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tables/table16.xml" ContentType="application/vnd.openxmlformats-officedocument.spreadsheetml.table+xml"/>
  <Override PartName="/xl/tables/table25.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tables/table14.xml" ContentType="application/vnd.openxmlformats-officedocument.spreadsheetml.table+xml"/>
  <Override PartName="/xl/tables/table23.xml" ContentType="application/vnd.openxmlformats-officedocument.spreadsheetml.table+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tables/table12.xml" ContentType="application/vnd.openxmlformats-officedocument.spreadsheetml.table+xml"/>
  <Override PartName="/xl/tables/table21.xml" ContentType="application/vnd.openxmlformats-officedocument.spreadsheetml.table+xml"/>
  <Default Extension="rels" ContentType="application/vnd.openxmlformats-package.relationships+xml"/>
  <Default Extension="xml" ContentType="application/xml"/>
  <Override PartName="/xl/worksheets/sheet5.xml" ContentType="application/vnd.openxmlformats-officedocument.spreadsheetml.worksheet+xml"/>
  <Override PartName="/xl/tables/table10.xml" ContentType="application/vnd.openxmlformats-officedocument.spreadsheetml.table+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tables/table9.xml" ContentType="application/vnd.openxmlformats-officedocument.spreadsheetml.table+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tables/table7.xml" ContentType="application/vnd.openxmlformats-officedocument.spreadsheetml.table+xml"/>
  <Override PartName="/xl/tables/table8.xml" ContentType="application/vnd.openxmlformats-officedocument.spreadsheetml.table+xml"/>
  <Override PartName="/xl/tables/table19.xml" ContentType="application/vnd.openxmlformats-officedocument.spreadsheetml.table+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ables/table5.xml" ContentType="application/vnd.openxmlformats-officedocument.spreadsheetml.table+xml"/>
  <Override PartName="/xl/tables/table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tables/table3.xml" ContentType="application/vnd.openxmlformats-officedocument.spreadsheetml.table+xml"/>
  <Override PartName="/xl/tables/table15.xml" ContentType="application/vnd.openxmlformats-officedocument.spreadsheetml.table+xml"/>
  <Override PartName="/xl/tables/table24.xml" ContentType="application/vnd.openxmlformats-officedocument.spreadsheetml.table+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ables/table1.xml" ContentType="application/vnd.openxmlformats-officedocument.spreadsheetml.table+xml"/>
  <Override PartName="/xl/tables/table13.xml" ContentType="application/vnd.openxmlformats-officedocument.spreadsheetml.table+xml"/>
  <Override PartName="/xl/tables/table22.xml" ContentType="application/vnd.openxmlformats-officedocument.spreadsheetml.tab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tables/table11.xml" ContentType="application/vnd.openxmlformats-officedocument.spreadsheetml.table+xml"/>
  <Override PartName="/xl/tables/table20.xml" ContentType="application/vnd.openxmlformats-officedocument.spreadsheetml.table+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360" yWindow="30" windowWidth="12900" windowHeight="13545"/>
  </bookViews>
  <sheets>
    <sheet name="Couv" sheetId="44" r:id="rId1"/>
    <sheet name="Index" sheetId="36" r:id="rId2"/>
    <sheet name="T 1.1" sheetId="2" r:id="rId3"/>
    <sheet name="T 1.2" sheetId="1" r:id="rId4"/>
    <sheet name="T 1.3" sheetId="3" r:id="rId5"/>
    <sheet name="T 1.4" sheetId="37" r:id="rId6"/>
    <sheet name="T 1.5" sheetId="38" r:id="rId7"/>
    <sheet name="T 2.1" sheetId="7" r:id="rId8"/>
    <sheet name="T 2.2" sheetId="8" r:id="rId9"/>
    <sheet name="T 2.3" sheetId="10" r:id="rId10"/>
    <sheet name="T 3" sheetId="12" r:id="rId11"/>
    <sheet name="T 4.1" sheetId="14" r:id="rId12"/>
    <sheet name="T 4.2" sheetId="15" r:id="rId13"/>
    <sheet name="T 4.3" sheetId="16" r:id="rId14"/>
    <sheet name="T 4.4" sheetId="34" r:id="rId15"/>
    <sheet name="T 4.5" sheetId="35" r:id="rId16"/>
    <sheet name="T 4.6" sheetId="18" r:id="rId17"/>
    <sheet name="T 4.7" sheetId="20" r:id="rId18"/>
    <sheet name="T 4.8" sheetId="23" r:id="rId19"/>
    <sheet name="T 4.9" sheetId="43" r:id="rId20"/>
    <sheet name="T 4.10" sheetId="42" r:id="rId21"/>
    <sheet name="T 5.1" sheetId="25" r:id="rId22"/>
    <sheet name="T 5.2" sheetId="26" r:id="rId23"/>
    <sheet name="T 5.3" sheetId="27" r:id="rId24"/>
    <sheet name="T 5.4" sheetId="28" r:id="rId25"/>
    <sheet name="T 5.5" sheetId="29" r:id="rId26"/>
    <sheet name="T 5.6" sheetId="39" r:id="rId27"/>
    <sheet name="T 6.1" sheetId="47" r:id="rId28"/>
    <sheet name="T 6.2" sheetId="46" r:id="rId29"/>
    <sheet name="T 6.3" sheetId="45" r:id="rId30"/>
    <sheet name="Annexe 1" sheetId="32" r:id="rId31"/>
    <sheet name="Annexe 2" sheetId="40" r:id="rId32"/>
    <sheet name="Annexe 3" sheetId="41" r:id="rId33"/>
  </sheets>
  <definedNames>
    <definedName name="_xlnm.Print_Area" localSheetId="30">'Annexe 1'!$A$1:$I$62</definedName>
    <definedName name="_xlnm.Print_Area" localSheetId="0">Couv!$A$1:$A$108</definedName>
    <definedName name="_xlnm.Print_Area" localSheetId="1">Index!$A$1:$G$43</definedName>
    <definedName name="_xlnm.Print_Area" localSheetId="2">'T 1.1'!$A$1:$J$30</definedName>
    <definedName name="_xlnm.Print_Area" localSheetId="3">'T 1.2'!$A$1:$O$96</definedName>
    <definedName name="_xlnm.Print_Area" localSheetId="4">'T 1.3'!$A$1:$O$57</definedName>
    <definedName name="_xlnm.Print_Area" localSheetId="5">'T 1.4'!$A$1:$O$63,'T 1.4'!$A$65:$O$85</definedName>
    <definedName name="_xlnm.Print_Area" localSheetId="6">'T 1.5'!$A$1:$O$77,'T 1.5'!$A$80:$O$85</definedName>
    <definedName name="_xlnm.Print_Area" localSheetId="7">'T 2.1'!$A$1:$O$93,'T 2.1'!$A$96:$O$123</definedName>
    <definedName name="_xlnm.Print_Area" localSheetId="8">'T 2.2'!$A$1:$O$57</definedName>
    <definedName name="_xlnm.Print_Area" localSheetId="9">'T 2.3'!$A$1:$O$132,'T 2.3'!$A$134:$O$158</definedName>
    <definedName name="_xlnm.Print_Area" localSheetId="10">'T 3'!$A$1:$O$207,'T 3'!$A$209:$O$233</definedName>
    <definedName name="_xlnm.Print_Area" localSheetId="11">'T 4.1'!$A$1:$P$160,'T 4.1'!$A$162:$P$182</definedName>
    <definedName name="_xlnm.Print_Area" localSheetId="20">'T 4.10'!$A$1:$P$158,'T 4.10'!$A$160:$P$180</definedName>
    <definedName name="_xlnm.Print_Area" localSheetId="12">'T 4.2'!$A$1:$P$160,'T 4.2'!$A$162:$P$182</definedName>
    <definedName name="_xlnm.Print_Area" localSheetId="13">'T 4.3'!$A$1:$P$160,'T 4.3'!$A$162:$P$182</definedName>
    <definedName name="_xlnm.Print_Area" localSheetId="14">'T 4.4'!$A$1:$P$160,'T 4.4'!$A$162:$P$182</definedName>
    <definedName name="_xlnm.Print_Area" localSheetId="15">'T 4.5'!$A$1:$P$159,'T 4.5'!$A$161:$P$181</definedName>
    <definedName name="_xlnm.Print_Area" localSheetId="16">'T 4.6'!$A$1:$P$158,'T 4.6'!$A$160:$P$164</definedName>
    <definedName name="_xlnm.Print_Area" localSheetId="17">'T 4.7'!$A$1:$P$159,'T 4.7'!$A$161:$P$165</definedName>
    <definedName name="_xlnm.Print_Area" localSheetId="18">'T 4.8'!$A$1:$P$158,'T 4.8'!$A$160:$P$166</definedName>
    <definedName name="_xlnm.Print_Area" localSheetId="19">'T 4.9'!$A$1:$P$159,'T 4.9'!$A$161:$P$163</definedName>
    <definedName name="_xlnm.Print_Area" localSheetId="21">'T 5.1'!$A$1:$AF$49</definedName>
    <definedName name="_xlnm.Print_Area" localSheetId="22">'T 5.2'!$A$4:$AV$50,'T 5.2'!$AX$4:$BL$50,'T 5.2'!$BN$4:$CB$50,'T 5.2'!$CE$4:$DI$50</definedName>
    <definedName name="_xlnm.Print_Area" localSheetId="23">'T 5.3'!$A$1:$DX$50</definedName>
    <definedName name="_xlnm.Print_Area" localSheetId="24">'T 5.4'!$A$1:$DJ$50</definedName>
    <definedName name="_xlnm.Print_Area" localSheetId="25">'T 5.5'!$A$1:$CD$50</definedName>
    <definedName name="_xlnm.Print_Area" localSheetId="26">'T 5.6'!$A$1:$CR$50</definedName>
    <definedName name="_xlnm.Print_Area" localSheetId="27">'T 6.1'!$A$1:$J$72,'T 6.1'!$A$75:$J$144,'T 6.1'!$A$147:$J$218</definedName>
    <definedName name="_xlnm.Print_Area" localSheetId="28">'T 6.2'!$A$1:$J$216</definedName>
    <definedName name="_xlnm.Print_Area" localSheetId="29">'T 6.3'!$A$1:$J$216</definedName>
  </definedNames>
  <calcPr calcId="125725"/>
</workbook>
</file>

<file path=xl/calcChain.xml><?xml version="1.0" encoding="utf-8"?>
<calcChain xmlns="http://schemas.openxmlformats.org/spreadsheetml/2006/main">
  <c r="J213" i="45"/>
  <c r="I213"/>
  <c r="H213"/>
  <c r="G213"/>
  <c r="F213"/>
  <c r="E213"/>
  <c r="D213"/>
  <c r="C213"/>
  <c r="B213"/>
  <c r="E138"/>
  <c r="H135"/>
  <c r="F135"/>
  <c r="D135"/>
  <c r="C135"/>
  <c r="B135"/>
  <c r="I134"/>
  <c r="H133"/>
  <c r="F133"/>
  <c r="D133"/>
  <c r="C133"/>
  <c r="B133"/>
  <c r="E132"/>
  <c r="I131"/>
  <c r="E130"/>
  <c r="I128"/>
  <c r="H128"/>
  <c r="F128"/>
  <c r="E128"/>
  <c r="D128"/>
  <c r="C128"/>
  <c r="B128"/>
  <c r="E127"/>
  <c r="I126"/>
  <c r="I124"/>
  <c r="E124"/>
  <c r="I123"/>
  <c r="E122"/>
  <c r="I120"/>
  <c r="E120"/>
  <c r="E119"/>
  <c r="I118"/>
  <c r="J117"/>
  <c r="I116"/>
  <c r="H116"/>
  <c r="F116"/>
  <c r="E116"/>
  <c r="D116"/>
  <c r="C116"/>
  <c r="B116"/>
  <c r="I115"/>
  <c r="H115"/>
  <c r="F115"/>
  <c r="E115"/>
  <c r="D115"/>
  <c r="C115"/>
  <c r="B115"/>
  <c r="J114"/>
  <c r="I114"/>
  <c r="E114"/>
  <c r="B114"/>
  <c r="I112"/>
  <c r="E112"/>
  <c r="J111"/>
  <c r="I111"/>
  <c r="E111"/>
  <c r="B111"/>
  <c r="I110"/>
  <c r="E110"/>
  <c r="J109"/>
  <c r="B109"/>
  <c r="I108"/>
  <c r="E108"/>
  <c r="J107"/>
  <c r="I107"/>
  <c r="H107"/>
  <c r="F107"/>
  <c r="E107"/>
  <c r="D107"/>
  <c r="C107"/>
  <c r="B107"/>
  <c r="J106"/>
  <c r="I106"/>
  <c r="E106"/>
  <c r="B106"/>
  <c r="I104"/>
  <c r="E104"/>
  <c r="J103"/>
  <c r="I103"/>
  <c r="E103"/>
  <c r="B103"/>
  <c r="I102"/>
  <c r="E102"/>
  <c r="C102"/>
  <c r="J101"/>
  <c r="B101"/>
  <c r="I100"/>
  <c r="E100"/>
  <c r="J99"/>
  <c r="I99"/>
  <c r="F99"/>
  <c r="E99"/>
  <c r="B99"/>
  <c r="J98"/>
  <c r="I98"/>
  <c r="G98"/>
  <c r="E98"/>
  <c r="C98"/>
  <c r="B98"/>
  <c r="I96"/>
  <c r="E96"/>
  <c r="J95"/>
  <c r="I95"/>
  <c r="F95"/>
  <c r="E95"/>
  <c r="B95"/>
  <c r="J94"/>
  <c r="I94"/>
  <c r="G94"/>
  <c r="E94"/>
  <c r="C94"/>
  <c r="B94"/>
  <c r="J93"/>
  <c r="B93"/>
  <c r="I92"/>
  <c r="E92"/>
  <c r="J91"/>
  <c r="I91"/>
  <c r="F91"/>
  <c r="E91"/>
  <c r="B91"/>
  <c r="J90"/>
  <c r="I90"/>
  <c r="G90"/>
  <c r="E90"/>
  <c r="C90"/>
  <c r="B90"/>
  <c r="I88"/>
  <c r="E88"/>
  <c r="J87"/>
  <c r="I87"/>
  <c r="H87"/>
  <c r="F87"/>
  <c r="E87"/>
  <c r="D87"/>
  <c r="C87"/>
  <c r="B87"/>
  <c r="J86"/>
  <c r="I86"/>
  <c r="G86"/>
  <c r="E86"/>
  <c r="C86"/>
  <c r="B86"/>
  <c r="J85"/>
  <c r="H85"/>
  <c r="F85"/>
  <c r="E85"/>
  <c r="D85"/>
  <c r="C85"/>
  <c r="B85"/>
  <c r="I84"/>
  <c r="E84"/>
  <c r="J83"/>
  <c r="I83"/>
  <c r="F83"/>
  <c r="E83"/>
  <c r="B83"/>
  <c r="J82"/>
  <c r="I82"/>
  <c r="G82"/>
  <c r="E82"/>
  <c r="C82"/>
  <c r="B82"/>
  <c r="J69"/>
  <c r="J134" s="1"/>
  <c r="I69"/>
  <c r="I135" s="1"/>
  <c r="H69"/>
  <c r="H136" s="1"/>
  <c r="G69"/>
  <c r="G137" s="1"/>
  <c r="F69"/>
  <c r="F138" s="1"/>
  <c r="E69"/>
  <c r="E139" s="1"/>
  <c r="D69"/>
  <c r="D140" s="1"/>
  <c r="C69"/>
  <c r="C125" s="1"/>
  <c r="B69"/>
  <c r="B134" s="1"/>
  <c r="J213" i="46"/>
  <c r="I213"/>
  <c r="H213"/>
  <c r="G213"/>
  <c r="F213"/>
  <c r="E213"/>
  <c r="D213"/>
  <c r="C213"/>
  <c r="B213"/>
  <c r="C139"/>
  <c r="D138"/>
  <c r="C138"/>
  <c r="H135"/>
  <c r="G135"/>
  <c r="F135"/>
  <c r="E135"/>
  <c r="D135"/>
  <c r="C135"/>
  <c r="B135"/>
  <c r="H134"/>
  <c r="G134"/>
  <c r="H133"/>
  <c r="F133"/>
  <c r="D133"/>
  <c r="C133"/>
  <c r="B133"/>
  <c r="G131"/>
  <c r="C131"/>
  <c r="G130"/>
  <c r="D130"/>
  <c r="C130"/>
  <c r="G129"/>
  <c r="F129"/>
  <c r="H128"/>
  <c r="F128"/>
  <c r="E128"/>
  <c r="D128"/>
  <c r="C128"/>
  <c r="B128"/>
  <c r="G127"/>
  <c r="C127"/>
  <c r="H126"/>
  <c r="G126"/>
  <c r="C126"/>
  <c r="I125"/>
  <c r="G124"/>
  <c r="C124"/>
  <c r="G123"/>
  <c r="C123"/>
  <c r="H122"/>
  <c r="G122"/>
  <c r="D122"/>
  <c r="C122"/>
  <c r="G120"/>
  <c r="C120"/>
  <c r="G119"/>
  <c r="C119"/>
  <c r="H118"/>
  <c r="G118"/>
  <c r="C118"/>
  <c r="I117"/>
  <c r="J116"/>
  <c r="I116"/>
  <c r="H116"/>
  <c r="G116"/>
  <c r="F116"/>
  <c r="E116"/>
  <c r="D116"/>
  <c r="C116"/>
  <c r="B116"/>
  <c r="J115"/>
  <c r="I115"/>
  <c r="H115"/>
  <c r="G115"/>
  <c r="F115"/>
  <c r="E115"/>
  <c r="D115"/>
  <c r="C115"/>
  <c r="B115"/>
  <c r="H114"/>
  <c r="G114"/>
  <c r="D114"/>
  <c r="C114"/>
  <c r="G112"/>
  <c r="C112"/>
  <c r="G111"/>
  <c r="C111"/>
  <c r="H110"/>
  <c r="G110"/>
  <c r="C110"/>
  <c r="I109"/>
  <c r="J108"/>
  <c r="G108"/>
  <c r="C108"/>
  <c r="B108"/>
  <c r="H107"/>
  <c r="G107"/>
  <c r="F107"/>
  <c r="E107"/>
  <c r="D107"/>
  <c r="C107"/>
  <c r="B107"/>
  <c r="H106"/>
  <c r="G106"/>
  <c r="D106"/>
  <c r="C106"/>
  <c r="G104"/>
  <c r="C104"/>
  <c r="H103"/>
  <c r="G103"/>
  <c r="C103"/>
  <c r="H102"/>
  <c r="G102"/>
  <c r="C102"/>
  <c r="I101"/>
  <c r="H101"/>
  <c r="J100"/>
  <c r="G100"/>
  <c r="C100"/>
  <c r="B100"/>
  <c r="H99"/>
  <c r="G99"/>
  <c r="D99"/>
  <c r="C99"/>
  <c r="H98"/>
  <c r="G98"/>
  <c r="D98"/>
  <c r="C98"/>
  <c r="G96"/>
  <c r="C96"/>
  <c r="H95"/>
  <c r="G95"/>
  <c r="D95"/>
  <c r="C95"/>
  <c r="H94"/>
  <c r="G94"/>
  <c r="D94"/>
  <c r="C94"/>
  <c r="I93"/>
  <c r="H93"/>
  <c r="J92"/>
  <c r="G92"/>
  <c r="C92"/>
  <c r="B92"/>
  <c r="H91"/>
  <c r="G91"/>
  <c r="D91"/>
  <c r="C91"/>
  <c r="I90"/>
  <c r="H90"/>
  <c r="G90"/>
  <c r="D90"/>
  <c r="C90"/>
  <c r="G88"/>
  <c r="C88"/>
  <c r="H87"/>
  <c r="G87"/>
  <c r="F87"/>
  <c r="E87"/>
  <c r="D87"/>
  <c r="C87"/>
  <c r="B87"/>
  <c r="I86"/>
  <c r="H86"/>
  <c r="G86"/>
  <c r="D86"/>
  <c r="C86"/>
  <c r="J85"/>
  <c r="I85"/>
  <c r="H85"/>
  <c r="G85"/>
  <c r="F85"/>
  <c r="E85"/>
  <c r="D85"/>
  <c r="C85"/>
  <c r="B85"/>
  <c r="J84"/>
  <c r="G84"/>
  <c r="C84"/>
  <c r="B84"/>
  <c r="H83"/>
  <c r="G83"/>
  <c r="D83"/>
  <c r="C83"/>
  <c r="I82"/>
  <c r="H82"/>
  <c r="G82"/>
  <c r="E82"/>
  <c r="D82"/>
  <c r="C82"/>
  <c r="J81"/>
  <c r="F81"/>
  <c r="J69"/>
  <c r="J133" s="1"/>
  <c r="I69"/>
  <c r="I134" s="1"/>
  <c r="H69"/>
  <c r="H127" s="1"/>
  <c r="G69"/>
  <c r="G136" s="1"/>
  <c r="F69"/>
  <c r="F137" s="1"/>
  <c r="E69"/>
  <c r="E138" s="1"/>
  <c r="D69"/>
  <c r="D139" s="1"/>
  <c r="C69"/>
  <c r="C140" s="1"/>
  <c r="B69"/>
  <c r="B125" s="1"/>
  <c r="J213" i="47"/>
  <c r="I213"/>
  <c r="H213"/>
  <c r="G213"/>
  <c r="F213"/>
  <c r="E213"/>
  <c r="D213"/>
  <c r="C213"/>
  <c r="B213"/>
  <c r="H135"/>
  <c r="F135"/>
  <c r="D135"/>
  <c r="C135"/>
  <c r="B135"/>
  <c r="H133"/>
  <c r="F133"/>
  <c r="D133"/>
  <c r="C133"/>
  <c r="B133"/>
  <c r="H128"/>
  <c r="F128"/>
  <c r="E128"/>
  <c r="D128"/>
  <c r="C128"/>
  <c r="B128"/>
  <c r="J118"/>
  <c r="H116"/>
  <c r="F116"/>
  <c r="E116"/>
  <c r="D116"/>
  <c r="C116"/>
  <c r="B116"/>
  <c r="H115"/>
  <c r="F115"/>
  <c r="D115"/>
  <c r="C115"/>
  <c r="B115"/>
  <c r="F110"/>
  <c r="H107"/>
  <c r="F107"/>
  <c r="E107"/>
  <c r="D107"/>
  <c r="C107"/>
  <c r="B107"/>
  <c r="J99"/>
  <c r="B95"/>
  <c r="H87"/>
  <c r="F87"/>
  <c r="E87"/>
  <c r="D87"/>
  <c r="C87"/>
  <c r="B87"/>
  <c r="H85"/>
  <c r="F85"/>
  <c r="E85"/>
  <c r="D85"/>
  <c r="C85"/>
  <c r="B85"/>
  <c r="J82"/>
  <c r="B82"/>
  <c r="J69"/>
  <c r="J133" s="1"/>
  <c r="I69"/>
  <c r="I134" s="1"/>
  <c r="H69"/>
  <c r="H127" s="1"/>
  <c r="G69"/>
  <c r="G136" s="1"/>
  <c r="F69"/>
  <c r="F137" s="1"/>
  <c r="E69"/>
  <c r="E138" s="1"/>
  <c r="D69"/>
  <c r="D139" s="1"/>
  <c r="C69"/>
  <c r="C140" s="1"/>
  <c r="B69"/>
  <c r="B125" s="1"/>
  <c r="H81" i="45" l="1"/>
  <c r="H89"/>
  <c r="D93"/>
  <c r="H97"/>
  <c r="F81"/>
  <c r="D83"/>
  <c r="C84"/>
  <c r="G88"/>
  <c r="F89"/>
  <c r="D91"/>
  <c r="C92"/>
  <c r="H95"/>
  <c r="G96"/>
  <c r="F97"/>
  <c r="D99"/>
  <c r="C100"/>
  <c r="H103"/>
  <c r="G104"/>
  <c r="F105"/>
  <c r="C108"/>
  <c r="H111"/>
  <c r="G112"/>
  <c r="F113"/>
  <c r="B117"/>
  <c r="H119"/>
  <c r="G120"/>
  <c r="F121"/>
  <c r="D123"/>
  <c r="C124"/>
  <c r="B125"/>
  <c r="J125"/>
  <c r="H127"/>
  <c r="G128"/>
  <c r="F129"/>
  <c r="D131"/>
  <c r="C132"/>
  <c r="J133"/>
  <c r="G136"/>
  <c r="F137"/>
  <c r="D139"/>
  <c r="C140"/>
  <c r="E81"/>
  <c r="D82"/>
  <c r="C83"/>
  <c r="B84"/>
  <c r="J84"/>
  <c r="I85"/>
  <c r="H86"/>
  <c r="G87"/>
  <c r="F88"/>
  <c r="E89"/>
  <c r="D90"/>
  <c r="C91"/>
  <c r="B92"/>
  <c r="J92"/>
  <c r="I93"/>
  <c r="H94"/>
  <c r="G95"/>
  <c r="F96"/>
  <c r="E97"/>
  <c r="D98"/>
  <c r="C99"/>
  <c r="B100"/>
  <c r="J100"/>
  <c r="I101"/>
  <c r="H102"/>
  <c r="G103"/>
  <c r="F104"/>
  <c r="E105"/>
  <c r="D106"/>
  <c r="B108"/>
  <c r="J108"/>
  <c r="I109"/>
  <c r="H110"/>
  <c r="G111"/>
  <c r="F112"/>
  <c r="E113"/>
  <c r="D114"/>
  <c r="J116"/>
  <c r="I117"/>
  <c r="H118"/>
  <c r="G119"/>
  <c r="F120"/>
  <c r="E121"/>
  <c r="D122"/>
  <c r="C123"/>
  <c r="B124"/>
  <c r="J124"/>
  <c r="I125"/>
  <c r="H126"/>
  <c r="G127"/>
  <c r="E129"/>
  <c r="D130"/>
  <c r="C131"/>
  <c r="B132"/>
  <c r="J132"/>
  <c r="I133"/>
  <c r="H134"/>
  <c r="G135"/>
  <c r="F136"/>
  <c r="E137"/>
  <c r="D138"/>
  <c r="C139"/>
  <c r="B140"/>
  <c r="J140"/>
  <c r="H101"/>
  <c r="G102"/>
  <c r="F103"/>
  <c r="D105"/>
  <c r="C106"/>
  <c r="H109"/>
  <c r="G110"/>
  <c r="F111"/>
  <c r="D113"/>
  <c r="C114"/>
  <c r="J115"/>
  <c r="H117"/>
  <c r="G118"/>
  <c r="F119"/>
  <c r="D121"/>
  <c r="C122"/>
  <c r="B123"/>
  <c r="J123"/>
  <c r="H125"/>
  <c r="G126"/>
  <c r="F127"/>
  <c r="D129"/>
  <c r="C130"/>
  <c r="B131"/>
  <c r="J131"/>
  <c r="I132"/>
  <c r="G134"/>
  <c r="E136"/>
  <c r="D137"/>
  <c r="C138"/>
  <c r="B139"/>
  <c r="J139"/>
  <c r="I140"/>
  <c r="D89"/>
  <c r="C89"/>
  <c r="F94"/>
  <c r="F110"/>
  <c r="D112"/>
  <c r="C113"/>
  <c r="G117"/>
  <c r="F118"/>
  <c r="D120"/>
  <c r="C121"/>
  <c r="B122"/>
  <c r="J122"/>
  <c r="H124"/>
  <c r="G125"/>
  <c r="F126"/>
  <c r="C129"/>
  <c r="B130"/>
  <c r="J130"/>
  <c r="H132"/>
  <c r="G133"/>
  <c r="F134"/>
  <c r="E135"/>
  <c r="D136"/>
  <c r="C137"/>
  <c r="B138"/>
  <c r="J138"/>
  <c r="I139"/>
  <c r="H140"/>
  <c r="G101"/>
  <c r="F93"/>
  <c r="C104"/>
  <c r="J105"/>
  <c r="G108"/>
  <c r="F109"/>
  <c r="C112"/>
  <c r="B113"/>
  <c r="J113"/>
  <c r="G116"/>
  <c r="F117"/>
  <c r="E118"/>
  <c r="D119"/>
  <c r="C120"/>
  <c r="B121"/>
  <c r="J121"/>
  <c r="I122"/>
  <c r="H123"/>
  <c r="G124"/>
  <c r="F125"/>
  <c r="E126"/>
  <c r="D127"/>
  <c r="B129"/>
  <c r="J129"/>
  <c r="I130"/>
  <c r="H131"/>
  <c r="G132"/>
  <c r="E134"/>
  <c r="C136"/>
  <c r="B137"/>
  <c r="J137"/>
  <c r="I138"/>
  <c r="H139"/>
  <c r="G140"/>
  <c r="D81"/>
  <c r="H93"/>
  <c r="D97"/>
  <c r="C81"/>
  <c r="H84"/>
  <c r="G85"/>
  <c r="F86"/>
  <c r="D88"/>
  <c r="H92"/>
  <c r="G93"/>
  <c r="D96"/>
  <c r="C97"/>
  <c r="H100"/>
  <c r="F102"/>
  <c r="D104"/>
  <c r="C105"/>
  <c r="H108"/>
  <c r="G109"/>
  <c r="J81"/>
  <c r="H83"/>
  <c r="G84"/>
  <c r="C88"/>
  <c r="B89"/>
  <c r="J89"/>
  <c r="H91"/>
  <c r="G92"/>
  <c r="D95"/>
  <c r="C96"/>
  <c r="B97"/>
  <c r="J97"/>
  <c r="H99"/>
  <c r="G100"/>
  <c r="F101"/>
  <c r="D103"/>
  <c r="B105"/>
  <c r="D111"/>
  <c r="I81"/>
  <c r="H82"/>
  <c r="G83"/>
  <c r="F84"/>
  <c r="D86"/>
  <c r="B88"/>
  <c r="J88"/>
  <c r="I89"/>
  <c r="H90"/>
  <c r="G91"/>
  <c r="F92"/>
  <c r="E93"/>
  <c r="D94"/>
  <c r="C95"/>
  <c r="B96"/>
  <c r="J96"/>
  <c r="I97"/>
  <c r="H98"/>
  <c r="G99"/>
  <c r="F100"/>
  <c r="E101"/>
  <c r="D102"/>
  <c r="C103"/>
  <c r="B104"/>
  <c r="J104"/>
  <c r="I105"/>
  <c r="H106"/>
  <c r="G107"/>
  <c r="F108"/>
  <c r="E109"/>
  <c r="D110"/>
  <c r="C111"/>
  <c r="B112"/>
  <c r="J112"/>
  <c r="I113"/>
  <c r="H114"/>
  <c r="G115"/>
  <c r="E117"/>
  <c r="D118"/>
  <c r="C119"/>
  <c r="B120"/>
  <c r="J120"/>
  <c r="I121"/>
  <c r="H122"/>
  <c r="G123"/>
  <c r="F124"/>
  <c r="E125"/>
  <c r="D126"/>
  <c r="C127"/>
  <c r="J128"/>
  <c r="I129"/>
  <c r="H130"/>
  <c r="G131"/>
  <c r="F132"/>
  <c r="E133"/>
  <c r="D134"/>
  <c r="B136"/>
  <c r="J136"/>
  <c r="I137"/>
  <c r="H138"/>
  <c r="G139"/>
  <c r="F140"/>
  <c r="D101"/>
  <c r="H105"/>
  <c r="G106"/>
  <c r="D109"/>
  <c r="C110"/>
  <c r="H113"/>
  <c r="G114"/>
  <c r="D117"/>
  <c r="C118"/>
  <c r="B119"/>
  <c r="J119"/>
  <c r="H121"/>
  <c r="G122"/>
  <c r="F123"/>
  <c r="D125"/>
  <c r="C126"/>
  <c r="B127"/>
  <c r="J127"/>
  <c r="H129"/>
  <c r="G130"/>
  <c r="F131"/>
  <c r="C134"/>
  <c r="J135"/>
  <c r="I136"/>
  <c r="H137"/>
  <c r="G138"/>
  <c r="F139"/>
  <c r="E140"/>
  <c r="G81"/>
  <c r="F82"/>
  <c r="D84"/>
  <c r="H88"/>
  <c r="G89"/>
  <c r="F90"/>
  <c r="D92"/>
  <c r="C93"/>
  <c r="H96"/>
  <c r="G97"/>
  <c r="F98"/>
  <c r="D100"/>
  <c r="C101"/>
  <c r="B102"/>
  <c r="J102"/>
  <c r="H104"/>
  <c r="G105"/>
  <c r="F106"/>
  <c r="D108"/>
  <c r="C109"/>
  <c r="B110"/>
  <c r="J110"/>
  <c r="H112"/>
  <c r="G113"/>
  <c r="F114"/>
  <c r="C117"/>
  <c r="B118"/>
  <c r="J118"/>
  <c r="I119"/>
  <c r="H120"/>
  <c r="G121"/>
  <c r="F122"/>
  <c r="E123"/>
  <c r="D124"/>
  <c r="B126"/>
  <c r="J126"/>
  <c r="I127"/>
  <c r="G129"/>
  <c r="F130"/>
  <c r="E131"/>
  <c r="D132"/>
  <c r="I140" i="46"/>
  <c r="E81"/>
  <c r="F88"/>
  <c r="F96"/>
  <c r="F112"/>
  <c r="E113"/>
  <c r="F120"/>
  <c r="E121"/>
  <c r="B124"/>
  <c r="J124"/>
  <c r="E129"/>
  <c r="B132"/>
  <c r="J132"/>
  <c r="I133"/>
  <c r="F136"/>
  <c r="E137"/>
  <c r="B140"/>
  <c r="J140"/>
  <c r="D81"/>
  <c r="B83"/>
  <c r="J83"/>
  <c r="I84"/>
  <c r="E88"/>
  <c r="D89"/>
  <c r="B91"/>
  <c r="J91"/>
  <c r="I92"/>
  <c r="F95"/>
  <c r="E96"/>
  <c r="D97"/>
  <c r="B99"/>
  <c r="J99"/>
  <c r="I100"/>
  <c r="F103"/>
  <c r="E104"/>
  <c r="D105"/>
  <c r="J107"/>
  <c r="I108"/>
  <c r="H109"/>
  <c r="F111"/>
  <c r="E112"/>
  <c r="D113"/>
  <c r="H117"/>
  <c r="F119"/>
  <c r="E120"/>
  <c r="D121"/>
  <c r="B123"/>
  <c r="J123"/>
  <c r="I124"/>
  <c r="H125"/>
  <c r="F127"/>
  <c r="D129"/>
  <c r="B131"/>
  <c r="J131"/>
  <c r="I132"/>
  <c r="E136"/>
  <c r="D137"/>
  <c r="B139"/>
  <c r="J139"/>
  <c r="C81"/>
  <c r="B82"/>
  <c r="J82"/>
  <c r="I83"/>
  <c r="H84"/>
  <c r="F86"/>
  <c r="D88"/>
  <c r="C89"/>
  <c r="B90"/>
  <c r="J90"/>
  <c r="I91"/>
  <c r="H92"/>
  <c r="G93"/>
  <c r="F94"/>
  <c r="E95"/>
  <c r="D96"/>
  <c r="C97"/>
  <c r="B98"/>
  <c r="J98"/>
  <c r="I99"/>
  <c r="H100"/>
  <c r="G101"/>
  <c r="F102"/>
  <c r="E103"/>
  <c r="D104"/>
  <c r="C105"/>
  <c r="B106"/>
  <c r="J106"/>
  <c r="I107"/>
  <c r="H108"/>
  <c r="G109"/>
  <c r="F110"/>
  <c r="E111"/>
  <c r="D112"/>
  <c r="C113"/>
  <c r="B114"/>
  <c r="J114"/>
  <c r="G117"/>
  <c r="F118"/>
  <c r="E119"/>
  <c r="D120"/>
  <c r="C121"/>
  <c r="B122"/>
  <c r="J122"/>
  <c r="I123"/>
  <c r="H124"/>
  <c r="G125"/>
  <c r="F126"/>
  <c r="E127"/>
  <c r="C129"/>
  <c r="B130"/>
  <c r="J130"/>
  <c r="I131"/>
  <c r="H132"/>
  <c r="G133"/>
  <c r="F134"/>
  <c r="D136"/>
  <c r="C137"/>
  <c r="B138"/>
  <c r="J138"/>
  <c r="I139"/>
  <c r="H140"/>
  <c r="E86"/>
  <c r="J89"/>
  <c r="F93"/>
  <c r="E94"/>
  <c r="B97"/>
  <c r="J97"/>
  <c r="I98"/>
  <c r="F101"/>
  <c r="E102"/>
  <c r="D103"/>
  <c r="B105"/>
  <c r="J105"/>
  <c r="I106"/>
  <c r="F109"/>
  <c r="E110"/>
  <c r="D111"/>
  <c r="B113"/>
  <c r="J113"/>
  <c r="I114"/>
  <c r="F117"/>
  <c r="E118"/>
  <c r="D119"/>
  <c r="B121"/>
  <c r="J121"/>
  <c r="I122"/>
  <c r="H123"/>
  <c r="F125"/>
  <c r="E126"/>
  <c r="D127"/>
  <c r="B129"/>
  <c r="J129"/>
  <c r="I130"/>
  <c r="H131"/>
  <c r="G132"/>
  <c r="E134"/>
  <c r="C136"/>
  <c r="B137"/>
  <c r="J137"/>
  <c r="I138"/>
  <c r="H139"/>
  <c r="G140"/>
  <c r="B96"/>
  <c r="I105"/>
  <c r="D126"/>
  <c r="J128"/>
  <c r="I129"/>
  <c r="H130"/>
  <c r="F132"/>
  <c r="E133"/>
  <c r="D134"/>
  <c r="B136"/>
  <c r="J136"/>
  <c r="I137"/>
  <c r="H138"/>
  <c r="G139"/>
  <c r="F140"/>
  <c r="J88"/>
  <c r="B104"/>
  <c r="E117"/>
  <c r="F83"/>
  <c r="J95"/>
  <c r="D101"/>
  <c r="I104"/>
  <c r="E108"/>
  <c r="J111"/>
  <c r="D117"/>
  <c r="B127"/>
  <c r="I128"/>
  <c r="H129"/>
  <c r="F131"/>
  <c r="E132"/>
  <c r="C134"/>
  <c r="J135"/>
  <c r="I136"/>
  <c r="H137"/>
  <c r="G138"/>
  <c r="F139"/>
  <c r="E140"/>
  <c r="E89"/>
  <c r="E97"/>
  <c r="F104"/>
  <c r="E105"/>
  <c r="B89"/>
  <c r="I81"/>
  <c r="F84"/>
  <c r="B88"/>
  <c r="I89"/>
  <c r="F92"/>
  <c r="E93"/>
  <c r="J96"/>
  <c r="I97"/>
  <c r="F100"/>
  <c r="E101"/>
  <c r="D102"/>
  <c r="J104"/>
  <c r="F108"/>
  <c r="E109"/>
  <c r="D110"/>
  <c r="B112"/>
  <c r="J112"/>
  <c r="I113"/>
  <c r="D118"/>
  <c r="B120"/>
  <c r="J120"/>
  <c r="I121"/>
  <c r="F124"/>
  <c r="E125"/>
  <c r="H81"/>
  <c r="E84"/>
  <c r="J87"/>
  <c r="I88"/>
  <c r="H89"/>
  <c r="F91"/>
  <c r="E92"/>
  <c r="D93"/>
  <c r="B95"/>
  <c r="I96"/>
  <c r="H97"/>
  <c r="F99"/>
  <c r="E100"/>
  <c r="B103"/>
  <c r="J103"/>
  <c r="H105"/>
  <c r="D109"/>
  <c r="B111"/>
  <c r="I112"/>
  <c r="H113"/>
  <c r="B119"/>
  <c r="J119"/>
  <c r="I120"/>
  <c r="H121"/>
  <c r="F123"/>
  <c r="E124"/>
  <c r="D125"/>
  <c r="J127"/>
  <c r="G81"/>
  <c r="F82"/>
  <c r="E83"/>
  <c r="D84"/>
  <c r="B86"/>
  <c r="J86"/>
  <c r="I87"/>
  <c r="H88"/>
  <c r="G89"/>
  <c r="F90"/>
  <c r="E91"/>
  <c r="D92"/>
  <c r="C93"/>
  <c r="B94"/>
  <c r="J94"/>
  <c r="I95"/>
  <c r="H96"/>
  <c r="G97"/>
  <c r="F98"/>
  <c r="E99"/>
  <c r="D100"/>
  <c r="C101"/>
  <c r="B102"/>
  <c r="J102"/>
  <c r="I103"/>
  <c r="H104"/>
  <c r="G105"/>
  <c r="F106"/>
  <c r="D108"/>
  <c r="C109"/>
  <c r="B110"/>
  <c r="J110"/>
  <c r="I111"/>
  <c r="H112"/>
  <c r="G113"/>
  <c r="F114"/>
  <c r="C117"/>
  <c r="B118"/>
  <c r="J118"/>
  <c r="I119"/>
  <c r="H120"/>
  <c r="G121"/>
  <c r="F122"/>
  <c r="E123"/>
  <c r="D124"/>
  <c r="C125"/>
  <c r="B126"/>
  <c r="J126"/>
  <c r="I127"/>
  <c r="F130"/>
  <c r="E131"/>
  <c r="D132"/>
  <c r="B134"/>
  <c r="J134"/>
  <c r="I135"/>
  <c r="H136"/>
  <c r="G137"/>
  <c r="F138"/>
  <c r="E139"/>
  <c r="D140"/>
  <c r="F89"/>
  <c r="E90"/>
  <c r="B93"/>
  <c r="J93"/>
  <c r="I94"/>
  <c r="F97"/>
  <c r="E98"/>
  <c r="B101"/>
  <c r="J101"/>
  <c r="I102"/>
  <c r="F105"/>
  <c r="E106"/>
  <c r="B109"/>
  <c r="J109"/>
  <c r="I110"/>
  <c r="H111"/>
  <c r="F113"/>
  <c r="E114"/>
  <c r="B117"/>
  <c r="J117"/>
  <c r="I118"/>
  <c r="H119"/>
  <c r="F121"/>
  <c r="E122"/>
  <c r="D123"/>
  <c r="J125"/>
  <c r="I126"/>
  <c r="G128"/>
  <c r="E130"/>
  <c r="D131"/>
  <c r="C132"/>
  <c r="F88" i="47"/>
  <c r="B119"/>
  <c r="F83"/>
  <c r="B106"/>
  <c r="I84"/>
  <c r="F86"/>
  <c r="B92"/>
  <c r="J126"/>
  <c r="I85"/>
  <c r="F84"/>
  <c r="J94"/>
  <c r="J103"/>
  <c r="F108"/>
  <c r="B94"/>
  <c r="J102"/>
  <c r="G83"/>
  <c r="F92"/>
  <c r="B100"/>
  <c r="B124"/>
  <c r="B91"/>
  <c r="J98"/>
  <c r="F114"/>
  <c r="J131"/>
  <c r="G82"/>
  <c r="F90"/>
  <c r="B98"/>
  <c r="J111"/>
  <c r="J123"/>
  <c r="C82"/>
  <c r="G86"/>
  <c r="I88"/>
  <c r="J96"/>
  <c r="J110"/>
  <c r="F120"/>
  <c r="B84"/>
  <c r="G95"/>
  <c r="C101"/>
  <c r="F82"/>
  <c r="B88"/>
  <c r="J90"/>
  <c r="C93"/>
  <c r="F95"/>
  <c r="F98"/>
  <c r="J100"/>
  <c r="F103"/>
  <c r="J106"/>
  <c r="B108"/>
  <c r="F111"/>
  <c r="J119"/>
  <c r="B126"/>
  <c r="D82"/>
  <c r="J83"/>
  <c r="J86"/>
  <c r="J87"/>
  <c r="G90"/>
  <c r="J92"/>
  <c r="C95"/>
  <c r="C98"/>
  <c r="F100"/>
  <c r="B103"/>
  <c r="F106"/>
  <c r="J107"/>
  <c r="B111"/>
  <c r="F119"/>
  <c r="J124"/>
  <c r="C106"/>
  <c r="C83"/>
  <c r="C86"/>
  <c r="F102"/>
  <c r="F123"/>
  <c r="G87"/>
  <c r="C90"/>
  <c r="G102"/>
  <c r="C114"/>
  <c r="B90"/>
  <c r="J91"/>
  <c r="G94"/>
  <c r="F96"/>
  <c r="F99"/>
  <c r="J104"/>
  <c r="B110"/>
  <c r="J112"/>
  <c r="J115"/>
  <c r="B118"/>
  <c r="J127"/>
  <c r="B131"/>
  <c r="B83"/>
  <c r="J84"/>
  <c r="B86"/>
  <c r="J88"/>
  <c r="F91"/>
  <c r="F94"/>
  <c r="B96"/>
  <c r="C99"/>
  <c r="C102"/>
  <c r="F104"/>
  <c r="C109"/>
  <c r="F112"/>
  <c r="J116"/>
  <c r="B123"/>
  <c r="F127"/>
  <c r="F130"/>
  <c r="C91"/>
  <c r="C94"/>
  <c r="J95"/>
  <c r="B99"/>
  <c r="B102"/>
  <c r="B104"/>
  <c r="J108"/>
  <c r="B112"/>
  <c r="F122"/>
  <c r="B127"/>
  <c r="H86"/>
  <c r="E89"/>
  <c r="D90"/>
  <c r="I93"/>
  <c r="H94"/>
  <c r="E97"/>
  <c r="D98"/>
  <c r="I101"/>
  <c r="H102"/>
  <c r="G103"/>
  <c r="E105"/>
  <c r="D106"/>
  <c r="I109"/>
  <c r="H110"/>
  <c r="G111"/>
  <c r="E113"/>
  <c r="D114"/>
  <c r="I117"/>
  <c r="H118"/>
  <c r="G119"/>
  <c r="E121"/>
  <c r="D122"/>
  <c r="C123"/>
  <c r="I125"/>
  <c r="H126"/>
  <c r="G127"/>
  <c r="E129"/>
  <c r="D130"/>
  <c r="C131"/>
  <c r="B132"/>
  <c r="J132"/>
  <c r="I133"/>
  <c r="H134"/>
  <c r="G135"/>
  <c r="F136"/>
  <c r="E137"/>
  <c r="D138"/>
  <c r="C139"/>
  <c r="B140"/>
  <c r="J140"/>
  <c r="I108"/>
  <c r="H109"/>
  <c r="G110"/>
  <c r="E112"/>
  <c r="D113"/>
  <c r="I116"/>
  <c r="H117"/>
  <c r="G118"/>
  <c r="E120"/>
  <c r="D121"/>
  <c r="C122"/>
  <c r="I124"/>
  <c r="H125"/>
  <c r="G126"/>
  <c r="D129"/>
  <c r="C130"/>
  <c r="I132"/>
  <c r="G134"/>
  <c r="E136"/>
  <c r="D137"/>
  <c r="C138"/>
  <c r="B139"/>
  <c r="J139"/>
  <c r="I140"/>
  <c r="I99"/>
  <c r="H100"/>
  <c r="G101"/>
  <c r="E103"/>
  <c r="D104"/>
  <c r="C105"/>
  <c r="I107"/>
  <c r="H108"/>
  <c r="G109"/>
  <c r="E111"/>
  <c r="D112"/>
  <c r="C113"/>
  <c r="B114"/>
  <c r="J114"/>
  <c r="I115"/>
  <c r="G117"/>
  <c r="F118"/>
  <c r="E119"/>
  <c r="D120"/>
  <c r="C121"/>
  <c r="B122"/>
  <c r="J122"/>
  <c r="I123"/>
  <c r="H124"/>
  <c r="G125"/>
  <c r="F126"/>
  <c r="E127"/>
  <c r="C129"/>
  <c r="B130"/>
  <c r="J130"/>
  <c r="I131"/>
  <c r="H132"/>
  <c r="G133"/>
  <c r="F134"/>
  <c r="E135"/>
  <c r="D136"/>
  <c r="C137"/>
  <c r="B138"/>
  <c r="J138"/>
  <c r="I139"/>
  <c r="H140"/>
  <c r="E88"/>
  <c r="D89"/>
  <c r="I92"/>
  <c r="H93"/>
  <c r="E96"/>
  <c r="D97"/>
  <c r="I100"/>
  <c r="H101"/>
  <c r="E104"/>
  <c r="D105"/>
  <c r="I83"/>
  <c r="H84"/>
  <c r="G85"/>
  <c r="D88"/>
  <c r="C89"/>
  <c r="I91"/>
  <c r="H92"/>
  <c r="G93"/>
  <c r="E95"/>
  <c r="D96"/>
  <c r="C97"/>
  <c r="I82"/>
  <c r="H83"/>
  <c r="G84"/>
  <c r="E86"/>
  <c r="C88"/>
  <c r="B89"/>
  <c r="J89"/>
  <c r="I90"/>
  <c r="H91"/>
  <c r="G92"/>
  <c r="F93"/>
  <c r="E94"/>
  <c r="D95"/>
  <c r="C96"/>
  <c r="B97"/>
  <c r="J97"/>
  <c r="I98"/>
  <c r="H99"/>
  <c r="G100"/>
  <c r="F101"/>
  <c r="E102"/>
  <c r="D103"/>
  <c r="C104"/>
  <c r="B105"/>
  <c r="J105"/>
  <c r="I106"/>
  <c r="G108"/>
  <c r="F109"/>
  <c r="E110"/>
  <c r="D111"/>
  <c r="C112"/>
  <c r="B113"/>
  <c r="J113"/>
  <c r="I114"/>
  <c r="G116"/>
  <c r="F117"/>
  <c r="E118"/>
  <c r="D119"/>
  <c r="C120"/>
  <c r="B121"/>
  <c r="J121"/>
  <c r="I122"/>
  <c r="H123"/>
  <c r="G124"/>
  <c r="F125"/>
  <c r="E126"/>
  <c r="D127"/>
  <c r="B129"/>
  <c r="J129"/>
  <c r="I130"/>
  <c r="H131"/>
  <c r="G132"/>
  <c r="E134"/>
  <c r="C136"/>
  <c r="B137"/>
  <c r="J137"/>
  <c r="I138"/>
  <c r="H139"/>
  <c r="G140"/>
  <c r="H82"/>
  <c r="D86"/>
  <c r="I89"/>
  <c r="H90"/>
  <c r="G91"/>
  <c r="E93"/>
  <c r="D94"/>
  <c r="I97"/>
  <c r="H98"/>
  <c r="G99"/>
  <c r="E101"/>
  <c r="D102"/>
  <c r="C103"/>
  <c r="I105"/>
  <c r="H106"/>
  <c r="G107"/>
  <c r="E109"/>
  <c r="D110"/>
  <c r="C111"/>
  <c r="I113"/>
  <c r="H114"/>
  <c r="G115"/>
  <c r="E117"/>
  <c r="D118"/>
  <c r="C119"/>
  <c r="B120"/>
  <c r="J120"/>
  <c r="I121"/>
  <c r="H122"/>
  <c r="G123"/>
  <c r="F124"/>
  <c r="E125"/>
  <c r="D126"/>
  <c r="C127"/>
  <c r="J128"/>
  <c r="I129"/>
  <c r="H130"/>
  <c r="G131"/>
  <c r="F132"/>
  <c r="E133"/>
  <c r="D134"/>
  <c r="B136"/>
  <c r="J136"/>
  <c r="I137"/>
  <c r="H138"/>
  <c r="G139"/>
  <c r="F140"/>
  <c r="E84"/>
  <c r="H89"/>
  <c r="E92"/>
  <c r="D93"/>
  <c r="I96"/>
  <c r="H97"/>
  <c r="G98"/>
  <c r="E100"/>
  <c r="D101"/>
  <c r="I104"/>
  <c r="H105"/>
  <c r="G106"/>
  <c r="E108"/>
  <c r="D109"/>
  <c r="C110"/>
  <c r="I112"/>
  <c r="H113"/>
  <c r="G114"/>
  <c r="D117"/>
  <c r="C118"/>
  <c r="I120"/>
  <c r="H121"/>
  <c r="G122"/>
  <c r="E124"/>
  <c r="D125"/>
  <c r="C126"/>
  <c r="I128"/>
  <c r="H129"/>
  <c r="G130"/>
  <c r="F131"/>
  <c r="E132"/>
  <c r="C134"/>
  <c r="J135"/>
  <c r="I136"/>
  <c r="H137"/>
  <c r="G138"/>
  <c r="F139"/>
  <c r="E140"/>
  <c r="E83"/>
  <c r="G89"/>
  <c r="H96"/>
  <c r="E99"/>
  <c r="I119"/>
  <c r="G121"/>
  <c r="E123"/>
  <c r="D124"/>
  <c r="C125"/>
  <c r="I127"/>
  <c r="G129"/>
  <c r="E131"/>
  <c r="D132"/>
  <c r="B134"/>
  <c r="J134"/>
  <c r="I135"/>
  <c r="H136"/>
  <c r="G137"/>
  <c r="F138"/>
  <c r="E139"/>
  <c r="D140"/>
  <c r="D84"/>
  <c r="I87"/>
  <c r="H88"/>
  <c r="E91"/>
  <c r="D92"/>
  <c r="I95"/>
  <c r="G97"/>
  <c r="D100"/>
  <c r="I103"/>
  <c r="H104"/>
  <c r="G105"/>
  <c r="D108"/>
  <c r="I111"/>
  <c r="H112"/>
  <c r="G113"/>
  <c r="E115"/>
  <c r="C117"/>
  <c r="H120"/>
  <c r="E82"/>
  <c r="D83"/>
  <c r="C84"/>
  <c r="J85"/>
  <c r="I86"/>
  <c r="G88"/>
  <c r="F89"/>
  <c r="E90"/>
  <c r="D91"/>
  <c r="C92"/>
  <c r="B93"/>
  <c r="J93"/>
  <c r="I94"/>
  <c r="H95"/>
  <c r="G96"/>
  <c r="F97"/>
  <c r="E98"/>
  <c r="D99"/>
  <c r="C100"/>
  <c r="B101"/>
  <c r="J101"/>
  <c r="I102"/>
  <c r="H103"/>
  <c r="G104"/>
  <c r="F105"/>
  <c r="E106"/>
  <c r="C108"/>
  <c r="B109"/>
  <c r="J109"/>
  <c r="I110"/>
  <c r="H111"/>
  <c r="G112"/>
  <c r="F113"/>
  <c r="E114"/>
  <c r="B117"/>
  <c r="J117"/>
  <c r="I118"/>
  <c r="H119"/>
  <c r="G120"/>
  <c r="F121"/>
  <c r="E122"/>
  <c r="D123"/>
  <c r="C124"/>
  <c r="J125"/>
  <c r="I126"/>
  <c r="G128"/>
  <c r="F129"/>
  <c r="E130"/>
  <c r="D131"/>
  <c r="C132"/>
  <c r="N80" i="18" l="1"/>
  <c r="I80"/>
  <c r="O92" i="1" l="1"/>
  <c r="N92"/>
  <c r="M92"/>
  <c r="O91"/>
  <c r="N91"/>
  <c r="M91"/>
  <c r="O90"/>
  <c r="N90"/>
  <c r="M90"/>
  <c r="O89"/>
  <c r="N89"/>
  <c r="M89"/>
  <c r="O88"/>
  <c r="N88"/>
  <c r="M88"/>
  <c r="L91"/>
  <c r="K92"/>
  <c r="J92"/>
  <c r="I92"/>
  <c r="H92"/>
  <c r="K91"/>
  <c r="J91"/>
  <c r="I91"/>
  <c r="H91"/>
  <c r="K90"/>
  <c r="J90"/>
  <c r="I90"/>
  <c r="H90"/>
  <c r="G90"/>
  <c r="F90"/>
  <c r="E90"/>
  <c r="K89"/>
  <c r="J89"/>
  <c r="I89"/>
  <c r="H89"/>
  <c r="G89"/>
  <c r="F89"/>
  <c r="E89"/>
  <c r="K88"/>
  <c r="J88"/>
  <c r="I88"/>
  <c r="H88"/>
  <c r="G88"/>
  <c r="F88"/>
  <c r="E88"/>
  <c r="C90"/>
  <c r="B90"/>
  <c r="I12" i="2"/>
  <c r="H12"/>
  <c r="D12"/>
  <c r="D141" i="45" l="1"/>
  <c r="J141" i="46"/>
  <c r="I141"/>
  <c r="H141"/>
  <c r="B141"/>
  <c r="B81"/>
  <c r="D141"/>
  <c r="D141" i="47"/>
  <c r="J141" i="45" l="1"/>
  <c r="I141"/>
  <c r="B81"/>
  <c r="H141"/>
  <c r="B141"/>
  <c r="I81" i="47"/>
  <c r="D81"/>
  <c r="F81"/>
  <c r="H81"/>
  <c r="G81"/>
  <c r="C81"/>
  <c r="H141"/>
  <c r="B81"/>
  <c r="G141"/>
  <c r="J81"/>
  <c r="F141"/>
  <c r="G141" i="45"/>
  <c r="F141"/>
  <c r="C141"/>
  <c r="E141"/>
  <c r="F141" i="46"/>
  <c r="C141"/>
  <c r="G141"/>
  <c r="E141"/>
  <c r="E141" i="47"/>
  <c r="C141"/>
  <c r="B141"/>
  <c r="J141"/>
  <c r="E81"/>
  <c r="I141"/>
  <c r="I93" i="18" l="1"/>
  <c r="I92"/>
  <c r="I91"/>
  <c r="I90"/>
  <c r="I89"/>
  <c r="I88"/>
  <c r="I87"/>
  <c r="I86"/>
  <c r="I84"/>
  <c r="I83"/>
  <c r="I82"/>
  <c r="I81"/>
  <c r="I79"/>
  <c r="I78"/>
  <c r="I77"/>
  <c r="I76"/>
  <c r="I75"/>
  <c r="I74"/>
  <c r="I73"/>
  <c r="I72"/>
  <c r="I71"/>
  <c r="I70"/>
  <c r="I69"/>
  <c r="I68"/>
  <c r="I67"/>
  <c r="N93"/>
  <c r="N92"/>
  <c r="N91"/>
  <c r="N90"/>
  <c r="N89"/>
  <c r="N88"/>
  <c r="N87"/>
  <c r="N86"/>
  <c r="N84"/>
  <c r="N83"/>
  <c r="N82"/>
  <c r="N81"/>
  <c r="N79"/>
  <c r="N78"/>
  <c r="N77"/>
  <c r="N76"/>
  <c r="N75"/>
  <c r="N74"/>
  <c r="N73"/>
  <c r="N72"/>
  <c r="N71"/>
  <c r="N70"/>
  <c r="N69"/>
  <c r="N68"/>
  <c r="N67"/>
  <c r="P94" i="34"/>
  <c r="P93"/>
  <c r="P92"/>
  <c r="P91"/>
  <c r="P90"/>
  <c r="P89"/>
  <c r="P88"/>
  <c r="P87"/>
  <c r="P85"/>
  <c r="P84"/>
  <c r="P83"/>
  <c r="P82"/>
  <c r="P81"/>
  <c r="P80"/>
  <c r="P79"/>
  <c r="P78"/>
  <c r="P77"/>
  <c r="P76"/>
  <c r="P75"/>
  <c r="P74"/>
  <c r="P73"/>
  <c r="P72"/>
  <c r="P71"/>
  <c r="P70"/>
  <c r="P69"/>
  <c r="P68"/>
  <c r="P68" i="16" l="1"/>
  <c r="P69"/>
  <c r="P70"/>
  <c r="P71"/>
  <c r="P72"/>
  <c r="P73"/>
  <c r="P74"/>
  <c r="P75"/>
  <c r="P76"/>
  <c r="P77"/>
  <c r="P78"/>
  <c r="P79"/>
  <c r="P80"/>
  <c r="P81"/>
  <c r="P82"/>
  <c r="P83"/>
  <c r="P84"/>
  <c r="P85"/>
  <c r="P87"/>
  <c r="P88"/>
  <c r="P89"/>
  <c r="P90"/>
  <c r="P91"/>
  <c r="P92"/>
  <c r="P93"/>
  <c r="P94"/>
  <c r="O50" i="38" l="1"/>
  <c r="N50"/>
  <c r="M50"/>
  <c r="L50"/>
  <c r="K50"/>
  <c r="J50"/>
  <c r="I50"/>
  <c r="H50"/>
  <c r="G50"/>
  <c r="F50"/>
  <c r="E50"/>
  <c r="D50"/>
  <c r="C50"/>
  <c r="B50"/>
  <c r="O60"/>
  <c r="N60"/>
  <c r="M60"/>
  <c r="L60"/>
  <c r="K60"/>
  <c r="J60"/>
  <c r="I60"/>
  <c r="H60"/>
  <c r="G60"/>
  <c r="F60"/>
  <c r="E60"/>
  <c r="D60"/>
  <c r="C60"/>
  <c r="B60"/>
  <c r="O21"/>
  <c r="N21"/>
  <c r="M21"/>
  <c r="L21"/>
  <c r="K21"/>
  <c r="J21"/>
  <c r="I21"/>
  <c r="H21"/>
  <c r="G21"/>
  <c r="F21"/>
  <c r="E21"/>
  <c r="D21"/>
  <c r="C21"/>
  <c r="B21"/>
  <c r="O11"/>
  <c r="N11"/>
  <c r="M11"/>
  <c r="L11"/>
  <c r="K11"/>
  <c r="J11"/>
  <c r="I11"/>
  <c r="H11"/>
  <c r="G11"/>
  <c r="F11"/>
  <c r="E11"/>
  <c r="D11"/>
  <c r="C11"/>
  <c r="B11"/>
  <c r="B17" i="37"/>
  <c r="C17"/>
  <c r="D17"/>
  <c r="E17"/>
  <c r="F17"/>
  <c r="G17"/>
  <c r="H17"/>
  <c r="I17"/>
  <c r="J17"/>
  <c r="K17"/>
  <c r="L17"/>
  <c r="M17"/>
  <c r="N17"/>
  <c r="O17"/>
  <c r="B13"/>
  <c r="C13"/>
  <c r="D13"/>
  <c r="E13"/>
  <c r="F13"/>
  <c r="G13"/>
  <c r="H13"/>
  <c r="I13"/>
  <c r="J13"/>
  <c r="K13"/>
  <c r="M13"/>
  <c r="N13"/>
  <c r="O13"/>
  <c r="B44" i="3"/>
  <c r="C44"/>
  <c r="D44"/>
  <c r="E44"/>
  <c r="F44"/>
  <c r="G44"/>
  <c r="H44"/>
  <c r="I44"/>
  <c r="J44"/>
  <c r="K44"/>
  <c r="L44"/>
  <c r="M44"/>
  <c r="N44"/>
  <c r="O44"/>
  <c r="B14"/>
  <c r="C14"/>
  <c r="D14"/>
  <c r="E14"/>
  <c r="F14"/>
  <c r="G14"/>
  <c r="H14"/>
  <c r="I14"/>
  <c r="J14"/>
  <c r="K14"/>
  <c r="L14"/>
  <c r="M14"/>
  <c r="N14"/>
  <c r="O14"/>
  <c r="O87" i="1"/>
  <c r="N87"/>
  <c r="M87"/>
  <c r="L87"/>
  <c r="K87"/>
  <c r="J87"/>
  <c r="I87"/>
  <c r="H87"/>
  <c r="G87"/>
  <c r="F87"/>
  <c r="E87"/>
  <c r="C87"/>
  <c r="O85"/>
  <c r="N85"/>
  <c r="M85"/>
  <c r="L85"/>
  <c r="K85"/>
  <c r="J85"/>
  <c r="I85"/>
  <c r="H85"/>
  <c r="G85"/>
  <c r="F85"/>
  <c r="E85"/>
  <c r="D85"/>
  <c r="C85"/>
  <c r="B85"/>
  <c r="O84"/>
  <c r="N84"/>
  <c r="M84"/>
  <c r="L84"/>
  <c r="K84"/>
  <c r="J84"/>
  <c r="I84"/>
  <c r="H84"/>
  <c r="G84"/>
  <c r="F84"/>
  <c r="E84"/>
  <c r="D84"/>
  <c r="C84"/>
  <c r="B84"/>
  <c r="O83"/>
  <c r="N83"/>
  <c r="M83"/>
  <c r="L83"/>
  <c r="K83"/>
  <c r="J83"/>
  <c r="I83"/>
  <c r="H83"/>
  <c r="G83"/>
  <c r="F83"/>
  <c r="E83"/>
  <c r="D83"/>
  <c r="C83"/>
  <c r="B83"/>
  <c r="O82"/>
  <c r="N82"/>
  <c r="M82"/>
  <c r="L82"/>
  <c r="K82"/>
  <c r="J82"/>
  <c r="I82"/>
  <c r="H82"/>
  <c r="G82"/>
  <c r="F82"/>
  <c r="E82"/>
  <c r="D82"/>
  <c r="C82"/>
  <c r="B82"/>
  <c r="O81"/>
  <c r="N81"/>
  <c r="M81"/>
  <c r="L81"/>
  <c r="K81"/>
  <c r="J81"/>
  <c r="I81"/>
  <c r="H81"/>
  <c r="G81"/>
  <c r="F81"/>
  <c r="E81"/>
  <c r="D81"/>
  <c r="C81"/>
  <c r="B81"/>
  <c r="O80"/>
  <c r="N80"/>
  <c r="M80"/>
  <c r="L80"/>
  <c r="K80"/>
  <c r="J80"/>
  <c r="I80"/>
  <c r="H80"/>
  <c r="G80"/>
  <c r="F80"/>
  <c r="E80"/>
  <c r="D80"/>
  <c r="C80"/>
  <c r="B80"/>
  <c r="O79"/>
  <c r="N79"/>
  <c r="M79"/>
  <c r="L79"/>
  <c r="K79"/>
  <c r="J79"/>
  <c r="I79"/>
  <c r="H79"/>
  <c r="G79"/>
  <c r="F79"/>
  <c r="E79"/>
  <c r="D79"/>
  <c r="C79"/>
  <c r="B79"/>
  <c r="O78"/>
  <c r="N78"/>
  <c r="M78"/>
  <c r="L78"/>
  <c r="K78"/>
  <c r="J78"/>
  <c r="I78"/>
  <c r="H78"/>
  <c r="G78"/>
  <c r="F78"/>
  <c r="E78"/>
  <c r="D78"/>
  <c r="C78"/>
  <c r="B78"/>
  <c r="O77"/>
  <c r="N77"/>
  <c r="M77"/>
  <c r="K77"/>
  <c r="J77"/>
  <c r="I77"/>
  <c r="H77"/>
  <c r="G77"/>
  <c r="F77"/>
  <c r="E77"/>
  <c r="D77"/>
  <c r="C77"/>
  <c r="B77"/>
  <c r="O76"/>
  <c r="N76"/>
  <c r="M76"/>
  <c r="L76"/>
  <c r="K76"/>
  <c r="J76"/>
  <c r="I76"/>
  <c r="H76"/>
  <c r="G76"/>
  <c r="F76"/>
  <c r="E76"/>
  <c r="D76"/>
  <c r="C76"/>
  <c r="B76"/>
  <c r="O75"/>
  <c r="N75"/>
  <c r="M75"/>
  <c r="L75"/>
  <c r="K75"/>
  <c r="J75"/>
  <c r="I75"/>
  <c r="H75"/>
  <c r="G75"/>
  <c r="F75"/>
  <c r="E75"/>
  <c r="D75"/>
  <c r="C75"/>
  <c r="B75"/>
  <c r="O74"/>
  <c r="N74"/>
  <c r="M74"/>
  <c r="L74"/>
  <c r="K74"/>
  <c r="J74"/>
  <c r="I74"/>
  <c r="H74"/>
  <c r="G74"/>
  <c r="F74"/>
  <c r="E74"/>
  <c r="D74"/>
  <c r="C74"/>
  <c r="B74"/>
  <c r="O73"/>
  <c r="N73"/>
  <c r="M73"/>
  <c r="L73"/>
  <c r="K73"/>
  <c r="J73"/>
  <c r="I73"/>
  <c r="H73"/>
  <c r="G73"/>
  <c r="F73"/>
  <c r="E73"/>
  <c r="D73"/>
  <c r="C73"/>
  <c r="B73"/>
  <c r="B61"/>
  <c r="C61"/>
  <c r="J61"/>
  <c r="K61"/>
  <c r="B54"/>
  <c r="C54"/>
  <c r="D54"/>
  <c r="D61" s="1"/>
  <c r="E54"/>
  <c r="E61" s="1"/>
  <c r="F54"/>
  <c r="F61" s="1"/>
  <c r="G54"/>
  <c r="G61" s="1"/>
  <c r="H54"/>
  <c r="H61" s="1"/>
  <c r="I54"/>
  <c r="I61" s="1"/>
  <c r="J54"/>
  <c r="K54"/>
  <c r="L54"/>
  <c r="L61" s="1"/>
  <c r="M54"/>
  <c r="M61" s="1"/>
  <c r="N54"/>
  <c r="N61" s="1"/>
  <c r="O54"/>
  <c r="O61" s="1"/>
  <c r="F28"/>
  <c r="I28"/>
  <c r="M28"/>
  <c r="N28"/>
  <c r="B21"/>
  <c r="B28" s="1"/>
  <c r="C21"/>
  <c r="C86" s="1"/>
  <c r="D21"/>
  <c r="E21"/>
  <c r="E28" s="1"/>
  <c r="F21"/>
  <c r="F86" s="1"/>
  <c r="G21"/>
  <c r="H21"/>
  <c r="I21"/>
  <c r="J21"/>
  <c r="J28" s="1"/>
  <c r="J93" s="1"/>
  <c r="K21"/>
  <c r="K86" s="1"/>
  <c r="L21"/>
  <c r="L28" s="1"/>
  <c r="M21"/>
  <c r="N21"/>
  <c r="N86" s="1"/>
  <c r="O21"/>
  <c r="O28" s="1"/>
  <c r="I14" i="2"/>
  <c r="I25"/>
  <c r="I24"/>
  <c r="I23"/>
  <c r="I22"/>
  <c r="I21"/>
  <c r="I20"/>
  <c r="I19"/>
  <c r="I18"/>
  <c r="I17"/>
  <c r="I16"/>
  <c r="I15"/>
  <c r="I13"/>
  <c r="D25"/>
  <c r="D24"/>
  <c r="D23"/>
  <c r="D22"/>
  <c r="D21"/>
  <c r="D20"/>
  <c r="D19"/>
  <c r="D18"/>
  <c r="D17"/>
  <c r="D16"/>
  <c r="D15"/>
  <c r="D13"/>
  <c r="G25"/>
  <c r="G24"/>
  <c r="G23"/>
  <c r="G22"/>
  <c r="G21"/>
  <c r="G20"/>
  <c r="G19"/>
  <c r="G18"/>
  <c r="G17"/>
  <c r="G16"/>
  <c r="G15"/>
  <c r="G14"/>
  <c r="G13"/>
  <c r="G12"/>
  <c r="H14"/>
  <c r="J14" s="1"/>
  <c r="J12"/>
  <c r="H25"/>
  <c r="J25" s="1"/>
  <c r="H24"/>
  <c r="J24" s="1"/>
  <c r="H23"/>
  <c r="J23" s="1"/>
  <c r="H22"/>
  <c r="J22" s="1"/>
  <c r="H21"/>
  <c r="J21" s="1"/>
  <c r="H20"/>
  <c r="J20" s="1"/>
  <c r="H19"/>
  <c r="J19" s="1"/>
  <c r="H18"/>
  <c r="J18" s="1"/>
  <c r="H17"/>
  <c r="J17" s="1"/>
  <c r="H16"/>
  <c r="J16" s="1"/>
  <c r="H15"/>
  <c r="J15" s="1"/>
  <c r="H13"/>
  <c r="J13" s="1"/>
  <c r="P93" i="18"/>
  <c r="P92"/>
  <c r="P91"/>
  <c r="P90"/>
  <c r="P89"/>
  <c r="P88"/>
  <c r="P87"/>
  <c r="P86"/>
  <c r="P84"/>
  <c r="P83"/>
  <c r="P82"/>
  <c r="P81"/>
  <c r="P80"/>
  <c r="P79"/>
  <c r="P78"/>
  <c r="P77"/>
  <c r="P76"/>
  <c r="P75"/>
  <c r="P74"/>
  <c r="P73"/>
  <c r="P72"/>
  <c r="P71"/>
  <c r="P70"/>
  <c r="P69"/>
  <c r="P68"/>
  <c r="P67"/>
  <c r="B93" i="1" l="1"/>
  <c r="D86"/>
  <c r="M86"/>
  <c r="E93"/>
  <c r="F93"/>
  <c r="O93"/>
  <c r="G86"/>
  <c r="I93"/>
  <c r="H86"/>
  <c r="M93"/>
  <c r="I86"/>
  <c r="N93"/>
  <c r="K28"/>
  <c r="K93" s="1"/>
  <c r="C28"/>
  <c r="C93" s="1"/>
  <c r="D28"/>
  <c r="D93" s="1"/>
  <c r="O86"/>
  <c r="E86"/>
  <c r="G28"/>
  <c r="G93" s="1"/>
  <c r="H28"/>
  <c r="H93" s="1"/>
  <c r="B86"/>
  <c r="J86"/>
  <c r="L86"/>
  <c r="L93"/>
  <c r="BM8" i="27"/>
  <c r="CC7" s="1"/>
  <c r="CS6" s="1"/>
  <c r="DI7" s="1"/>
  <c r="CE8" i="26"/>
  <c r="CU7" s="1"/>
  <c r="AX8"/>
  <c r="AG8"/>
  <c r="R7"/>
  <c r="O93" i="42"/>
  <c r="N93"/>
  <c r="M93"/>
  <c r="L93"/>
  <c r="K93"/>
  <c r="J93"/>
  <c r="I93"/>
  <c r="H93"/>
  <c r="G93"/>
  <c r="F93"/>
  <c r="E93"/>
  <c r="D93"/>
  <c r="C93"/>
  <c r="B93"/>
  <c r="O92"/>
  <c r="N92"/>
  <c r="M92"/>
  <c r="L92"/>
  <c r="K92"/>
  <c r="J92"/>
  <c r="I92"/>
  <c r="H92"/>
  <c r="G92"/>
  <c r="F92"/>
  <c r="E92"/>
  <c r="D92"/>
  <c r="C92"/>
  <c r="B92"/>
  <c r="O91"/>
  <c r="N91"/>
  <c r="M91"/>
  <c r="L91"/>
  <c r="K91"/>
  <c r="J91"/>
  <c r="I91"/>
  <c r="H91"/>
  <c r="G91"/>
  <c r="F91"/>
  <c r="E91"/>
  <c r="D91"/>
  <c r="C91"/>
  <c r="B91"/>
  <c r="O90"/>
  <c r="N90"/>
  <c r="M90"/>
  <c r="L90"/>
  <c r="K90"/>
  <c r="J90"/>
  <c r="I90"/>
  <c r="H90"/>
  <c r="G90"/>
  <c r="F90"/>
  <c r="E90"/>
  <c r="D90"/>
  <c r="C90"/>
  <c r="B90"/>
  <c r="O89"/>
  <c r="N89"/>
  <c r="M89"/>
  <c r="L89"/>
  <c r="K89"/>
  <c r="J89"/>
  <c r="I89"/>
  <c r="H89"/>
  <c r="G89"/>
  <c r="F89"/>
  <c r="E89"/>
  <c r="D89"/>
  <c r="C89"/>
  <c r="B89"/>
  <c r="O88"/>
  <c r="N88"/>
  <c r="M88"/>
  <c r="L88"/>
  <c r="K88"/>
  <c r="J88"/>
  <c r="I88"/>
  <c r="H88"/>
  <c r="G88"/>
  <c r="F88"/>
  <c r="E88"/>
  <c r="D88"/>
  <c r="C88"/>
  <c r="B88"/>
  <c r="O87"/>
  <c r="N87"/>
  <c r="M87"/>
  <c r="L87"/>
  <c r="K87"/>
  <c r="J87"/>
  <c r="I87"/>
  <c r="H87"/>
  <c r="G87"/>
  <c r="F87"/>
  <c r="E87"/>
  <c r="D87"/>
  <c r="C87"/>
  <c r="B87"/>
  <c r="O86"/>
  <c r="N86"/>
  <c r="M86"/>
  <c r="L86"/>
  <c r="K86"/>
  <c r="J86"/>
  <c r="I86"/>
  <c r="H86"/>
  <c r="G86"/>
  <c r="F86"/>
  <c r="E86"/>
  <c r="D86"/>
  <c r="C86"/>
  <c r="B86"/>
  <c r="O84"/>
  <c r="N84"/>
  <c r="M84"/>
  <c r="L84"/>
  <c r="K84"/>
  <c r="J84"/>
  <c r="I84"/>
  <c r="H84"/>
  <c r="G84"/>
  <c r="F84"/>
  <c r="E84"/>
  <c r="D84"/>
  <c r="C84"/>
  <c r="B84"/>
  <c r="O83"/>
  <c r="N83"/>
  <c r="M83"/>
  <c r="L83"/>
  <c r="K83"/>
  <c r="J83"/>
  <c r="I83"/>
  <c r="H83"/>
  <c r="G83"/>
  <c r="F83"/>
  <c r="E83"/>
  <c r="D83"/>
  <c r="C83"/>
  <c r="B83"/>
  <c r="O82"/>
  <c r="N82"/>
  <c r="M82"/>
  <c r="L82"/>
  <c r="K82"/>
  <c r="J82"/>
  <c r="I82"/>
  <c r="H82"/>
  <c r="G82"/>
  <c r="F82"/>
  <c r="E82"/>
  <c r="D82"/>
  <c r="C82"/>
  <c r="B82"/>
  <c r="O81"/>
  <c r="N81"/>
  <c r="M81"/>
  <c r="L81"/>
  <c r="K81"/>
  <c r="J81"/>
  <c r="I81"/>
  <c r="H81"/>
  <c r="G81"/>
  <c r="F81"/>
  <c r="E81"/>
  <c r="D81"/>
  <c r="C81"/>
  <c r="B81"/>
  <c r="O80"/>
  <c r="N80"/>
  <c r="M80"/>
  <c r="L80"/>
  <c r="K80"/>
  <c r="J80"/>
  <c r="I80"/>
  <c r="H80"/>
  <c r="G80"/>
  <c r="F80"/>
  <c r="E80"/>
  <c r="D80"/>
  <c r="C80"/>
  <c r="B80"/>
  <c r="O79"/>
  <c r="N79"/>
  <c r="M79"/>
  <c r="L79"/>
  <c r="K79"/>
  <c r="J79"/>
  <c r="I79"/>
  <c r="H79"/>
  <c r="G79"/>
  <c r="F79"/>
  <c r="E79"/>
  <c r="D79"/>
  <c r="C79"/>
  <c r="B79"/>
  <c r="O78"/>
  <c r="N78"/>
  <c r="M78"/>
  <c r="L78"/>
  <c r="K78"/>
  <c r="J78"/>
  <c r="I78"/>
  <c r="H78"/>
  <c r="G78"/>
  <c r="F78"/>
  <c r="E78"/>
  <c r="D78"/>
  <c r="C78"/>
  <c r="B78"/>
  <c r="O77"/>
  <c r="N77"/>
  <c r="M77"/>
  <c r="L77"/>
  <c r="K77"/>
  <c r="J77"/>
  <c r="I77"/>
  <c r="H77"/>
  <c r="G77"/>
  <c r="F77"/>
  <c r="E77"/>
  <c r="D77"/>
  <c r="C77"/>
  <c r="B77"/>
  <c r="O76"/>
  <c r="N76"/>
  <c r="M76"/>
  <c r="L76"/>
  <c r="K76"/>
  <c r="J76"/>
  <c r="I76"/>
  <c r="H76"/>
  <c r="G76"/>
  <c r="F76"/>
  <c r="E76"/>
  <c r="D76"/>
  <c r="C76"/>
  <c r="B76"/>
  <c r="O75"/>
  <c r="N75"/>
  <c r="M75"/>
  <c r="L75"/>
  <c r="K75"/>
  <c r="J75"/>
  <c r="I75"/>
  <c r="H75"/>
  <c r="G75"/>
  <c r="F75"/>
  <c r="E75"/>
  <c r="D75"/>
  <c r="C75"/>
  <c r="B75"/>
  <c r="O74"/>
  <c r="N74"/>
  <c r="M74"/>
  <c r="L74"/>
  <c r="K74"/>
  <c r="J74"/>
  <c r="I74"/>
  <c r="H74"/>
  <c r="G74"/>
  <c r="F74"/>
  <c r="E74"/>
  <c r="D74"/>
  <c r="C74"/>
  <c r="B74"/>
  <c r="O73"/>
  <c r="N73"/>
  <c r="M73"/>
  <c r="L73"/>
  <c r="K73"/>
  <c r="J73"/>
  <c r="I73"/>
  <c r="H73"/>
  <c r="G73"/>
  <c r="F73"/>
  <c r="E73"/>
  <c r="D73"/>
  <c r="C73"/>
  <c r="B73"/>
  <c r="O72"/>
  <c r="N72"/>
  <c r="M72"/>
  <c r="L72"/>
  <c r="K72"/>
  <c r="J72"/>
  <c r="I72"/>
  <c r="H72"/>
  <c r="G72"/>
  <c r="F72"/>
  <c r="E72"/>
  <c r="D72"/>
  <c r="C72"/>
  <c r="B72"/>
  <c r="O71"/>
  <c r="N71"/>
  <c r="M71"/>
  <c r="L71"/>
  <c r="K71"/>
  <c r="J71"/>
  <c r="I71"/>
  <c r="H71"/>
  <c r="G71"/>
  <c r="F71"/>
  <c r="E71"/>
  <c r="D71"/>
  <c r="C71"/>
  <c r="B71"/>
  <c r="O70"/>
  <c r="N70"/>
  <c r="M70"/>
  <c r="L70"/>
  <c r="K70"/>
  <c r="J70"/>
  <c r="I70"/>
  <c r="H70"/>
  <c r="G70"/>
  <c r="F70"/>
  <c r="E70"/>
  <c r="D70"/>
  <c r="C70"/>
  <c r="B70"/>
  <c r="O69"/>
  <c r="N69"/>
  <c r="M69"/>
  <c r="L69"/>
  <c r="K69"/>
  <c r="J69"/>
  <c r="I69"/>
  <c r="H69"/>
  <c r="G69"/>
  <c r="F69"/>
  <c r="E69"/>
  <c r="D69"/>
  <c r="C69"/>
  <c r="B69"/>
  <c r="O68"/>
  <c r="N68"/>
  <c r="M68"/>
  <c r="L68"/>
  <c r="K68"/>
  <c r="J68"/>
  <c r="I68"/>
  <c r="H68"/>
  <c r="G68"/>
  <c r="F68"/>
  <c r="E68"/>
  <c r="D68"/>
  <c r="C68"/>
  <c r="B68"/>
  <c r="O67"/>
  <c r="N67"/>
  <c r="M67"/>
  <c r="L67"/>
  <c r="K67"/>
  <c r="J67"/>
  <c r="I67"/>
  <c r="H67"/>
  <c r="G67"/>
  <c r="F67"/>
  <c r="E67"/>
  <c r="D67"/>
  <c r="C67"/>
  <c r="B67"/>
  <c r="P93"/>
  <c r="P92"/>
  <c r="P91"/>
  <c r="P90"/>
  <c r="P89"/>
  <c r="P88"/>
  <c r="P87"/>
  <c r="P86"/>
  <c r="P84"/>
  <c r="P83"/>
  <c r="P82"/>
  <c r="P81"/>
  <c r="P80"/>
  <c r="P79"/>
  <c r="P78"/>
  <c r="P77"/>
  <c r="P76"/>
  <c r="P75"/>
  <c r="P74"/>
  <c r="P73"/>
  <c r="P72"/>
  <c r="P71"/>
  <c r="P70"/>
  <c r="P69"/>
  <c r="P68"/>
  <c r="P67"/>
  <c r="O93" i="43"/>
  <c r="N93"/>
  <c r="M93"/>
  <c r="L93"/>
  <c r="K93"/>
  <c r="J93"/>
  <c r="I93"/>
  <c r="H93"/>
  <c r="G93"/>
  <c r="F93"/>
  <c r="E93"/>
  <c r="D93"/>
  <c r="C93"/>
  <c r="B93"/>
  <c r="O92"/>
  <c r="N92"/>
  <c r="M92"/>
  <c r="L92"/>
  <c r="K92"/>
  <c r="J92"/>
  <c r="I92"/>
  <c r="H92"/>
  <c r="G92"/>
  <c r="F92"/>
  <c r="E92"/>
  <c r="D92"/>
  <c r="C92"/>
  <c r="B92"/>
  <c r="O91"/>
  <c r="N91"/>
  <c r="M91"/>
  <c r="L91"/>
  <c r="K91"/>
  <c r="J91"/>
  <c r="I91"/>
  <c r="H91"/>
  <c r="G91"/>
  <c r="F91"/>
  <c r="E91"/>
  <c r="D91"/>
  <c r="C91"/>
  <c r="B91"/>
  <c r="O90"/>
  <c r="N90"/>
  <c r="M90"/>
  <c r="L90"/>
  <c r="K90"/>
  <c r="J90"/>
  <c r="I90"/>
  <c r="H90"/>
  <c r="G90"/>
  <c r="F90"/>
  <c r="E90"/>
  <c r="D90"/>
  <c r="C90"/>
  <c r="B90"/>
  <c r="O89"/>
  <c r="N89"/>
  <c r="M89"/>
  <c r="L89"/>
  <c r="K89"/>
  <c r="J89"/>
  <c r="I89"/>
  <c r="H89"/>
  <c r="G89"/>
  <c r="F89"/>
  <c r="E89"/>
  <c r="D89"/>
  <c r="C89"/>
  <c r="B89"/>
  <c r="O88"/>
  <c r="N88"/>
  <c r="M88"/>
  <c r="L88"/>
  <c r="K88"/>
  <c r="J88"/>
  <c r="I88"/>
  <c r="H88"/>
  <c r="G88"/>
  <c r="F88"/>
  <c r="E88"/>
  <c r="D88"/>
  <c r="C88"/>
  <c r="B88"/>
  <c r="O87"/>
  <c r="N87"/>
  <c r="M87"/>
  <c r="L87"/>
  <c r="K87"/>
  <c r="J87"/>
  <c r="I87"/>
  <c r="H87"/>
  <c r="G87"/>
  <c r="F87"/>
  <c r="E87"/>
  <c r="D87"/>
  <c r="C87"/>
  <c r="B87"/>
  <c r="O86"/>
  <c r="N86"/>
  <c r="M86"/>
  <c r="L86"/>
  <c r="K86"/>
  <c r="J86"/>
  <c r="I86"/>
  <c r="H86"/>
  <c r="G86"/>
  <c r="F86"/>
  <c r="E86"/>
  <c r="D86"/>
  <c r="C86"/>
  <c r="B86"/>
  <c r="O84"/>
  <c r="N84"/>
  <c r="M84"/>
  <c r="L84"/>
  <c r="K84"/>
  <c r="J84"/>
  <c r="I84"/>
  <c r="H84"/>
  <c r="G84"/>
  <c r="F84"/>
  <c r="E84"/>
  <c r="D84"/>
  <c r="C84"/>
  <c r="B84"/>
  <c r="O83"/>
  <c r="N83"/>
  <c r="M83"/>
  <c r="L83"/>
  <c r="K83"/>
  <c r="J83"/>
  <c r="I83"/>
  <c r="H83"/>
  <c r="G83"/>
  <c r="F83"/>
  <c r="E83"/>
  <c r="D83"/>
  <c r="C83"/>
  <c r="B83"/>
  <c r="O82"/>
  <c r="N82"/>
  <c r="M82"/>
  <c r="L82"/>
  <c r="K82"/>
  <c r="J82"/>
  <c r="I82"/>
  <c r="H82"/>
  <c r="G82"/>
  <c r="F82"/>
  <c r="E82"/>
  <c r="D82"/>
  <c r="C82"/>
  <c r="B82"/>
  <c r="O81"/>
  <c r="N81"/>
  <c r="M81"/>
  <c r="L81"/>
  <c r="K81"/>
  <c r="J81"/>
  <c r="I81"/>
  <c r="H81"/>
  <c r="G81"/>
  <c r="F81"/>
  <c r="E81"/>
  <c r="D81"/>
  <c r="C81"/>
  <c r="B81"/>
  <c r="O80"/>
  <c r="N80"/>
  <c r="M80"/>
  <c r="L80"/>
  <c r="K80"/>
  <c r="J80"/>
  <c r="I80"/>
  <c r="H80"/>
  <c r="G80"/>
  <c r="F80"/>
  <c r="E80"/>
  <c r="D80"/>
  <c r="C80"/>
  <c r="B80"/>
  <c r="O79"/>
  <c r="N79"/>
  <c r="M79"/>
  <c r="L79"/>
  <c r="K79"/>
  <c r="J79"/>
  <c r="I79"/>
  <c r="H79"/>
  <c r="G79"/>
  <c r="F79"/>
  <c r="E79"/>
  <c r="D79"/>
  <c r="C79"/>
  <c r="B79"/>
  <c r="O78"/>
  <c r="N78"/>
  <c r="M78"/>
  <c r="L78"/>
  <c r="K78"/>
  <c r="J78"/>
  <c r="I78"/>
  <c r="H78"/>
  <c r="G78"/>
  <c r="F78"/>
  <c r="E78"/>
  <c r="D78"/>
  <c r="C78"/>
  <c r="B78"/>
  <c r="O77"/>
  <c r="N77"/>
  <c r="M77"/>
  <c r="L77"/>
  <c r="K77"/>
  <c r="J77"/>
  <c r="I77"/>
  <c r="H77"/>
  <c r="G77"/>
  <c r="F77"/>
  <c r="E77"/>
  <c r="D77"/>
  <c r="C77"/>
  <c r="B77"/>
  <c r="O76"/>
  <c r="N76"/>
  <c r="M76"/>
  <c r="L76"/>
  <c r="K76"/>
  <c r="J76"/>
  <c r="I76"/>
  <c r="H76"/>
  <c r="G76"/>
  <c r="F76"/>
  <c r="E76"/>
  <c r="D76"/>
  <c r="C76"/>
  <c r="B76"/>
  <c r="O75"/>
  <c r="N75"/>
  <c r="M75"/>
  <c r="L75"/>
  <c r="K75"/>
  <c r="J75"/>
  <c r="I75"/>
  <c r="H75"/>
  <c r="G75"/>
  <c r="F75"/>
  <c r="E75"/>
  <c r="D75"/>
  <c r="C75"/>
  <c r="B75"/>
  <c r="O74"/>
  <c r="N74"/>
  <c r="M74"/>
  <c r="L74"/>
  <c r="K74"/>
  <c r="J74"/>
  <c r="I74"/>
  <c r="H74"/>
  <c r="G74"/>
  <c r="F74"/>
  <c r="E74"/>
  <c r="D74"/>
  <c r="C74"/>
  <c r="B74"/>
  <c r="O73"/>
  <c r="N73"/>
  <c r="M73"/>
  <c r="L73"/>
  <c r="K73"/>
  <c r="J73"/>
  <c r="I73"/>
  <c r="H73"/>
  <c r="G73"/>
  <c r="F73"/>
  <c r="E73"/>
  <c r="D73"/>
  <c r="C73"/>
  <c r="B73"/>
  <c r="O72"/>
  <c r="N72"/>
  <c r="M72"/>
  <c r="L72"/>
  <c r="K72"/>
  <c r="J72"/>
  <c r="I72"/>
  <c r="H72"/>
  <c r="G72"/>
  <c r="F72"/>
  <c r="E72"/>
  <c r="D72"/>
  <c r="C72"/>
  <c r="B72"/>
  <c r="O71"/>
  <c r="N71"/>
  <c r="M71"/>
  <c r="L71"/>
  <c r="K71"/>
  <c r="J71"/>
  <c r="I71"/>
  <c r="H71"/>
  <c r="G71"/>
  <c r="F71"/>
  <c r="E71"/>
  <c r="D71"/>
  <c r="C71"/>
  <c r="B71"/>
  <c r="O70"/>
  <c r="N70"/>
  <c r="M70"/>
  <c r="L70"/>
  <c r="K70"/>
  <c r="J70"/>
  <c r="I70"/>
  <c r="H70"/>
  <c r="G70"/>
  <c r="F70"/>
  <c r="E70"/>
  <c r="D70"/>
  <c r="C70"/>
  <c r="B70"/>
  <c r="O69"/>
  <c r="N69"/>
  <c r="M69"/>
  <c r="L69"/>
  <c r="K69"/>
  <c r="J69"/>
  <c r="I69"/>
  <c r="H69"/>
  <c r="G69"/>
  <c r="F69"/>
  <c r="E69"/>
  <c r="D69"/>
  <c r="C69"/>
  <c r="B69"/>
  <c r="O68"/>
  <c r="N68"/>
  <c r="M68"/>
  <c r="L68"/>
  <c r="K68"/>
  <c r="J68"/>
  <c r="I68"/>
  <c r="H68"/>
  <c r="G68"/>
  <c r="F68"/>
  <c r="E68"/>
  <c r="D68"/>
  <c r="C68"/>
  <c r="B68"/>
  <c r="O67"/>
  <c r="N67"/>
  <c r="M67"/>
  <c r="L67"/>
  <c r="K67"/>
  <c r="J67"/>
  <c r="I67"/>
  <c r="H67"/>
  <c r="G67"/>
  <c r="F67"/>
  <c r="E67"/>
  <c r="D67"/>
  <c r="C67"/>
  <c r="B67"/>
  <c r="P93"/>
  <c r="P92"/>
  <c r="P91"/>
  <c r="P90"/>
  <c r="P89"/>
  <c r="P88"/>
  <c r="P87"/>
  <c r="P86"/>
  <c r="P84"/>
  <c r="P83"/>
  <c r="P82"/>
  <c r="P81"/>
  <c r="P80"/>
  <c r="P79"/>
  <c r="P78"/>
  <c r="P77"/>
  <c r="P76"/>
  <c r="P75"/>
  <c r="P74"/>
  <c r="P73"/>
  <c r="P72"/>
  <c r="P71"/>
  <c r="P70"/>
  <c r="P69"/>
  <c r="P68"/>
  <c r="P67"/>
  <c r="O93" i="23"/>
  <c r="N93"/>
  <c r="M93"/>
  <c r="L93"/>
  <c r="O92"/>
  <c r="N92"/>
  <c r="M92"/>
  <c r="L92"/>
  <c r="O91"/>
  <c r="N91"/>
  <c r="M91"/>
  <c r="L91"/>
  <c r="O90"/>
  <c r="N90"/>
  <c r="M90"/>
  <c r="L90"/>
  <c r="O89"/>
  <c r="N89"/>
  <c r="M89"/>
  <c r="L89"/>
  <c r="O88"/>
  <c r="N88"/>
  <c r="M88"/>
  <c r="L88"/>
  <c r="O87"/>
  <c r="N87"/>
  <c r="M87"/>
  <c r="L87"/>
  <c r="O86"/>
  <c r="N86"/>
  <c r="M86"/>
  <c r="L86"/>
  <c r="O84"/>
  <c r="N84"/>
  <c r="M84"/>
  <c r="L84"/>
  <c r="O83"/>
  <c r="N83"/>
  <c r="M83"/>
  <c r="L83"/>
  <c r="O82"/>
  <c r="N82"/>
  <c r="M82"/>
  <c r="L82"/>
  <c r="O81"/>
  <c r="N81"/>
  <c r="M81"/>
  <c r="L81"/>
  <c r="O80"/>
  <c r="N80"/>
  <c r="M80"/>
  <c r="L80"/>
  <c r="O79"/>
  <c r="N79"/>
  <c r="M79"/>
  <c r="L79"/>
  <c r="O78"/>
  <c r="N78"/>
  <c r="M78"/>
  <c r="L78"/>
  <c r="O77"/>
  <c r="N77"/>
  <c r="M77"/>
  <c r="L77"/>
  <c r="O76"/>
  <c r="N76"/>
  <c r="M76"/>
  <c r="L76"/>
  <c r="O75"/>
  <c r="N75"/>
  <c r="M75"/>
  <c r="L75"/>
  <c r="O74"/>
  <c r="N74"/>
  <c r="M74"/>
  <c r="L74"/>
  <c r="O73"/>
  <c r="N73"/>
  <c r="M73"/>
  <c r="L73"/>
  <c r="O72"/>
  <c r="N72"/>
  <c r="M72"/>
  <c r="L72"/>
  <c r="O71"/>
  <c r="N71"/>
  <c r="M71"/>
  <c r="L71"/>
  <c r="O70"/>
  <c r="N70"/>
  <c r="M70"/>
  <c r="L70"/>
  <c r="O69"/>
  <c r="N69"/>
  <c r="M69"/>
  <c r="L69"/>
  <c r="O68"/>
  <c r="N68"/>
  <c r="M68"/>
  <c r="L68"/>
  <c r="O67"/>
  <c r="N67"/>
  <c r="M67"/>
  <c r="L67"/>
  <c r="J93"/>
  <c r="I93"/>
  <c r="H93"/>
  <c r="G93"/>
  <c r="F93"/>
  <c r="E93"/>
  <c r="D93"/>
  <c r="C93"/>
  <c r="B93"/>
  <c r="J92"/>
  <c r="I92"/>
  <c r="H92"/>
  <c r="G92"/>
  <c r="F92"/>
  <c r="E92"/>
  <c r="D92"/>
  <c r="C92"/>
  <c r="B92"/>
  <c r="J91"/>
  <c r="I91"/>
  <c r="H91"/>
  <c r="G91"/>
  <c r="F91"/>
  <c r="E91"/>
  <c r="D91"/>
  <c r="C91"/>
  <c r="B91"/>
  <c r="J90"/>
  <c r="I90"/>
  <c r="H90"/>
  <c r="G90"/>
  <c r="F90"/>
  <c r="E90"/>
  <c r="D90"/>
  <c r="C90"/>
  <c r="B90"/>
  <c r="J89"/>
  <c r="I89"/>
  <c r="H89"/>
  <c r="G89"/>
  <c r="F89"/>
  <c r="E89"/>
  <c r="D89"/>
  <c r="C89"/>
  <c r="B89"/>
  <c r="J88"/>
  <c r="I88"/>
  <c r="H88"/>
  <c r="G88"/>
  <c r="F88"/>
  <c r="E88"/>
  <c r="D88"/>
  <c r="C88"/>
  <c r="B88"/>
  <c r="J87"/>
  <c r="I87"/>
  <c r="H87"/>
  <c r="G87"/>
  <c r="F87"/>
  <c r="E87"/>
  <c r="D87"/>
  <c r="C87"/>
  <c r="B87"/>
  <c r="J86"/>
  <c r="I86"/>
  <c r="H86"/>
  <c r="G86"/>
  <c r="F86"/>
  <c r="E86"/>
  <c r="D86"/>
  <c r="C86"/>
  <c r="B86"/>
  <c r="J84"/>
  <c r="I84"/>
  <c r="H84"/>
  <c r="G84"/>
  <c r="F84"/>
  <c r="E84"/>
  <c r="D84"/>
  <c r="C84"/>
  <c r="B84"/>
  <c r="J83"/>
  <c r="I83"/>
  <c r="H83"/>
  <c r="G83"/>
  <c r="F83"/>
  <c r="E83"/>
  <c r="D83"/>
  <c r="C83"/>
  <c r="B83"/>
  <c r="J82"/>
  <c r="I82"/>
  <c r="H82"/>
  <c r="G82"/>
  <c r="F82"/>
  <c r="E82"/>
  <c r="D82"/>
  <c r="C82"/>
  <c r="B82"/>
  <c r="J81"/>
  <c r="I81"/>
  <c r="H81"/>
  <c r="G81"/>
  <c r="F81"/>
  <c r="E81"/>
  <c r="D81"/>
  <c r="C81"/>
  <c r="B81"/>
  <c r="J80"/>
  <c r="I80"/>
  <c r="H80"/>
  <c r="G80"/>
  <c r="F80"/>
  <c r="E80"/>
  <c r="D80"/>
  <c r="C80"/>
  <c r="B80"/>
  <c r="J79"/>
  <c r="I79"/>
  <c r="H79"/>
  <c r="G79"/>
  <c r="F79"/>
  <c r="E79"/>
  <c r="D79"/>
  <c r="C79"/>
  <c r="B79"/>
  <c r="J78"/>
  <c r="I78"/>
  <c r="H78"/>
  <c r="G78"/>
  <c r="F78"/>
  <c r="E78"/>
  <c r="D78"/>
  <c r="C78"/>
  <c r="B78"/>
  <c r="J77"/>
  <c r="I77"/>
  <c r="H77"/>
  <c r="G77"/>
  <c r="F77"/>
  <c r="E77"/>
  <c r="D77"/>
  <c r="C77"/>
  <c r="B77"/>
  <c r="J76"/>
  <c r="I76"/>
  <c r="H76"/>
  <c r="G76"/>
  <c r="F76"/>
  <c r="E76"/>
  <c r="D76"/>
  <c r="C76"/>
  <c r="B76"/>
  <c r="J75"/>
  <c r="I75"/>
  <c r="H75"/>
  <c r="G75"/>
  <c r="F75"/>
  <c r="E75"/>
  <c r="D75"/>
  <c r="C75"/>
  <c r="B75"/>
  <c r="J74"/>
  <c r="I74"/>
  <c r="H74"/>
  <c r="G74"/>
  <c r="F74"/>
  <c r="E74"/>
  <c r="D74"/>
  <c r="C74"/>
  <c r="B74"/>
  <c r="J73"/>
  <c r="I73"/>
  <c r="H73"/>
  <c r="G73"/>
  <c r="F73"/>
  <c r="E73"/>
  <c r="D73"/>
  <c r="C73"/>
  <c r="B73"/>
  <c r="J72"/>
  <c r="I72"/>
  <c r="H72"/>
  <c r="G72"/>
  <c r="F72"/>
  <c r="E72"/>
  <c r="D72"/>
  <c r="C72"/>
  <c r="B72"/>
  <c r="J71"/>
  <c r="I71"/>
  <c r="H71"/>
  <c r="G71"/>
  <c r="F71"/>
  <c r="E71"/>
  <c r="D71"/>
  <c r="C71"/>
  <c r="B71"/>
  <c r="J70"/>
  <c r="I70"/>
  <c r="H70"/>
  <c r="G70"/>
  <c r="F70"/>
  <c r="E70"/>
  <c r="D70"/>
  <c r="C70"/>
  <c r="B70"/>
  <c r="J69"/>
  <c r="I69"/>
  <c r="H69"/>
  <c r="G69"/>
  <c r="F69"/>
  <c r="E69"/>
  <c r="D69"/>
  <c r="C69"/>
  <c r="B69"/>
  <c r="J68"/>
  <c r="I68"/>
  <c r="H68"/>
  <c r="G68"/>
  <c r="F68"/>
  <c r="E68"/>
  <c r="D68"/>
  <c r="C68"/>
  <c r="B68"/>
  <c r="J67"/>
  <c r="I67"/>
  <c r="H67"/>
  <c r="G67"/>
  <c r="F67"/>
  <c r="E67"/>
  <c r="D67"/>
  <c r="C67"/>
  <c r="B67"/>
  <c r="P93"/>
  <c r="P92"/>
  <c r="P91"/>
  <c r="P90"/>
  <c r="P89"/>
  <c r="P88"/>
  <c r="P87"/>
  <c r="P86"/>
  <c r="P84"/>
  <c r="P83"/>
  <c r="P82"/>
  <c r="P81"/>
  <c r="P80"/>
  <c r="P79"/>
  <c r="P78"/>
  <c r="P77"/>
  <c r="P76"/>
  <c r="P75"/>
  <c r="P74"/>
  <c r="P73"/>
  <c r="P72"/>
  <c r="P71"/>
  <c r="P70"/>
  <c r="P69"/>
  <c r="P68"/>
  <c r="P67"/>
  <c r="P93" i="20"/>
  <c r="O93"/>
  <c r="N93"/>
  <c r="M93"/>
  <c r="P92"/>
  <c r="O92"/>
  <c r="N92"/>
  <c r="M92"/>
  <c r="P91"/>
  <c r="O91"/>
  <c r="N91"/>
  <c r="M91"/>
  <c r="P90"/>
  <c r="O90"/>
  <c r="N90"/>
  <c r="M90"/>
  <c r="P89"/>
  <c r="O89"/>
  <c r="N89"/>
  <c r="M89"/>
  <c r="P88"/>
  <c r="O88"/>
  <c r="N88"/>
  <c r="M88"/>
  <c r="P87"/>
  <c r="O87"/>
  <c r="N87"/>
  <c r="M87"/>
  <c r="P86"/>
  <c r="O86"/>
  <c r="N86"/>
  <c r="M86"/>
  <c r="P84"/>
  <c r="O84"/>
  <c r="N84"/>
  <c r="M84"/>
  <c r="P83"/>
  <c r="O83"/>
  <c r="N83"/>
  <c r="M83"/>
  <c r="P82"/>
  <c r="O82"/>
  <c r="N82"/>
  <c r="M82"/>
  <c r="P81"/>
  <c r="O81"/>
  <c r="N81"/>
  <c r="M81"/>
  <c r="P80"/>
  <c r="O80"/>
  <c r="N80"/>
  <c r="M80"/>
  <c r="P79"/>
  <c r="O79"/>
  <c r="N79"/>
  <c r="M79"/>
  <c r="P78"/>
  <c r="O78"/>
  <c r="N78"/>
  <c r="M78"/>
  <c r="P77"/>
  <c r="O77"/>
  <c r="N77"/>
  <c r="M77"/>
  <c r="P76"/>
  <c r="O76"/>
  <c r="N76"/>
  <c r="M76"/>
  <c r="P75"/>
  <c r="O75"/>
  <c r="N75"/>
  <c r="M75"/>
  <c r="P74"/>
  <c r="O74"/>
  <c r="N74"/>
  <c r="M74"/>
  <c r="P73"/>
  <c r="O73"/>
  <c r="N73"/>
  <c r="M73"/>
  <c r="P72"/>
  <c r="O72"/>
  <c r="N72"/>
  <c r="M72"/>
  <c r="P71"/>
  <c r="O71"/>
  <c r="N71"/>
  <c r="M71"/>
  <c r="P70"/>
  <c r="O70"/>
  <c r="N70"/>
  <c r="M70"/>
  <c r="P69"/>
  <c r="O69"/>
  <c r="N69"/>
  <c r="M69"/>
  <c r="P68"/>
  <c r="O68"/>
  <c r="N68"/>
  <c r="M68"/>
  <c r="P67"/>
  <c r="O67"/>
  <c r="N67"/>
  <c r="M67"/>
  <c r="L93"/>
  <c r="K93"/>
  <c r="J93"/>
  <c r="I93"/>
  <c r="H93"/>
  <c r="G93"/>
  <c r="F93"/>
  <c r="E93"/>
  <c r="D93"/>
  <c r="C93"/>
  <c r="L92"/>
  <c r="K92"/>
  <c r="J92"/>
  <c r="I92"/>
  <c r="H92"/>
  <c r="G92"/>
  <c r="F92"/>
  <c r="E92"/>
  <c r="D92"/>
  <c r="C92"/>
  <c r="L91"/>
  <c r="K91"/>
  <c r="J91"/>
  <c r="I91"/>
  <c r="H91"/>
  <c r="G91"/>
  <c r="F91"/>
  <c r="E91"/>
  <c r="D91"/>
  <c r="C91"/>
  <c r="L90"/>
  <c r="K90"/>
  <c r="J90"/>
  <c r="I90"/>
  <c r="H90"/>
  <c r="G90"/>
  <c r="F90"/>
  <c r="E90"/>
  <c r="D90"/>
  <c r="C90"/>
  <c r="L89"/>
  <c r="K89"/>
  <c r="J89"/>
  <c r="I89"/>
  <c r="H89"/>
  <c r="G89"/>
  <c r="F89"/>
  <c r="E89"/>
  <c r="D89"/>
  <c r="C89"/>
  <c r="L88"/>
  <c r="K88"/>
  <c r="J88"/>
  <c r="I88"/>
  <c r="H88"/>
  <c r="G88"/>
  <c r="F88"/>
  <c r="E88"/>
  <c r="D88"/>
  <c r="C88"/>
  <c r="L87"/>
  <c r="K87"/>
  <c r="J87"/>
  <c r="I87"/>
  <c r="H87"/>
  <c r="G87"/>
  <c r="F87"/>
  <c r="E87"/>
  <c r="D87"/>
  <c r="C87"/>
  <c r="L86"/>
  <c r="K86"/>
  <c r="J86"/>
  <c r="I86"/>
  <c r="H86"/>
  <c r="G86"/>
  <c r="F86"/>
  <c r="E86"/>
  <c r="D86"/>
  <c r="C86"/>
  <c r="L84"/>
  <c r="K84"/>
  <c r="J84"/>
  <c r="I84"/>
  <c r="H84"/>
  <c r="G84"/>
  <c r="F84"/>
  <c r="E84"/>
  <c r="D84"/>
  <c r="C84"/>
  <c r="L83"/>
  <c r="K83"/>
  <c r="J83"/>
  <c r="I83"/>
  <c r="H83"/>
  <c r="G83"/>
  <c r="F83"/>
  <c r="E83"/>
  <c r="D83"/>
  <c r="C83"/>
  <c r="L82"/>
  <c r="K82"/>
  <c r="J82"/>
  <c r="I82"/>
  <c r="H82"/>
  <c r="G82"/>
  <c r="F82"/>
  <c r="E82"/>
  <c r="D82"/>
  <c r="C82"/>
  <c r="L81"/>
  <c r="K81"/>
  <c r="J81"/>
  <c r="I81"/>
  <c r="H81"/>
  <c r="G81"/>
  <c r="F81"/>
  <c r="E81"/>
  <c r="D81"/>
  <c r="C81"/>
  <c r="L80"/>
  <c r="K80"/>
  <c r="J80"/>
  <c r="I80"/>
  <c r="H80"/>
  <c r="G80"/>
  <c r="F80"/>
  <c r="E80"/>
  <c r="D80"/>
  <c r="C80"/>
  <c r="L79"/>
  <c r="K79"/>
  <c r="J79"/>
  <c r="I79"/>
  <c r="H79"/>
  <c r="G79"/>
  <c r="F79"/>
  <c r="E79"/>
  <c r="D79"/>
  <c r="C79"/>
  <c r="L78"/>
  <c r="K78"/>
  <c r="J78"/>
  <c r="I78"/>
  <c r="H78"/>
  <c r="G78"/>
  <c r="F78"/>
  <c r="E78"/>
  <c r="D78"/>
  <c r="C78"/>
  <c r="L77"/>
  <c r="K77"/>
  <c r="J77"/>
  <c r="I77"/>
  <c r="H77"/>
  <c r="G77"/>
  <c r="F77"/>
  <c r="E77"/>
  <c r="D77"/>
  <c r="C77"/>
  <c r="L76"/>
  <c r="K76"/>
  <c r="J76"/>
  <c r="I76"/>
  <c r="H76"/>
  <c r="G76"/>
  <c r="F76"/>
  <c r="E76"/>
  <c r="D76"/>
  <c r="C76"/>
  <c r="L75"/>
  <c r="K75"/>
  <c r="J75"/>
  <c r="I75"/>
  <c r="H75"/>
  <c r="G75"/>
  <c r="F75"/>
  <c r="E75"/>
  <c r="D75"/>
  <c r="C75"/>
  <c r="L74"/>
  <c r="K74"/>
  <c r="J74"/>
  <c r="I74"/>
  <c r="H74"/>
  <c r="G74"/>
  <c r="F74"/>
  <c r="E74"/>
  <c r="D74"/>
  <c r="C74"/>
  <c r="L73"/>
  <c r="K73"/>
  <c r="J73"/>
  <c r="I73"/>
  <c r="H73"/>
  <c r="G73"/>
  <c r="F73"/>
  <c r="E73"/>
  <c r="D73"/>
  <c r="C73"/>
  <c r="L72"/>
  <c r="K72"/>
  <c r="J72"/>
  <c r="I72"/>
  <c r="H72"/>
  <c r="G72"/>
  <c r="F72"/>
  <c r="E72"/>
  <c r="D72"/>
  <c r="C72"/>
  <c r="L71"/>
  <c r="K71"/>
  <c r="J71"/>
  <c r="I71"/>
  <c r="H71"/>
  <c r="G71"/>
  <c r="F71"/>
  <c r="E71"/>
  <c r="D71"/>
  <c r="C71"/>
  <c r="L70"/>
  <c r="K70"/>
  <c r="J70"/>
  <c r="I70"/>
  <c r="H70"/>
  <c r="G70"/>
  <c r="F70"/>
  <c r="E70"/>
  <c r="D70"/>
  <c r="C70"/>
  <c r="L69"/>
  <c r="K69"/>
  <c r="J69"/>
  <c r="I69"/>
  <c r="H69"/>
  <c r="G69"/>
  <c r="F69"/>
  <c r="E69"/>
  <c r="D69"/>
  <c r="C69"/>
  <c r="L68"/>
  <c r="K68"/>
  <c r="J68"/>
  <c r="I68"/>
  <c r="H68"/>
  <c r="G68"/>
  <c r="F68"/>
  <c r="E68"/>
  <c r="D68"/>
  <c r="C68"/>
  <c r="L67"/>
  <c r="K67"/>
  <c r="J67"/>
  <c r="I67"/>
  <c r="H67"/>
  <c r="G67"/>
  <c r="F67"/>
  <c r="E67"/>
  <c r="D67"/>
  <c r="C67"/>
  <c r="B93"/>
  <c r="B92"/>
  <c r="B91"/>
  <c r="B89"/>
  <c r="B88"/>
  <c r="B87"/>
  <c r="B84"/>
  <c r="B83"/>
  <c r="B82"/>
  <c r="B81"/>
  <c r="B80"/>
  <c r="B79"/>
  <c r="B78"/>
  <c r="B77"/>
  <c r="B76"/>
  <c r="B75"/>
  <c r="B74"/>
  <c r="B72"/>
  <c r="B71"/>
  <c r="B70"/>
  <c r="B69"/>
  <c r="B68"/>
  <c r="B90"/>
  <c r="B86"/>
  <c r="B73"/>
  <c r="B67"/>
  <c r="O93" i="18"/>
  <c r="O92"/>
  <c r="O91"/>
  <c r="O90"/>
  <c r="O89"/>
  <c r="O88"/>
  <c r="O87"/>
  <c r="O86"/>
  <c r="O84"/>
  <c r="O83"/>
  <c r="O82"/>
  <c r="O81"/>
  <c r="O80"/>
  <c r="O79"/>
  <c r="O78"/>
  <c r="O77"/>
  <c r="O76"/>
  <c r="O75"/>
  <c r="O74"/>
  <c r="O73"/>
  <c r="O72"/>
  <c r="O71"/>
  <c r="O70"/>
  <c r="O69"/>
  <c r="O68"/>
  <c r="O67"/>
  <c r="M93"/>
  <c r="M92"/>
  <c r="M91"/>
  <c r="M90"/>
  <c r="M89"/>
  <c r="M88"/>
  <c r="M87"/>
  <c r="M86"/>
  <c r="M84"/>
  <c r="M83"/>
  <c r="M82"/>
  <c r="M81"/>
  <c r="M80"/>
  <c r="M79"/>
  <c r="M78"/>
  <c r="M77"/>
  <c r="M76"/>
  <c r="M75"/>
  <c r="M74"/>
  <c r="M73"/>
  <c r="M72"/>
  <c r="M71"/>
  <c r="M70"/>
  <c r="M69"/>
  <c r="M68"/>
  <c r="M67"/>
  <c r="H93"/>
  <c r="G93"/>
  <c r="F93"/>
  <c r="E93"/>
  <c r="D93"/>
  <c r="C93"/>
  <c r="H92"/>
  <c r="G92"/>
  <c r="F92"/>
  <c r="E92"/>
  <c r="D92"/>
  <c r="C92"/>
  <c r="H91"/>
  <c r="G91"/>
  <c r="F91"/>
  <c r="E91"/>
  <c r="D91"/>
  <c r="C91"/>
  <c r="H90"/>
  <c r="G90"/>
  <c r="F90"/>
  <c r="E90"/>
  <c r="D90"/>
  <c r="C90"/>
  <c r="H89"/>
  <c r="G89"/>
  <c r="F89"/>
  <c r="E89"/>
  <c r="D89"/>
  <c r="C89"/>
  <c r="H88"/>
  <c r="G88"/>
  <c r="F88"/>
  <c r="E88"/>
  <c r="D88"/>
  <c r="C88"/>
  <c r="H87"/>
  <c r="G87"/>
  <c r="F87"/>
  <c r="E87"/>
  <c r="D87"/>
  <c r="C87"/>
  <c r="H86"/>
  <c r="G86"/>
  <c r="F86"/>
  <c r="E86"/>
  <c r="D86"/>
  <c r="C86"/>
  <c r="H84"/>
  <c r="G84"/>
  <c r="F84"/>
  <c r="E84"/>
  <c r="D84"/>
  <c r="C84"/>
  <c r="H83"/>
  <c r="G83"/>
  <c r="F83"/>
  <c r="E83"/>
  <c r="D83"/>
  <c r="C83"/>
  <c r="H82"/>
  <c r="G82"/>
  <c r="F82"/>
  <c r="E82"/>
  <c r="D82"/>
  <c r="C82"/>
  <c r="H81"/>
  <c r="G81"/>
  <c r="F81"/>
  <c r="E81"/>
  <c r="D81"/>
  <c r="C81"/>
  <c r="H80"/>
  <c r="G80"/>
  <c r="F80"/>
  <c r="E80"/>
  <c r="D80"/>
  <c r="C80"/>
  <c r="H79"/>
  <c r="G79"/>
  <c r="F79"/>
  <c r="E79"/>
  <c r="D79"/>
  <c r="C79"/>
  <c r="H78"/>
  <c r="G78"/>
  <c r="F78"/>
  <c r="E78"/>
  <c r="D78"/>
  <c r="C78"/>
  <c r="H77"/>
  <c r="G77"/>
  <c r="F77"/>
  <c r="E77"/>
  <c r="D77"/>
  <c r="C77"/>
  <c r="H76"/>
  <c r="G76"/>
  <c r="F76"/>
  <c r="E76"/>
  <c r="D76"/>
  <c r="C76"/>
  <c r="H75"/>
  <c r="G75"/>
  <c r="F75"/>
  <c r="E75"/>
  <c r="D75"/>
  <c r="C75"/>
  <c r="H74"/>
  <c r="G74"/>
  <c r="F74"/>
  <c r="E74"/>
  <c r="D74"/>
  <c r="C74"/>
  <c r="H73"/>
  <c r="G73"/>
  <c r="F73"/>
  <c r="E73"/>
  <c r="D73"/>
  <c r="C73"/>
  <c r="H72"/>
  <c r="G72"/>
  <c r="F72"/>
  <c r="E72"/>
  <c r="D72"/>
  <c r="C72"/>
  <c r="H71"/>
  <c r="G71"/>
  <c r="F71"/>
  <c r="E71"/>
  <c r="D71"/>
  <c r="C71"/>
  <c r="H70"/>
  <c r="G70"/>
  <c r="F70"/>
  <c r="E70"/>
  <c r="D70"/>
  <c r="C70"/>
  <c r="H69"/>
  <c r="G69"/>
  <c r="F69"/>
  <c r="E69"/>
  <c r="D69"/>
  <c r="C69"/>
  <c r="H68"/>
  <c r="G68"/>
  <c r="F68"/>
  <c r="E68"/>
  <c r="D68"/>
  <c r="C68"/>
  <c r="H67"/>
  <c r="G67"/>
  <c r="F67"/>
  <c r="E67"/>
  <c r="D67"/>
  <c r="C67"/>
  <c r="B93"/>
  <c r="B92"/>
  <c r="B91"/>
  <c r="B89"/>
  <c r="B88"/>
  <c r="B87"/>
  <c r="B84"/>
  <c r="B83"/>
  <c r="B82"/>
  <c r="B81"/>
  <c r="B80"/>
  <c r="B79"/>
  <c r="B78"/>
  <c r="B77"/>
  <c r="B76"/>
  <c r="B75"/>
  <c r="B74"/>
  <c r="B73"/>
  <c r="B72"/>
  <c r="B71"/>
  <c r="B70"/>
  <c r="B69"/>
  <c r="B68"/>
  <c r="B90"/>
  <c r="B86"/>
  <c r="B67"/>
  <c r="P93" i="35"/>
  <c r="O93"/>
  <c r="N93"/>
  <c r="M93"/>
  <c r="P92"/>
  <c r="O92"/>
  <c r="N92"/>
  <c r="M92"/>
  <c r="P91"/>
  <c r="O91"/>
  <c r="N91"/>
  <c r="M91"/>
  <c r="P90"/>
  <c r="O90"/>
  <c r="N90"/>
  <c r="M90"/>
  <c r="P89"/>
  <c r="O89"/>
  <c r="N89"/>
  <c r="M89"/>
  <c r="P88"/>
  <c r="O88"/>
  <c r="N88"/>
  <c r="M88"/>
  <c r="P87"/>
  <c r="O87"/>
  <c r="N87"/>
  <c r="M87"/>
  <c r="P86"/>
  <c r="O86"/>
  <c r="N86"/>
  <c r="M86"/>
  <c r="P84"/>
  <c r="O84"/>
  <c r="N84"/>
  <c r="M84"/>
  <c r="P83"/>
  <c r="O83"/>
  <c r="N83"/>
  <c r="M83"/>
  <c r="P82"/>
  <c r="O82"/>
  <c r="N82"/>
  <c r="M82"/>
  <c r="P81"/>
  <c r="O81"/>
  <c r="N81"/>
  <c r="M81"/>
  <c r="P80"/>
  <c r="O80"/>
  <c r="N80"/>
  <c r="M80"/>
  <c r="P79"/>
  <c r="O79"/>
  <c r="N79"/>
  <c r="M79"/>
  <c r="P78"/>
  <c r="O78"/>
  <c r="N78"/>
  <c r="M78"/>
  <c r="P77"/>
  <c r="O77"/>
  <c r="N77"/>
  <c r="M77"/>
  <c r="P76"/>
  <c r="O76"/>
  <c r="N76"/>
  <c r="M76"/>
  <c r="P75"/>
  <c r="O75"/>
  <c r="N75"/>
  <c r="M75"/>
  <c r="P74"/>
  <c r="O74"/>
  <c r="N74"/>
  <c r="M74"/>
  <c r="P73"/>
  <c r="O73"/>
  <c r="N73"/>
  <c r="M73"/>
  <c r="P72"/>
  <c r="O72"/>
  <c r="N72"/>
  <c r="M72"/>
  <c r="P71"/>
  <c r="O71"/>
  <c r="N71"/>
  <c r="M71"/>
  <c r="P70"/>
  <c r="O70"/>
  <c r="N70"/>
  <c r="M70"/>
  <c r="P69"/>
  <c r="O69"/>
  <c r="N69"/>
  <c r="M69"/>
  <c r="P68"/>
  <c r="O68"/>
  <c r="N68"/>
  <c r="M68"/>
  <c r="P67"/>
  <c r="O67"/>
  <c r="N67"/>
  <c r="M67"/>
  <c r="J93"/>
  <c r="I93"/>
  <c r="H93"/>
  <c r="G93"/>
  <c r="F93"/>
  <c r="E93"/>
  <c r="D93"/>
  <c r="C93"/>
  <c r="J92"/>
  <c r="I92"/>
  <c r="H92"/>
  <c r="G92"/>
  <c r="F92"/>
  <c r="E92"/>
  <c r="D92"/>
  <c r="C92"/>
  <c r="J91"/>
  <c r="I91"/>
  <c r="H91"/>
  <c r="G91"/>
  <c r="F91"/>
  <c r="E91"/>
  <c r="D91"/>
  <c r="C91"/>
  <c r="J90"/>
  <c r="I90"/>
  <c r="H90"/>
  <c r="G90"/>
  <c r="F90"/>
  <c r="E90"/>
  <c r="D90"/>
  <c r="C90"/>
  <c r="J89"/>
  <c r="I89"/>
  <c r="H89"/>
  <c r="G89"/>
  <c r="F89"/>
  <c r="E89"/>
  <c r="D89"/>
  <c r="C89"/>
  <c r="J88"/>
  <c r="I88"/>
  <c r="H88"/>
  <c r="G88"/>
  <c r="F88"/>
  <c r="E88"/>
  <c r="D88"/>
  <c r="C88"/>
  <c r="J87"/>
  <c r="I87"/>
  <c r="H87"/>
  <c r="G87"/>
  <c r="F87"/>
  <c r="E87"/>
  <c r="D87"/>
  <c r="C87"/>
  <c r="J86"/>
  <c r="I86"/>
  <c r="H86"/>
  <c r="G86"/>
  <c r="F86"/>
  <c r="E86"/>
  <c r="D86"/>
  <c r="C86"/>
  <c r="J84"/>
  <c r="I84"/>
  <c r="H84"/>
  <c r="G84"/>
  <c r="F84"/>
  <c r="E84"/>
  <c r="D84"/>
  <c r="C84"/>
  <c r="J83"/>
  <c r="I83"/>
  <c r="H83"/>
  <c r="G83"/>
  <c r="F83"/>
  <c r="E83"/>
  <c r="D83"/>
  <c r="C83"/>
  <c r="J82"/>
  <c r="I82"/>
  <c r="H82"/>
  <c r="G82"/>
  <c r="F82"/>
  <c r="E82"/>
  <c r="D82"/>
  <c r="C82"/>
  <c r="J81"/>
  <c r="I81"/>
  <c r="H81"/>
  <c r="G81"/>
  <c r="F81"/>
  <c r="E81"/>
  <c r="D81"/>
  <c r="C81"/>
  <c r="J80"/>
  <c r="I80"/>
  <c r="H80"/>
  <c r="G80"/>
  <c r="F80"/>
  <c r="E80"/>
  <c r="D80"/>
  <c r="C80"/>
  <c r="J79"/>
  <c r="I79"/>
  <c r="H79"/>
  <c r="G79"/>
  <c r="F79"/>
  <c r="E79"/>
  <c r="D79"/>
  <c r="C79"/>
  <c r="J78"/>
  <c r="I78"/>
  <c r="H78"/>
  <c r="G78"/>
  <c r="F78"/>
  <c r="E78"/>
  <c r="D78"/>
  <c r="C78"/>
  <c r="J77"/>
  <c r="I77"/>
  <c r="H77"/>
  <c r="G77"/>
  <c r="F77"/>
  <c r="E77"/>
  <c r="D77"/>
  <c r="C77"/>
  <c r="J76"/>
  <c r="I76"/>
  <c r="H76"/>
  <c r="G76"/>
  <c r="F76"/>
  <c r="E76"/>
  <c r="D76"/>
  <c r="C76"/>
  <c r="J75"/>
  <c r="I75"/>
  <c r="H75"/>
  <c r="G75"/>
  <c r="F75"/>
  <c r="E75"/>
  <c r="D75"/>
  <c r="C75"/>
  <c r="J74"/>
  <c r="I74"/>
  <c r="H74"/>
  <c r="G74"/>
  <c r="F74"/>
  <c r="E74"/>
  <c r="D74"/>
  <c r="C74"/>
  <c r="J73"/>
  <c r="I73"/>
  <c r="H73"/>
  <c r="G73"/>
  <c r="F73"/>
  <c r="E73"/>
  <c r="D73"/>
  <c r="C73"/>
  <c r="J72"/>
  <c r="I72"/>
  <c r="H72"/>
  <c r="G72"/>
  <c r="F72"/>
  <c r="E72"/>
  <c r="D72"/>
  <c r="C72"/>
  <c r="J71"/>
  <c r="I71"/>
  <c r="H71"/>
  <c r="G71"/>
  <c r="F71"/>
  <c r="E71"/>
  <c r="D71"/>
  <c r="C71"/>
  <c r="J70"/>
  <c r="I70"/>
  <c r="H70"/>
  <c r="G70"/>
  <c r="F70"/>
  <c r="E70"/>
  <c r="D70"/>
  <c r="C70"/>
  <c r="J69"/>
  <c r="I69"/>
  <c r="H69"/>
  <c r="G69"/>
  <c r="F69"/>
  <c r="E69"/>
  <c r="D69"/>
  <c r="C69"/>
  <c r="J68"/>
  <c r="I68"/>
  <c r="H68"/>
  <c r="G68"/>
  <c r="F68"/>
  <c r="E68"/>
  <c r="D68"/>
  <c r="C68"/>
  <c r="J67"/>
  <c r="I67"/>
  <c r="H67"/>
  <c r="G67"/>
  <c r="F67"/>
  <c r="E67"/>
  <c r="D67"/>
  <c r="C67"/>
  <c r="B93"/>
  <c r="B92"/>
  <c r="B91"/>
  <c r="B89"/>
  <c r="B87"/>
  <c r="B84"/>
  <c r="B83"/>
  <c r="B81"/>
  <c r="B80"/>
  <c r="B79"/>
  <c r="B78"/>
  <c r="B77"/>
  <c r="B76"/>
  <c r="B75"/>
  <c r="B74"/>
  <c r="B72"/>
  <c r="B71"/>
  <c r="B70"/>
  <c r="B69"/>
  <c r="B68"/>
  <c r="B90"/>
  <c r="B86"/>
  <c r="B73"/>
  <c r="B67"/>
  <c r="O94" i="34"/>
  <c r="N94"/>
  <c r="M94"/>
  <c r="O93"/>
  <c r="N93"/>
  <c r="M93"/>
  <c r="O92"/>
  <c r="N92"/>
  <c r="M92"/>
  <c r="O91"/>
  <c r="N91"/>
  <c r="M91"/>
  <c r="O90"/>
  <c r="N90"/>
  <c r="M90"/>
  <c r="O89"/>
  <c r="N89"/>
  <c r="M89"/>
  <c r="O88"/>
  <c r="N88"/>
  <c r="M88"/>
  <c r="O87"/>
  <c r="N87"/>
  <c r="M87"/>
  <c r="O85"/>
  <c r="N85"/>
  <c r="M85"/>
  <c r="O84"/>
  <c r="N84"/>
  <c r="M84"/>
  <c r="O83"/>
  <c r="N83"/>
  <c r="M83"/>
  <c r="O82"/>
  <c r="N82"/>
  <c r="M82"/>
  <c r="O81"/>
  <c r="N81"/>
  <c r="M81"/>
  <c r="O80"/>
  <c r="N80"/>
  <c r="M80"/>
  <c r="O79"/>
  <c r="N79"/>
  <c r="M79"/>
  <c r="O78"/>
  <c r="N78"/>
  <c r="M78"/>
  <c r="O77"/>
  <c r="N77"/>
  <c r="M77"/>
  <c r="O76"/>
  <c r="N76"/>
  <c r="M76"/>
  <c r="O75"/>
  <c r="N75"/>
  <c r="M75"/>
  <c r="O74"/>
  <c r="N74"/>
  <c r="M74"/>
  <c r="O73"/>
  <c r="N73"/>
  <c r="M73"/>
  <c r="O72"/>
  <c r="N72"/>
  <c r="M72"/>
  <c r="O71"/>
  <c r="N71"/>
  <c r="M71"/>
  <c r="O70"/>
  <c r="N70"/>
  <c r="M70"/>
  <c r="O69"/>
  <c r="N69"/>
  <c r="M69"/>
  <c r="O68"/>
  <c r="N68"/>
  <c r="M68"/>
  <c r="J94"/>
  <c r="I94"/>
  <c r="H94"/>
  <c r="G94"/>
  <c r="F94"/>
  <c r="E94"/>
  <c r="D94"/>
  <c r="C94"/>
  <c r="J93"/>
  <c r="I93"/>
  <c r="H93"/>
  <c r="G93"/>
  <c r="F93"/>
  <c r="E93"/>
  <c r="D93"/>
  <c r="C93"/>
  <c r="J92"/>
  <c r="I92"/>
  <c r="H92"/>
  <c r="G92"/>
  <c r="F92"/>
  <c r="E92"/>
  <c r="D92"/>
  <c r="C92"/>
  <c r="J91"/>
  <c r="I91"/>
  <c r="H91"/>
  <c r="G91"/>
  <c r="F91"/>
  <c r="E91"/>
  <c r="D91"/>
  <c r="C91"/>
  <c r="J90"/>
  <c r="I90"/>
  <c r="H90"/>
  <c r="G90"/>
  <c r="F90"/>
  <c r="E90"/>
  <c r="D90"/>
  <c r="C90"/>
  <c r="J89"/>
  <c r="I89"/>
  <c r="H89"/>
  <c r="G89"/>
  <c r="F89"/>
  <c r="E89"/>
  <c r="D89"/>
  <c r="C89"/>
  <c r="J88"/>
  <c r="I88"/>
  <c r="H88"/>
  <c r="G88"/>
  <c r="F88"/>
  <c r="E88"/>
  <c r="D88"/>
  <c r="C88"/>
  <c r="J87"/>
  <c r="I87"/>
  <c r="H87"/>
  <c r="G87"/>
  <c r="F87"/>
  <c r="E87"/>
  <c r="D87"/>
  <c r="C87"/>
  <c r="J85"/>
  <c r="I85"/>
  <c r="H85"/>
  <c r="G85"/>
  <c r="F85"/>
  <c r="E85"/>
  <c r="D85"/>
  <c r="C85"/>
  <c r="J84"/>
  <c r="I84"/>
  <c r="H84"/>
  <c r="G84"/>
  <c r="F84"/>
  <c r="E84"/>
  <c r="D84"/>
  <c r="C84"/>
  <c r="J83"/>
  <c r="I83"/>
  <c r="H83"/>
  <c r="G83"/>
  <c r="F83"/>
  <c r="E83"/>
  <c r="D83"/>
  <c r="C83"/>
  <c r="J82"/>
  <c r="I82"/>
  <c r="H82"/>
  <c r="G82"/>
  <c r="F82"/>
  <c r="E82"/>
  <c r="D82"/>
  <c r="C82"/>
  <c r="J81"/>
  <c r="I81"/>
  <c r="H81"/>
  <c r="G81"/>
  <c r="F81"/>
  <c r="E81"/>
  <c r="D81"/>
  <c r="C81"/>
  <c r="J80"/>
  <c r="I80"/>
  <c r="H80"/>
  <c r="G80"/>
  <c r="F80"/>
  <c r="E80"/>
  <c r="D80"/>
  <c r="C80"/>
  <c r="J79"/>
  <c r="I79"/>
  <c r="H79"/>
  <c r="G79"/>
  <c r="F79"/>
  <c r="E79"/>
  <c r="D79"/>
  <c r="C79"/>
  <c r="J78"/>
  <c r="I78"/>
  <c r="H78"/>
  <c r="G78"/>
  <c r="F78"/>
  <c r="E78"/>
  <c r="D78"/>
  <c r="C78"/>
  <c r="J77"/>
  <c r="I77"/>
  <c r="H77"/>
  <c r="G77"/>
  <c r="F77"/>
  <c r="E77"/>
  <c r="D77"/>
  <c r="C77"/>
  <c r="J76"/>
  <c r="I76"/>
  <c r="H76"/>
  <c r="G76"/>
  <c r="F76"/>
  <c r="E76"/>
  <c r="D76"/>
  <c r="C76"/>
  <c r="J75"/>
  <c r="I75"/>
  <c r="H75"/>
  <c r="G75"/>
  <c r="F75"/>
  <c r="E75"/>
  <c r="D75"/>
  <c r="C75"/>
  <c r="J74"/>
  <c r="I74"/>
  <c r="H74"/>
  <c r="G74"/>
  <c r="F74"/>
  <c r="E74"/>
  <c r="D74"/>
  <c r="C74"/>
  <c r="J73"/>
  <c r="I73"/>
  <c r="H73"/>
  <c r="G73"/>
  <c r="F73"/>
  <c r="E73"/>
  <c r="D73"/>
  <c r="C73"/>
  <c r="J72"/>
  <c r="I72"/>
  <c r="H72"/>
  <c r="G72"/>
  <c r="F72"/>
  <c r="E72"/>
  <c r="D72"/>
  <c r="C72"/>
  <c r="J71"/>
  <c r="I71"/>
  <c r="H71"/>
  <c r="G71"/>
  <c r="F71"/>
  <c r="E71"/>
  <c r="D71"/>
  <c r="C71"/>
  <c r="J70"/>
  <c r="I70"/>
  <c r="H70"/>
  <c r="G70"/>
  <c r="F70"/>
  <c r="E70"/>
  <c r="D70"/>
  <c r="C70"/>
  <c r="J69"/>
  <c r="I69"/>
  <c r="H69"/>
  <c r="G69"/>
  <c r="F69"/>
  <c r="E69"/>
  <c r="D69"/>
  <c r="C69"/>
  <c r="J68"/>
  <c r="I68"/>
  <c r="H68"/>
  <c r="G68"/>
  <c r="F68"/>
  <c r="E68"/>
  <c r="D68"/>
  <c r="C68"/>
  <c r="B94"/>
  <c r="B93"/>
  <c r="B92"/>
  <c r="B90"/>
  <c r="B89"/>
  <c r="B88"/>
  <c r="B85"/>
  <c r="B84"/>
  <c r="B83"/>
  <c r="B82"/>
  <c r="B81"/>
  <c r="B80"/>
  <c r="B79"/>
  <c r="B78"/>
  <c r="B77"/>
  <c r="B76"/>
  <c r="B75"/>
  <c r="B73"/>
  <c r="B72"/>
  <c r="B71"/>
  <c r="B70"/>
  <c r="B69"/>
  <c r="B91"/>
  <c r="B87"/>
  <c r="B74"/>
  <c r="B68"/>
  <c r="O94" i="16"/>
  <c r="N94"/>
  <c r="M94"/>
  <c r="O93"/>
  <c r="N93"/>
  <c r="M93"/>
  <c r="O92"/>
  <c r="N92"/>
  <c r="M92"/>
  <c r="O91"/>
  <c r="N91"/>
  <c r="M91"/>
  <c r="O90"/>
  <c r="N90"/>
  <c r="M90"/>
  <c r="O89"/>
  <c r="N89"/>
  <c r="M89"/>
  <c r="O88"/>
  <c r="N88"/>
  <c r="M88"/>
  <c r="O87"/>
  <c r="N87"/>
  <c r="M87"/>
  <c r="O85"/>
  <c r="N85"/>
  <c r="M85"/>
  <c r="O84"/>
  <c r="N84"/>
  <c r="M84"/>
  <c r="O83"/>
  <c r="N83"/>
  <c r="M83"/>
  <c r="O82"/>
  <c r="N82"/>
  <c r="M82"/>
  <c r="O81"/>
  <c r="N81"/>
  <c r="M81"/>
  <c r="O80"/>
  <c r="N80"/>
  <c r="M80"/>
  <c r="O79"/>
  <c r="N79"/>
  <c r="M79"/>
  <c r="O78"/>
  <c r="N78"/>
  <c r="M78"/>
  <c r="O77"/>
  <c r="N77"/>
  <c r="M77"/>
  <c r="O76"/>
  <c r="N76"/>
  <c r="M76"/>
  <c r="O75"/>
  <c r="N75"/>
  <c r="M75"/>
  <c r="O74"/>
  <c r="N74"/>
  <c r="M74"/>
  <c r="O73"/>
  <c r="N73"/>
  <c r="M73"/>
  <c r="O72"/>
  <c r="N72"/>
  <c r="M72"/>
  <c r="O71"/>
  <c r="N71"/>
  <c r="M71"/>
  <c r="O70"/>
  <c r="N70"/>
  <c r="M70"/>
  <c r="O69"/>
  <c r="N69"/>
  <c r="M69"/>
  <c r="O68"/>
  <c r="N68"/>
  <c r="M68"/>
  <c r="I94"/>
  <c r="H94"/>
  <c r="G94"/>
  <c r="F94"/>
  <c r="E94"/>
  <c r="D94"/>
  <c r="C94"/>
  <c r="I93"/>
  <c r="H93"/>
  <c r="G93"/>
  <c r="F93"/>
  <c r="E93"/>
  <c r="D93"/>
  <c r="C93"/>
  <c r="I92"/>
  <c r="H92"/>
  <c r="G92"/>
  <c r="F92"/>
  <c r="E92"/>
  <c r="D92"/>
  <c r="C92"/>
  <c r="I91"/>
  <c r="H91"/>
  <c r="G91"/>
  <c r="F91"/>
  <c r="E91"/>
  <c r="D91"/>
  <c r="C91"/>
  <c r="I90"/>
  <c r="H90"/>
  <c r="G90"/>
  <c r="F90"/>
  <c r="E90"/>
  <c r="D90"/>
  <c r="C90"/>
  <c r="I89"/>
  <c r="H89"/>
  <c r="G89"/>
  <c r="F89"/>
  <c r="E89"/>
  <c r="D89"/>
  <c r="C89"/>
  <c r="I88"/>
  <c r="H88"/>
  <c r="G88"/>
  <c r="F88"/>
  <c r="E88"/>
  <c r="D88"/>
  <c r="C88"/>
  <c r="I87"/>
  <c r="H87"/>
  <c r="G87"/>
  <c r="F87"/>
  <c r="E87"/>
  <c r="D87"/>
  <c r="C87"/>
  <c r="I85"/>
  <c r="H85"/>
  <c r="G85"/>
  <c r="F85"/>
  <c r="E85"/>
  <c r="D85"/>
  <c r="C85"/>
  <c r="I84"/>
  <c r="H84"/>
  <c r="G84"/>
  <c r="F84"/>
  <c r="E84"/>
  <c r="D84"/>
  <c r="C84"/>
  <c r="I83"/>
  <c r="H83"/>
  <c r="G83"/>
  <c r="F83"/>
  <c r="E83"/>
  <c r="D83"/>
  <c r="C83"/>
  <c r="I82"/>
  <c r="H82"/>
  <c r="G82"/>
  <c r="F82"/>
  <c r="E82"/>
  <c r="D82"/>
  <c r="C82"/>
  <c r="I81"/>
  <c r="H81"/>
  <c r="G81"/>
  <c r="F81"/>
  <c r="E81"/>
  <c r="D81"/>
  <c r="C81"/>
  <c r="I80"/>
  <c r="H80"/>
  <c r="G80"/>
  <c r="F80"/>
  <c r="E80"/>
  <c r="D80"/>
  <c r="C80"/>
  <c r="I79"/>
  <c r="H79"/>
  <c r="G79"/>
  <c r="F79"/>
  <c r="E79"/>
  <c r="D79"/>
  <c r="C79"/>
  <c r="I78"/>
  <c r="H78"/>
  <c r="G78"/>
  <c r="F78"/>
  <c r="E78"/>
  <c r="D78"/>
  <c r="C78"/>
  <c r="I77"/>
  <c r="H77"/>
  <c r="G77"/>
  <c r="F77"/>
  <c r="E77"/>
  <c r="D77"/>
  <c r="C77"/>
  <c r="I76"/>
  <c r="H76"/>
  <c r="G76"/>
  <c r="F76"/>
  <c r="E76"/>
  <c r="D76"/>
  <c r="C76"/>
  <c r="I75"/>
  <c r="H75"/>
  <c r="G75"/>
  <c r="F75"/>
  <c r="E75"/>
  <c r="D75"/>
  <c r="C75"/>
  <c r="I74"/>
  <c r="H74"/>
  <c r="G74"/>
  <c r="F74"/>
  <c r="E74"/>
  <c r="D74"/>
  <c r="C74"/>
  <c r="I73"/>
  <c r="H73"/>
  <c r="G73"/>
  <c r="F73"/>
  <c r="E73"/>
  <c r="D73"/>
  <c r="C73"/>
  <c r="I72"/>
  <c r="H72"/>
  <c r="G72"/>
  <c r="F72"/>
  <c r="E72"/>
  <c r="D72"/>
  <c r="C72"/>
  <c r="I71"/>
  <c r="H71"/>
  <c r="G71"/>
  <c r="F71"/>
  <c r="E71"/>
  <c r="D71"/>
  <c r="C71"/>
  <c r="I70"/>
  <c r="H70"/>
  <c r="G70"/>
  <c r="F70"/>
  <c r="E70"/>
  <c r="D70"/>
  <c r="C70"/>
  <c r="I69"/>
  <c r="H69"/>
  <c r="G69"/>
  <c r="F69"/>
  <c r="E69"/>
  <c r="D69"/>
  <c r="C69"/>
  <c r="I68"/>
  <c r="H68"/>
  <c r="G68"/>
  <c r="F68"/>
  <c r="E68"/>
  <c r="D68"/>
  <c r="C68"/>
  <c r="B94"/>
  <c r="B93"/>
  <c r="B92"/>
  <c r="B90"/>
  <c r="B89"/>
  <c r="B88"/>
  <c r="B85"/>
  <c r="B84"/>
  <c r="B83"/>
  <c r="B82"/>
  <c r="B81"/>
  <c r="B80"/>
  <c r="B79"/>
  <c r="B78"/>
  <c r="B77"/>
  <c r="B76"/>
  <c r="B75"/>
  <c r="B73"/>
  <c r="B72"/>
  <c r="B71"/>
  <c r="B70"/>
  <c r="B69"/>
  <c r="B91"/>
  <c r="B87"/>
  <c r="B74"/>
  <c r="B68"/>
  <c r="P93" i="15"/>
  <c r="P92"/>
  <c r="P91"/>
  <c r="P90"/>
  <c r="P89"/>
  <c r="P88"/>
  <c r="P87"/>
  <c r="P86"/>
  <c r="P84"/>
  <c r="P83"/>
  <c r="P82"/>
  <c r="P81"/>
  <c r="P80"/>
  <c r="P79"/>
  <c r="P78"/>
  <c r="P77"/>
  <c r="P76"/>
  <c r="P75"/>
  <c r="P74"/>
  <c r="P73"/>
  <c r="P72"/>
  <c r="P71"/>
  <c r="P70"/>
  <c r="P69"/>
  <c r="P68"/>
  <c r="P67"/>
  <c r="O93"/>
  <c r="N93"/>
  <c r="M93"/>
  <c r="O92"/>
  <c r="N92"/>
  <c r="M92"/>
  <c r="O91"/>
  <c r="N91"/>
  <c r="M91"/>
  <c r="O90"/>
  <c r="N90"/>
  <c r="M90"/>
  <c r="O89"/>
  <c r="N89"/>
  <c r="M89"/>
  <c r="O88"/>
  <c r="N88"/>
  <c r="M88"/>
  <c r="O87"/>
  <c r="N87"/>
  <c r="M87"/>
  <c r="O86"/>
  <c r="N86"/>
  <c r="M86"/>
  <c r="O84"/>
  <c r="N84"/>
  <c r="M84"/>
  <c r="O83"/>
  <c r="N83"/>
  <c r="M83"/>
  <c r="O82"/>
  <c r="N82"/>
  <c r="M82"/>
  <c r="O81"/>
  <c r="N81"/>
  <c r="M81"/>
  <c r="O80"/>
  <c r="N80"/>
  <c r="M80"/>
  <c r="O79"/>
  <c r="N79"/>
  <c r="M79"/>
  <c r="O78"/>
  <c r="N78"/>
  <c r="M78"/>
  <c r="O77"/>
  <c r="N77"/>
  <c r="M77"/>
  <c r="O76"/>
  <c r="N76"/>
  <c r="M76"/>
  <c r="O75"/>
  <c r="N75"/>
  <c r="M75"/>
  <c r="O74"/>
  <c r="N74"/>
  <c r="M74"/>
  <c r="O73"/>
  <c r="N73"/>
  <c r="M73"/>
  <c r="O72"/>
  <c r="N72"/>
  <c r="M72"/>
  <c r="O71"/>
  <c r="N71"/>
  <c r="M71"/>
  <c r="O70"/>
  <c r="N70"/>
  <c r="M70"/>
  <c r="O69"/>
  <c r="N69"/>
  <c r="M69"/>
  <c r="O68"/>
  <c r="N68"/>
  <c r="M68"/>
  <c r="O67"/>
  <c r="N67"/>
  <c r="M67"/>
  <c r="K93"/>
  <c r="J93"/>
  <c r="I93"/>
  <c r="H93"/>
  <c r="G93"/>
  <c r="F93"/>
  <c r="E93"/>
  <c r="D93"/>
  <c r="C93"/>
  <c r="K92"/>
  <c r="J92"/>
  <c r="I92"/>
  <c r="H92"/>
  <c r="G92"/>
  <c r="F92"/>
  <c r="E92"/>
  <c r="D92"/>
  <c r="C92"/>
  <c r="K91"/>
  <c r="J91"/>
  <c r="I91"/>
  <c r="H91"/>
  <c r="G91"/>
  <c r="F91"/>
  <c r="E91"/>
  <c r="D91"/>
  <c r="C91"/>
  <c r="K90"/>
  <c r="J90"/>
  <c r="I90"/>
  <c r="H90"/>
  <c r="G90"/>
  <c r="F90"/>
  <c r="E90"/>
  <c r="D90"/>
  <c r="C90"/>
  <c r="K89"/>
  <c r="J89"/>
  <c r="I89"/>
  <c r="H89"/>
  <c r="G89"/>
  <c r="F89"/>
  <c r="E89"/>
  <c r="D89"/>
  <c r="C89"/>
  <c r="K88"/>
  <c r="J88"/>
  <c r="I88"/>
  <c r="H88"/>
  <c r="G88"/>
  <c r="F88"/>
  <c r="E88"/>
  <c r="D88"/>
  <c r="C88"/>
  <c r="K87"/>
  <c r="J87"/>
  <c r="I87"/>
  <c r="H87"/>
  <c r="G87"/>
  <c r="F87"/>
  <c r="E87"/>
  <c r="D87"/>
  <c r="C87"/>
  <c r="K86"/>
  <c r="J86"/>
  <c r="I86"/>
  <c r="H86"/>
  <c r="G86"/>
  <c r="F86"/>
  <c r="E86"/>
  <c r="D86"/>
  <c r="C86"/>
  <c r="K84"/>
  <c r="J84"/>
  <c r="I84"/>
  <c r="H84"/>
  <c r="G84"/>
  <c r="F84"/>
  <c r="E84"/>
  <c r="D84"/>
  <c r="C84"/>
  <c r="K83"/>
  <c r="J83"/>
  <c r="I83"/>
  <c r="H83"/>
  <c r="G83"/>
  <c r="F83"/>
  <c r="E83"/>
  <c r="D83"/>
  <c r="C83"/>
  <c r="K82"/>
  <c r="J82"/>
  <c r="I82"/>
  <c r="H82"/>
  <c r="G82"/>
  <c r="F82"/>
  <c r="E82"/>
  <c r="D82"/>
  <c r="C82"/>
  <c r="K81"/>
  <c r="J81"/>
  <c r="I81"/>
  <c r="H81"/>
  <c r="G81"/>
  <c r="F81"/>
  <c r="E81"/>
  <c r="D81"/>
  <c r="C81"/>
  <c r="K80"/>
  <c r="J80"/>
  <c r="I80"/>
  <c r="H80"/>
  <c r="G80"/>
  <c r="F80"/>
  <c r="E80"/>
  <c r="D80"/>
  <c r="C80"/>
  <c r="K79"/>
  <c r="J79"/>
  <c r="I79"/>
  <c r="H79"/>
  <c r="G79"/>
  <c r="F79"/>
  <c r="E79"/>
  <c r="D79"/>
  <c r="C79"/>
  <c r="K78"/>
  <c r="J78"/>
  <c r="I78"/>
  <c r="H78"/>
  <c r="G78"/>
  <c r="F78"/>
  <c r="E78"/>
  <c r="D78"/>
  <c r="C78"/>
  <c r="K77"/>
  <c r="J77"/>
  <c r="I77"/>
  <c r="H77"/>
  <c r="G77"/>
  <c r="F77"/>
  <c r="E77"/>
  <c r="D77"/>
  <c r="C77"/>
  <c r="K76"/>
  <c r="J76"/>
  <c r="I76"/>
  <c r="H76"/>
  <c r="G76"/>
  <c r="F76"/>
  <c r="E76"/>
  <c r="D76"/>
  <c r="C76"/>
  <c r="K75"/>
  <c r="J75"/>
  <c r="I75"/>
  <c r="H75"/>
  <c r="G75"/>
  <c r="F75"/>
  <c r="E75"/>
  <c r="D75"/>
  <c r="C75"/>
  <c r="K74"/>
  <c r="J74"/>
  <c r="I74"/>
  <c r="H74"/>
  <c r="G74"/>
  <c r="F74"/>
  <c r="E74"/>
  <c r="D74"/>
  <c r="C74"/>
  <c r="K73"/>
  <c r="J73"/>
  <c r="I73"/>
  <c r="H73"/>
  <c r="G73"/>
  <c r="F73"/>
  <c r="E73"/>
  <c r="D73"/>
  <c r="C73"/>
  <c r="K72"/>
  <c r="J72"/>
  <c r="I72"/>
  <c r="H72"/>
  <c r="G72"/>
  <c r="F72"/>
  <c r="E72"/>
  <c r="D72"/>
  <c r="C72"/>
  <c r="K71"/>
  <c r="J71"/>
  <c r="I71"/>
  <c r="H71"/>
  <c r="G71"/>
  <c r="F71"/>
  <c r="E71"/>
  <c r="D71"/>
  <c r="C71"/>
  <c r="K70"/>
  <c r="J70"/>
  <c r="I70"/>
  <c r="H70"/>
  <c r="G70"/>
  <c r="F70"/>
  <c r="E70"/>
  <c r="D70"/>
  <c r="C70"/>
  <c r="K69"/>
  <c r="J69"/>
  <c r="I69"/>
  <c r="H69"/>
  <c r="G69"/>
  <c r="F69"/>
  <c r="E69"/>
  <c r="D69"/>
  <c r="C69"/>
  <c r="K68"/>
  <c r="J68"/>
  <c r="I68"/>
  <c r="H68"/>
  <c r="G68"/>
  <c r="F68"/>
  <c r="E68"/>
  <c r="D68"/>
  <c r="C68"/>
  <c r="K67"/>
  <c r="J67"/>
  <c r="I67"/>
  <c r="H67"/>
  <c r="G67"/>
  <c r="F67"/>
  <c r="E67"/>
  <c r="D67"/>
  <c r="C67"/>
  <c r="B93"/>
  <c r="B92"/>
  <c r="B91"/>
  <c r="B89"/>
  <c r="B87"/>
  <c r="B90"/>
  <c r="B86"/>
  <c r="B84"/>
  <c r="B83"/>
  <c r="B82"/>
  <c r="B81"/>
  <c r="B79"/>
  <c r="B78"/>
  <c r="B77"/>
  <c r="B76"/>
  <c r="B75"/>
  <c r="B74"/>
  <c r="B72"/>
  <c r="B71"/>
  <c r="B70"/>
  <c r="B69"/>
  <c r="B68"/>
  <c r="B73"/>
  <c r="B67"/>
  <c r="P94" i="14" l="1"/>
  <c r="O94"/>
  <c r="N94"/>
  <c r="M94"/>
  <c r="K94"/>
  <c r="J94"/>
  <c r="I94"/>
  <c r="H94"/>
  <c r="G94"/>
  <c r="F94"/>
  <c r="E94"/>
  <c r="D94"/>
  <c r="C94"/>
  <c r="P93"/>
  <c r="O93"/>
  <c r="N93"/>
  <c r="M93"/>
  <c r="K93"/>
  <c r="J93"/>
  <c r="I93"/>
  <c r="H93"/>
  <c r="G93"/>
  <c r="F93"/>
  <c r="E93"/>
  <c r="D93"/>
  <c r="C93"/>
  <c r="P92"/>
  <c r="O92"/>
  <c r="N92"/>
  <c r="M92"/>
  <c r="K92"/>
  <c r="J92"/>
  <c r="I92"/>
  <c r="H92"/>
  <c r="G92"/>
  <c r="F92"/>
  <c r="E92"/>
  <c r="D92"/>
  <c r="C92"/>
  <c r="P91"/>
  <c r="O91"/>
  <c r="N91"/>
  <c r="M91"/>
  <c r="K91"/>
  <c r="J91"/>
  <c r="I91"/>
  <c r="H91"/>
  <c r="G91"/>
  <c r="F91"/>
  <c r="E91"/>
  <c r="D91"/>
  <c r="C91"/>
  <c r="P90"/>
  <c r="O90"/>
  <c r="N90"/>
  <c r="M90"/>
  <c r="K90"/>
  <c r="J90"/>
  <c r="I90"/>
  <c r="H90"/>
  <c r="G90"/>
  <c r="F90"/>
  <c r="E90"/>
  <c r="D90"/>
  <c r="C90"/>
  <c r="P89"/>
  <c r="O89"/>
  <c r="N89"/>
  <c r="M89"/>
  <c r="K89"/>
  <c r="J89"/>
  <c r="I89"/>
  <c r="H89"/>
  <c r="G89"/>
  <c r="F89"/>
  <c r="E89"/>
  <c r="D89"/>
  <c r="C89"/>
  <c r="P88"/>
  <c r="O88"/>
  <c r="N88"/>
  <c r="M88"/>
  <c r="K88"/>
  <c r="J88"/>
  <c r="I88"/>
  <c r="H88"/>
  <c r="G88"/>
  <c r="F88"/>
  <c r="E88"/>
  <c r="D88"/>
  <c r="C88"/>
  <c r="P87"/>
  <c r="O87"/>
  <c r="N87"/>
  <c r="M87"/>
  <c r="K87"/>
  <c r="J87"/>
  <c r="I87"/>
  <c r="H87"/>
  <c r="G87"/>
  <c r="F87"/>
  <c r="E87"/>
  <c r="D87"/>
  <c r="C87"/>
  <c r="P85"/>
  <c r="O85"/>
  <c r="N85"/>
  <c r="M85"/>
  <c r="K85"/>
  <c r="J85"/>
  <c r="I85"/>
  <c r="H85"/>
  <c r="G85"/>
  <c r="F85"/>
  <c r="E85"/>
  <c r="D85"/>
  <c r="C85"/>
  <c r="P84"/>
  <c r="O84"/>
  <c r="N84"/>
  <c r="M84"/>
  <c r="K84"/>
  <c r="J84"/>
  <c r="I84"/>
  <c r="H84"/>
  <c r="G84"/>
  <c r="F84"/>
  <c r="E84"/>
  <c r="D84"/>
  <c r="C84"/>
  <c r="P83"/>
  <c r="O83"/>
  <c r="N83"/>
  <c r="M83"/>
  <c r="K83"/>
  <c r="J83"/>
  <c r="I83"/>
  <c r="H83"/>
  <c r="G83"/>
  <c r="F83"/>
  <c r="E83"/>
  <c r="D83"/>
  <c r="C83"/>
  <c r="P82"/>
  <c r="O82"/>
  <c r="N82"/>
  <c r="M82"/>
  <c r="K82"/>
  <c r="J82"/>
  <c r="I82"/>
  <c r="H82"/>
  <c r="G82"/>
  <c r="F82"/>
  <c r="E82"/>
  <c r="D82"/>
  <c r="C82"/>
  <c r="P81"/>
  <c r="O81"/>
  <c r="N81"/>
  <c r="M81"/>
  <c r="K81"/>
  <c r="J81"/>
  <c r="I81"/>
  <c r="H81"/>
  <c r="G81"/>
  <c r="F81"/>
  <c r="E81"/>
  <c r="D81"/>
  <c r="C81"/>
  <c r="P80"/>
  <c r="O80"/>
  <c r="N80"/>
  <c r="M80"/>
  <c r="K80"/>
  <c r="J80"/>
  <c r="I80"/>
  <c r="H80"/>
  <c r="G80"/>
  <c r="F80"/>
  <c r="E80"/>
  <c r="D80"/>
  <c r="C80"/>
  <c r="P79"/>
  <c r="O79"/>
  <c r="N79"/>
  <c r="M79"/>
  <c r="K79"/>
  <c r="J79"/>
  <c r="I79"/>
  <c r="H79"/>
  <c r="G79"/>
  <c r="F79"/>
  <c r="E79"/>
  <c r="D79"/>
  <c r="C79"/>
  <c r="P78"/>
  <c r="O78"/>
  <c r="N78"/>
  <c r="M78"/>
  <c r="K78"/>
  <c r="J78"/>
  <c r="I78"/>
  <c r="H78"/>
  <c r="G78"/>
  <c r="F78"/>
  <c r="E78"/>
  <c r="D78"/>
  <c r="C78"/>
  <c r="P77"/>
  <c r="O77"/>
  <c r="N77"/>
  <c r="M77"/>
  <c r="K77"/>
  <c r="J77"/>
  <c r="I77"/>
  <c r="H77"/>
  <c r="G77"/>
  <c r="F77"/>
  <c r="E77"/>
  <c r="D77"/>
  <c r="C77"/>
  <c r="P76"/>
  <c r="O76"/>
  <c r="N76"/>
  <c r="M76"/>
  <c r="K76"/>
  <c r="J76"/>
  <c r="I76"/>
  <c r="H76"/>
  <c r="G76"/>
  <c r="F76"/>
  <c r="E76"/>
  <c r="D76"/>
  <c r="C76"/>
  <c r="P75"/>
  <c r="O75"/>
  <c r="N75"/>
  <c r="M75"/>
  <c r="K75"/>
  <c r="J75"/>
  <c r="I75"/>
  <c r="H75"/>
  <c r="G75"/>
  <c r="F75"/>
  <c r="E75"/>
  <c r="D75"/>
  <c r="C75"/>
  <c r="P74"/>
  <c r="O74"/>
  <c r="N74"/>
  <c r="M74"/>
  <c r="K74"/>
  <c r="J74"/>
  <c r="I74"/>
  <c r="H74"/>
  <c r="G74"/>
  <c r="F74"/>
  <c r="E74"/>
  <c r="D74"/>
  <c r="C74"/>
  <c r="P73"/>
  <c r="O73"/>
  <c r="N73"/>
  <c r="M73"/>
  <c r="K73"/>
  <c r="J73"/>
  <c r="I73"/>
  <c r="H73"/>
  <c r="G73"/>
  <c r="F73"/>
  <c r="E73"/>
  <c r="D73"/>
  <c r="C73"/>
  <c r="P72"/>
  <c r="O72"/>
  <c r="N72"/>
  <c r="M72"/>
  <c r="K72"/>
  <c r="J72"/>
  <c r="I72"/>
  <c r="H72"/>
  <c r="G72"/>
  <c r="F72"/>
  <c r="E72"/>
  <c r="D72"/>
  <c r="C72"/>
  <c r="P71"/>
  <c r="O71"/>
  <c r="N71"/>
  <c r="M71"/>
  <c r="K71"/>
  <c r="J71"/>
  <c r="I71"/>
  <c r="H71"/>
  <c r="G71"/>
  <c r="F71"/>
  <c r="E71"/>
  <c r="D71"/>
  <c r="C71"/>
  <c r="P70"/>
  <c r="O70"/>
  <c r="N70"/>
  <c r="M70"/>
  <c r="K70"/>
  <c r="J70"/>
  <c r="I70"/>
  <c r="H70"/>
  <c r="G70"/>
  <c r="F70"/>
  <c r="E70"/>
  <c r="D70"/>
  <c r="C70"/>
  <c r="P69"/>
  <c r="O69"/>
  <c r="N69"/>
  <c r="M69"/>
  <c r="K69"/>
  <c r="J69"/>
  <c r="I69"/>
  <c r="H69"/>
  <c r="G69"/>
  <c r="F69"/>
  <c r="E69"/>
  <c r="D69"/>
  <c r="C69"/>
  <c r="P68"/>
  <c r="O68"/>
  <c r="N68"/>
  <c r="M68"/>
  <c r="K68"/>
  <c r="J68"/>
  <c r="I68"/>
  <c r="H68"/>
  <c r="G68"/>
  <c r="F68"/>
  <c r="E68"/>
  <c r="D68"/>
  <c r="C68"/>
  <c r="B94"/>
  <c r="B93"/>
  <c r="B92"/>
  <c r="B90"/>
  <c r="B89"/>
  <c r="B88"/>
  <c r="B85"/>
  <c r="B84"/>
  <c r="B83"/>
  <c r="B82"/>
  <c r="B81"/>
  <c r="B80"/>
  <c r="B79"/>
  <c r="B78"/>
  <c r="B77"/>
  <c r="B76"/>
  <c r="B75"/>
  <c r="B73"/>
  <c r="B72"/>
  <c r="B71"/>
  <c r="B70"/>
  <c r="B69"/>
  <c r="B91"/>
  <c r="B87"/>
  <c r="B74"/>
  <c r="B68"/>
  <c r="O35" i="38" l="1"/>
  <c r="O34"/>
  <c r="O90" i="7"/>
  <c r="N90"/>
  <c r="M90"/>
  <c r="L90"/>
  <c r="K90"/>
  <c r="J90"/>
  <c r="I90"/>
  <c r="H90"/>
  <c r="G90"/>
  <c r="F90"/>
  <c r="E90"/>
  <c r="D90"/>
  <c r="C90"/>
  <c r="B90"/>
  <c r="O89"/>
  <c r="N89"/>
  <c r="M89"/>
  <c r="L89"/>
  <c r="K89"/>
  <c r="J89"/>
  <c r="I89"/>
  <c r="H89"/>
  <c r="G89"/>
  <c r="F89"/>
  <c r="E89"/>
  <c r="D89"/>
  <c r="C89"/>
  <c r="B89"/>
  <c r="O88"/>
  <c r="N88"/>
  <c r="M88"/>
  <c r="L88"/>
  <c r="K88"/>
  <c r="J88"/>
  <c r="I88"/>
  <c r="H88"/>
  <c r="G88"/>
  <c r="F88"/>
  <c r="E88"/>
  <c r="D88"/>
  <c r="C88"/>
  <c r="B88"/>
  <c r="O87"/>
  <c r="N87"/>
  <c r="M87"/>
  <c r="L87"/>
  <c r="K87"/>
  <c r="J87"/>
  <c r="I87"/>
  <c r="H87"/>
  <c r="G87"/>
  <c r="F87"/>
  <c r="E87"/>
  <c r="D87"/>
  <c r="C87"/>
  <c r="B87"/>
  <c r="O86"/>
  <c r="N86"/>
  <c r="M86"/>
  <c r="L86"/>
  <c r="K86"/>
  <c r="J86"/>
  <c r="I86"/>
  <c r="H86"/>
  <c r="G86"/>
  <c r="F86"/>
  <c r="E86"/>
  <c r="D86"/>
  <c r="C86"/>
  <c r="B86"/>
  <c r="O85"/>
  <c r="N85"/>
  <c r="M85"/>
  <c r="L85"/>
  <c r="K85"/>
  <c r="J85"/>
  <c r="I85"/>
  <c r="H85"/>
  <c r="G85"/>
  <c r="F85"/>
  <c r="E85"/>
  <c r="D85"/>
  <c r="C85"/>
  <c r="B85"/>
  <c r="O84"/>
  <c r="N84"/>
  <c r="M84"/>
  <c r="L84"/>
  <c r="K84"/>
  <c r="J84"/>
  <c r="I84"/>
  <c r="H84"/>
  <c r="G84"/>
  <c r="F84"/>
  <c r="E84"/>
  <c r="D84"/>
  <c r="C84"/>
  <c r="B84"/>
  <c r="O83"/>
  <c r="N83"/>
  <c r="M83"/>
  <c r="L83"/>
  <c r="K83"/>
  <c r="J83"/>
  <c r="I83"/>
  <c r="H83"/>
  <c r="G83"/>
  <c r="F83"/>
  <c r="E83"/>
  <c r="D83"/>
  <c r="C83"/>
  <c r="B83"/>
  <c r="O81"/>
  <c r="N81"/>
  <c r="M81"/>
  <c r="L81"/>
  <c r="K81"/>
  <c r="J81"/>
  <c r="I81"/>
  <c r="H81"/>
  <c r="G81"/>
  <c r="F81"/>
  <c r="E81"/>
  <c r="D81"/>
  <c r="C81"/>
  <c r="B81"/>
  <c r="O80"/>
  <c r="N80"/>
  <c r="M80"/>
  <c r="L80"/>
  <c r="K80"/>
  <c r="J80"/>
  <c r="I80"/>
  <c r="H80"/>
  <c r="G80"/>
  <c r="F80"/>
  <c r="E80"/>
  <c r="D80"/>
  <c r="C80"/>
  <c r="B80"/>
  <c r="O79"/>
  <c r="N79"/>
  <c r="M79"/>
  <c r="L79"/>
  <c r="K79"/>
  <c r="J79"/>
  <c r="I79"/>
  <c r="H79"/>
  <c r="G79"/>
  <c r="F79"/>
  <c r="E79"/>
  <c r="D79"/>
  <c r="C79"/>
  <c r="B79"/>
  <c r="O78"/>
  <c r="N78"/>
  <c r="M78"/>
  <c r="L78"/>
  <c r="K78"/>
  <c r="J78"/>
  <c r="I78"/>
  <c r="H78"/>
  <c r="G78"/>
  <c r="F78"/>
  <c r="E78"/>
  <c r="D78"/>
  <c r="C78"/>
  <c r="B78"/>
  <c r="O77"/>
  <c r="N77"/>
  <c r="M77"/>
  <c r="L77"/>
  <c r="K77"/>
  <c r="J77"/>
  <c r="I77"/>
  <c r="H77"/>
  <c r="G77"/>
  <c r="F77"/>
  <c r="E77"/>
  <c r="D77"/>
  <c r="C77"/>
  <c r="B77"/>
  <c r="O76"/>
  <c r="N76"/>
  <c r="M76"/>
  <c r="L76"/>
  <c r="K76"/>
  <c r="J76"/>
  <c r="I76"/>
  <c r="H76"/>
  <c r="G76"/>
  <c r="F76"/>
  <c r="E76"/>
  <c r="D76"/>
  <c r="C76"/>
  <c r="B76"/>
  <c r="O75"/>
  <c r="N75"/>
  <c r="M75"/>
  <c r="L75"/>
  <c r="K75"/>
  <c r="J75"/>
  <c r="I75"/>
  <c r="H75"/>
  <c r="G75"/>
  <c r="F75"/>
  <c r="E75"/>
  <c r="D75"/>
  <c r="C75"/>
  <c r="B75"/>
  <c r="O74"/>
  <c r="N74"/>
  <c r="M74"/>
  <c r="L74"/>
  <c r="K74"/>
  <c r="J74"/>
  <c r="I74"/>
  <c r="H74"/>
  <c r="G74"/>
  <c r="F74"/>
  <c r="E74"/>
  <c r="D74"/>
  <c r="C74"/>
  <c r="B74"/>
  <c r="O73"/>
  <c r="N73"/>
  <c r="M73"/>
  <c r="L73"/>
  <c r="K73"/>
  <c r="J73"/>
  <c r="I73"/>
  <c r="H73"/>
  <c r="G73"/>
  <c r="F73"/>
  <c r="E73"/>
  <c r="D73"/>
  <c r="C73"/>
  <c r="B73"/>
  <c r="O72"/>
  <c r="N72"/>
  <c r="M72"/>
  <c r="L72"/>
  <c r="K72"/>
  <c r="J72"/>
  <c r="I72"/>
  <c r="H72"/>
  <c r="G72"/>
  <c r="F72"/>
  <c r="E72"/>
  <c r="D72"/>
  <c r="C72"/>
  <c r="B72"/>
  <c r="O71"/>
  <c r="N71"/>
  <c r="M71"/>
  <c r="L71"/>
  <c r="K71"/>
  <c r="J71"/>
  <c r="I71"/>
  <c r="H71"/>
  <c r="G71"/>
  <c r="F71"/>
  <c r="E71"/>
  <c r="D71"/>
  <c r="C71"/>
  <c r="B71"/>
  <c r="O70"/>
  <c r="N70"/>
  <c r="M70"/>
  <c r="L70"/>
  <c r="K70"/>
  <c r="J70"/>
  <c r="I70"/>
  <c r="H70"/>
  <c r="G70"/>
  <c r="F70"/>
  <c r="E70"/>
  <c r="D70"/>
  <c r="C70"/>
  <c r="B70"/>
  <c r="O69"/>
  <c r="N69"/>
  <c r="M69"/>
  <c r="L69"/>
  <c r="K69"/>
  <c r="J69"/>
  <c r="I69"/>
  <c r="H69"/>
  <c r="G69"/>
  <c r="F69"/>
  <c r="E69"/>
  <c r="D69"/>
  <c r="C69"/>
  <c r="B69"/>
  <c r="O68"/>
  <c r="N68"/>
  <c r="M68"/>
  <c r="L68"/>
  <c r="K68"/>
  <c r="J68"/>
  <c r="I68"/>
  <c r="H68"/>
  <c r="G68"/>
  <c r="F68"/>
  <c r="E68"/>
  <c r="D68"/>
  <c r="C68"/>
  <c r="B68"/>
  <c r="O67"/>
  <c r="N67"/>
  <c r="M67"/>
  <c r="L67"/>
  <c r="K67"/>
  <c r="J67"/>
  <c r="I67"/>
  <c r="H67"/>
  <c r="G67"/>
  <c r="F67"/>
  <c r="E67"/>
  <c r="D67"/>
  <c r="C67"/>
  <c r="B67"/>
  <c r="O66"/>
  <c r="N66"/>
  <c r="M66"/>
  <c r="L66"/>
  <c r="K66"/>
  <c r="J66"/>
  <c r="I66"/>
  <c r="H66"/>
  <c r="G66"/>
  <c r="F66"/>
  <c r="E66"/>
  <c r="D66"/>
  <c r="C66"/>
  <c r="B66"/>
  <c r="O65"/>
  <c r="N65"/>
  <c r="M65"/>
  <c r="L65"/>
  <c r="K65"/>
  <c r="J65"/>
  <c r="I65"/>
  <c r="H65"/>
  <c r="G65"/>
  <c r="F65"/>
  <c r="E65"/>
  <c r="D65"/>
  <c r="C65"/>
  <c r="B65"/>
  <c r="O64"/>
  <c r="N64"/>
  <c r="M64"/>
  <c r="L64"/>
  <c r="K64"/>
  <c r="J64"/>
  <c r="I64"/>
  <c r="H64"/>
  <c r="G64"/>
  <c r="F64"/>
  <c r="E64"/>
  <c r="D64"/>
  <c r="C64"/>
  <c r="B64"/>
  <c r="O74" i="38"/>
  <c r="N74"/>
  <c r="M74"/>
  <c r="L74"/>
  <c r="K74"/>
  <c r="J74"/>
  <c r="I74"/>
  <c r="H74"/>
  <c r="G74"/>
  <c r="F74"/>
  <c r="E74"/>
  <c r="D74"/>
  <c r="C74"/>
  <c r="B74"/>
  <c r="O73"/>
  <c r="N73"/>
  <c r="M73"/>
  <c r="L73"/>
  <c r="K73"/>
  <c r="J73"/>
  <c r="I73"/>
  <c r="H73"/>
  <c r="G73"/>
  <c r="F73"/>
  <c r="E73"/>
  <c r="D73"/>
  <c r="C73"/>
  <c r="B73"/>
  <c r="O72"/>
  <c r="N72"/>
  <c r="M72"/>
  <c r="L72"/>
  <c r="K72"/>
  <c r="J72"/>
  <c r="I72"/>
  <c r="H72"/>
  <c r="G72"/>
  <c r="F72"/>
  <c r="E72"/>
  <c r="D72"/>
  <c r="C72"/>
  <c r="O71"/>
  <c r="N71"/>
  <c r="M71"/>
  <c r="L71"/>
  <c r="K71"/>
  <c r="J71"/>
  <c r="I71"/>
  <c r="H71"/>
  <c r="G71"/>
  <c r="F71"/>
  <c r="E71"/>
  <c r="D71"/>
  <c r="O70"/>
  <c r="N70"/>
  <c r="M70"/>
  <c r="K70"/>
  <c r="J70"/>
  <c r="I70"/>
  <c r="H70"/>
  <c r="G70"/>
  <c r="F70"/>
  <c r="E70"/>
  <c r="D70"/>
  <c r="O69"/>
  <c r="N69"/>
  <c r="M69"/>
  <c r="J69"/>
  <c r="I69"/>
  <c r="H69"/>
  <c r="G69"/>
  <c r="F69"/>
  <c r="E69"/>
  <c r="D69"/>
  <c r="C69"/>
  <c r="B69"/>
  <c r="O68"/>
  <c r="N68"/>
  <c r="M68"/>
  <c r="J68"/>
  <c r="I68"/>
  <c r="H68"/>
  <c r="G68"/>
  <c r="F68"/>
  <c r="E68"/>
  <c r="D68"/>
  <c r="C68"/>
  <c r="O67"/>
  <c r="N67"/>
  <c r="M67"/>
  <c r="I67"/>
  <c r="H67"/>
  <c r="G67"/>
  <c r="F67"/>
  <c r="E67"/>
  <c r="D67"/>
  <c r="C67"/>
  <c r="B67"/>
  <c r="O66"/>
  <c r="M66"/>
  <c r="H66"/>
  <c r="G66"/>
  <c r="F66"/>
  <c r="E66"/>
  <c r="D66"/>
  <c r="C66"/>
  <c r="B66"/>
  <c r="O64"/>
  <c r="N64"/>
  <c r="M64"/>
  <c r="L64"/>
  <c r="K64"/>
  <c r="J64"/>
  <c r="I64"/>
  <c r="H64"/>
  <c r="G64"/>
  <c r="F64"/>
  <c r="E64"/>
  <c r="D64"/>
  <c r="C64"/>
  <c r="B64"/>
  <c r="O63"/>
  <c r="N63"/>
  <c r="M63"/>
  <c r="L63"/>
  <c r="K63"/>
  <c r="J63"/>
  <c r="I63"/>
  <c r="H63"/>
  <c r="G63"/>
  <c r="F63"/>
  <c r="E63"/>
  <c r="D63"/>
  <c r="C63"/>
  <c r="B63"/>
  <c r="O62"/>
  <c r="N62"/>
  <c r="M62"/>
  <c r="I62"/>
  <c r="H62"/>
  <c r="G62"/>
  <c r="F62"/>
  <c r="E62"/>
  <c r="D62"/>
  <c r="C62"/>
  <c r="B62"/>
  <c r="L35"/>
  <c r="K35"/>
  <c r="J35"/>
  <c r="I35"/>
  <c r="H35"/>
  <c r="G35"/>
  <c r="L34"/>
  <c r="K34"/>
  <c r="J34"/>
  <c r="I34"/>
  <c r="H34"/>
  <c r="G34"/>
  <c r="L33"/>
  <c r="K33"/>
  <c r="J33"/>
  <c r="I33"/>
  <c r="H33"/>
  <c r="G33"/>
  <c r="O32"/>
  <c r="L32"/>
  <c r="K32"/>
  <c r="J32"/>
  <c r="I32"/>
  <c r="H32"/>
  <c r="G32"/>
  <c r="K31"/>
  <c r="J31"/>
  <c r="I31"/>
  <c r="H31"/>
  <c r="G31"/>
  <c r="J30"/>
  <c r="I30"/>
  <c r="H30"/>
  <c r="G30"/>
  <c r="J29"/>
  <c r="I29"/>
  <c r="H29"/>
  <c r="G29"/>
  <c r="O28"/>
  <c r="I28"/>
  <c r="H28"/>
  <c r="G28"/>
  <c r="H27"/>
  <c r="G27"/>
  <c r="O25"/>
  <c r="N25"/>
  <c r="M25"/>
  <c r="L25"/>
  <c r="K25"/>
  <c r="J25"/>
  <c r="I25"/>
  <c r="H25"/>
  <c r="G25"/>
  <c r="F25"/>
  <c r="E25"/>
  <c r="D25"/>
  <c r="C25"/>
  <c r="B25"/>
  <c r="O24"/>
  <c r="N24"/>
  <c r="M24"/>
  <c r="L24"/>
  <c r="K24"/>
  <c r="J24"/>
  <c r="I24"/>
  <c r="H24"/>
  <c r="G24"/>
  <c r="F24"/>
  <c r="E24"/>
  <c r="D24"/>
  <c r="C24"/>
  <c r="B24"/>
  <c r="O23"/>
  <c r="N23"/>
  <c r="M23"/>
  <c r="I23"/>
  <c r="H23"/>
  <c r="G23"/>
  <c r="F23"/>
  <c r="E23"/>
  <c r="D23"/>
  <c r="C23"/>
  <c r="B23"/>
  <c r="B49" i="37"/>
  <c r="B58" s="1"/>
  <c r="C49"/>
  <c r="C57" s="1"/>
  <c r="D49"/>
  <c r="D59" s="1"/>
  <c r="E49"/>
  <c r="E59" s="1"/>
  <c r="F49"/>
  <c r="F59" s="1"/>
  <c r="G49"/>
  <c r="G59" s="1"/>
  <c r="H49"/>
  <c r="H57" s="1"/>
  <c r="I49"/>
  <c r="I57" s="1"/>
  <c r="J49"/>
  <c r="J58" s="1"/>
  <c r="K49"/>
  <c r="K58" s="1"/>
  <c r="L49"/>
  <c r="L59" s="1"/>
  <c r="M49"/>
  <c r="M59" s="1"/>
  <c r="N49"/>
  <c r="N59" s="1"/>
  <c r="O49"/>
  <c r="O59" s="1"/>
  <c r="B45"/>
  <c r="B51" s="1"/>
  <c r="C45"/>
  <c r="C52" s="1"/>
  <c r="D45"/>
  <c r="D53" s="1"/>
  <c r="E45"/>
  <c r="E55" s="1"/>
  <c r="F45"/>
  <c r="F51" s="1"/>
  <c r="G45"/>
  <c r="G55" s="1"/>
  <c r="H45"/>
  <c r="H52" s="1"/>
  <c r="I45"/>
  <c r="I54" s="1"/>
  <c r="J45"/>
  <c r="J55" s="1"/>
  <c r="K45"/>
  <c r="K55" s="1"/>
  <c r="M45"/>
  <c r="M51" s="1"/>
  <c r="N45"/>
  <c r="N52" s="1"/>
  <c r="O45"/>
  <c r="O53" s="1"/>
  <c r="O27"/>
  <c r="N27"/>
  <c r="L27"/>
  <c r="G27"/>
  <c r="F27"/>
  <c r="D27"/>
  <c r="B27"/>
  <c r="M26"/>
  <c r="J26"/>
  <c r="I26"/>
  <c r="E26"/>
  <c r="B26"/>
  <c r="O25"/>
  <c r="M25"/>
  <c r="J25"/>
  <c r="H25"/>
  <c r="G25"/>
  <c r="E25"/>
  <c r="B25"/>
  <c r="O23"/>
  <c r="N23"/>
  <c r="M23"/>
  <c r="I23"/>
  <c r="H23"/>
  <c r="G23"/>
  <c r="F23"/>
  <c r="E23"/>
  <c r="D23"/>
  <c r="C23"/>
  <c r="B23"/>
  <c r="O22"/>
  <c r="N22"/>
  <c r="M22"/>
  <c r="I22"/>
  <c r="H22"/>
  <c r="G22"/>
  <c r="F22"/>
  <c r="E22"/>
  <c r="D22"/>
  <c r="C22"/>
  <c r="B22"/>
  <c r="O21"/>
  <c r="N21"/>
  <c r="M21"/>
  <c r="I21"/>
  <c r="H21"/>
  <c r="G21"/>
  <c r="F21"/>
  <c r="E21"/>
  <c r="D21"/>
  <c r="C21"/>
  <c r="B21"/>
  <c r="O20"/>
  <c r="N20"/>
  <c r="M20"/>
  <c r="I20"/>
  <c r="H20"/>
  <c r="G20"/>
  <c r="F20"/>
  <c r="E20"/>
  <c r="D20"/>
  <c r="C20"/>
  <c r="B20"/>
  <c r="O19"/>
  <c r="N19"/>
  <c r="M19"/>
  <c r="K19"/>
  <c r="I19"/>
  <c r="H19"/>
  <c r="G19"/>
  <c r="F19"/>
  <c r="E19"/>
  <c r="D19"/>
  <c r="C19"/>
  <c r="B19"/>
  <c r="C27"/>
  <c r="D25"/>
  <c r="E27"/>
  <c r="F26"/>
  <c r="G26"/>
  <c r="H27"/>
  <c r="I27"/>
  <c r="J27"/>
  <c r="K27"/>
  <c r="L25"/>
  <c r="M27"/>
  <c r="N26"/>
  <c r="O26"/>
  <c r="J23"/>
  <c r="K23"/>
  <c r="O51" i="3"/>
  <c r="N51"/>
  <c r="M51"/>
  <c r="L51"/>
  <c r="K51"/>
  <c r="J51"/>
  <c r="I51"/>
  <c r="H51"/>
  <c r="G51"/>
  <c r="F51"/>
  <c r="E51"/>
  <c r="D51"/>
  <c r="C51"/>
  <c r="B51"/>
  <c r="O50"/>
  <c r="M50"/>
  <c r="G50"/>
  <c r="E50"/>
  <c r="D50"/>
  <c r="O49"/>
  <c r="N49"/>
  <c r="M49"/>
  <c r="I49"/>
  <c r="H49"/>
  <c r="G49"/>
  <c r="F49"/>
  <c r="E49"/>
  <c r="D49"/>
  <c r="C49"/>
  <c r="B49"/>
  <c r="O48"/>
  <c r="N48"/>
  <c r="M48"/>
  <c r="J48"/>
  <c r="I48"/>
  <c r="H48"/>
  <c r="G48"/>
  <c r="F48"/>
  <c r="E48"/>
  <c r="D48"/>
  <c r="C48"/>
  <c r="B48"/>
  <c r="O47"/>
  <c r="N47"/>
  <c r="M47"/>
  <c r="L47"/>
  <c r="K47"/>
  <c r="J47"/>
  <c r="I47"/>
  <c r="H47"/>
  <c r="G47"/>
  <c r="F47"/>
  <c r="E47"/>
  <c r="D47"/>
  <c r="C47"/>
  <c r="B47"/>
  <c r="O46"/>
  <c r="N46"/>
  <c r="M46"/>
  <c r="L46"/>
  <c r="K46"/>
  <c r="J46"/>
  <c r="I46"/>
  <c r="H46"/>
  <c r="G46"/>
  <c r="F46"/>
  <c r="E46"/>
  <c r="D46"/>
  <c r="C46"/>
  <c r="B46"/>
  <c r="O21"/>
  <c r="N21"/>
  <c r="M21"/>
  <c r="L21"/>
  <c r="K21"/>
  <c r="J21"/>
  <c r="I21"/>
  <c r="H21"/>
  <c r="G21"/>
  <c r="F21"/>
  <c r="E21"/>
  <c r="D21"/>
  <c r="C21"/>
  <c r="B21"/>
  <c r="O20"/>
  <c r="M20"/>
  <c r="G20"/>
  <c r="E20"/>
  <c r="D20"/>
  <c r="O19"/>
  <c r="N19"/>
  <c r="M19"/>
  <c r="I19"/>
  <c r="H19"/>
  <c r="G19"/>
  <c r="F19"/>
  <c r="E19"/>
  <c r="D19"/>
  <c r="C19"/>
  <c r="B19"/>
  <c r="O18"/>
  <c r="N18"/>
  <c r="M18"/>
  <c r="J18"/>
  <c r="I18"/>
  <c r="H18"/>
  <c r="G18"/>
  <c r="F18"/>
  <c r="E18"/>
  <c r="D18"/>
  <c r="C18"/>
  <c r="B18"/>
  <c r="O17"/>
  <c r="N17"/>
  <c r="M17"/>
  <c r="L17"/>
  <c r="K17"/>
  <c r="J17"/>
  <c r="I17"/>
  <c r="H17"/>
  <c r="G17"/>
  <c r="F17"/>
  <c r="E17"/>
  <c r="D17"/>
  <c r="C17"/>
  <c r="B17"/>
  <c r="O16"/>
  <c r="N16"/>
  <c r="M16"/>
  <c r="L16"/>
  <c r="K16"/>
  <c r="J16"/>
  <c r="I16"/>
  <c r="H16"/>
  <c r="G16"/>
  <c r="F16"/>
  <c r="E16"/>
  <c r="D16"/>
  <c r="C16"/>
  <c r="B16"/>
  <c r="I58" i="37" l="1"/>
  <c r="F58"/>
  <c r="E58"/>
  <c r="N57"/>
  <c r="K59"/>
  <c r="L57"/>
  <c r="H59"/>
  <c r="F57"/>
  <c r="C59"/>
  <c r="E57"/>
  <c r="N58"/>
  <c r="D57"/>
  <c r="M58"/>
  <c r="C55"/>
  <c r="N51"/>
  <c r="E51"/>
  <c r="N54"/>
  <c r="G51"/>
  <c r="G54"/>
  <c r="G52"/>
  <c r="D54"/>
  <c r="D51"/>
  <c r="F53"/>
  <c r="E53"/>
  <c r="C53"/>
  <c r="M52"/>
  <c r="D34" i="38"/>
  <c r="M30"/>
  <c r="M27"/>
  <c r="M35"/>
  <c r="M31"/>
  <c r="M33"/>
  <c r="M29"/>
  <c r="M32"/>
  <c r="M28"/>
  <c r="B34"/>
  <c r="B30"/>
  <c r="O29"/>
  <c r="O33"/>
  <c r="N33"/>
  <c r="O30"/>
  <c r="B27"/>
  <c r="B35"/>
  <c r="B28"/>
  <c r="O27"/>
  <c r="O31"/>
  <c r="M34"/>
  <c r="G57" i="37"/>
  <c r="O57"/>
  <c r="H58"/>
  <c r="B59"/>
  <c r="J59"/>
  <c r="M57"/>
  <c r="G58"/>
  <c r="O58"/>
  <c r="I59"/>
  <c r="K57"/>
  <c r="B57"/>
  <c r="J57"/>
  <c r="D58"/>
  <c r="L58"/>
  <c r="C58"/>
  <c r="F55"/>
  <c r="F52"/>
  <c r="C54"/>
  <c r="B52"/>
  <c r="N53"/>
  <c r="O55"/>
  <c r="C51"/>
  <c r="O51"/>
  <c r="G53"/>
  <c r="C25"/>
  <c r="K25"/>
  <c r="D26"/>
  <c r="L26"/>
  <c r="I25"/>
  <c r="C26"/>
  <c r="K26"/>
  <c r="F25"/>
  <c r="N25"/>
  <c r="H26"/>
  <c r="I51"/>
  <c r="H54"/>
  <c r="D55"/>
  <c r="H51"/>
  <c r="E52"/>
  <c r="B53"/>
  <c r="M53"/>
  <c r="N55"/>
  <c r="D52"/>
  <c r="O52"/>
  <c r="I53"/>
  <c r="F54"/>
  <c r="B55"/>
  <c r="M55"/>
  <c r="H53"/>
  <c r="E54"/>
  <c r="O54"/>
  <c r="I55"/>
  <c r="H55"/>
  <c r="M54"/>
  <c r="I52"/>
  <c r="B54"/>
  <c r="J54"/>
  <c r="K51"/>
  <c r="J51"/>
  <c r="J53"/>
  <c r="J22"/>
  <c r="J19"/>
  <c r="J21"/>
  <c r="E34" i="38" l="1"/>
  <c r="D33"/>
  <c r="E30"/>
  <c r="E29"/>
  <c r="E28"/>
  <c r="E31"/>
  <c r="E35"/>
  <c r="E27"/>
  <c r="N32"/>
  <c r="N30"/>
  <c r="N29"/>
  <c r="N35"/>
  <c r="N31"/>
  <c r="N28"/>
  <c r="E33"/>
  <c r="D32"/>
  <c r="D27"/>
  <c r="D29"/>
  <c r="D35"/>
  <c r="D31"/>
  <c r="D28"/>
  <c r="D30"/>
  <c r="E32"/>
  <c r="N34"/>
  <c r="C34" l="1"/>
  <c r="C29" l="1"/>
  <c r="C35"/>
  <c r="C30"/>
  <c r="C28"/>
  <c r="C27"/>
  <c r="C33"/>
  <c r="F30" l="1"/>
  <c r="F28"/>
  <c r="F35"/>
  <c r="F27"/>
  <c r="F29"/>
  <c r="F31"/>
  <c r="F32"/>
  <c r="F33"/>
  <c r="F34"/>
</calcChain>
</file>

<file path=xl/sharedStrings.xml><?xml version="1.0" encoding="utf-8"?>
<sst xmlns="http://schemas.openxmlformats.org/spreadsheetml/2006/main" count="11684" uniqueCount="992">
  <si>
    <t>recettes réelles de fonctionnement</t>
  </si>
  <si>
    <t xml:space="preserve">Epargne brute : excédent des recettes réelles de fonctionnement sur les dépenses réelles de fonctionnement. </t>
  </si>
  <si>
    <t>T 5.1</t>
  </si>
  <si>
    <t>T 5.2</t>
  </si>
  <si>
    <t>T 5.3</t>
  </si>
  <si>
    <t>T 5.4</t>
  </si>
  <si>
    <t>En nombre d'années</t>
  </si>
  <si>
    <t>T 5.5</t>
  </si>
  <si>
    <r>
      <t>Dépenses réelles totales</t>
    </r>
    <r>
      <rPr>
        <sz val="10"/>
        <color indexed="12"/>
        <rFont val="Arial"/>
        <family val="2"/>
      </rPr>
      <t xml:space="preserve"> hors gestion active de la dette :</t>
    </r>
    <r>
      <rPr>
        <sz val="10"/>
        <rFont val="Arial"/>
        <family val="2"/>
      </rPr>
      <t xml:space="preserve"> </t>
    </r>
    <r>
      <rPr>
        <sz val="10"/>
        <rFont val="Arial"/>
        <family val="2"/>
      </rPr>
      <t>somme des dépenses réelles de fonctionnement et des dépenses réelles d'investissement.</t>
    </r>
  </si>
  <si>
    <r>
      <t xml:space="preserve">Recettes réelles totales </t>
    </r>
    <r>
      <rPr>
        <sz val="10"/>
        <color indexed="12"/>
        <rFont val="Arial"/>
        <family val="2"/>
      </rPr>
      <t>hors gestion active de la dette :</t>
    </r>
    <r>
      <rPr>
        <sz val="10"/>
        <rFont val="Arial"/>
        <family val="2"/>
      </rPr>
      <t xml:space="preserve"> sommes des recettes de fonctionnement et des recettes réelles d'investissement.</t>
    </r>
  </si>
  <si>
    <t>Sources et définitions des grandeurs comptables utilisées</t>
  </si>
  <si>
    <t>6 – Emprunts réalisés hors gestion active de la dette / population</t>
  </si>
  <si>
    <t>Niveau des dépenses d'investissement réalisées, en euros par habitant.</t>
  </si>
  <si>
    <t>Epargne brute : excédent des recettes réelles de fonctionnement sur les dépenses réelles de fonctionnement.</t>
  </si>
  <si>
    <t>Ce ratio exprime le poids de la dette en nombre d'années d'épargne.</t>
  </si>
  <si>
    <t>Emprunts réalisés : recettes du compte 16 calculées hors gestion active de la dette.</t>
  </si>
  <si>
    <t>Produit des emprunts réalisés, en euros par habitant.</t>
  </si>
  <si>
    <t>Evaluation de l'effort d'équipement, en euros par habitant.</t>
  </si>
  <si>
    <t>Parmi les communes touristiques, on distingue les catégories suivantes :</t>
  </si>
  <si>
    <r>
      <t xml:space="preserve">Communes touristiques du littoral maritime : </t>
    </r>
    <r>
      <rPr>
        <sz val="8"/>
        <rFont val="Arial"/>
        <family val="2"/>
      </rPr>
      <t>ce sont les communes touristiques appartenant également à la liste des communes du littoral maritime. Cette liste comprend les communes de bord de mer et les communes d'estuaires, en aval de la limite transversale de la mer (source : Institut Français de l'Environnement).</t>
    </r>
  </si>
  <si>
    <r>
      <t xml:space="preserve">Communes touristiques de montagne : </t>
    </r>
    <r>
      <rPr>
        <sz val="8"/>
        <rFont val="Arial"/>
        <family val="2"/>
      </rPr>
      <t>Les communes de montagne sont repérées à l'aide du classement en zone défavorisée réalisé par le Ministère de l'Agriculture. Les communes retenues sont celles qui sont entièrement classées "montagne" ou "haute montagne" et en métropole (source : Ministère de l'Agriculture, de la pêche, de la ruralité et de l'aménagement du territoire).</t>
    </r>
  </si>
  <si>
    <r>
      <t xml:space="preserve">Communes touristiques "supports de station de sports d'hiver" : </t>
    </r>
    <r>
      <rPr>
        <sz val="8"/>
        <rFont val="Arial"/>
        <family val="2"/>
      </rPr>
      <t>ce sont les communes touristiques également classées comme "supports de stations de sports d'hiver". Ces dernières sont définies à partir de la capacité d'hébergement et de la présence de remontées mécaniques. Les  critères de sélection des communes touristiques conduisent à exclure du champ d'étude les communes dont l'activité liée au tourisme d'hiver est mineure (faible capacité d'hébergement et nombre réduit de remontées mécaniques) (source : Service d'Etudes d'Aménagement Touristique de la Montagne).</t>
    </r>
  </si>
  <si>
    <t>Population</t>
  </si>
  <si>
    <t>T 2.1</t>
  </si>
  <si>
    <t>T 2.2</t>
  </si>
  <si>
    <t>T 2.3</t>
  </si>
  <si>
    <t xml:space="preserve">           - supports de stations de sports d'hiver</t>
  </si>
  <si>
    <t>en %</t>
  </si>
  <si>
    <t>T 3</t>
  </si>
  <si>
    <t>T 4.1</t>
  </si>
  <si>
    <t>T 4.2</t>
  </si>
  <si>
    <t>T 4.3</t>
  </si>
  <si>
    <t>T 4.4</t>
  </si>
  <si>
    <t>T 4.5</t>
  </si>
  <si>
    <t>T 4.6</t>
  </si>
  <si>
    <t>T 4.7</t>
  </si>
  <si>
    <t>T 4.8</t>
  </si>
  <si>
    <t>Part des dépenses réelles de fonctionnement affectée aux frais de personnel.</t>
  </si>
  <si>
    <t>Somme des dépenses réelles de fonctionnement et des dépenses réelles d'investissement.</t>
  </si>
  <si>
    <t>Les dépenses d'investissement sont calculées hors gestion active de la dette.</t>
  </si>
  <si>
    <t>Moins</t>
  </si>
  <si>
    <t>De 500</t>
  </si>
  <si>
    <t>De 2 000</t>
  </si>
  <si>
    <t>De 3 500</t>
  </si>
  <si>
    <t>De 5 000</t>
  </si>
  <si>
    <t>à moins de</t>
  </si>
  <si>
    <t>communes</t>
  </si>
  <si>
    <t>10 000 hab.</t>
  </si>
  <si>
    <t>habitants</t>
  </si>
  <si>
    <t>2 000 hab.</t>
  </si>
  <si>
    <t>3 500 hab.</t>
  </si>
  <si>
    <t>5 000 hab.</t>
  </si>
  <si>
    <t>Alsace</t>
  </si>
  <si>
    <t>Aquitaine</t>
  </si>
  <si>
    <t>Auvergne</t>
  </si>
  <si>
    <t>Bourgogne</t>
  </si>
  <si>
    <t>Bretagne</t>
  </si>
  <si>
    <t>Centre</t>
  </si>
  <si>
    <t>Champagne-Ardenne</t>
  </si>
  <si>
    <t>Corse</t>
  </si>
  <si>
    <t>Franche-Comté</t>
  </si>
  <si>
    <t>Languedoc-Roussillon</t>
  </si>
  <si>
    <t>Limousin</t>
  </si>
  <si>
    <t>Lorraine</t>
  </si>
  <si>
    <t>Midi-Pyrénées</t>
  </si>
  <si>
    <t>Nord-Pas-de-Calais</t>
  </si>
  <si>
    <t>Basse-Normandie</t>
  </si>
  <si>
    <t>Haute-Normandie</t>
  </si>
  <si>
    <t>Pays de la Loire</t>
  </si>
  <si>
    <t>Picardie</t>
  </si>
  <si>
    <t>Poitou-Charentes</t>
  </si>
  <si>
    <t>Rhône-Alpes</t>
  </si>
  <si>
    <t xml:space="preserve">France entière </t>
  </si>
  <si>
    <t>Strates</t>
  </si>
  <si>
    <t>Nombre</t>
  </si>
  <si>
    <t xml:space="preserve">de </t>
  </si>
  <si>
    <t>d'habitants</t>
  </si>
  <si>
    <t>De 500 à moins de 2 000 habitants</t>
  </si>
  <si>
    <t>De 2 000 à moins de 3 500 habitants</t>
  </si>
  <si>
    <t>De 3 500 à moins de 5 000 habitants</t>
  </si>
  <si>
    <t>De 5 000 à moins de 10 000 habitants</t>
  </si>
  <si>
    <t>Communes de moins de 10 000 habitants</t>
  </si>
  <si>
    <t>Ensemble</t>
  </si>
  <si>
    <r>
      <t>FA</t>
    </r>
    <r>
      <rPr>
        <sz val="8"/>
        <rFont val="Arial"/>
        <family val="2"/>
      </rPr>
      <t xml:space="preserve">: Fiscalité Additionnelle ; </t>
    </r>
    <r>
      <rPr>
        <b/>
        <sz val="8"/>
        <rFont val="Arial"/>
        <family val="2"/>
      </rPr>
      <t>FPU</t>
    </r>
    <r>
      <rPr>
        <sz val="8"/>
        <rFont val="Arial"/>
        <family val="2"/>
      </rPr>
      <t>: Fiscalité Professionnelle Unique ;</t>
    </r>
  </si>
  <si>
    <t>Impôts et taxes</t>
  </si>
  <si>
    <t>En millions d'euros</t>
  </si>
  <si>
    <t>Hors gestion active de la dette</t>
  </si>
  <si>
    <t>Evolutions en %</t>
  </si>
  <si>
    <t>communes de</t>
  </si>
  <si>
    <t>T 1.1</t>
  </si>
  <si>
    <t>T 1.2</t>
  </si>
  <si>
    <t>T 1.3</t>
  </si>
  <si>
    <t>T 1.4</t>
  </si>
  <si>
    <t xml:space="preserve">Communes de moins </t>
  </si>
  <si>
    <t>de 10 000 habitants</t>
  </si>
  <si>
    <t>France entière</t>
  </si>
  <si>
    <t>Métropole</t>
  </si>
  <si>
    <t>Ile-de-France</t>
  </si>
  <si>
    <t>Provence-Alpes-Côte d'Azur</t>
  </si>
  <si>
    <t>Outre-Mer</t>
  </si>
  <si>
    <t>- à une CU à FA</t>
  </si>
  <si>
    <t>- à une CC à FA</t>
  </si>
  <si>
    <t>- à une CC à FPU</t>
  </si>
  <si>
    <t>En €/hab.</t>
  </si>
  <si>
    <t>Source: analyses et traitements par la DGCL des comptes de gestion fournis par la DGFiP.</t>
  </si>
  <si>
    <t>En %</t>
  </si>
  <si>
    <t>Part relative des ventes de produits, prestations de services, marchandises dans le total des recettes de fonctionnement.</t>
  </si>
  <si>
    <t>Evaluation de l'endettement total en fin d'exercice, en euros par habitant.</t>
  </si>
  <si>
    <t>-</t>
  </si>
  <si>
    <t xml:space="preserve">Département des Etudes et Statistiques Locales - DGCL </t>
  </si>
  <si>
    <t>http://www.dgcl.interieur.gouv.fr/</t>
  </si>
  <si>
    <t>►</t>
  </si>
  <si>
    <t>:</t>
  </si>
  <si>
    <t>Abréviations :</t>
  </si>
  <si>
    <t>- M€ : millions d'€</t>
  </si>
  <si>
    <t>- n.s. : non-significatif</t>
  </si>
  <si>
    <t>- n.d. : non-disponible</t>
  </si>
  <si>
    <t>de 10 000 à moins de  20 000 habitants</t>
  </si>
  <si>
    <t>de 20 000 à moins de  50 000 habitants</t>
  </si>
  <si>
    <t>de 50 000 à moins de 100 000 habitants</t>
  </si>
  <si>
    <t>100 000 habitants et plus</t>
  </si>
  <si>
    <t>De 200 à moins de 500 habitants</t>
  </si>
  <si>
    <t>De 100 à moins de 200 habitants</t>
  </si>
  <si>
    <t xml:space="preserve">Moins de 100 habitants </t>
  </si>
  <si>
    <t>Ensemble des communes (y compris Paris)</t>
  </si>
  <si>
    <t>moyenne des</t>
  </si>
  <si>
    <t>budgets</t>
  </si>
  <si>
    <t>communaux</t>
  </si>
  <si>
    <t>des communes</t>
  </si>
  <si>
    <t>Population des</t>
  </si>
  <si>
    <t>de 100</t>
  </si>
  <si>
    <t>De 100</t>
  </si>
  <si>
    <t>200 hab.</t>
  </si>
  <si>
    <t>De 200</t>
  </si>
  <si>
    <t>500 hab.</t>
  </si>
  <si>
    <t>De 10 000</t>
  </si>
  <si>
    <t>De 20 000</t>
  </si>
  <si>
    <t>De 50 000</t>
  </si>
  <si>
    <t>20 000 hab.</t>
  </si>
  <si>
    <t>50 000 hab.</t>
  </si>
  <si>
    <t>100 000 hab.</t>
  </si>
  <si>
    <t>et plus</t>
  </si>
  <si>
    <t>Auvergne - Rhône-Alpes</t>
  </si>
  <si>
    <t>Bourgogne - Franche-Comté</t>
  </si>
  <si>
    <t>Centre - Val de Loire</t>
  </si>
  <si>
    <t>Grand Est</t>
  </si>
  <si>
    <t>Hauts de France</t>
  </si>
  <si>
    <t>Normandie</t>
  </si>
  <si>
    <t>Nouvelle Aquitaine</t>
  </si>
  <si>
    <t>Occitanie</t>
  </si>
  <si>
    <t>Île-de-France</t>
  </si>
  <si>
    <t>10 000 hab. et plus</t>
  </si>
  <si>
    <t>des</t>
  </si>
  <si>
    <t>de 10 000 hab.</t>
  </si>
  <si>
    <t>totale des</t>
  </si>
  <si>
    <t>REGIONS</t>
  </si>
  <si>
    <t>moins de 10 000 hab.</t>
  </si>
  <si>
    <t xml:space="preserve"> communes de</t>
  </si>
  <si>
    <t xml:space="preserve">communes de moins </t>
  </si>
  <si>
    <t>Nombre d'habitants par commune</t>
  </si>
  <si>
    <t>Taille moyenne des</t>
  </si>
  <si>
    <t>Taille</t>
  </si>
  <si>
    <t>Strate des communes</t>
  </si>
  <si>
    <t xml:space="preserve">    - Autres communes touristiques de montagne </t>
  </si>
  <si>
    <t xml:space="preserve">    - Autres communes touristiques </t>
  </si>
  <si>
    <t xml:space="preserve">    - Communes de montagne</t>
  </si>
  <si>
    <t xml:space="preserve">    - Communes hors montagne</t>
  </si>
  <si>
    <r>
      <rPr>
        <b/>
        <sz val="8"/>
        <rFont val="Arial"/>
        <family val="2"/>
      </rPr>
      <t>Les communes classées en zone de montagne :</t>
    </r>
    <r>
      <rPr>
        <sz val="8"/>
        <rFont val="Arial"/>
        <family val="2"/>
      </rPr>
      <t xml:space="preserve"> Le classement des communes en zone de montagne repose sur les dispositions du règlement n°1257/1999 du Conseil de l’UE du 17 mai 1999 concernant le soutien au développement rural et plus particulièrement sur son article 18 pour la montagne, et la directive 76/401/CEE du Conseil du 6 avril 1976 (détermination précise des critères pour le classement en France en zone de montagne). La zone de montagne est définie comme se caractérisant par des handicaps liés à l’altitude, à la pente, et/ou au climat, qui ont pour effet de restreindre de façon conséquente les possibilités d’utilisation des terres et d’augmenter de manière générale le coût de tous les travaux. Cette liste de communes zones de montagne sert notamment au calcul de la dotation globale de fonctionnement des communes par la DGCL. </t>
    </r>
  </si>
  <si>
    <t>Budgets des communes appartenant à :</t>
  </si>
  <si>
    <t xml:space="preserve"> Communes rurales</t>
  </si>
  <si>
    <t xml:space="preserve">      - de 2 000 à 4 999 habitants </t>
  </si>
  <si>
    <t xml:space="preserve">      - de 5 000 à 9 999 habitants </t>
  </si>
  <si>
    <t xml:space="preserve">      - de 10 000 à 19 999 habitants </t>
  </si>
  <si>
    <t xml:space="preserve">      - de 20 000 à 49 999 habitants </t>
  </si>
  <si>
    <t xml:space="preserve">      - de 50 000 à 99 999 habitants </t>
  </si>
  <si>
    <t xml:space="preserve">      - de 100 000 à 199 999 habitants </t>
  </si>
  <si>
    <t xml:space="preserve">      - de 200 000 à 1 999 999 habitants </t>
  </si>
  <si>
    <t xml:space="preserve">      - de Paris</t>
  </si>
  <si>
    <t xml:space="preserve"> Communes en unité urbaine :</t>
  </si>
  <si>
    <t xml:space="preserve">  CC à FPU</t>
  </si>
  <si>
    <t xml:space="preserve">  CC à FA</t>
  </si>
  <si>
    <t xml:space="preserve"> Communes urbaines</t>
  </si>
  <si>
    <t>Nombre d'habitants des communes appartenant à :</t>
  </si>
  <si>
    <t>Pourcentage d'habitants des communes appartenant à :</t>
  </si>
  <si>
    <t>T 1.5</t>
  </si>
  <si>
    <t>DÉPENSES DE FONCTIONNEMENT (1)</t>
  </si>
  <si>
    <t>Achats et charges externes</t>
  </si>
  <si>
    <t>Frais de personnel</t>
  </si>
  <si>
    <t>Charges financières</t>
  </si>
  <si>
    <t>Dépenses d'intervention</t>
  </si>
  <si>
    <t>Autres dépenses de fonctionnement</t>
  </si>
  <si>
    <t>RECETTES DE FONCTIONNEMENT (2)</t>
  </si>
  <si>
    <t>- Impôts locaux</t>
  </si>
  <si>
    <t>- Autres impôts et taxes</t>
  </si>
  <si>
    <t>Concours de l'État</t>
  </si>
  <si>
    <t>- DGF</t>
  </si>
  <si>
    <t>- Autres dotations</t>
  </si>
  <si>
    <t>Subventions reçues et participations</t>
  </si>
  <si>
    <t>Ventes de biens et services</t>
  </si>
  <si>
    <t>Autres recettes de fonctionnement</t>
  </si>
  <si>
    <t>Épargne brute (3) = (2)-(1)</t>
  </si>
  <si>
    <t>Épargne nette = (3)-(8)</t>
  </si>
  <si>
    <t>DÉPENSES D'INVESTISSEMENT hors remboursements (4)</t>
  </si>
  <si>
    <t>Dépenses d'équipement</t>
  </si>
  <si>
    <t>Subventions d'équipement versées</t>
  </si>
  <si>
    <t>Autres depenses d'investissement</t>
  </si>
  <si>
    <t>RECETTES D'INVESTISSEMENT hors emprunts (5)</t>
  </si>
  <si>
    <t>FCTVA</t>
  </si>
  <si>
    <t>Dotations et Subventions d'équipement</t>
  </si>
  <si>
    <t>Autres recettes d'investissement</t>
  </si>
  <si>
    <t>DÉPENSES TOTALES hors remboursements (6) = (1)+(4)</t>
  </si>
  <si>
    <t>RECETTES TOTALES hors emprunts (7) = (2)+(5)</t>
  </si>
  <si>
    <t>Capacité ou besoin de financement = (7)-(6)</t>
  </si>
  <si>
    <t>Remboursements de dette (8)</t>
  </si>
  <si>
    <t>Emprunts (9)</t>
  </si>
  <si>
    <t>Flux net de dette = (9)-(8)</t>
  </si>
  <si>
    <t>DÉPENSES TOTALES (10)=(6)+(8)</t>
  </si>
  <si>
    <t>RECETTES TOTALES (11)=(7)+(9)</t>
  </si>
  <si>
    <t>Variation du fonds de roulement = (11)-(10)</t>
  </si>
  <si>
    <t>Ratios</t>
  </si>
  <si>
    <t>Taux d'épargne brute = (3) / (2)</t>
  </si>
  <si>
    <t xml:space="preserve">Taux d'épargne nette = [(3)-(8)] / (2) </t>
  </si>
  <si>
    <t>Taux d'endettement = (12) / (2)</t>
  </si>
  <si>
    <t>Capacité de désendettement = (12) / (3)</t>
  </si>
  <si>
    <t>Opérations réelles</t>
  </si>
  <si>
    <t>(dont : fiscalité reversée)</t>
  </si>
  <si>
    <t>Structure de fonctionnement</t>
  </si>
  <si>
    <t>Structure d'investissement</t>
  </si>
  <si>
    <t>Source : DGFiP-Comptes de gestion ; budgets principaux - opérations réelles. Calculs DGCL. Montants calculés hors gestion active de la dette.</t>
  </si>
  <si>
    <t xml:space="preserve"> En €/habitant</t>
  </si>
  <si>
    <t>Habitants décomptés selon la population totale de l'Insee</t>
  </si>
  <si>
    <t>En milliers d'habitants</t>
  </si>
  <si>
    <t>Liste des 11 ratios</t>
  </si>
  <si>
    <t>Pour les communes de 3 500 habitants et plus, les données synthétiques sur la situation financière de la collectivité, prévues par l’article L. 2313-1 du code général des collectivités territoriales (CGCT), comprennent 11 ratios définis à l’article R. 2313-1. Ces ratios sont aussi calculés pour les groupements à fiscalité propre, les départements (articles L. 3313-1 et R. 3313-1) et les régions (articles L. 4313-2 et R. 4313-1). Toutefois, le ratio 8, qui correspond au coefficient de mobilisation du potentiel fiscal, n’est plus calculé.</t>
  </si>
  <si>
    <t>Les ratios 1 à 6 sont exprimés en euros par habitant : la population utilisée est la population totale légale en vigueur de l'année.</t>
  </si>
  <si>
    <t>Les ratios 7 à 11 sont exprimés en pourcentage.</t>
  </si>
  <si>
    <r>
      <t>À noter</t>
    </r>
    <r>
      <rPr>
        <sz val="8"/>
        <color rgb="FF000000"/>
        <rFont val="Arial"/>
        <family val="2"/>
      </rPr>
      <t xml:space="preserve"> : pour la détermination des montants de dépenses ou recettes réelles de fonctionnement à retenir pour le calcul des ratios, les reversements de fiscalité liés au FNGIR et aux différents fonds de péréquation horizontale sont comptabilisés en moindres recettes.</t>
    </r>
  </si>
  <si>
    <r>
      <t xml:space="preserve">• </t>
    </r>
    <r>
      <rPr>
        <u/>
        <sz val="8"/>
        <color rgb="FF003399"/>
        <rFont val="Arial"/>
        <family val="2"/>
      </rPr>
      <t>Ratio 1</t>
    </r>
    <r>
      <rPr>
        <sz val="8"/>
        <color rgb="FF003399"/>
        <rFont val="Arial"/>
        <family val="2"/>
      </rPr>
      <t xml:space="preserve"> = dépenses réelles de fonctionnement (DRF) / population :</t>
    </r>
    <r>
      <rPr>
        <sz val="8"/>
        <color rgb="FF0091FF"/>
        <rFont val="Arial"/>
        <family val="2"/>
      </rPr>
      <t xml:space="preserve"> </t>
    </r>
    <r>
      <rPr>
        <sz val="8"/>
        <color rgb="FF000000"/>
        <rFont val="Arial"/>
        <family val="2"/>
      </rPr>
      <t>montant total des dépenses de fonctionnement en mouvement réels. Les dépenses liées à des travaux en régie sont exclues des DRF.</t>
    </r>
    <r>
      <rPr>
        <sz val="8"/>
        <color rgb="FF003399"/>
        <rFont val="Arial"/>
        <family val="2"/>
      </rPr>
      <t xml:space="preserve"> </t>
    </r>
  </si>
  <si>
    <r>
      <t>• </t>
    </r>
    <r>
      <rPr>
        <u/>
        <sz val="8"/>
        <color rgb="FF003399"/>
        <rFont val="Arial"/>
        <family val="2"/>
      </rPr>
      <t>Ratio 2</t>
    </r>
    <r>
      <rPr>
        <sz val="8"/>
        <color rgb="FF003399"/>
        <rFont val="Arial"/>
        <family val="2"/>
      </rPr>
      <t xml:space="preserve"> = produit des impositions directes / population :</t>
    </r>
    <r>
      <rPr>
        <sz val="8"/>
        <rFont val="Arial"/>
        <family val="2"/>
      </rPr>
      <t xml:space="preserve"> (recettes hors fiscalité reversée).</t>
    </r>
  </si>
  <si>
    <r>
      <t xml:space="preserve">• </t>
    </r>
    <r>
      <rPr>
        <u/>
        <sz val="8"/>
        <color rgb="FF003399"/>
        <rFont val="Arial"/>
        <family val="2"/>
      </rPr>
      <t>Ratio 2 bis</t>
    </r>
    <r>
      <rPr>
        <sz val="8"/>
        <color rgb="FF003399"/>
        <rFont val="Arial"/>
        <family val="2"/>
      </rPr>
      <t xml:space="preserve"> = produit net des impositions directes / population :</t>
    </r>
    <r>
      <rPr>
        <sz val="8"/>
        <rFont val="Arial"/>
        <family val="2"/>
      </rPr>
      <t xml:space="preserve"> en plus des impositions directes, ce ratio intègre les prélèvements pour reversements de fiscalité et la fiscalité reversée aux communes par les groupements à fiscalité propre.</t>
    </r>
  </si>
  <si>
    <r>
      <t xml:space="preserve">• </t>
    </r>
    <r>
      <rPr>
        <u/>
        <sz val="8"/>
        <color rgb="FF003399"/>
        <rFont val="Arial"/>
        <family val="2"/>
      </rPr>
      <t>Ratio 3</t>
    </r>
    <r>
      <rPr>
        <sz val="8"/>
        <color rgb="FF003399"/>
        <rFont val="Arial"/>
        <family val="2"/>
      </rPr>
      <t xml:space="preserve"> = recettes réelles de fonctionnement (RRF) / population</t>
    </r>
    <r>
      <rPr>
        <sz val="8"/>
        <color rgb="FF0091FF"/>
        <rFont val="Arial"/>
        <family val="2"/>
      </rPr>
      <t> :</t>
    </r>
    <r>
      <rPr>
        <sz val="8"/>
        <rFont val="Arial"/>
        <family val="2"/>
      </rPr>
      <t xml:space="preserve"> montant total des recettes de fonctionnement en mouvements réels. Ressources dont dispose la collectivité, à comparer aux dépenses de fonctionnement dans leur rythme de croissance.</t>
    </r>
  </si>
  <si>
    <r>
      <t xml:space="preserve">• </t>
    </r>
    <r>
      <rPr>
        <u/>
        <sz val="8"/>
        <color rgb="FF003399"/>
        <rFont val="Arial"/>
        <family val="2"/>
      </rPr>
      <t>Ratio 5</t>
    </r>
    <r>
      <rPr>
        <sz val="8"/>
        <color rgb="FF003399"/>
        <rFont val="Arial"/>
        <family val="2"/>
      </rPr>
      <t xml:space="preserve"> = dette / population :</t>
    </r>
    <r>
      <rPr>
        <sz val="8"/>
        <rFont val="Arial"/>
        <family val="2"/>
      </rPr>
      <t xml:space="preserve"> capital restant dû au 31 décembre de l’exercice. Endettement d’une collectivité à compléter avec un ratio de capacité de désendettement (dette / épargne brute) et le taux d’endettement (ratio 11).</t>
    </r>
  </si>
  <si>
    <r>
      <t xml:space="preserve">• </t>
    </r>
    <r>
      <rPr>
        <u/>
        <sz val="8"/>
        <color rgb="FF003399"/>
        <rFont val="Arial"/>
        <family val="2"/>
      </rPr>
      <t>Ratio 6</t>
    </r>
    <r>
      <rPr>
        <sz val="8"/>
        <color rgb="FF003399"/>
        <rFont val="Arial"/>
        <family val="2"/>
      </rPr>
      <t xml:space="preserve"> = DGF / population</t>
    </r>
    <r>
      <rPr>
        <sz val="8"/>
        <color rgb="FF0091FF"/>
        <rFont val="Arial"/>
        <family val="2"/>
      </rPr>
      <t> :</t>
    </r>
    <r>
      <rPr>
        <sz val="8"/>
        <color rgb="FF000000"/>
        <rFont val="Arial"/>
        <family val="2"/>
      </rPr>
      <t xml:space="preserve"> recettes du compte 741 en mouvements réels. Part de la contribution de l’État au fonctionnement de la collectivité. </t>
    </r>
  </si>
  <si>
    <r>
      <t xml:space="preserve">• </t>
    </r>
    <r>
      <rPr>
        <u/>
        <sz val="8"/>
        <color rgb="FF003399"/>
        <rFont val="Arial"/>
        <family val="2"/>
      </rPr>
      <t>Ratio 7</t>
    </r>
    <r>
      <rPr>
        <sz val="8"/>
        <color rgb="FF003399"/>
        <rFont val="Arial"/>
        <family val="2"/>
      </rPr>
      <t xml:space="preserve"> = dépenses de personnel / DRF :</t>
    </r>
    <r>
      <rPr>
        <sz val="8"/>
        <color rgb="FF000000"/>
        <rFont val="Arial"/>
        <family val="2"/>
      </rPr>
      <t xml:space="preserve"> mesure la charge de personnel de la collectivité ; c’est un coefficient de rigidité car c’est une dépense incompressible à court terme, quelle que soit la population de la collectivité.</t>
    </r>
  </si>
  <si>
    <r>
      <t xml:space="preserve">• </t>
    </r>
    <r>
      <rPr>
        <u/>
        <sz val="8"/>
        <color rgb="FF003399"/>
        <rFont val="Arial"/>
        <family val="2"/>
      </rPr>
      <t>Ratio 9</t>
    </r>
    <r>
      <rPr>
        <sz val="8"/>
        <color rgb="FF003399"/>
        <rFont val="Arial"/>
        <family val="2"/>
      </rPr>
      <t xml:space="preserve"> = marge d’autofinancement courant (MAC) = (DRF + remboursement de dette) / RRF</t>
    </r>
    <r>
      <rPr>
        <sz val="8"/>
        <rFont val="Arial"/>
        <family val="2"/>
      </rPr>
      <t> : capacité de la collectivité à financer l’investissement une fois les charges obligatoires payées. Les remboursements de dette sont calculés hors gestion active de la dette. Plus le ratio est faible, plus la capacité à autofinancer l’investissement est élevée ; a contrario, un ratio supérieur à 100 % indique un recours nécessaire aux recettes d’investissement pour financer la charge de la dette. Les dépenses liées à des travaux en régie sont exclues des DRF.</t>
    </r>
  </si>
  <si>
    <r>
      <t xml:space="preserve">• </t>
    </r>
    <r>
      <rPr>
        <u/>
        <sz val="8"/>
        <color rgb="FF003399"/>
        <rFont val="Arial"/>
        <family val="2"/>
      </rPr>
      <t>Ratio 11</t>
    </r>
    <r>
      <rPr>
        <sz val="8"/>
        <color rgb="FF003399"/>
        <rFont val="Arial"/>
        <family val="2"/>
      </rPr>
      <t xml:space="preserve"> = dette / RRF = taux d’endettement :</t>
    </r>
    <r>
      <rPr>
        <sz val="8"/>
        <rFont val="Arial"/>
        <family val="2"/>
      </rPr>
      <t xml:space="preserve"> mesure la charge de la dette d’une collectivité relativement à ses ressources.</t>
    </r>
  </si>
  <si>
    <t xml:space="preserve">           - autres communes de montagne</t>
  </si>
  <si>
    <t xml:space="preserve">           - autres communes touristiques</t>
  </si>
  <si>
    <t xml:space="preserve">           - communes rurales</t>
  </si>
  <si>
    <t>en € / habitant «DGF»</t>
  </si>
  <si>
    <t>Données financières en opérations réelles</t>
  </si>
  <si>
    <t xml:space="preserve">      dont :</t>
  </si>
  <si>
    <t xml:space="preserve">           - communes urbaines</t>
  </si>
  <si>
    <r>
      <rPr>
        <b/>
        <sz val="8"/>
        <rFont val="Arial"/>
        <family val="2"/>
      </rPr>
      <t>Les territoires urbains et ruraux</t>
    </r>
    <r>
      <rPr>
        <sz val="8"/>
        <rFont val="Arial"/>
        <family val="2"/>
      </rPr>
      <t xml:space="preserve"> sont des ensembles de communes. La différence entre les deux repose sur un double critère : la continuité du bâti et le nombre d'habitants. Est considéré comme urbain (ou unité urbaine) un ensemble de communes sur lequel on trouve une zone de bâti continu, c'est-à-dire un espace au sein duquel il n'y a pas de coupure de plus de 200 mètres entre deux constructions et dans lequel résident au moins 2 000 habitants.</t>
    </r>
  </si>
  <si>
    <t xml:space="preserve">Total des communes en unité urbaine </t>
  </si>
  <si>
    <t>Total des communes rurales et urbaines</t>
  </si>
  <si>
    <r>
      <rPr>
        <b/>
        <sz val="8"/>
        <color rgb="FF000000"/>
        <rFont val="Arial"/>
        <family val="2"/>
      </rPr>
      <t>Unité urbaine :</t>
    </r>
    <r>
      <rPr>
        <sz val="8"/>
        <color rgb="FF000000"/>
        <rFont val="Arial"/>
        <family val="2"/>
      </rPr>
      <t xml:space="preserve"> La notion d'unité urbaine repose sur la continuité du bâti et le nombre d’habitants. On appelle unité urbaine une commune ou un ensemble de communes présentant une zone de  bâti continu (pas de coupure de plus de 200 mètres entre deux constructions)  qui compte au moins 2 000 habitants.
Si l’unité urbaine se situe sur une seule commune, elle est dénommée ville isolée. Si l’unité urbaine s’étend sur plusieurs communes, et si chacune de ces communes concentre plus de la moitié de sa population dans la zone de bâti continu, elle est dénommé agglomération multicommunale.
Sont considérées comme rurales les communes qui ne rentrent pas dans la constitution d’une unité urbaine : les communes sans zone de bâti continu de 2 000 habitants, et celles dont moins de la moitié de la population municipale est dans une zone de bâti continu.
Remarque : Ces seuils, 200 mètres pour la continuité du bâti et 2 000 habitants pour la population des zones bâties, résultent de recommandations adoptées au niveau international.
En France, le calcul de la distance entre deux constructions est réalisé par l'analyse des bases de données sur le bâti de l'Institut Géographique National (IGN). Il tient compte des coupures du tissu urbain telles que cours d’eau en l’absence de ponts, gravières, dénivelés importants.  Depuis le découpage de 2010, certains espaces publics (cimetières, stades, aérodromes, parcs de stationnement...), terrains industriels ou commerciaux (usines, zones d’activités, centres commerciaux,...) ont été traités comme des bâtis avec la règle des 200 mètres pour relier des zones de construction habitées, à la différence des découpages précédents où ces espaces étaient seulement annulés dans le calcul des distances entre bâtis.
Les unités urbaines sont redéfinies périodiquement. L'actuel zonage daté de 2010 a été établi en référence à la population connue au recensement de 2007 et sur la géographie du territoire au 1er janvier 2010. Une première délimitation des villes et agglomérations a été réalisée à l'occasion du recensement de 1954. De nouvelles unités urbaines ont été constituées lors des recensements de 1962, 1968, 1975, 1982, 1990 et 1999.
Les unités urbaines peuvent s'étendre sur plusieurs départements, voire traverser les frontières nationales.
</t>
    </r>
  </si>
  <si>
    <t xml:space="preserve">          - communes de montagne touristiques</t>
  </si>
  <si>
    <t xml:space="preserve">          - communes de montagne non touristiques</t>
  </si>
  <si>
    <t>Ensemble des</t>
  </si>
  <si>
    <r>
      <rPr>
        <b/>
        <sz val="10"/>
        <rFont val="Arial"/>
        <family val="2"/>
      </rPr>
      <t>R9</t>
    </r>
    <r>
      <rPr>
        <sz val="10"/>
        <rFont val="Arial"/>
        <family val="2"/>
      </rPr>
      <t xml:space="preserve"> : Marge d'autofinancement courant (MAC)=(DRF+Remboursement de dette) / RRF</t>
    </r>
  </si>
  <si>
    <r>
      <rPr>
        <b/>
        <sz val="10"/>
        <rFont val="Arial"/>
        <family val="2"/>
      </rPr>
      <t xml:space="preserve">R7 </t>
    </r>
    <r>
      <rPr>
        <sz val="10"/>
        <rFont val="Arial"/>
        <family val="2"/>
      </rPr>
      <t>: Dépenses de personnel / dépenses réelles de fonctionnement (DRF)</t>
    </r>
  </si>
  <si>
    <t>Budget de fonctionnement</t>
  </si>
  <si>
    <t>Budget d'investissement</t>
  </si>
  <si>
    <t>calculs sur les montants en € courant</t>
  </si>
  <si>
    <t xml:space="preserve">Ratios </t>
  </si>
  <si>
    <r>
      <t xml:space="preserve">Les communes touristiques : </t>
    </r>
    <r>
      <rPr>
        <sz val="8"/>
        <rFont val="Arial"/>
        <family val="2"/>
      </rPr>
      <t>au sens de l'article L2334-7 du CGCT, la dénomination "commune touristique" désigne les collectivités qui étaient bénéficiaires de la dotation supplémentaire touristique aujourd'hui intégrée au sein de la dotation forfaitaire (loi n°93-1436 du 31 décembre 1993) dans la dotation globale de fonctionnement (source : Ministère de l'Intérieur, DGCL). La dotation touristique se fondait sur la capacité d'accueil et d'hébergement de la commune. Les communes touristiques concernent uniquement la métropole.</t>
    </r>
  </si>
  <si>
    <t>Budgets des</t>
  </si>
  <si>
    <t xml:space="preserve">Communes </t>
  </si>
  <si>
    <t>Communes de</t>
  </si>
  <si>
    <t xml:space="preserve">de moins </t>
  </si>
  <si>
    <t>Communes</t>
  </si>
  <si>
    <t xml:space="preserve">       -  : néant</t>
  </si>
  <si>
    <t>Symbole :</t>
  </si>
  <si>
    <t>(dépenses réelles de fonctionnement+remboursement de dette) / recettes réelles de fonctionnement</t>
  </si>
  <si>
    <t xml:space="preserve"> et dépenses pour compte de tiers / recettes réelles de fonctionnement</t>
  </si>
  <si>
    <t>T 5.6</t>
  </si>
  <si>
    <t>Niveau des recettes d'investissement réalisées, en euros par habitant.</t>
  </si>
  <si>
    <t>Strates de communes</t>
  </si>
  <si>
    <t>France métropolitaine</t>
  </si>
  <si>
    <t>et dépenses pour compte de tiers / population</t>
  </si>
  <si>
    <t xml:space="preserve"> Les dépenses d'investissement sont calculées hors gestion active de la dette.</t>
  </si>
  <si>
    <t>Travaux en régie : crédit du compte 72</t>
  </si>
  <si>
    <t>Les recettes d'investissement sont calculées hors gestion active de la dette.</t>
  </si>
  <si>
    <t>L'annuité de la dette est calculées hors gestion active de la dette.</t>
  </si>
  <si>
    <t>Dépenses de fonctionnement :</t>
  </si>
  <si>
    <t>débit net du compte 6 hormis les comptes 675, 676 et 68</t>
  </si>
  <si>
    <t>Dépenses d'investissement :</t>
  </si>
  <si>
    <t>Dépenses de fonctionnement : débit net du compte 6 hormis les comptes 675, 676 et 68</t>
  </si>
  <si>
    <t>Achats et charges externes : débit net des comptes 60, 61, 62, excepté les comptes 621, 6031</t>
  </si>
  <si>
    <t>Ratio (R1) de l'article L.2313-1 du CGCT</t>
  </si>
  <si>
    <t>Ratio (R7) de l'article L.2313-1 du CGCT</t>
  </si>
  <si>
    <t>Charges financières : débit net du compte 66</t>
  </si>
  <si>
    <t>Recettes réelles de fonctionnement : crédit net du compte 7 excepté les comptes 775, 776, 777 et 78</t>
  </si>
  <si>
    <t>Autres dépenses de fonctionnement : par déduction des dépenses de fonctionnement précédentes</t>
  </si>
  <si>
    <t>Emprunts réalisés :  crédit du compte 16 excepté les comptes 169, 1645 et 1688</t>
  </si>
  <si>
    <t>FCTVA : recette du compte 10222</t>
  </si>
  <si>
    <t>Emprunts réalisés : cfrédits du compte 16 calculées hors gestion active de la dette.</t>
  </si>
  <si>
    <t>Ratio R9 de l'article L.2313-1 du CGCT</t>
  </si>
  <si>
    <t>Ratio R11 de l'article L.2313-1 du CGCT</t>
  </si>
  <si>
    <t>Part des dépenses réelles de fonctionnement affectée aux autres dépenses de fonctionnement.</t>
  </si>
  <si>
    <t>Part relative des impôts locaux dans le total des recettes réelles de fonctionnement.</t>
  </si>
  <si>
    <t>Part relative de la dotation globale de fonctionnement dans le total des recettes réelles de fonctionnement.</t>
  </si>
  <si>
    <t>Niveau des recettes d'investissement réalisées hors emprunts, en euros par habitant.</t>
  </si>
  <si>
    <t>Ratio (R3) de l'article L.2313-1 du CGCT</t>
  </si>
  <si>
    <t>Ratio (R4) de l'article L.2313-1 du CGCT</t>
  </si>
  <si>
    <t>Ratio (R10) de l'article L.2313-1 du CGCT</t>
  </si>
  <si>
    <t>Ratio (R5) de l'article L.2313-1 du CGCT</t>
  </si>
  <si>
    <t>(b) Il s'agit des 5 départements d'outre-mer (y compris Mayotte).</t>
  </si>
  <si>
    <t>moyenne</t>
  </si>
  <si>
    <t>d'une</t>
  </si>
  <si>
    <t>commune</t>
  </si>
  <si>
    <t>en milliers</t>
  </si>
  <si>
    <t>Nombre total</t>
  </si>
  <si>
    <t>(a) Il s'agit des communes des 5 départements d'outre-mer (y compris Mayotte).</t>
  </si>
  <si>
    <t xml:space="preserve">REGIONS </t>
  </si>
  <si>
    <t>Habitants comptés selon la population totale de l'Insee</t>
  </si>
  <si>
    <t xml:space="preserve">  non membre d'un groupement fiscalisé</t>
  </si>
  <si>
    <t xml:space="preserve"> Total</t>
  </si>
  <si>
    <t xml:space="preserve"> Total </t>
  </si>
  <si>
    <r>
      <t xml:space="preserve">En nombre de communes </t>
    </r>
    <r>
      <rPr>
        <i/>
        <vertAlign val="superscript"/>
        <sz val="10"/>
        <rFont val="Arial"/>
        <family val="2"/>
      </rPr>
      <t>(a)</t>
    </r>
  </si>
  <si>
    <t>(a) Il s'agit, plus précisément, du nombre de budgets principaux de communes.</t>
  </si>
  <si>
    <t>Part des communes non touristiques appartenant à :</t>
  </si>
  <si>
    <t>Proportion d'habitants «DGF» des communes non touristiques appartenant à:</t>
  </si>
  <si>
    <t>Nombre de communes appartenant à :</t>
  </si>
  <si>
    <r>
      <t xml:space="preserve">Strate des communes </t>
    </r>
    <r>
      <rPr>
        <vertAlign val="superscript"/>
        <sz val="10"/>
        <rFont val="Arial"/>
        <family val="2"/>
      </rPr>
      <t>(a)</t>
    </r>
  </si>
  <si>
    <t>Proportion des communes appartenant à :</t>
  </si>
  <si>
    <t>En nombre d'habitants</t>
  </si>
  <si>
    <t xml:space="preserve">Dette au 31 décembre (12) </t>
  </si>
  <si>
    <t>communes en</t>
  </si>
  <si>
    <t>(a) Les communes touristiques concernent uniquement la France métropolitaine.</t>
  </si>
  <si>
    <t xml:space="preserve">DÉPENSES DE FONCTIONNEMENT </t>
  </si>
  <si>
    <t xml:space="preserve">RECETTES DE FONCTIONNEMENT </t>
  </si>
  <si>
    <t xml:space="preserve">DÉPENSES D'INVESTISSEMENT hors remboursements </t>
  </si>
  <si>
    <t xml:space="preserve">RECETTES D'INVESTISSEMENT hors emprunts </t>
  </si>
  <si>
    <t>RECETTES DE FONCTIONNEMENT</t>
  </si>
  <si>
    <t>DÉPENSES DE FONCTIONNEMENT</t>
  </si>
  <si>
    <t>DÉPENSES D'INVESTISSEMENT hors remboursements</t>
  </si>
  <si>
    <t>RECETTES D'INVESTISSEMENT hors emprunts</t>
  </si>
  <si>
    <t>communes en France</t>
  </si>
  <si>
    <t>(y compris DOM)</t>
  </si>
  <si>
    <t>(a) Habitants comptés selon la population totale de l'Insee</t>
  </si>
  <si>
    <t>(a) Les communes urbaines concernent la France entière (y compris les DOM) .</t>
  </si>
  <si>
    <t>(a) Les communes de montagne concernent aussi les départements d'Outre-Mer (DOM), mais ici, on se restreint à la France métropolitaine pour avoir une comparaison cohérente avec les communes touristiques.</t>
  </si>
  <si>
    <t>T 5.2.a – Dépenses réelles de fonctionnement / population</t>
  </si>
  <si>
    <t>T 5.2.b – Achats et charges externes / dépenses réelles de fonctionnement</t>
  </si>
  <si>
    <t>T 5.2.c – (R7) : Frais de personnel / dépenses réelles de fonctionnement</t>
  </si>
  <si>
    <t>T 5.2.d - Dépenses d'intervention / dépenses réelles de fonctionnement</t>
  </si>
  <si>
    <t>T 5.2.e - Charges financières / dépenses réelles de fonctionnement</t>
  </si>
  <si>
    <t>Part des dépenses réelles de fonctionnement affectée aux charges financières.</t>
  </si>
  <si>
    <t>T 5.2.f - Autres dépenses de fonctionnement / dépenses réelles de fonctionnement</t>
  </si>
  <si>
    <t>T 5.3.a - (R3) : Recettes réelles de fonctionnement / population</t>
  </si>
  <si>
    <t>T 5.3.b - Impôts et taxes / population</t>
  </si>
  <si>
    <t>T 5.4.a – Dépenses réelles d'investissement / population</t>
  </si>
  <si>
    <t>Niveau hors remboursements de dette, en euros par habitant.</t>
  </si>
  <si>
    <t>T 5.4.a bis – Dépenses réelles d'investissement hors remboursements / population</t>
  </si>
  <si>
    <t>T 5.4.b – Dépenses d'équipement / population</t>
  </si>
  <si>
    <t xml:space="preserve">T 5.4.b bis – (R4) : Dépenses d'équipement y compris travaux en régie </t>
  </si>
  <si>
    <t>T 5.5.a bis – Recettes réelles d'investissement hors emprunts / population</t>
  </si>
  <si>
    <t>T 5.6.b – Annuité de la dette / population</t>
  </si>
  <si>
    <t>L'annuité de la dette comprend les remboursements de dettes, soit le débit du compte 16 excepté les comptes 169, 1645 et 1688</t>
  </si>
  <si>
    <t>Intérêt des emprunts et dettes : débit net du compte 6611</t>
  </si>
  <si>
    <t>et les charges d'intérêts des emprunts et dettes (débit net du compte 6611)</t>
  </si>
  <si>
    <t>Champ : France entière (France métropolitaine et DOM).</t>
  </si>
  <si>
    <r>
      <t xml:space="preserve">Ensemble des communes </t>
    </r>
    <r>
      <rPr>
        <i/>
        <vertAlign val="superscript"/>
        <sz val="10"/>
        <rFont val="Arial"/>
        <family val="2"/>
      </rPr>
      <t>(c)</t>
    </r>
  </si>
  <si>
    <r>
      <t xml:space="preserve">communes touristiques </t>
    </r>
    <r>
      <rPr>
        <b/>
        <vertAlign val="superscript"/>
        <sz val="10"/>
        <rFont val="Arial"/>
        <family val="2"/>
      </rPr>
      <t>(d)</t>
    </r>
  </si>
  <si>
    <r>
      <t xml:space="preserve">           - communes du littoral maritime </t>
    </r>
    <r>
      <rPr>
        <vertAlign val="superscript"/>
        <sz val="10"/>
        <rFont val="Arial"/>
        <family val="2"/>
      </rPr>
      <t>(e)</t>
    </r>
  </si>
  <si>
    <r>
      <t xml:space="preserve">communes rurales/urbaines </t>
    </r>
    <r>
      <rPr>
        <b/>
        <vertAlign val="superscript"/>
        <sz val="10"/>
        <rFont val="Arial"/>
        <family val="2"/>
      </rPr>
      <t>(c)</t>
    </r>
  </si>
  <si>
    <t>(d) Les communes touristiques concernent uniquement la France métropolitaine.</t>
  </si>
  <si>
    <t>(e) Le montant élevé pour les communes touristiques du littoral maritime de moins de 100 habitants est dû à la présence de la commune atypique du Mont-Saint-Michel.</t>
  </si>
  <si>
    <t>(dont: fiscalité reversée)</t>
  </si>
  <si>
    <t xml:space="preserve">Les communes classées en zone de montagne: Le classement des communes en zone de montagne repose sur les dispositions du règlement n°1257/1999 du Conseil de l’UE du 17 mai 1999 concernant le soutien au développement rural et plus particulièrement sur son article 18 pour la montagne, et la directive 76/401/CEE du Conseil du 6 avril 1976 (détermination précise des critères pour le classement en France en zone de montagne). La zone de montagne est définie comme se caractérisant par des handicaps liés à l’altitude, à la pente, et/ou au climat, qui ont pour effet de restreindre de façon conséquente les possibilités d’utilisation des terres et d’augmenter de manière générale le coût de tous les travaux. Cette liste de communes zones de montagne sert notamment au calcul de la dotation globale de fonctionnement des communes par la DGCL. </t>
  </si>
  <si>
    <t>Source: DGFiP-Comptes de gestion ; budgets principaux - opérations réelles. Calculs DGCL. Montants calculés hors gestion active de la dette.</t>
  </si>
  <si>
    <t>Parmi les communes touristiques, on distingue les catégories suivantes:</t>
  </si>
  <si>
    <t>Communes touristiques du littoral maritime: ce sont les communes touristiques appartenant également à la liste des communes du littoral maritime. Cette liste comprend les communes de bord de mer et les communes d'estuaires, en aval de la limite transversale de la mer (source: Institut Français de l'Environnement).</t>
  </si>
  <si>
    <t>Communes touristiques de montagne: Les communes de montagne sont repérées à l'aide du classement en zone défavorisée réalisé par le Ministère de l'Agriculture. Les communes retenues sont celles qui sont entièrement classées "montagne" ou "haute montagne" et en métropole (source: Ministère de l'Agriculture, de la pêche, de la ruralité et de l'aménagement du territoire).</t>
  </si>
  <si>
    <t>Communes touristiques "supports de station de sports d'hiver": ce sont les communes touristiques également classées comme "supports de stations de sports d'hiver". Ces dernières sont définies à partir de la capacité d'hébergement et de la présence de remontées mécaniques. Les  critères de sélection des communes touristiques conduisent à exclure du champ d'étude les communes dont l'activité liée au tourisme d'hiver est mineure (faible capacité d'hébergement et nombre réduit de remontées mécaniques) (source: Service d'Etudes d'Aménagement Touristique de la Montagne).</t>
  </si>
  <si>
    <t>T 5.6.e - (R9) : Marge d'autofinancement courant (MAC) :</t>
  </si>
  <si>
    <t>T 5.3.c - Impôts et taxes / Recettes réelles de fonctionnement</t>
  </si>
  <si>
    <t>T 5.3.d - Impôts locaux / recettes réelles de fonctionnement</t>
  </si>
  <si>
    <t>T 5.3.e - Concours et dotations de l'Etat / recettes réelles de fonctionnement</t>
  </si>
  <si>
    <t>T 5.3.f - Dotation globale de fonctionnement / recettes réelles de fonctionnement</t>
  </si>
  <si>
    <t>T 5.3.g - Ventes de produits, prestations de services, marchandises /</t>
  </si>
  <si>
    <t>T 5.3.h – Taux d'épargne brute : épargne brute / recettes réelles de fonctionnement</t>
  </si>
  <si>
    <t>L'analyse traite séparément les communes de France métropolitaine et les communes des cinq départements d'outre-mer en raison de leurs spécificités. Les communes touristiques de France métropolitaine, dont celles du littoral maritime et celles "supports de stations de sports d'hiver", les communes "rurales "et "urbaines", ainsi que les communes de montagne non touristiques sont aussi analysées séparément pour leur particularité.</t>
  </si>
  <si>
    <t>Frais de personnel : débit net des comptes 621, 631, 633, 64</t>
  </si>
  <si>
    <t>T 5.4.c – (R10) Taux d'équipement : dépenses d'équipement y compris travaux en régie</t>
  </si>
  <si>
    <r>
      <rPr>
        <b/>
        <sz val="10"/>
        <color rgb="FF0000FF"/>
        <rFont val="Arial"/>
        <family val="2"/>
      </rPr>
      <t xml:space="preserve">Communes touristiques du littoral maritime : </t>
    </r>
    <r>
      <rPr>
        <sz val="10"/>
        <rFont val="Arial"/>
        <family val="2"/>
      </rPr>
      <t>ce sont les communes touristiques appartenant également à la liste des communes du littoral maritime. Cette liste comprend les communes de bord de mer et les communes d'estuaires, en aval de la limite transversale de la mer (source : Institut Français de l'Environnement).</t>
    </r>
  </si>
  <si>
    <r>
      <rPr>
        <b/>
        <sz val="10"/>
        <color rgb="FF0000FF"/>
        <rFont val="Arial"/>
        <family val="2"/>
      </rPr>
      <t>Communes touristiques de montagne :</t>
    </r>
    <r>
      <rPr>
        <b/>
        <sz val="10"/>
        <rFont val="Arial"/>
        <family val="2"/>
      </rPr>
      <t xml:space="preserve"> </t>
    </r>
    <r>
      <rPr>
        <sz val="10"/>
        <rFont val="Arial"/>
        <family val="2"/>
      </rPr>
      <t>Les communes de montagne sont repérées à l'aide du classement en zone défavorisée réalisé par le Ministère de l'Agriculture. Les communes retenues sont celles qui sont entièrement classées "montagne" ou "haute montagne" et en métropole (source : Ministère de l'Agriculture, de la pêche, de la ruralité et de l'aménagement du territoire).</t>
    </r>
  </si>
  <si>
    <r>
      <rPr>
        <b/>
        <sz val="10"/>
        <color rgb="FF0000FF"/>
        <rFont val="Arial"/>
        <family val="2"/>
      </rPr>
      <t>Communes touristiques "supports de station de sports d'hiver" :</t>
    </r>
    <r>
      <rPr>
        <b/>
        <sz val="10"/>
        <rFont val="Arial"/>
        <family val="2"/>
      </rPr>
      <t xml:space="preserve"> </t>
    </r>
    <r>
      <rPr>
        <sz val="10"/>
        <rFont val="Arial"/>
        <family val="2"/>
      </rPr>
      <t>ce sont les communes touristiques également classées comme "supports de stations de sports d'hiver". Ces dernières sont définies à partir de la capacité d'hébergement et de la présence de remontées mécaniques. Les  critères de sélection des communes touristiques conduisent à exclure du champ d'étude les communes dont l'activité liée au tourisme d'hiver est mineure (faible capacité d'hébergement et nombre réduit de remontées mécaniques) (source : Service d'Etudes d'Aménagement Touristique de la Montagne).</t>
    </r>
  </si>
  <si>
    <r>
      <rPr>
        <b/>
        <sz val="10"/>
        <color rgb="FF0000FF"/>
        <rFont val="Arial"/>
        <family val="2"/>
      </rPr>
      <t>Les communes classées en zone de montagne :</t>
    </r>
    <r>
      <rPr>
        <sz val="10"/>
        <rFont val="Arial"/>
        <family val="2"/>
      </rPr>
      <t xml:space="preserve"> Le classement des communes en zone de montagne repose sur les dispositions du règlement n°1257/1999 du Conseil de l’UE du 17 mai 1999 concernant le soutien au développement rural et plus particulièrement sur son article 18 pour la montagne, et la directive 76/401/CEE du Conseil du 6 avril 1976 (détermination précise des critères pour le classement en France en zone de montagne). La zone de montagne est définie comme se caractérisant par des handicaps liés à l’altitude, à la pente, et/ou au climat, qui ont pour effet de restreindre de façon conséquente les possibilités d’utilisation des terres et d’augmenter de manière générale le coût de tous les travaux. Cette liste de communes zones de montagne sert notamment au calcul de la dotation globale de fonctionnement des communes par la DGCL. </t>
    </r>
  </si>
  <si>
    <t>Sources et définitions des grandeurs comptables et de population utilisées</t>
  </si>
  <si>
    <r>
      <rPr>
        <b/>
        <sz val="10"/>
        <color rgb="FF0000FF"/>
        <rFont val="Arial"/>
        <family val="2"/>
      </rPr>
      <t>France entière :</t>
    </r>
    <r>
      <rPr>
        <sz val="10"/>
        <rFont val="Arial"/>
        <family val="2"/>
      </rPr>
      <t xml:space="preserve"> ensemble constitué de la France métropolitaine et des départements d'Outre-mer y compris Mayotte.</t>
    </r>
  </si>
  <si>
    <r>
      <rPr>
        <u/>
        <sz val="10"/>
        <color rgb="FF0000FF"/>
        <rFont val="Arial"/>
        <family val="2"/>
      </rPr>
      <t>À noter</t>
    </r>
    <r>
      <rPr>
        <sz val="10"/>
        <color rgb="FF0000FF"/>
        <rFont val="Arial"/>
        <family val="2"/>
      </rPr>
      <t xml:space="preserve"> :</t>
    </r>
    <r>
      <rPr>
        <sz val="10"/>
        <color rgb="FF000000"/>
        <rFont val="Arial"/>
        <family val="2"/>
      </rPr>
      <t xml:space="preserve"> pour la détermination des montants de dépenses ou recettes réelles de fonctionnement à retenir pour le calcul des ratios, les reversements de fiscalité liés au FNGIR et aux différents fonds de péréquation horizontale sont comptabilisés en moindres recettes.</t>
    </r>
  </si>
  <si>
    <r>
      <rPr>
        <sz val="10"/>
        <color rgb="FF0000FF"/>
        <rFont val="Arial"/>
        <family val="2"/>
      </rPr>
      <t xml:space="preserve">• </t>
    </r>
    <r>
      <rPr>
        <u/>
        <sz val="10"/>
        <color rgb="FF0000FF"/>
        <rFont val="Arial"/>
        <family val="2"/>
      </rPr>
      <t>Ratio 2 bis</t>
    </r>
    <r>
      <rPr>
        <sz val="10"/>
        <color rgb="FF0000FF"/>
        <rFont val="Arial"/>
        <family val="2"/>
      </rPr>
      <t xml:space="preserve"> = produit net des impositions directes / population :</t>
    </r>
    <r>
      <rPr>
        <sz val="10"/>
        <rFont val="Arial"/>
        <family val="2"/>
      </rPr>
      <t xml:space="preserve"> en plus des impositions directes, ce ratio intègre les prélèvements pour reversements de fiscalité et la fiscalité reversée aux communes par les groupements à fiscalité propre.</t>
    </r>
  </si>
  <si>
    <r>
      <rPr>
        <sz val="10"/>
        <color rgb="FF0000FF"/>
        <rFont val="Arial"/>
        <family val="2"/>
      </rPr>
      <t xml:space="preserve">• </t>
    </r>
    <r>
      <rPr>
        <u/>
        <sz val="10"/>
        <color rgb="FF0000FF"/>
        <rFont val="Arial"/>
        <family val="2"/>
      </rPr>
      <t>Ratio 3</t>
    </r>
    <r>
      <rPr>
        <sz val="10"/>
        <color rgb="FF0000FF"/>
        <rFont val="Arial"/>
        <family val="2"/>
      </rPr>
      <t xml:space="preserve"> = recettes réelles de fonctionnement (RRF) / population :</t>
    </r>
    <r>
      <rPr>
        <sz val="10"/>
        <rFont val="Arial"/>
        <family val="2"/>
      </rPr>
      <t xml:space="preserve"> montant total des recettes de fonctionnement en mouvements réels. Ressources dont dispose la collectivité, à comparer aux dépenses de fonctionnement dans leur rythme de croissance.</t>
    </r>
  </si>
  <si>
    <r>
      <rPr>
        <sz val="10"/>
        <color rgb="FF0000FF"/>
        <rFont val="Arial"/>
        <family val="2"/>
      </rPr>
      <t xml:space="preserve">• </t>
    </r>
    <r>
      <rPr>
        <u/>
        <sz val="10"/>
        <color rgb="FF0000FF"/>
        <rFont val="Arial"/>
        <family val="2"/>
      </rPr>
      <t>Ratio 5</t>
    </r>
    <r>
      <rPr>
        <sz val="10"/>
        <color rgb="FF0000FF"/>
        <rFont val="Arial"/>
        <family val="2"/>
      </rPr>
      <t xml:space="preserve"> = dette / population :</t>
    </r>
    <r>
      <rPr>
        <sz val="10"/>
        <rFont val="Arial"/>
        <family val="2"/>
      </rPr>
      <t xml:space="preserve"> capital restant dû au 31 décembre de l’exercice. Endettement d’une collectivité à compléter avec un ratio de capacité de désendettement (dette / épargne brute) et le taux d’endettement (ratio 11).</t>
    </r>
  </si>
  <si>
    <r>
      <rPr>
        <sz val="10"/>
        <color rgb="FF0000FF"/>
        <rFont val="Arial"/>
        <family val="2"/>
      </rPr>
      <t xml:space="preserve">• </t>
    </r>
    <r>
      <rPr>
        <u/>
        <sz val="10"/>
        <color rgb="FF0000FF"/>
        <rFont val="Arial"/>
        <family val="2"/>
      </rPr>
      <t>Ratio 7</t>
    </r>
    <r>
      <rPr>
        <sz val="10"/>
        <color rgb="FF0000FF"/>
        <rFont val="Arial"/>
        <family val="2"/>
      </rPr>
      <t xml:space="preserve"> = dépenses de personnel / DRF :</t>
    </r>
    <r>
      <rPr>
        <sz val="10"/>
        <color rgb="FF000000"/>
        <rFont val="Arial"/>
        <family val="2"/>
      </rPr>
      <t xml:space="preserve"> mesure la charge de personnel de la collectivité ; c’est un coefficient de rigidité car c’est une dépense incompressible à court terme, quelle que soit la population de la collectivité.</t>
    </r>
  </si>
  <si>
    <r>
      <rPr>
        <sz val="10"/>
        <color rgb="FF0000FF"/>
        <rFont val="Arial"/>
        <family val="2"/>
      </rPr>
      <t xml:space="preserve">• </t>
    </r>
    <r>
      <rPr>
        <u/>
        <sz val="10"/>
        <color rgb="FF0000FF"/>
        <rFont val="Arial"/>
        <family val="2"/>
      </rPr>
      <t>Ratio 11</t>
    </r>
    <r>
      <rPr>
        <sz val="10"/>
        <color rgb="FF0000FF"/>
        <rFont val="Arial"/>
        <family val="2"/>
      </rPr>
      <t xml:space="preserve"> = dette / RRF = taux d’endettement :</t>
    </r>
    <r>
      <rPr>
        <sz val="10"/>
        <rFont val="Arial"/>
        <family val="2"/>
      </rPr>
      <t xml:space="preserve"> mesure la charge de la dette d’une collectivité relativement à ses ressources.</t>
    </r>
  </si>
  <si>
    <t>Annexe 1</t>
  </si>
  <si>
    <t>Annexe 2</t>
  </si>
  <si>
    <t>Annexe 3</t>
  </si>
  <si>
    <t>Définitions des ratios financiers obligatoires</t>
  </si>
  <si>
    <t>Zonages et classifications utilisés</t>
  </si>
  <si>
    <r>
      <rPr>
        <b/>
        <sz val="10"/>
        <color rgb="FF0000FF"/>
        <rFont val="Arial"/>
        <family val="2"/>
      </rPr>
      <t xml:space="preserve">Les communes touristiques : </t>
    </r>
    <r>
      <rPr>
        <sz val="10"/>
        <rFont val="Arial"/>
        <family val="2"/>
      </rPr>
      <t>au sens de l'article L2334-7 du CGCT, la dénomination "commune touristique" désigne les collectivités qui étaient bénéficiaires de la dotation supplémentaire touristique aujourd'hui intégrée au sein de la dotation forfaitaire (loi n°93-1436 du 31 décembre 1993) dans la dotation globale de fonctionnement (source : Ministère de l'Intérieur, DGCL). La dotation touristique se fondait sur la capacité d'accueil et d'hébergement de la commune. Les communes touristiques concernent uniquement la France métropolitaine.</t>
    </r>
  </si>
  <si>
    <r>
      <t>Nombre total des communes touristiques</t>
    </r>
    <r>
      <rPr>
        <b/>
        <vertAlign val="superscript"/>
        <sz val="10"/>
        <rFont val="Arial"/>
        <family val="2"/>
      </rPr>
      <t>(b)</t>
    </r>
  </si>
  <si>
    <r>
      <t>Part des communes touristiques</t>
    </r>
    <r>
      <rPr>
        <b/>
        <i/>
        <vertAlign val="superscript"/>
        <sz val="10"/>
        <rFont val="Arial"/>
        <family val="2"/>
      </rPr>
      <t>(b)</t>
    </r>
    <r>
      <rPr>
        <b/>
        <i/>
        <sz val="10"/>
        <rFont val="Arial"/>
        <family val="2"/>
      </rPr>
      <t xml:space="preserve"> appartenant à :</t>
    </r>
  </si>
  <si>
    <t>(b) Les communes touristiques concernent uniquement la France métropolitaine.</t>
  </si>
  <si>
    <r>
      <t>Nombre total d'habitants «DGF» des communes touristiques</t>
    </r>
    <r>
      <rPr>
        <b/>
        <vertAlign val="superscript"/>
        <sz val="10"/>
        <rFont val="Arial"/>
        <family val="2"/>
      </rPr>
      <t>(b)</t>
    </r>
  </si>
  <si>
    <r>
      <t>Proportion d'habitants «DGF» des communes touristiques</t>
    </r>
    <r>
      <rPr>
        <b/>
        <i/>
        <vertAlign val="superscript"/>
        <sz val="10"/>
        <rFont val="Arial"/>
        <family val="2"/>
      </rPr>
      <t>(b)</t>
    </r>
    <r>
      <rPr>
        <b/>
        <i/>
        <sz val="10"/>
        <rFont val="Arial"/>
        <family val="2"/>
      </rPr>
      <t xml:space="preserve"> appartenant à :</t>
    </r>
  </si>
  <si>
    <t>(a) Il s'agit, plus précisément, du nombre de budgets principaux de communes présents dans le fichier des comptes de gestion.</t>
  </si>
  <si>
    <t>(e) Les communes touristiques concernent uniquement la France métropolitaine.</t>
  </si>
  <si>
    <t>(f) Le montant élevé pour les communes touristiques du littoral maritime de moins de 100 habitants est dû à la présence de la commune atypique du Mont-Saint-Michel.</t>
  </si>
  <si>
    <r>
      <t xml:space="preserve">Ensemble des communes </t>
    </r>
    <r>
      <rPr>
        <i/>
        <vertAlign val="superscript"/>
        <sz val="10"/>
        <rFont val="Arial"/>
        <family val="2"/>
      </rPr>
      <t>(d)</t>
    </r>
  </si>
  <si>
    <r>
      <t xml:space="preserve">communes touristiques </t>
    </r>
    <r>
      <rPr>
        <b/>
        <vertAlign val="superscript"/>
        <sz val="10"/>
        <rFont val="Arial"/>
        <family val="2"/>
      </rPr>
      <t>(e)</t>
    </r>
  </si>
  <si>
    <r>
      <t xml:space="preserve">           - communes du littoral maritime </t>
    </r>
    <r>
      <rPr>
        <vertAlign val="superscript"/>
        <sz val="10"/>
        <rFont val="Arial"/>
        <family val="2"/>
      </rPr>
      <t>(f)</t>
    </r>
  </si>
  <si>
    <r>
      <t xml:space="preserve">communes rurales/urbaines </t>
    </r>
    <r>
      <rPr>
        <b/>
        <vertAlign val="superscript"/>
        <sz val="10"/>
        <rFont val="Arial"/>
        <family val="2"/>
      </rPr>
      <t>(d)</t>
    </r>
  </si>
  <si>
    <r>
      <t xml:space="preserve">communes non touristiques </t>
    </r>
    <r>
      <rPr>
        <b/>
        <vertAlign val="superscript"/>
        <sz val="10"/>
        <rFont val="Arial"/>
        <family val="2"/>
      </rPr>
      <t>(f)</t>
    </r>
  </si>
  <si>
    <r>
      <rPr>
        <sz val="10"/>
        <color rgb="FF0000FF"/>
        <rFont val="Arial"/>
        <family val="2"/>
      </rPr>
      <t xml:space="preserve">• </t>
    </r>
    <r>
      <rPr>
        <u/>
        <sz val="10"/>
        <color rgb="FF0000FF"/>
        <rFont val="Arial"/>
        <family val="2"/>
      </rPr>
      <t>Ratio 6</t>
    </r>
    <r>
      <rPr>
        <sz val="10"/>
        <color rgb="FF0000FF"/>
        <rFont val="Arial"/>
        <family val="2"/>
      </rPr>
      <t xml:space="preserve"> = dotation globale de fonctionnement (DGF) / population :</t>
    </r>
    <r>
      <rPr>
        <sz val="10"/>
        <color rgb="FF000000"/>
        <rFont val="Arial"/>
        <family val="2"/>
      </rPr>
      <t xml:space="preserve"> recettes du compte 741 en mouvements réels. Part de la contribution de l’État au fonctionnement de la collectivité.</t>
    </r>
  </si>
  <si>
    <t>T 4.9</t>
  </si>
  <si>
    <t>T 4.10</t>
  </si>
  <si>
    <r>
      <t xml:space="preserve">(b) On se restreint ici à la France métropolitaine pour les communes non touristiques afin de pouvoir effectuer une comparaison cohérente avec les communes touristiques (les communes des DOM n'étant pas classées </t>
    </r>
    <r>
      <rPr>
        <sz val="10"/>
        <color theme="1"/>
        <rFont val="Calibri"/>
        <family val="2"/>
      </rPr>
      <t>«</t>
    </r>
    <r>
      <rPr>
        <i/>
        <sz val="10"/>
        <color theme="1"/>
        <rFont val="Arial"/>
        <family val="2"/>
      </rPr>
      <t>touristiques</t>
    </r>
    <r>
      <rPr>
        <sz val="10"/>
        <color theme="1"/>
        <rFont val="Calibri"/>
        <family val="2"/>
      </rPr>
      <t>»</t>
    </r>
    <r>
      <rPr>
        <i/>
        <sz val="10"/>
        <color theme="1"/>
        <rFont val="Arial"/>
        <family val="2"/>
      </rPr>
      <t>).</t>
    </r>
  </si>
  <si>
    <t>(a) On se restreint ici à la France métropolitaine pour les communes non touristiques afin de pouvoir effectuer une comparaison cohérente avec les communes touristiques (les communes des DOM n'étant pas classées «touristiques»).</t>
  </si>
  <si>
    <t>Les communes touristiques: au sens de l'article L2334-7 du CGCT, la dénomination "commune touristique" désigne les collectivités qui étaient bénéficiaires de la dotation supplémentaire touristique aujourd'hui intégrée au sein de la dotation forfaitaire (loi n°93-1436 du 31 décembre 1993) dans la dotation globale de fonctionnement (source: Ministère de l'Intérieur, DGCL). La dotation touristique se fondait sur la capacité d'accueil et d'hébergement de la commune. Les communes touristiques concernent uniquement la France métropolitaine.</t>
  </si>
  <si>
    <r>
      <t xml:space="preserve">(b) </t>
    </r>
    <r>
      <rPr>
        <i/>
        <sz val="10"/>
        <color theme="1"/>
        <rFont val="Arial"/>
        <family val="2"/>
      </rPr>
      <t>Les fortes évolutions pour la strate des moins de 100 habitants proviennent de la commune du Mont-Saint-Michel, unique commune de cette strate.</t>
    </r>
  </si>
  <si>
    <r>
      <rPr>
        <b/>
        <sz val="8"/>
        <rFont val="Arial"/>
        <family val="2"/>
      </rPr>
      <t xml:space="preserve">Les communes touristiques : </t>
    </r>
    <r>
      <rPr>
        <sz val="8"/>
        <rFont val="Arial"/>
        <family val="2"/>
      </rPr>
      <t>au sens de l'article L2334-7 du CGCT, la dénomination "commune touristique" désigne les collectivités qui étaient bénéficiaires de la dotation supplémentaire touristique aujourd'hui intégrée au sein de la dotation forfaitaire (loi n°93-1436 du 31 décembre 1993) dans la dotation globale de fonctionnement (source: Ministère de l'Intérieur, DGCL). La dotation touristique se fondait sur la capacité d'accueil et d'hébergement de la commune. Les communes touristiques concernent uniuement la France métropolitaine.</t>
    </r>
  </si>
  <si>
    <t>Lecture : il y a seulement une commune touristique du littoral maritime de moins de 100 habitants (la commune du Mont-Saint-Michel). Elle correspond à 0,6 % de l'ensemble des communes touristiques de moins de 100 habitants.</t>
  </si>
  <si>
    <t>Évaluation des dépenses de fonctionnement, en euros par habitant.</t>
  </si>
  <si>
    <t>Part des dépenses réelles de fonctionnement affectée aux achats et charges externes.</t>
  </si>
  <si>
    <t>Subventions d'équipement versées : débit du compte 204</t>
  </si>
  <si>
    <t>Rapport entre les subventions d'équipement versées et les dépenses d'investissement.</t>
  </si>
  <si>
    <t>Dotations et subventions d'équipement : crédit des comptes 13, 102 excepté les comptes 139, 1027, 10222, 10229</t>
  </si>
  <si>
    <r>
      <t>Epargne brute :</t>
    </r>
    <r>
      <rPr>
        <sz val="10"/>
        <rFont val="Arial"/>
        <family val="2"/>
      </rPr>
      <t xml:space="preserve"> excédent des recettes réelles de fonctionnement sur les dépenses réelles de fonctionnement. </t>
    </r>
  </si>
  <si>
    <t>Nombre de</t>
  </si>
  <si>
    <t xml:space="preserve"> communes</t>
  </si>
  <si>
    <r>
      <t xml:space="preserve">  CU ou métropoles</t>
    </r>
    <r>
      <rPr>
        <vertAlign val="superscript"/>
        <sz val="10"/>
        <rFont val="Arial"/>
        <family val="2"/>
      </rPr>
      <t>(c)</t>
    </r>
  </si>
  <si>
    <r>
      <t xml:space="preserve">  CU ou métropoles</t>
    </r>
    <r>
      <rPr>
        <vertAlign val="superscript"/>
        <sz val="10"/>
        <rFont val="Arial"/>
        <family val="2"/>
      </rPr>
      <t>(a)</t>
    </r>
  </si>
  <si>
    <t xml:space="preserve"> de 10 000 hab. </t>
  </si>
  <si>
    <r>
      <t xml:space="preserve">montagne et tourisme </t>
    </r>
    <r>
      <rPr>
        <b/>
        <vertAlign val="superscript"/>
        <sz val="10"/>
        <rFont val="Arial"/>
        <family val="2"/>
      </rPr>
      <t>(f)</t>
    </r>
  </si>
  <si>
    <t xml:space="preserve">          - communes non touristiques et hors montagne</t>
  </si>
  <si>
    <r>
      <t xml:space="preserve">montagne et tourisme </t>
    </r>
    <r>
      <rPr>
        <b/>
        <vertAlign val="superscript"/>
        <sz val="10"/>
        <rFont val="Arial"/>
        <family val="2"/>
      </rPr>
      <t>(g)</t>
    </r>
  </si>
  <si>
    <r>
      <t xml:space="preserve">          - communes touristiques et hors montagne </t>
    </r>
    <r>
      <rPr>
        <vertAlign val="superscript"/>
        <sz val="10"/>
        <rFont val="Arial"/>
        <family val="2"/>
      </rPr>
      <t>(e)</t>
    </r>
  </si>
  <si>
    <t>T 5.1.a – Dépenses réelles totales / population</t>
  </si>
  <si>
    <t>T 5.1.b – Dépenses réelles totales hors remboursements de dettes / population</t>
  </si>
  <si>
    <t>Part des dépenses réelles de fonctionnement affectée aux dépenses d'intervention.</t>
  </si>
  <si>
    <t xml:space="preserve">    - Communes touristiques du littoral maritime</t>
  </si>
  <si>
    <t xml:space="preserve">    - Communes touristiques "supports de station de sport d'hiver" </t>
  </si>
  <si>
    <r>
      <t xml:space="preserve">Outre-Mer </t>
    </r>
    <r>
      <rPr>
        <b/>
        <i/>
        <vertAlign val="superscript"/>
        <sz val="10"/>
        <rFont val="Arial"/>
        <family val="2"/>
      </rPr>
      <t>(b)</t>
    </r>
  </si>
  <si>
    <r>
      <t xml:space="preserve">France entière </t>
    </r>
    <r>
      <rPr>
        <b/>
        <vertAlign val="superscript"/>
        <sz val="10"/>
        <rFont val="Arial"/>
        <family val="2"/>
      </rPr>
      <t>(c)</t>
    </r>
  </si>
  <si>
    <r>
      <t xml:space="preserve">Outre-Mer </t>
    </r>
    <r>
      <rPr>
        <b/>
        <i/>
        <vertAlign val="superscript"/>
        <sz val="10"/>
        <rFont val="Arial"/>
        <family val="2"/>
      </rPr>
      <t>(a)</t>
    </r>
  </si>
  <si>
    <r>
      <rPr>
        <b/>
        <sz val="11"/>
        <rFont val="Arial"/>
        <family val="2"/>
      </rPr>
      <t xml:space="preserve">R2 </t>
    </r>
    <r>
      <rPr>
        <sz val="11"/>
        <rFont val="Arial"/>
        <family val="2"/>
      </rPr>
      <t>: Produit des impositions directes hors fiscalité reversée / habitant</t>
    </r>
  </si>
  <si>
    <r>
      <rPr>
        <b/>
        <sz val="11"/>
        <rFont val="Arial"/>
        <family val="2"/>
      </rPr>
      <t>R2 bis</t>
    </r>
    <r>
      <rPr>
        <sz val="11"/>
        <rFont val="Arial"/>
        <family val="2"/>
      </rPr>
      <t xml:space="preserve"> : Produit des impositions directes y compris fiscalité reversée / habitant</t>
    </r>
  </si>
  <si>
    <r>
      <rPr>
        <b/>
        <sz val="11"/>
        <rFont val="Arial"/>
        <family val="2"/>
      </rPr>
      <t>R3</t>
    </r>
    <r>
      <rPr>
        <sz val="11"/>
        <rFont val="Arial"/>
        <family val="2"/>
      </rPr>
      <t xml:space="preserve"> : Recettes réelles de fonctionnement (RRF) / habitant</t>
    </r>
  </si>
  <si>
    <r>
      <rPr>
        <b/>
        <sz val="11"/>
        <rFont val="Arial"/>
        <family val="2"/>
      </rPr>
      <t>R5</t>
    </r>
    <r>
      <rPr>
        <sz val="11"/>
        <rFont val="Arial"/>
        <family val="2"/>
      </rPr>
      <t xml:space="preserve"> : Dette / habitant</t>
    </r>
  </si>
  <si>
    <r>
      <rPr>
        <b/>
        <sz val="11"/>
        <rFont val="Arial"/>
        <family val="2"/>
      </rPr>
      <t xml:space="preserve">R6 </t>
    </r>
    <r>
      <rPr>
        <sz val="11"/>
        <rFont val="Arial"/>
        <family val="2"/>
      </rPr>
      <t>: DGF / habitant</t>
    </r>
  </si>
  <si>
    <r>
      <rPr>
        <b/>
        <sz val="11"/>
        <rFont val="Arial"/>
        <family val="2"/>
      </rPr>
      <t>R2</t>
    </r>
    <r>
      <rPr>
        <sz val="11"/>
        <rFont val="Arial"/>
        <family val="2"/>
      </rPr>
      <t xml:space="preserve"> : Produit des impositions directes hors fiscalité reversée / habitant</t>
    </r>
  </si>
  <si>
    <r>
      <rPr>
        <b/>
        <sz val="11"/>
        <rFont val="Arial"/>
        <family val="2"/>
      </rPr>
      <t>R6</t>
    </r>
    <r>
      <rPr>
        <sz val="11"/>
        <rFont val="Arial"/>
        <family val="2"/>
      </rPr>
      <t xml:space="preserve"> : DGF / habitant</t>
    </r>
  </si>
  <si>
    <r>
      <t xml:space="preserve">T 3.e - Taux d'épargne brute </t>
    </r>
    <r>
      <rPr>
        <b/>
        <vertAlign val="superscript"/>
        <sz val="10"/>
        <color indexed="12"/>
        <rFont val="Arial"/>
        <family val="2"/>
      </rPr>
      <t>(b)</t>
    </r>
    <r>
      <rPr>
        <b/>
        <sz val="10"/>
        <color indexed="12"/>
        <rFont val="Arial"/>
        <family val="2"/>
      </rPr>
      <t xml:space="preserve"> selon les caractéristiques des communes</t>
    </r>
  </si>
  <si>
    <r>
      <rPr>
        <b/>
        <sz val="11"/>
        <color theme="1"/>
        <rFont val="Arial"/>
        <family val="2"/>
      </rPr>
      <t>R2 :</t>
    </r>
    <r>
      <rPr>
        <sz val="11"/>
        <color theme="1"/>
        <rFont val="Arial"/>
        <family val="2"/>
      </rPr>
      <t xml:space="preserve"> Produit des impositions directes hors fiscalité reversée / habitant «DGF»</t>
    </r>
    <r>
      <rPr>
        <vertAlign val="superscript"/>
        <sz val="11"/>
        <color theme="1"/>
        <rFont val="Arial"/>
        <family val="2"/>
      </rPr>
      <t xml:space="preserve"> </t>
    </r>
  </si>
  <si>
    <r>
      <rPr>
        <b/>
        <sz val="11"/>
        <color theme="1"/>
        <rFont val="Arial"/>
        <family val="2"/>
      </rPr>
      <t>R2 bis :</t>
    </r>
    <r>
      <rPr>
        <sz val="11"/>
        <color theme="1"/>
        <rFont val="Arial"/>
        <family val="2"/>
      </rPr>
      <t xml:space="preserve"> Produit des impositions directes y compris fiscalité reversée / habitant «DGF» </t>
    </r>
  </si>
  <si>
    <r>
      <rPr>
        <b/>
        <sz val="11"/>
        <color theme="1"/>
        <rFont val="Arial"/>
        <family val="2"/>
      </rPr>
      <t xml:space="preserve">R3 : </t>
    </r>
    <r>
      <rPr>
        <sz val="11"/>
        <color theme="1"/>
        <rFont val="Arial"/>
        <family val="2"/>
      </rPr>
      <t xml:space="preserve">Recettes réelles de fonctionnement (RRF) / habitant «DGF» </t>
    </r>
  </si>
  <si>
    <r>
      <rPr>
        <b/>
        <sz val="11"/>
        <color theme="1"/>
        <rFont val="Arial"/>
        <family val="2"/>
      </rPr>
      <t xml:space="preserve">R5 : </t>
    </r>
    <r>
      <rPr>
        <sz val="11"/>
        <color theme="1"/>
        <rFont val="Arial"/>
        <family val="2"/>
      </rPr>
      <t>Dette / habitant «DGF»</t>
    </r>
  </si>
  <si>
    <r>
      <rPr>
        <b/>
        <sz val="11"/>
        <color theme="1"/>
        <rFont val="Arial"/>
        <family val="2"/>
      </rPr>
      <t xml:space="preserve">R6 : </t>
    </r>
    <r>
      <rPr>
        <sz val="11"/>
        <color theme="1"/>
        <rFont val="Arial"/>
        <family val="2"/>
      </rPr>
      <t xml:space="preserve">DGF / habitant «DGF» </t>
    </r>
  </si>
  <si>
    <r>
      <rPr>
        <b/>
        <sz val="11"/>
        <color theme="1"/>
        <rFont val="Arial"/>
        <family val="2"/>
      </rPr>
      <t xml:space="preserve">R7 : </t>
    </r>
    <r>
      <rPr>
        <sz val="11"/>
        <color theme="1"/>
        <rFont val="Arial"/>
        <family val="2"/>
      </rPr>
      <t xml:space="preserve">Dépenses de personnel / DRF </t>
    </r>
    <r>
      <rPr>
        <vertAlign val="superscript"/>
        <sz val="11"/>
        <color theme="1"/>
        <rFont val="Arial"/>
        <family val="2"/>
      </rPr>
      <t>(b)</t>
    </r>
  </si>
  <si>
    <r>
      <rPr>
        <b/>
        <sz val="11"/>
        <color theme="1"/>
        <rFont val="Arial"/>
        <family val="2"/>
      </rPr>
      <t>R9 :</t>
    </r>
    <r>
      <rPr>
        <sz val="11"/>
        <color theme="1"/>
        <rFont val="Arial"/>
        <family val="2"/>
      </rPr>
      <t xml:space="preserve"> Marge d'autofinancement courant (MAC)=(DRF+Remboursement de dette) / RRF </t>
    </r>
    <r>
      <rPr>
        <vertAlign val="superscript"/>
        <sz val="11"/>
        <color theme="1"/>
        <rFont val="Arial"/>
        <family val="2"/>
      </rPr>
      <t>(b)</t>
    </r>
  </si>
  <si>
    <r>
      <rPr>
        <b/>
        <sz val="11"/>
        <color theme="1"/>
        <rFont val="Arial"/>
        <family val="2"/>
      </rPr>
      <t xml:space="preserve">R11 : </t>
    </r>
    <r>
      <rPr>
        <sz val="11"/>
        <color theme="1"/>
        <rFont val="Arial"/>
        <family val="2"/>
      </rPr>
      <t xml:space="preserve">Dette / RRF (taux d'endettement) </t>
    </r>
    <r>
      <rPr>
        <vertAlign val="superscript"/>
        <sz val="11"/>
        <color theme="1"/>
        <rFont val="Arial"/>
        <family val="2"/>
      </rPr>
      <t>(b)</t>
    </r>
  </si>
  <si>
    <r>
      <rPr>
        <b/>
        <sz val="11"/>
        <color theme="1"/>
        <rFont val="Arial"/>
        <family val="2"/>
      </rPr>
      <t>R7 :</t>
    </r>
    <r>
      <rPr>
        <sz val="11"/>
        <color theme="1"/>
        <rFont val="Arial"/>
        <family val="2"/>
      </rPr>
      <t xml:space="preserve"> Dépenses de personnel / DRF</t>
    </r>
  </si>
  <si>
    <r>
      <rPr>
        <b/>
        <sz val="11"/>
        <color theme="1"/>
        <rFont val="Arial"/>
        <family val="2"/>
      </rPr>
      <t>R9 :</t>
    </r>
    <r>
      <rPr>
        <sz val="11"/>
        <color theme="1"/>
        <rFont val="Arial"/>
        <family val="2"/>
      </rPr>
      <t xml:space="preserve"> Marge d'autofinancement courant (MAC)=(DRF+Remboursement de dette) / RRF</t>
    </r>
  </si>
  <si>
    <r>
      <rPr>
        <b/>
        <sz val="11"/>
        <color theme="1"/>
        <rFont val="Arial"/>
        <family val="2"/>
      </rPr>
      <t xml:space="preserve">R11 : </t>
    </r>
    <r>
      <rPr>
        <sz val="11"/>
        <color theme="1"/>
        <rFont val="Arial"/>
        <family val="2"/>
      </rPr>
      <t>Dette / RRF (taux d'endettement)</t>
    </r>
  </si>
  <si>
    <r>
      <rPr>
        <b/>
        <sz val="11"/>
        <rFont val="Arial"/>
        <family val="2"/>
      </rPr>
      <t>R2 :</t>
    </r>
    <r>
      <rPr>
        <sz val="11"/>
        <rFont val="Arial"/>
        <family val="2"/>
      </rPr>
      <t xml:space="preserve"> Produit des impositions directes hors fiscalité reversée / habitant «DGF»</t>
    </r>
  </si>
  <si>
    <r>
      <rPr>
        <b/>
        <sz val="11"/>
        <rFont val="Arial"/>
        <family val="2"/>
      </rPr>
      <t>R2 bis :</t>
    </r>
    <r>
      <rPr>
        <sz val="11"/>
        <rFont val="Arial"/>
        <family val="2"/>
      </rPr>
      <t xml:space="preserve"> Produit des impositions directes y compris fiscalité reversée / habitant «DGF»</t>
    </r>
  </si>
  <si>
    <r>
      <rPr>
        <b/>
        <sz val="11"/>
        <rFont val="Arial"/>
        <family val="2"/>
      </rPr>
      <t>R3 :</t>
    </r>
    <r>
      <rPr>
        <sz val="11"/>
        <rFont val="Arial"/>
        <family val="2"/>
      </rPr>
      <t xml:space="preserve"> Recettes réelles de fonctionnement (RRF) / habitant «DGF»</t>
    </r>
  </si>
  <si>
    <r>
      <rPr>
        <b/>
        <sz val="11"/>
        <rFont val="Arial"/>
        <family val="2"/>
      </rPr>
      <t>R5 :</t>
    </r>
    <r>
      <rPr>
        <sz val="11"/>
        <rFont val="Arial"/>
        <family val="2"/>
      </rPr>
      <t xml:space="preserve"> Dette / habitant «DGF»</t>
    </r>
  </si>
  <si>
    <r>
      <rPr>
        <b/>
        <sz val="11"/>
        <rFont val="Arial"/>
        <family val="2"/>
      </rPr>
      <t>R6 :</t>
    </r>
    <r>
      <rPr>
        <sz val="11"/>
        <rFont val="Arial"/>
        <family val="2"/>
      </rPr>
      <t xml:space="preserve"> DGF / habitant «DGF»</t>
    </r>
  </si>
  <si>
    <r>
      <rPr>
        <b/>
        <sz val="11"/>
        <color theme="1"/>
        <rFont val="Arial"/>
        <family val="2"/>
      </rPr>
      <t xml:space="preserve">R9 </t>
    </r>
    <r>
      <rPr>
        <sz val="11"/>
        <color theme="1"/>
        <rFont val="Arial"/>
        <family val="2"/>
      </rPr>
      <t>: Marge d'autofinancement courant (MAC)=(DRF+Remboursement de dette) / RRF</t>
    </r>
  </si>
  <si>
    <r>
      <t xml:space="preserve">DÉPENSES D'INVESTISSEMENT hors remboursements </t>
    </r>
    <r>
      <rPr>
        <b/>
        <vertAlign val="superscript"/>
        <sz val="11"/>
        <color theme="1"/>
        <rFont val="Arial"/>
        <family val="2"/>
      </rPr>
      <t>(b)</t>
    </r>
  </si>
  <si>
    <r>
      <rPr>
        <b/>
        <sz val="11"/>
        <color theme="1"/>
        <rFont val="Arial"/>
        <family val="2"/>
      </rPr>
      <t xml:space="preserve">R5 : </t>
    </r>
    <r>
      <rPr>
        <sz val="11"/>
        <color theme="1"/>
        <rFont val="Arial"/>
        <family val="2"/>
      </rPr>
      <t xml:space="preserve">Dette / habitant «DGF» </t>
    </r>
  </si>
  <si>
    <r>
      <rPr>
        <b/>
        <sz val="11"/>
        <color theme="1"/>
        <rFont val="Arial"/>
        <family val="2"/>
      </rPr>
      <t xml:space="preserve">R7 : </t>
    </r>
    <r>
      <rPr>
        <sz val="11"/>
        <color theme="1"/>
        <rFont val="Arial"/>
        <family val="2"/>
      </rPr>
      <t xml:space="preserve">Dépenses de personnel / DRF </t>
    </r>
    <r>
      <rPr>
        <vertAlign val="superscript"/>
        <sz val="11"/>
        <color theme="1"/>
        <rFont val="Arial"/>
        <family val="2"/>
      </rPr>
      <t>(c)</t>
    </r>
  </si>
  <si>
    <r>
      <rPr>
        <b/>
        <sz val="11"/>
        <color theme="1"/>
        <rFont val="Arial"/>
        <family val="2"/>
      </rPr>
      <t>R9 :</t>
    </r>
    <r>
      <rPr>
        <sz val="11"/>
        <color theme="1"/>
        <rFont val="Arial"/>
        <family val="2"/>
      </rPr>
      <t xml:space="preserve"> Marge d'autofinancement courant (MAC)=(DRF+Remboursement de dette) / RRF </t>
    </r>
    <r>
      <rPr>
        <vertAlign val="superscript"/>
        <sz val="11"/>
        <color theme="1"/>
        <rFont val="Arial"/>
        <family val="2"/>
      </rPr>
      <t>(c)</t>
    </r>
  </si>
  <si>
    <r>
      <rPr>
        <b/>
        <sz val="11"/>
        <color theme="1"/>
        <rFont val="Arial"/>
        <family val="2"/>
      </rPr>
      <t xml:space="preserve">R11 : </t>
    </r>
    <r>
      <rPr>
        <sz val="11"/>
        <color theme="1"/>
        <rFont val="Arial"/>
        <family val="2"/>
      </rPr>
      <t xml:space="preserve">Dette / RRF (taux d'endettement) </t>
    </r>
    <r>
      <rPr>
        <vertAlign val="superscript"/>
        <sz val="11"/>
        <color theme="1"/>
        <rFont val="Arial"/>
        <family val="2"/>
      </rPr>
      <t>(c)</t>
    </r>
  </si>
  <si>
    <r>
      <rPr>
        <b/>
        <sz val="11"/>
        <color theme="1"/>
        <rFont val="Arial"/>
        <family val="2"/>
      </rPr>
      <t xml:space="preserve">R9 : </t>
    </r>
    <r>
      <rPr>
        <sz val="11"/>
        <color theme="1"/>
        <rFont val="Arial"/>
        <family val="2"/>
      </rPr>
      <t>Marge d'autofinancement courant (MAC)=(DRF+Remboursement de dette) / RRF</t>
    </r>
  </si>
  <si>
    <r>
      <t xml:space="preserve">Dette / Epargne brute (Capacité de désendettement en années) </t>
    </r>
    <r>
      <rPr>
        <vertAlign val="superscript"/>
        <sz val="11"/>
        <color theme="1"/>
        <rFont val="Arial"/>
        <family val="2"/>
      </rPr>
      <t>(d)</t>
    </r>
  </si>
  <si>
    <t>Epargne brute / RRF (Taux d'épargne brute)</t>
  </si>
  <si>
    <r>
      <t xml:space="preserve">Epargne brute / RRF (Taux d'épargne brute) </t>
    </r>
    <r>
      <rPr>
        <vertAlign val="superscript"/>
        <sz val="11"/>
        <color theme="1"/>
        <rFont val="Arial"/>
        <family val="2"/>
      </rPr>
      <t>(b)</t>
    </r>
  </si>
  <si>
    <r>
      <t xml:space="preserve">Epargne brute / RRF (Taux d'épargne brute) </t>
    </r>
    <r>
      <rPr>
        <vertAlign val="superscript"/>
        <sz val="11"/>
        <color theme="1"/>
        <rFont val="Arial"/>
        <family val="2"/>
      </rPr>
      <t>(c)</t>
    </r>
  </si>
  <si>
    <t>Annexe 2 : Zonages et classifications utilisés</t>
  </si>
  <si>
    <t>Annexe 3 : Les ratios financiers obligatoires</t>
  </si>
  <si>
    <t>Part des dépenses réelles de fonctionnement affectée aux charges financières</t>
  </si>
  <si>
    <t>Dette au 31 décembre (12)</t>
  </si>
  <si>
    <r>
      <t xml:space="preserve">RECETTES D'INVESTISSEMENT hors emprunts </t>
    </r>
    <r>
      <rPr>
        <b/>
        <vertAlign val="superscript"/>
        <sz val="11"/>
        <color theme="1"/>
        <rFont val="Arial"/>
        <family val="2"/>
      </rPr>
      <t>(b)</t>
    </r>
  </si>
  <si>
    <r>
      <t xml:space="preserve">Impôts et taxes </t>
    </r>
    <r>
      <rPr>
        <vertAlign val="superscript"/>
        <sz val="11"/>
        <color theme="1"/>
        <rFont val="Arial"/>
        <family val="2"/>
      </rPr>
      <t>(b)</t>
    </r>
  </si>
  <si>
    <r>
      <t xml:space="preserve">- Impôts locaux </t>
    </r>
    <r>
      <rPr>
        <vertAlign val="superscript"/>
        <sz val="11"/>
        <color theme="1"/>
        <rFont val="Arial"/>
        <family val="2"/>
      </rPr>
      <t>(b)</t>
    </r>
  </si>
  <si>
    <r>
      <t xml:space="preserve">(dont: fiscalité reversée) </t>
    </r>
    <r>
      <rPr>
        <vertAlign val="superscript"/>
        <sz val="11"/>
        <color theme="1"/>
        <rFont val="Arial"/>
        <family val="2"/>
      </rPr>
      <t>(b)</t>
    </r>
  </si>
  <si>
    <r>
      <t xml:space="preserve">Concours de l'État </t>
    </r>
    <r>
      <rPr>
        <vertAlign val="superscript"/>
        <sz val="11"/>
        <color theme="1"/>
        <rFont val="Arial"/>
        <family val="2"/>
      </rPr>
      <t>(b)</t>
    </r>
  </si>
  <si>
    <r>
      <t>- DGF</t>
    </r>
    <r>
      <rPr>
        <vertAlign val="superscript"/>
        <sz val="11"/>
        <color theme="1"/>
        <rFont val="Arial"/>
        <family val="2"/>
      </rPr>
      <t xml:space="preserve"> (b)</t>
    </r>
  </si>
  <si>
    <t>Pourcentage de communes appartenant à :</t>
  </si>
  <si>
    <t>Pourcentage d'habitants appartenant à :</t>
  </si>
  <si>
    <t>(c) Y compris la métropole de Lyon.</t>
  </si>
  <si>
    <t xml:space="preserve">  CA</t>
  </si>
  <si>
    <r>
      <t>CC</t>
    </r>
    <r>
      <rPr>
        <sz val="8"/>
        <rFont val="Arial"/>
        <family val="2"/>
      </rPr>
      <t>: Communauté de Communes</t>
    </r>
    <r>
      <rPr>
        <sz val="8"/>
        <rFont val="Arial"/>
        <family val="2"/>
      </rPr>
      <t>.</t>
    </r>
  </si>
  <si>
    <t>(a) Y compris la métropole de Lyon.</t>
  </si>
  <si>
    <r>
      <t>CU</t>
    </r>
    <r>
      <rPr>
        <sz val="8"/>
        <rFont val="Arial"/>
        <family val="2"/>
      </rPr>
      <t xml:space="preserve">: Communauté Urbaine ; </t>
    </r>
    <r>
      <rPr>
        <b/>
        <sz val="8"/>
        <rFont val="Arial"/>
        <family val="2"/>
      </rPr>
      <t>CA</t>
    </r>
    <r>
      <rPr>
        <sz val="8"/>
        <rFont val="Arial"/>
        <family val="2"/>
      </rPr>
      <t>: Communauté d'Agglomération ;</t>
    </r>
  </si>
  <si>
    <r>
      <t>Communes touristiques</t>
    </r>
    <r>
      <rPr>
        <b/>
        <i/>
        <vertAlign val="superscript"/>
        <sz val="10"/>
        <rFont val="Arial"/>
        <family val="2"/>
      </rPr>
      <t>(b)</t>
    </r>
    <r>
      <rPr>
        <b/>
        <i/>
        <sz val="10"/>
        <rFont val="Arial"/>
        <family val="2"/>
      </rPr>
      <t xml:space="preserve"> :</t>
    </r>
  </si>
  <si>
    <t>Communes non touristiques :</t>
  </si>
  <si>
    <t>Nombre total des communes non touristiques</t>
  </si>
  <si>
    <r>
      <t>Ensemble des communes touristiques</t>
    </r>
    <r>
      <rPr>
        <b/>
        <vertAlign val="superscript"/>
        <sz val="10"/>
        <rFont val="Arial"/>
        <family val="2"/>
      </rPr>
      <t>(b)</t>
    </r>
  </si>
  <si>
    <t>Ensemble des communes non touristiques</t>
  </si>
  <si>
    <r>
      <t>Nombre d'habitants «DGF» des communes touristiques</t>
    </r>
    <r>
      <rPr>
        <b/>
        <i/>
        <vertAlign val="superscript"/>
        <sz val="10"/>
        <rFont val="Arial"/>
        <family val="2"/>
      </rPr>
      <t>(b)</t>
    </r>
    <r>
      <rPr>
        <b/>
        <i/>
        <sz val="10"/>
        <rFont val="Arial"/>
        <family val="2"/>
      </rPr>
      <t xml:space="preserve"> :</t>
    </r>
  </si>
  <si>
    <t>Nombre d'habitants «DGF» des communes non touristiques :</t>
  </si>
  <si>
    <t>Ensemble des communes rurales et urbaines</t>
  </si>
  <si>
    <t xml:space="preserve">Ensemble des communes en unité urbaine </t>
  </si>
  <si>
    <t>Ensemble des communes en unité urbaine</t>
  </si>
  <si>
    <r>
      <t>Ratios</t>
    </r>
    <r>
      <rPr>
        <i/>
        <sz val="11"/>
        <rFont val="Arial"/>
        <family val="2"/>
      </rPr>
      <t xml:space="preserve"> (voir définitions en annexe 3)</t>
    </r>
  </si>
  <si>
    <r>
      <rPr>
        <b/>
        <sz val="11"/>
        <rFont val="Arial"/>
        <family val="2"/>
      </rPr>
      <t>R9</t>
    </r>
    <r>
      <rPr>
        <sz val="11"/>
        <rFont val="Arial"/>
        <family val="2"/>
      </rPr>
      <t xml:space="preserve"> : Marge d'autofinancement courant (MAC)=(DRF+Remboursement de dette) / RRF </t>
    </r>
    <r>
      <rPr>
        <vertAlign val="superscript"/>
        <sz val="11"/>
        <rFont val="Arial"/>
        <family val="2"/>
      </rPr>
      <t>(b)</t>
    </r>
  </si>
  <si>
    <t>(c) Écarts en nombre d'années.</t>
  </si>
  <si>
    <r>
      <t xml:space="preserve">T 2.3.b - Évolution à champ constant </t>
    </r>
    <r>
      <rPr>
        <b/>
        <vertAlign val="superscript"/>
        <sz val="14"/>
        <color indexed="12"/>
        <rFont val="Arial"/>
        <family val="2"/>
      </rPr>
      <t>(a)</t>
    </r>
    <r>
      <rPr>
        <b/>
        <sz val="14"/>
        <color indexed="12"/>
        <rFont val="Arial"/>
        <family val="2"/>
      </rPr>
      <t xml:space="preserve"> par strate de population des communes </t>
    </r>
  </si>
  <si>
    <t xml:space="preserve">T 2.3.a - Évolution par strate de population des communes </t>
  </si>
  <si>
    <r>
      <rPr>
        <b/>
        <sz val="11"/>
        <rFont val="Arial"/>
        <family val="2"/>
      </rPr>
      <t>R4</t>
    </r>
    <r>
      <rPr>
        <sz val="11"/>
        <rFont val="Arial"/>
        <family val="2"/>
      </rPr>
      <t xml:space="preserve"> : Dépenses d'équipement brutes</t>
    </r>
    <r>
      <rPr>
        <vertAlign val="superscript"/>
        <sz val="11"/>
        <rFont val="Arial"/>
        <family val="2"/>
      </rPr>
      <t xml:space="preserve"> (e)</t>
    </r>
    <r>
      <rPr>
        <sz val="11"/>
        <rFont val="Arial"/>
        <family val="2"/>
      </rPr>
      <t xml:space="preserve"> / habitant</t>
    </r>
  </si>
  <si>
    <t>(c) En France entière (France métropolitaine et DOM).</t>
  </si>
  <si>
    <t>(f) En France métropolitaine.</t>
  </si>
  <si>
    <t>(d) En France entière (France métropolitaine et DOM).</t>
  </si>
  <si>
    <t>(g) En France métropolitaine.</t>
  </si>
  <si>
    <r>
      <t xml:space="preserve">T 3.c - Dépenses d'investissement hors remboursements de dette par «habitant DGF» </t>
    </r>
    <r>
      <rPr>
        <b/>
        <vertAlign val="superscript"/>
        <sz val="10"/>
        <color indexed="12"/>
        <rFont val="Arial"/>
        <family val="2"/>
      </rPr>
      <t>(b)</t>
    </r>
    <r>
      <rPr>
        <b/>
        <sz val="10"/>
        <color indexed="12"/>
        <rFont val="Arial"/>
        <family val="2"/>
      </rPr>
      <t xml:space="preserve"> selon les caractéristiques des communes</t>
    </r>
  </si>
  <si>
    <r>
      <t xml:space="preserve">T 3.b - Recettes de fonctionnement par «habitant DGF» </t>
    </r>
    <r>
      <rPr>
        <b/>
        <vertAlign val="superscript"/>
        <sz val="10"/>
        <color indexed="12"/>
        <rFont val="Arial"/>
        <family val="2"/>
      </rPr>
      <t>(b)</t>
    </r>
    <r>
      <rPr>
        <b/>
        <sz val="10"/>
        <color indexed="12"/>
        <rFont val="Arial"/>
        <family val="2"/>
      </rPr>
      <t xml:space="preserve"> selon les caractéristiques des communes</t>
    </r>
  </si>
  <si>
    <r>
      <t xml:space="preserve">T 3.a - Dépenses de fonctionnement par «habitant DGF» </t>
    </r>
    <r>
      <rPr>
        <b/>
        <vertAlign val="superscript"/>
        <sz val="10"/>
        <color indexed="12"/>
        <rFont val="Arial"/>
        <family val="2"/>
      </rPr>
      <t>(b)</t>
    </r>
    <r>
      <rPr>
        <b/>
        <sz val="10"/>
        <color indexed="12"/>
        <rFont val="Arial"/>
        <family val="2"/>
      </rPr>
      <t xml:space="preserve"> selon les caractéristiques des communes</t>
    </r>
  </si>
  <si>
    <t>(e) Le montant faible pour les communes touristiques du littoral maritime de moins de 100 habitants est dû à la présence de la commune atypique du Mont-Saint-Michel.</t>
  </si>
  <si>
    <r>
      <rPr>
        <b/>
        <sz val="11"/>
        <color theme="1"/>
        <rFont val="Arial"/>
        <family val="2"/>
      </rPr>
      <t xml:space="preserve">R10 : </t>
    </r>
    <r>
      <rPr>
        <sz val="11"/>
        <color theme="1"/>
        <rFont val="Arial"/>
        <family val="2"/>
      </rPr>
      <t>Dépenses d'équipement brutes</t>
    </r>
    <r>
      <rPr>
        <vertAlign val="superscript"/>
        <sz val="11"/>
        <color theme="1"/>
        <rFont val="Arial"/>
        <family val="2"/>
      </rPr>
      <t xml:space="preserve"> (c)</t>
    </r>
    <r>
      <rPr>
        <sz val="11"/>
        <color theme="1"/>
        <rFont val="Arial"/>
        <family val="2"/>
      </rPr>
      <t xml:space="preserve"> / RRF (Taux d'équipement)</t>
    </r>
  </si>
  <si>
    <r>
      <rPr>
        <b/>
        <sz val="10"/>
        <rFont val="Arial"/>
        <family val="2"/>
      </rPr>
      <t>R10</t>
    </r>
    <r>
      <rPr>
        <sz val="10"/>
        <rFont val="Arial"/>
        <family val="2"/>
      </rPr>
      <t xml:space="preserve"> : Dépenses d'équipement brutes</t>
    </r>
    <r>
      <rPr>
        <vertAlign val="superscript"/>
        <sz val="10"/>
        <rFont val="Arial"/>
        <family val="2"/>
      </rPr>
      <t xml:space="preserve"> (a) </t>
    </r>
    <r>
      <rPr>
        <sz val="10"/>
        <rFont val="Arial"/>
        <family val="2"/>
      </rPr>
      <t>/ RRF (Taux d'équipement)</t>
    </r>
  </si>
  <si>
    <t>(b) Diminuées des travaux en régie.</t>
  </si>
  <si>
    <r>
      <rPr>
        <b/>
        <sz val="11"/>
        <rFont val="Arial"/>
        <family val="2"/>
      </rPr>
      <t>R4</t>
    </r>
    <r>
      <rPr>
        <sz val="11"/>
        <rFont val="Arial"/>
        <family val="2"/>
      </rPr>
      <t xml:space="preserve"> : Dépenses d'équipement brutes</t>
    </r>
    <r>
      <rPr>
        <vertAlign val="superscript"/>
        <sz val="12"/>
        <rFont val="Arial"/>
        <family val="2"/>
      </rPr>
      <t xml:space="preserve"> (c)</t>
    </r>
    <r>
      <rPr>
        <sz val="11"/>
        <rFont val="Arial"/>
        <family val="2"/>
      </rPr>
      <t xml:space="preserve"> / habitant</t>
    </r>
  </si>
  <si>
    <r>
      <rPr>
        <b/>
        <sz val="11"/>
        <rFont val="Arial"/>
        <family val="2"/>
      </rPr>
      <t>R1</t>
    </r>
    <r>
      <rPr>
        <sz val="11"/>
        <rFont val="Arial"/>
        <family val="2"/>
      </rPr>
      <t xml:space="preserve"> : Dépenses réelles de fonctionnement (DRF)</t>
    </r>
    <r>
      <rPr>
        <vertAlign val="superscript"/>
        <sz val="11"/>
        <rFont val="Arial"/>
        <family val="2"/>
      </rPr>
      <t xml:space="preserve"> (b)</t>
    </r>
    <r>
      <rPr>
        <sz val="11"/>
        <rFont val="Arial"/>
        <family val="2"/>
      </rPr>
      <t xml:space="preserve"> / habitant</t>
    </r>
  </si>
  <si>
    <t>(d) Diminuées des travaux en régie.</t>
  </si>
  <si>
    <r>
      <rPr>
        <b/>
        <sz val="11"/>
        <rFont val="Arial"/>
        <family val="2"/>
      </rPr>
      <t>R1 :</t>
    </r>
    <r>
      <rPr>
        <sz val="11"/>
        <rFont val="Arial"/>
        <family val="2"/>
      </rPr>
      <t xml:space="preserve"> Dépenses réelles de fonctionnement (DRF)</t>
    </r>
    <r>
      <rPr>
        <vertAlign val="superscript"/>
        <sz val="11"/>
        <rFont val="Arial"/>
        <family val="2"/>
      </rPr>
      <t xml:space="preserve"> (d)</t>
    </r>
    <r>
      <rPr>
        <sz val="11"/>
        <rFont val="Arial"/>
        <family val="2"/>
      </rPr>
      <t xml:space="preserve"> / habitant «DGF»</t>
    </r>
  </si>
  <si>
    <r>
      <rPr>
        <b/>
        <sz val="11"/>
        <rFont val="Arial"/>
        <family val="2"/>
      </rPr>
      <t>R4 :</t>
    </r>
    <r>
      <rPr>
        <sz val="11"/>
        <rFont val="Arial"/>
        <family val="2"/>
      </rPr>
      <t xml:space="preserve"> Dépenses d'équipement brutes </t>
    </r>
    <r>
      <rPr>
        <vertAlign val="superscript"/>
        <sz val="11"/>
        <rFont val="Arial"/>
        <family val="2"/>
      </rPr>
      <t>(e)</t>
    </r>
    <r>
      <rPr>
        <sz val="11"/>
        <rFont val="Arial"/>
        <family val="2"/>
      </rPr>
      <t xml:space="preserve"> / habitant «DGF»</t>
    </r>
  </si>
  <si>
    <r>
      <rPr>
        <b/>
        <sz val="11"/>
        <color theme="1"/>
        <rFont val="Arial"/>
        <family val="2"/>
      </rPr>
      <t xml:space="preserve">R1 : </t>
    </r>
    <r>
      <rPr>
        <sz val="11"/>
        <color theme="1"/>
        <rFont val="Arial"/>
        <family val="2"/>
      </rPr>
      <t xml:space="preserve">Dépenses réelles de fonctionnement (DRF) diminuées des travaux en régie / habitant «DGF» </t>
    </r>
  </si>
  <si>
    <r>
      <rPr>
        <b/>
        <sz val="11"/>
        <rFont val="Arial"/>
        <family val="2"/>
      </rPr>
      <t>R1 :</t>
    </r>
    <r>
      <rPr>
        <sz val="11"/>
        <rFont val="Arial"/>
        <family val="2"/>
      </rPr>
      <t xml:space="preserve"> Dépenses réelles de fonctionnement (DRF)</t>
    </r>
    <r>
      <rPr>
        <vertAlign val="superscript"/>
        <sz val="11"/>
        <rFont val="Arial"/>
        <family val="2"/>
      </rPr>
      <t xml:space="preserve"> (c)</t>
    </r>
    <r>
      <rPr>
        <sz val="11"/>
        <rFont val="Arial"/>
        <family val="2"/>
      </rPr>
      <t xml:space="preserve"> / habitant «DGF»</t>
    </r>
  </si>
  <si>
    <r>
      <rPr>
        <b/>
        <sz val="11"/>
        <rFont val="Arial"/>
        <family val="2"/>
      </rPr>
      <t>R4 :</t>
    </r>
    <r>
      <rPr>
        <sz val="11"/>
        <rFont val="Arial"/>
        <family val="2"/>
      </rPr>
      <t xml:space="preserve"> Dépenses d'équipement brutes</t>
    </r>
    <r>
      <rPr>
        <vertAlign val="superscript"/>
        <sz val="11"/>
        <rFont val="Arial"/>
        <family val="2"/>
      </rPr>
      <t xml:space="preserve"> (d)</t>
    </r>
    <r>
      <rPr>
        <sz val="11"/>
        <rFont val="Arial"/>
        <family val="2"/>
      </rPr>
      <t xml:space="preserve"> / habitant «DGF»</t>
    </r>
  </si>
  <si>
    <t>(c) Diminuées des travaux en régie.</t>
  </si>
  <si>
    <r>
      <rPr>
        <b/>
        <sz val="11"/>
        <color theme="1"/>
        <rFont val="Arial"/>
        <family val="2"/>
      </rPr>
      <t xml:space="preserve">R10 : </t>
    </r>
    <r>
      <rPr>
        <sz val="11"/>
        <color theme="1"/>
        <rFont val="Arial"/>
        <family val="2"/>
      </rPr>
      <t>Dépenses d'équipement brutes</t>
    </r>
    <r>
      <rPr>
        <vertAlign val="superscript"/>
        <sz val="11"/>
        <color theme="1"/>
        <rFont val="Arial"/>
        <family val="2"/>
      </rPr>
      <t xml:space="preserve"> (b) </t>
    </r>
    <r>
      <rPr>
        <sz val="11"/>
        <color theme="1"/>
        <rFont val="Arial"/>
        <family val="2"/>
      </rPr>
      <t>/ RRF (Taux d'équipement)</t>
    </r>
  </si>
  <si>
    <r>
      <rPr>
        <b/>
        <sz val="11"/>
        <color theme="1"/>
        <rFont val="Arial"/>
        <family val="2"/>
      </rPr>
      <t xml:space="preserve">R10 : </t>
    </r>
    <r>
      <rPr>
        <sz val="11"/>
        <color theme="1"/>
        <rFont val="Arial"/>
        <family val="2"/>
      </rPr>
      <t>Dépenses d'équipement brutes</t>
    </r>
    <r>
      <rPr>
        <vertAlign val="superscript"/>
        <sz val="11"/>
        <color theme="1"/>
        <rFont val="Arial"/>
        <family val="2"/>
      </rPr>
      <t xml:space="preserve"> (d) </t>
    </r>
    <r>
      <rPr>
        <sz val="11"/>
        <color theme="1"/>
        <rFont val="Arial"/>
        <family val="2"/>
      </rPr>
      <t xml:space="preserve">/ RRF (Taux d'équipement) </t>
    </r>
    <r>
      <rPr>
        <vertAlign val="superscript"/>
        <sz val="11"/>
        <color theme="1"/>
        <rFont val="Arial"/>
        <family val="2"/>
      </rPr>
      <t>(c)</t>
    </r>
  </si>
  <si>
    <r>
      <t xml:space="preserve">Dette / Epargne brute (Capacité de désendettement en années) </t>
    </r>
    <r>
      <rPr>
        <vertAlign val="superscript"/>
        <sz val="11"/>
        <color theme="1"/>
        <rFont val="Arial"/>
        <family val="2"/>
      </rPr>
      <t>(e)</t>
    </r>
  </si>
  <si>
    <r>
      <rPr>
        <b/>
        <sz val="11"/>
        <color theme="1"/>
        <rFont val="Arial"/>
        <family val="2"/>
      </rPr>
      <t xml:space="preserve">R4 : </t>
    </r>
    <r>
      <rPr>
        <sz val="11"/>
        <color theme="1"/>
        <rFont val="Arial"/>
        <family val="2"/>
      </rPr>
      <t>Dépenses d'équipement brutes</t>
    </r>
    <r>
      <rPr>
        <vertAlign val="superscript"/>
        <sz val="11"/>
        <color theme="1"/>
        <rFont val="Arial"/>
        <family val="2"/>
      </rPr>
      <t xml:space="preserve"> (d) </t>
    </r>
    <r>
      <rPr>
        <sz val="11"/>
        <color theme="1"/>
        <rFont val="Arial"/>
        <family val="2"/>
      </rPr>
      <t xml:space="preserve">/ habitant «DGF» </t>
    </r>
    <r>
      <rPr>
        <vertAlign val="superscript"/>
        <sz val="11"/>
        <color theme="1"/>
        <rFont val="Arial"/>
        <family val="2"/>
      </rPr>
      <t>(b)</t>
    </r>
  </si>
  <si>
    <r>
      <rPr>
        <b/>
        <sz val="11"/>
        <rFont val="Arial"/>
        <family val="2"/>
      </rPr>
      <t>R4 :</t>
    </r>
    <r>
      <rPr>
        <sz val="11"/>
        <rFont val="Arial"/>
        <family val="2"/>
      </rPr>
      <t xml:space="preserve"> Dépenses d'équipement brutes</t>
    </r>
    <r>
      <rPr>
        <vertAlign val="superscript"/>
        <sz val="11"/>
        <rFont val="Arial"/>
        <family val="2"/>
      </rPr>
      <t xml:space="preserve"> (e)</t>
    </r>
    <r>
      <rPr>
        <sz val="11"/>
        <rFont val="Arial"/>
        <family val="2"/>
      </rPr>
      <t xml:space="preserve"> / habitant «DGF»</t>
    </r>
  </si>
  <si>
    <t xml:space="preserve">Autres recettes d'investissement </t>
  </si>
  <si>
    <t>n. s. : Non significatif</t>
  </si>
  <si>
    <r>
      <rPr>
        <b/>
        <sz val="11"/>
        <color theme="1"/>
        <rFont val="Arial"/>
        <family val="2"/>
      </rPr>
      <t xml:space="preserve">R10 : </t>
    </r>
    <r>
      <rPr>
        <sz val="11"/>
        <color theme="1"/>
        <rFont val="Arial"/>
        <family val="2"/>
      </rPr>
      <t>Dépenses d'équipement brutes</t>
    </r>
    <r>
      <rPr>
        <vertAlign val="superscript"/>
        <sz val="11"/>
        <color theme="1"/>
        <rFont val="Arial"/>
        <family val="2"/>
      </rPr>
      <t xml:space="preserve"> (c) </t>
    </r>
    <r>
      <rPr>
        <sz val="11"/>
        <color theme="1"/>
        <rFont val="Arial"/>
        <family val="2"/>
      </rPr>
      <t xml:space="preserve">/ RRF (Taux d'équipement) </t>
    </r>
    <r>
      <rPr>
        <vertAlign val="superscript"/>
        <sz val="11"/>
        <color theme="1"/>
        <rFont val="Arial"/>
        <family val="2"/>
      </rPr>
      <t>(b)</t>
    </r>
  </si>
  <si>
    <r>
      <rPr>
        <b/>
        <sz val="11"/>
        <color theme="1"/>
        <rFont val="Arial"/>
        <family val="2"/>
      </rPr>
      <t xml:space="preserve">R4 : </t>
    </r>
    <r>
      <rPr>
        <sz val="11"/>
        <color theme="1"/>
        <rFont val="Arial"/>
        <family val="2"/>
      </rPr>
      <t>Dépenses d'équipement brutes</t>
    </r>
    <r>
      <rPr>
        <vertAlign val="superscript"/>
        <sz val="11"/>
        <color theme="1"/>
        <rFont val="Arial"/>
        <family val="2"/>
      </rPr>
      <t xml:space="preserve"> (c)</t>
    </r>
    <r>
      <rPr>
        <sz val="11"/>
        <color theme="1"/>
        <rFont val="Arial"/>
        <family val="2"/>
      </rPr>
      <t xml:space="preserve"> / habitant «DGF» </t>
    </r>
  </si>
  <si>
    <r>
      <rPr>
        <b/>
        <sz val="11"/>
        <color theme="1"/>
        <rFont val="Arial"/>
        <family val="2"/>
      </rPr>
      <t xml:space="preserve">R10 : </t>
    </r>
    <r>
      <rPr>
        <sz val="11"/>
        <color theme="1"/>
        <rFont val="Arial"/>
        <family val="2"/>
      </rPr>
      <t>Dépenses d'équipement brutes</t>
    </r>
    <r>
      <rPr>
        <vertAlign val="superscript"/>
        <sz val="11"/>
        <color theme="1"/>
        <rFont val="Arial"/>
        <family val="2"/>
      </rPr>
      <t xml:space="preserve"> (c) </t>
    </r>
    <r>
      <rPr>
        <sz val="11"/>
        <color theme="1"/>
        <rFont val="Arial"/>
        <family val="2"/>
      </rPr>
      <t>/ RRF (Taux d'équipement)</t>
    </r>
  </si>
  <si>
    <r>
      <t xml:space="preserve">Dette / Epargne brute (Capacité de désendettement, en années) </t>
    </r>
    <r>
      <rPr>
        <vertAlign val="superscript"/>
        <sz val="11"/>
        <color theme="1"/>
        <rFont val="Arial"/>
        <family val="2"/>
      </rPr>
      <t>(d)</t>
    </r>
  </si>
  <si>
    <t>Dette / Epargne brute (Capacité de désendettement, en années)</t>
  </si>
  <si>
    <t>(b) Les communes de montagne concernent aussi les départements d'Outre-Mer (DOM), mais ici, on se restreint à la France métropolitaine pour avoir une comparaison cohérente avec les communes touristiques.</t>
  </si>
  <si>
    <t>(b) Les communes urbaines concernent la France entière (y compris les DOM).</t>
  </si>
  <si>
    <t>(a) Les communes urbaines concernent la France entière (y compris les DOM).</t>
  </si>
  <si>
    <r>
      <rPr>
        <b/>
        <sz val="11"/>
        <color theme="1"/>
        <rFont val="Arial"/>
        <family val="2"/>
      </rPr>
      <t xml:space="preserve">R10 : </t>
    </r>
    <r>
      <rPr>
        <sz val="11"/>
        <color theme="1"/>
        <rFont val="Arial"/>
        <family val="2"/>
      </rPr>
      <t xml:space="preserve">Dépenses d'équipement brutes </t>
    </r>
    <r>
      <rPr>
        <vertAlign val="superscript"/>
        <sz val="11"/>
        <color theme="1"/>
        <rFont val="Arial"/>
        <family val="2"/>
      </rPr>
      <t>(c)</t>
    </r>
    <r>
      <rPr>
        <sz val="11"/>
        <color theme="1"/>
        <rFont val="Arial"/>
        <family val="2"/>
      </rPr>
      <t xml:space="preserve"> / RRF (Taux d'équipement) </t>
    </r>
    <r>
      <rPr>
        <vertAlign val="superscript"/>
        <sz val="11"/>
        <color theme="1"/>
        <rFont val="Arial"/>
        <family val="2"/>
      </rPr>
      <t>(b)</t>
    </r>
  </si>
  <si>
    <r>
      <rPr>
        <b/>
        <sz val="11"/>
        <color theme="1"/>
        <rFont val="Arial"/>
        <family val="2"/>
      </rPr>
      <t xml:space="preserve">R4 : </t>
    </r>
    <r>
      <rPr>
        <sz val="11"/>
        <color theme="1"/>
        <rFont val="Arial"/>
        <family val="2"/>
      </rPr>
      <t xml:space="preserve">Dépenses d'équipement brutes </t>
    </r>
    <r>
      <rPr>
        <vertAlign val="superscript"/>
        <sz val="11"/>
        <color theme="1"/>
        <rFont val="Arial"/>
        <family val="2"/>
      </rPr>
      <t>(c)</t>
    </r>
    <r>
      <rPr>
        <sz val="11"/>
        <color theme="1"/>
        <rFont val="Arial"/>
        <family val="2"/>
      </rPr>
      <t xml:space="preserve"> / habitant «DGF» </t>
    </r>
  </si>
  <si>
    <r>
      <rPr>
        <b/>
        <sz val="11"/>
        <color theme="1"/>
        <rFont val="Arial"/>
        <family val="2"/>
      </rPr>
      <t xml:space="preserve">R4 : </t>
    </r>
    <r>
      <rPr>
        <sz val="11"/>
        <color theme="1"/>
        <rFont val="Arial"/>
        <family val="2"/>
      </rPr>
      <t>Dépenses d'équipement brutes</t>
    </r>
    <r>
      <rPr>
        <vertAlign val="superscript"/>
        <sz val="11"/>
        <color theme="1"/>
        <rFont val="Arial"/>
        <family val="2"/>
      </rPr>
      <t xml:space="preserve"> (d) </t>
    </r>
    <r>
      <rPr>
        <sz val="11"/>
        <color theme="1"/>
        <rFont val="Arial"/>
        <family val="2"/>
      </rPr>
      <t xml:space="preserve">/ habitant «DGF» </t>
    </r>
  </si>
  <si>
    <t>- à une CA</t>
  </si>
  <si>
    <t>CU : communauté urbaine, CA : communauté d'agglomération, CC à FPU : communauté de communes à fiscalité professionnelle unique, CC à FA : communauté de communes à fiscalité additionnellle.</t>
  </si>
  <si>
    <t>T 5.2.a bis – (R1) : Dépenses réelles de fonctionnement diminuées des travaux en régie / population</t>
  </si>
  <si>
    <t>Aux dépenses réelles de fonctionnement, on retire les travaux en régie (crédit du compte 72, en opérations budgétaires).</t>
  </si>
  <si>
    <t>Part des recettes provenant des impôts et taxes</t>
  </si>
  <si>
    <t>Part relative des concours et dotations de l'État dans le total des recettes réelles de fonctionnement.</t>
  </si>
  <si>
    <t>T 5.4.d – Subventions d'équipement versées  / dépenses réelles d'investissement (y compris remboursements de dettes)</t>
  </si>
  <si>
    <t>T 5.4.e – Emprunts réalisés / dépenses réelles d'investissement (y compris remboursements de dettes)</t>
  </si>
  <si>
    <t>Les emprunts réalisés et les remboursements de dettes sont calculés hors gestion active de la dette.</t>
  </si>
  <si>
    <t>T 5.5.a – Recettes réelles d'investissement (y compris emprunts) / population</t>
  </si>
  <si>
    <t>T 5.5.b – Dotations et subventions d'équipement / recettes réelles d'investissement (y compris emprunts)</t>
  </si>
  <si>
    <t>T 5.5.c – Fonds de compensation pour la TVA (FCTVA) / recettes réelles d'investissement (y compris emprunts)</t>
  </si>
  <si>
    <t>T 5.5.d – Autres recettes d'investissement / recettes réelles d'investissement (y compris emprunts)</t>
  </si>
  <si>
    <t>Répartition des communes et de leur population par région et strate de population</t>
  </si>
  <si>
    <t>Répartition des communes appartenant à un groupement à fiscalité propre selon le type de groupement</t>
  </si>
  <si>
    <t>Répartition des communes selon leur caractère touristique et de montagne par strate de population</t>
  </si>
  <si>
    <t>Répartition des communes selon leur caractère urbain ou rural par strate de population</t>
  </si>
  <si>
    <t>Les dépenses et recettes par habitant des communes par strate de population</t>
  </si>
  <si>
    <t>Données financières des communes touristiques par strate de population (France métropolitaine)</t>
  </si>
  <si>
    <t>Données financières des communes touristiques du littoral maritime par strate de population (France métropolitaine)</t>
  </si>
  <si>
    <t>Données financières des communes touristiques «supports de stations de sports d'hiver» par strate de population (France métropolitaine)</t>
  </si>
  <si>
    <t>Données financières des autres communes touristiques de montagne par strate de population (France métropolitaine)</t>
  </si>
  <si>
    <t>Données financières des autres communes touristiques par strate de population (France métropolitaine)</t>
  </si>
  <si>
    <t>Données financières des communes «rurales» par strate de population</t>
  </si>
  <si>
    <t>Données financières des communes «urbaines» par strate de population</t>
  </si>
  <si>
    <t>Données financières des communes de montagne non touristiques (France métropolitaine)</t>
  </si>
  <si>
    <t>Données financières des communes n'étant pas de montagne (France métropolitaine)</t>
  </si>
  <si>
    <t>Données financières des communes non touristiques (France métropolitaine)</t>
  </si>
  <si>
    <t>(b) Il s'agit des communes des 5 départements d'outre-mer (y compris Mayotte).</t>
  </si>
  <si>
    <r>
      <t>Communes selon l'appartenance à une région</t>
    </r>
    <r>
      <rPr>
        <b/>
        <i/>
        <sz val="11"/>
        <rFont val="Arial"/>
        <family val="2"/>
      </rPr>
      <t xml:space="preserve"> :</t>
    </r>
  </si>
  <si>
    <r>
      <t xml:space="preserve">- à une CU ou métropole </t>
    </r>
    <r>
      <rPr>
        <vertAlign val="superscript"/>
        <sz val="11"/>
        <rFont val="Arial"/>
        <family val="2"/>
      </rPr>
      <t>(b)</t>
    </r>
  </si>
  <si>
    <t>(b) Y compris la métropole de Lyon.</t>
  </si>
  <si>
    <t>(b) En vue de pouvoir comparer ce tableau avec ceux relatifs aux communes touristiques, on se restreint ici aussi à la France métropolitaine.</t>
  </si>
  <si>
    <t>(a) En vue de pouvoir comparer ce tableau avec ceux relatifs aux communes touristiques, on se restreint ici aussi à la France métropolitaine.</t>
  </si>
  <si>
    <t>Rapport entre les charges courantes augmentées des remboursements de la dette et les recettes courantes.</t>
  </si>
  <si>
    <r>
      <rPr>
        <b/>
        <sz val="10"/>
        <color rgb="FF0000FF"/>
        <rFont val="Arial"/>
        <family val="2"/>
      </rPr>
      <t>Population totale et population « DGF »</t>
    </r>
    <r>
      <rPr>
        <sz val="10"/>
        <rFont val="Arial"/>
        <family val="2"/>
      </rPr>
      <t xml:space="preserve"> : Dans le recensement de la population, la «population totale» est égale à la  «population municipale» augmentée de la «population comptée à part»,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t>
    </r>
  </si>
  <si>
    <t>Dépenses de fonctionnement : débit net du compte 6 hormis les comptes 675, 676 et 68, et hormis 65541 pour les communes de la MGP</t>
  </si>
  <si>
    <t>Recettes réelles de fonctionnement : crédit net du compte 7 (excepté les comptes 775, 776, 777 et 78) et du compte 65541 pour les communes de la MGP (moindres recettes)</t>
  </si>
  <si>
    <t>Dépenses de fonctionnement : débit net du compte 6 hormis les comptes 675, 676 et 68 (et hormis 65541 pour les communes de la MGP), augmenté du remboursements de dettes, soit le débit du compte 16 excepté les comptes 169, 1645 et 1688</t>
  </si>
  <si>
    <t>Recettes de fonctionnement : crédit net des comptes 7 (sauf 775, 776, 777, 78) et 65541 pour les communes de la MGP (moindres recettes)</t>
  </si>
  <si>
    <t>MINISTÈRE DE LA COHÉSION DES TERRITOIRES</t>
  </si>
  <si>
    <t>Les Finances des</t>
  </si>
  <si>
    <t>Collection</t>
  </si>
  <si>
    <t>Statistiques et finances locales (tableaux)</t>
  </si>
  <si>
    <t>Direction générale des collectivités locales</t>
  </si>
  <si>
    <t>par Guillaume LEFORESTIER</t>
  </si>
  <si>
    <t>ont été élaborés au Département des études et des statistiques locales (DESL)</t>
  </si>
  <si>
    <t>de la Direction générale des collectivités locales (DGCL)</t>
  </si>
  <si>
    <t xml:space="preserve">       </t>
  </si>
  <si>
    <t>Lecture: il y a 250 budgets principaux de communes de moins de 100 habitants en région Auvergne- Rhône-Alpes</t>
  </si>
  <si>
    <r>
      <t>Nombre de communes</t>
    </r>
    <r>
      <rPr>
        <i/>
        <vertAlign val="superscript"/>
        <sz val="10"/>
        <rFont val="Arial"/>
        <family val="2"/>
      </rPr>
      <t>(a)</t>
    </r>
  </si>
  <si>
    <t>Nombre d'habitants appartenant à :</t>
  </si>
  <si>
    <t>Lecture : il y a 11 communes de moins de 100 habitants appartenant à une CU ou à une métropole et ces communes représentent 0,3 % des communes de cette strate.</t>
  </si>
  <si>
    <t xml:space="preserve">Impôts et taxes </t>
  </si>
  <si>
    <t xml:space="preserve">- Impôts locaux </t>
  </si>
  <si>
    <t xml:space="preserve">Concours de l'État </t>
  </si>
  <si>
    <t xml:space="preserve">- DGF </t>
  </si>
  <si>
    <t>(b) Écarts en nombre d'années.</t>
  </si>
  <si>
    <r>
      <t>Taux d'épargne brute</t>
    </r>
    <r>
      <rPr>
        <vertAlign val="superscript"/>
        <sz val="11"/>
        <rFont val="Arial"/>
        <family val="2"/>
      </rPr>
      <t xml:space="preserve"> (a)</t>
    </r>
    <r>
      <rPr>
        <sz val="11"/>
        <rFont val="Arial"/>
        <family val="2"/>
      </rPr>
      <t xml:space="preserve"> = (3) / (2)  </t>
    </r>
  </si>
  <si>
    <r>
      <t>Taux d'épargne nette</t>
    </r>
    <r>
      <rPr>
        <vertAlign val="superscript"/>
        <sz val="11"/>
        <rFont val="Arial"/>
        <family val="2"/>
      </rPr>
      <t xml:space="preserve"> (a)</t>
    </r>
    <r>
      <rPr>
        <sz val="11"/>
        <rFont val="Arial"/>
        <family val="2"/>
      </rPr>
      <t xml:space="preserve"> = [(3)-(8)] / (2)  </t>
    </r>
  </si>
  <si>
    <r>
      <t>Taux d'endettement</t>
    </r>
    <r>
      <rPr>
        <vertAlign val="superscript"/>
        <sz val="11"/>
        <rFont val="Arial"/>
        <family val="2"/>
      </rPr>
      <t xml:space="preserve"> (a)</t>
    </r>
    <r>
      <rPr>
        <sz val="11"/>
        <rFont val="Arial"/>
        <family val="2"/>
      </rPr>
      <t xml:space="preserve"> = (12) / (2) </t>
    </r>
  </si>
  <si>
    <r>
      <t>Capacité de désendettement</t>
    </r>
    <r>
      <rPr>
        <vertAlign val="superscript"/>
        <sz val="11"/>
        <rFont val="Arial"/>
        <family val="2"/>
      </rPr>
      <t xml:space="preserve"> (b)</t>
    </r>
    <r>
      <rPr>
        <sz val="11"/>
        <rFont val="Arial"/>
        <family val="2"/>
      </rPr>
      <t xml:space="preserve"> = (12) / (3)</t>
    </r>
  </si>
  <si>
    <r>
      <rPr>
        <b/>
        <sz val="11"/>
        <rFont val="Arial"/>
        <family val="2"/>
      </rPr>
      <t>R4</t>
    </r>
    <r>
      <rPr>
        <sz val="11"/>
        <rFont val="Arial"/>
        <family val="2"/>
      </rPr>
      <t xml:space="preserve"> : Dépenses d'équipement brutes</t>
    </r>
    <r>
      <rPr>
        <vertAlign val="superscript"/>
        <sz val="11"/>
        <rFont val="Arial"/>
        <family val="2"/>
      </rPr>
      <t xml:space="preserve"> (d)</t>
    </r>
    <r>
      <rPr>
        <sz val="11"/>
        <rFont val="Arial"/>
        <family val="2"/>
      </rPr>
      <t xml:space="preserve"> / habitant</t>
    </r>
  </si>
  <si>
    <r>
      <rPr>
        <b/>
        <sz val="11"/>
        <rFont val="Arial"/>
        <family val="2"/>
      </rPr>
      <t>R7</t>
    </r>
    <r>
      <rPr>
        <sz val="11"/>
        <rFont val="Arial"/>
        <family val="2"/>
      </rPr>
      <t xml:space="preserve"> : Dépenses de personnel / dépenses réelles de fonctionnement</t>
    </r>
    <r>
      <rPr>
        <vertAlign val="superscript"/>
        <sz val="11"/>
        <rFont val="Arial"/>
        <family val="2"/>
      </rPr>
      <t xml:space="preserve"> (a)</t>
    </r>
  </si>
  <si>
    <r>
      <rPr>
        <b/>
        <sz val="11"/>
        <rFont val="Arial"/>
        <family val="2"/>
      </rPr>
      <t>R9</t>
    </r>
    <r>
      <rPr>
        <sz val="11"/>
        <rFont val="Arial"/>
        <family val="2"/>
      </rPr>
      <t xml:space="preserve"> : Marge d'autofinancement courant (MAC)=(DRF+Remboursement de dette) / RRF </t>
    </r>
    <r>
      <rPr>
        <vertAlign val="superscript"/>
        <sz val="11"/>
        <rFont val="Arial"/>
        <family val="2"/>
      </rPr>
      <t>(a)</t>
    </r>
  </si>
  <si>
    <r>
      <rPr>
        <b/>
        <sz val="11"/>
        <rFont val="Arial"/>
        <family val="2"/>
      </rPr>
      <t>R10</t>
    </r>
    <r>
      <rPr>
        <sz val="11"/>
        <rFont val="Arial"/>
        <family val="2"/>
      </rPr>
      <t xml:space="preserve"> : Dépenses d'équipement brutes</t>
    </r>
    <r>
      <rPr>
        <vertAlign val="superscript"/>
        <sz val="11"/>
        <rFont val="Arial"/>
        <family val="2"/>
      </rPr>
      <t xml:space="preserve"> (d) </t>
    </r>
    <r>
      <rPr>
        <sz val="11"/>
        <rFont val="Arial"/>
        <family val="2"/>
      </rPr>
      <t xml:space="preserve">/ RRF (Taux d'équipement) </t>
    </r>
    <r>
      <rPr>
        <vertAlign val="superscript"/>
        <sz val="11"/>
        <rFont val="Arial"/>
        <family val="2"/>
      </rPr>
      <t>(a)</t>
    </r>
  </si>
  <si>
    <t xml:space="preserve">(dont : fiscalité reversée) </t>
  </si>
  <si>
    <r>
      <t>- DGF</t>
    </r>
    <r>
      <rPr>
        <vertAlign val="superscript"/>
        <sz val="11"/>
        <rFont val="Arial"/>
        <family val="2"/>
      </rPr>
      <t xml:space="preserve"> </t>
    </r>
  </si>
  <si>
    <r>
      <t xml:space="preserve">Taux d'épargne brute </t>
    </r>
    <r>
      <rPr>
        <vertAlign val="superscript"/>
        <sz val="11"/>
        <rFont val="Arial"/>
        <family val="2"/>
      </rPr>
      <t>(b)</t>
    </r>
    <r>
      <rPr>
        <sz val="11"/>
        <rFont val="Arial"/>
        <family val="2"/>
      </rPr>
      <t xml:space="preserve"> = (3) / (2) </t>
    </r>
    <r>
      <rPr>
        <vertAlign val="superscript"/>
        <sz val="11"/>
        <rFont val="Arial"/>
        <family val="2"/>
      </rPr>
      <t xml:space="preserve"> </t>
    </r>
  </si>
  <si>
    <r>
      <t xml:space="preserve">Taux d'épargne nette </t>
    </r>
    <r>
      <rPr>
        <vertAlign val="superscript"/>
        <sz val="11"/>
        <rFont val="Arial"/>
        <family val="2"/>
      </rPr>
      <t>(b)</t>
    </r>
    <r>
      <rPr>
        <sz val="11"/>
        <rFont val="Arial"/>
        <family val="2"/>
      </rPr>
      <t xml:space="preserve"> = [(3)-(8)] / (2)  </t>
    </r>
  </si>
  <si>
    <r>
      <t xml:space="preserve">Taux d'endettement </t>
    </r>
    <r>
      <rPr>
        <vertAlign val="superscript"/>
        <sz val="11"/>
        <rFont val="Arial"/>
        <family val="2"/>
      </rPr>
      <t>(b)</t>
    </r>
    <r>
      <rPr>
        <sz val="11"/>
        <rFont val="Arial"/>
        <family val="2"/>
      </rPr>
      <t xml:space="preserve"> = (12) / (2) </t>
    </r>
  </si>
  <si>
    <r>
      <t xml:space="preserve">Capacité de désendettement </t>
    </r>
    <r>
      <rPr>
        <vertAlign val="superscript"/>
        <sz val="11"/>
        <rFont val="Arial"/>
        <family val="2"/>
      </rPr>
      <t>(c)</t>
    </r>
    <r>
      <rPr>
        <sz val="11"/>
        <rFont val="Arial"/>
        <family val="2"/>
      </rPr>
      <t xml:space="preserve"> = (12) / (3)</t>
    </r>
  </si>
  <si>
    <r>
      <rPr>
        <b/>
        <sz val="11"/>
        <rFont val="Arial"/>
        <family val="2"/>
      </rPr>
      <t>R1</t>
    </r>
    <r>
      <rPr>
        <sz val="11"/>
        <rFont val="Arial"/>
        <family val="2"/>
      </rPr>
      <t xml:space="preserve"> : Dépenses réelles de fonctionnement (DRF)</t>
    </r>
    <r>
      <rPr>
        <vertAlign val="superscript"/>
        <sz val="11"/>
        <rFont val="Arial"/>
        <family val="2"/>
      </rPr>
      <t xml:space="preserve"> (d)</t>
    </r>
    <r>
      <rPr>
        <sz val="11"/>
        <rFont val="Arial"/>
        <family val="2"/>
      </rPr>
      <t xml:space="preserve"> / habitant</t>
    </r>
  </si>
  <si>
    <r>
      <rPr>
        <b/>
        <sz val="11"/>
        <rFont val="Arial"/>
        <family val="2"/>
      </rPr>
      <t xml:space="preserve">R7 </t>
    </r>
    <r>
      <rPr>
        <sz val="11"/>
        <rFont val="Arial"/>
        <family val="2"/>
      </rPr>
      <t xml:space="preserve">: Dépenses de personnel / dépenses réelles de fonctionnement </t>
    </r>
    <r>
      <rPr>
        <vertAlign val="superscript"/>
        <sz val="11"/>
        <rFont val="Arial"/>
        <family val="2"/>
      </rPr>
      <t>(b)</t>
    </r>
  </si>
  <si>
    <r>
      <rPr>
        <b/>
        <sz val="11"/>
        <rFont val="Arial"/>
        <family val="2"/>
      </rPr>
      <t>R10</t>
    </r>
    <r>
      <rPr>
        <sz val="11"/>
        <rFont val="Arial"/>
        <family val="2"/>
      </rPr>
      <t xml:space="preserve"> : Dépenses d'équipement brutes</t>
    </r>
    <r>
      <rPr>
        <vertAlign val="superscript"/>
        <sz val="11"/>
        <rFont val="Arial"/>
        <family val="2"/>
      </rPr>
      <t xml:space="preserve"> (e)</t>
    </r>
    <r>
      <rPr>
        <sz val="11"/>
        <rFont val="Arial"/>
        <family val="2"/>
      </rPr>
      <t xml:space="preserve"> / RRF (Taux d'équipement) </t>
    </r>
    <r>
      <rPr>
        <vertAlign val="superscript"/>
        <sz val="11"/>
        <rFont val="Arial"/>
        <family val="2"/>
      </rPr>
      <t>(b)</t>
    </r>
  </si>
  <si>
    <r>
      <rPr>
        <b/>
        <sz val="8"/>
        <rFont val="Arial"/>
        <family val="2"/>
      </rPr>
      <t>Population totale et population « DGF »</t>
    </r>
    <r>
      <rPr>
        <sz val="8"/>
        <rFont val="Arial"/>
        <family val="2"/>
      </rPr>
      <t xml:space="preserve"> : Dans le recensement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Dans cette étude, à des fins de comparaisons, les autres agrégats financiers sont aussi rapportés au nombre « d'habitants DGF ».
</t>
    </r>
  </si>
  <si>
    <t>,</t>
  </si>
  <si>
    <t xml:space="preserve">Population totale et population « DGF » : Dans le recensement de l'Insee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t>
  </si>
  <si>
    <r>
      <rPr>
        <b/>
        <sz val="8"/>
        <rFont val="Arial"/>
        <family val="2"/>
      </rPr>
      <t xml:space="preserve">Population totale et population « DGF » : </t>
    </r>
    <r>
      <rPr>
        <sz val="8"/>
        <rFont val="Arial"/>
        <family val="2"/>
      </rPr>
      <t xml:space="preserve">Dans le recensement de l'Insee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t>
    </r>
  </si>
  <si>
    <r>
      <rPr>
        <b/>
        <sz val="8"/>
        <rFont val="Arial"/>
        <family val="2"/>
      </rPr>
      <t>Les territoires urbains et ruraux</t>
    </r>
    <r>
      <rPr>
        <sz val="8"/>
        <rFont val="Arial"/>
        <family val="2"/>
      </rPr>
      <t xml:space="preserve"> sont des ensembles de communes. La différence entre les deux repose sur un double critère: la continuité du bâti et le nombre d'habitants. Est considéré comme urbain (ou unité urbaine) un ensemble de communes sur lequel on trouve une zone de bâti continu, c'est-à-dire un espace au sein duquel il n'y a pas de coupure de plus de 200 mètres entre deux constructions et dans lequel résident au moins 2 000 habitants.</t>
    </r>
  </si>
  <si>
    <r>
      <rPr>
        <b/>
        <sz val="8"/>
        <rFont val="Arial"/>
        <family val="2"/>
      </rPr>
      <t xml:space="preserve">Population totale et population « DGF » : </t>
    </r>
    <r>
      <rPr>
        <sz val="8"/>
        <rFont val="Arial"/>
        <family val="2"/>
      </rPr>
      <t xml:space="preserve">Dans le recensement de l'Insee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t>
    </r>
  </si>
  <si>
    <r>
      <rPr>
        <b/>
        <sz val="8"/>
        <rFont val="Arial"/>
        <family val="2"/>
      </rPr>
      <t xml:space="preserve">Les territoires urbains et ruraux </t>
    </r>
    <r>
      <rPr>
        <sz val="8"/>
        <rFont val="Arial"/>
        <family val="2"/>
      </rPr>
      <t>sont des ensembles de communes. La différence entre les deux repose sur un double critère: la continuité du bâti et le nombre d'habitants. Est considéré comme urbain (ou unité urbaine) un ensemble de communes sur lequel on trouve une zone de bâti continu, c'est-à-dire un espace au sein duquel il n'y a pas de coupure de plus de 200 mètres entre deux constructions et dans lequel résident au moins 2 000 habitants.</t>
    </r>
  </si>
  <si>
    <r>
      <rPr>
        <b/>
        <sz val="8"/>
        <rFont val="Arial"/>
        <family val="2"/>
      </rPr>
      <t>Les communes classées en zone de montagne:</t>
    </r>
    <r>
      <rPr>
        <sz val="8"/>
        <rFont val="Arial"/>
        <family val="2"/>
      </rPr>
      <t xml:space="preserve"> Le classement des communes en zone de montagne repose sur les dispositions du règlement n°1257/1999 du Conseil de l’UE du 17 mai 1999 concernant le soutien au développement rural et plus particulièrement sur son article 18 pour la montagne, et la directive 76/401/CEE du Conseil du 6 avril 1976 (détermination précise des critères pour le classement en France en zone de montagne). La zone de montagne est définie comme se caractérisant par des handicaps liés à l’altitude, à la pente, et/ou au climat, qui ont pour effet de restreindre de façon conséquente les possibilités d’utilisation des terres et d’augmenter de manière générale le coût de tous les travaux. Cette liste de communes zones de montagne sert notamment au calcul de la dotation globale de fonctionnement des communes par la DGCL. </t>
    </r>
  </si>
  <si>
    <r>
      <rPr>
        <b/>
        <sz val="8"/>
        <rFont val="Arial"/>
        <family val="2"/>
      </rPr>
      <t>Population totale et population « DGF »</t>
    </r>
    <r>
      <rPr>
        <sz val="8"/>
        <rFont val="Arial"/>
        <family val="2"/>
      </rPr>
      <t xml:space="preserve"> : Dans le recensement de l'Insee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t>
    </r>
  </si>
  <si>
    <r>
      <rPr>
        <b/>
        <sz val="8"/>
        <rFont val="Arial"/>
        <family val="2"/>
      </rPr>
      <t>Les communes touristiques:</t>
    </r>
    <r>
      <rPr>
        <sz val="8"/>
        <rFont val="Arial"/>
        <family val="2"/>
      </rPr>
      <t xml:space="preserve"> au sens de l'article L2334-7 du CGCT, la dénomination "commune touristique" désigne les collectivités qui étaient bénéficiaires de la dotation supplémentaire touristique aujourd'hui intégrée au sein de la dotation forfaitaire (loi n°93-1436 du 31 décembre 1993) dans la dotation globale de fonctionnement (source: Ministère de l'Intérieur, DGCL). La dotation touristique se fondait sur la capacité d'accueil et d'hébergement de la commune. Les communes touristiques concernent uniquement la France métropolitaine.</t>
    </r>
  </si>
  <si>
    <r>
      <rPr>
        <b/>
        <sz val="8"/>
        <rFont val="Arial"/>
        <family val="2"/>
      </rPr>
      <t xml:space="preserve">Les communes classées en zone de montagne: </t>
    </r>
    <r>
      <rPr>
        <sz val="8"/>
        <rFont val="Arial"/>
        <family val="2"/>
      </rPr>
      <t xml:space="preserve">Le classement des communes en zone de montagne repose sur les dispositions du règlement n°1257/1999 du Conseil de l’UE du 17 mai 1999 concernant le soutien au développement rural et plus particulièrement sur son article 18 pour la montagne, et la directive 76/401/CEE du Conseil du 6 avril 1976 (détermination précise des critères pour le classement en France en zone de montagne). La zone de montagne est définie comme se caractérisant par des handicaps liés à l’altitude, à la pente, et/ou au climat, qui ont pour effet de restreindre de façon conséquente les possibilités d’utilisation des terres et d’augmenter de manière générale le coût de tous les travaux. Cette liste de communes zones de montagne sert notamment au calcul de la dotation globale de fonctionnement des communes par la DGCL. </t>
    </r>
  </si>
  <si>
    <r>
      <rPr>
        <b/>
        <sz val="8"/>
        <rFont val="Arial"/>
        <family val="2"/>
      </rPr>
      <t>Population totale et population « DGF » :</t>
    </r>
    <r>
      <rPr>
        <sz val="8"/>
        <rFont val="Arial"/>
        <family val="2"/>
      </rPr>
      <t xml:space="preserve"> Dans le recensement de l'Insee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t>
    </r>
  </si>
  <si>
    <r>
      <rPr>
        <b/>
        <sz val="8"/>
        <rFont val="Arial"/>
        <family val="2"/>
      </rPr>
      <t xml:space="preserve">Les communes touristiques: </t>
    </r>
    <r>
      <rPr>
        <sz val="8"/>
        <rFont val="Arial"/>
        <family val="2"/>
      </rPr>
      <t>au sens de l'article L2334-7 du CGCT, la dénomination "commune touristique" désigne les collectivités qui étaient bénéficiaires de la dotation supplémentaire touristique aujourd'hui intégrée au sein de la dotation forfaitaire (loi n°93-1436 du 31 décembre 1993) dans la dotation globale de fonctionnement (source: Ministère de l'Intérieur, DGCL). La dotation touristique se fondait sur la capacité d'accueil et d'hébergement de la commune. Les communes touristiques concernent uniquement la France métropolitaine.</t>
    </r>
  </si>
  <si>
    <r>
      <rPr>
        <b/>
        <sz val="8"/>
        <rFont val="Arial"/>
        <family val="2"/>
      </rPr>
      <t>Population totale et population « DGF » :</t>
    </r>
    <r>
      <rPr>
        <sz val="8"/>
        <rFont val="Arial"/>
        <family val="2"/>
      </rPr>
      <t xml:space="preserve"> Dans le recensement de l'Insee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t>
    </r>
  </si>
  <si>
    <r>
      <rPr>
        <b/>
        <sz val="8"/>
        <rFont val="Arial"/>
        <family val="2"/>
      </rPr>
      <t>Population totale et population « DGF » :</t>
    </r>
    <r>
      <rPr>
        <sz val="8"/>
        <rFont val="Arial"/>
        <family val="2"/>
      </rPr>
      <t xml:space="preserve"> Dans le recensement de l'Insee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t>
    </r>
  </si>
  <si>
    <r>
      <rPr>
        <b/>
        <sz val="8"/>
        <rFont val="Arial"/>
        <family val="2"/>
      </rPr>
      <t xml:space="preserve">Population totale et population « DGF » : </t>
    </r>
    <r>
      <rPr>
        <sz val="8"/>
        <rFont val="Arial"/>
        <family val="2"/>
      </rPr>
      <t xml:space="preserve">Dans le recensement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t>
    </r>
  </si>
  <si>
    <t>La population prise en compte pour déterminer les tranches de taille des communes en 2017 est la population totale tirée du recensement de population en vigueur au 1er janvier 2017 (population millésimée 2013).</t>
  </si>
  <si>
    <t>T 6.1.a – Montants des dépenses de fonctionnement</t>
  </si>
  <si>
    <t>en millions d'euros</t>
  </si>
  <si>
    <t>Dépenses de fonctionnement</t>
  </si>
  <si>
    <t>3 500 hab. à moins</t>
  </si>
  <si>
    <t>plus de 3 500 hab.</t>
  </si>
  <si>
    <t>Services généraux des administrations publiques locales</t>
  </si>
  <si>
    <t>Administration générale</t>
  </si>
  <si>
    <t>Conseil, assemblée locale</t>
  </si>
  <si>
    <t>Coopération décentralisée et actions interrégionales, actions européennes et internationales</t>
  </si>
  <si>
    <t>Sécurité et salubrité publiques</t>
  </si>
  <si>
    <t>Gendarmerie, police, sécurité, justice</t>
  </si>
  <si>
    <t>Pompiers, incendies et secours</t>
  </si>
  <si>
    <t>Hygiène et salubrité publique</t>
  </si>
  <si>
    <t>Autres services de protection civile</t>
  </si>
  <si>
    <t>Enseignement, formation et apprentissage</t>
  </si>
  <si>
    <t>Services communs</t>
  </si>
  <si>
    <t>Enseignement du premier degré</t>
  </si>
  <si>
    <t>Enseignement du second degré</t>
  </si>
  <si>
    <t>Enseignement supérieur, professionnel et continue</t>
  </si>
  <si>
    <t>Hébergement et restauration scolaire</t>
  </si>
  <si>
    <t>Autres services annexes de l'enseignement</t>
  </si>
  <si>
    <t>Culture</t>
  </si>
  <si>
    <t>Expression et action culturelles</t>
  </si>
  <si>
    <t>Conservation et diffusion des patrimoines</t>
  </si>
  <si>
    <t>Sport et jeunesse</t>
  </si>
  <si>
    <t>Sports</t>
  </si>
  <si>
    <t>Jeunesse et loisirs</t>
  </si>
  <si>
    <t>Santé, action sociale et familiale</t>
  </si>
  <si>
    <t>Santé</t>
  </si>
  <si>
    <t>Personnes handicapées</t>
  </si>
  <si>
    <t>Personnes âgées</t>
  </si>
  <si>
    <t>Autre actions sociales et familiales</t>
  </si>
  <si>
    <t>Logement, habitat</t>
  </si>
  <si>
    <t>Environnement, aménagement et services urbains</t>
  </si>
  <si>
    <t>Eau et assainissement</t>
  </si>
  <si>
    <t>Déchets et propreté urbaine</t>
  </si>
  <si>
    <t>Eclairage public</t>
  </si>
  <si>
    <t>Espaces verts urbains</t>
  </si>
  <si>
    <t>Autres aménagements et services urbains divers</t>
  </si>
  <si>
    <t>Transports</t>
  </si>
  <si>
    <t>Transports scolaires</t>
  </si>
  <si>
    <t>Transports (hors scolaire)</t>
  </si>
  <si>
    <t>Voirie et routes</t>
  </si>
  <si>
    <t>Equipement de voirie</t>
  </si>
  <si>
    <t>Action économique transversale</t>
  </si>
  <si>
    <t>Interventions économiques</t>
  </si>
  <si>
    <t>Foires et marchés</t>
  </si>
  <si>
    <t>Aides au tourisme</t>
  </si>
  <si>
    <t>Autres aides sectorielles</t>
  </si>
  <si>
    <t>Autres opérations non ventilées</t>
  </si>
  <si>
    <t>TOTAL</t>
  </si>
  <si>
    <t>Dépenses de fonctionnement : débit net du compte 6 hormis les comptes 675, 676 et 68 et hormis le compte 65541 pour les communes de la MGP (Métropole du Grand Paris).</t>
  </si>
  <si>
    <t>T 6.1.c – Dépenses de fonctionnement par habitant</t>
  </si>
  <si>
    <t>en € / habitant</t>
  </si>
  <si>
    <r>
      <rPr>
        <b/>
        <sz val="8"/>
        <rFont val="Arial"/>
        <family val="2"/>
      </rPr>
      <t>Article L2312-3 du Code général des collectivités territoriales :</t>
    </r>
    <r>
      <rPr>
        <sz val="8"/>
        <rFont val="Arial"/>
        <family val="2"/>
      </rPr>
      <t xml:space="preserve"> Entrée en vigueur 2006-01-01; Le budget des communes de 10 000 habitants et plus est voté soit par nature, soit par fonction. S'il est voté par nature, il comporte une présentation fonctionnelle ; s'il est voté par fonction, il comporte une présentation par nature. Le budget des communes de moins de 10 000 habitants est voté par nature. Il comporte pour les communes de 3 500 habitants et plus une présentation fonctionnelle. La nomenclature par nature et la nomenclature par fonction ainsi que la présentation des documents budgétaires sont fixées par voie réglementaire. Un décret en Conseil d'Etat précise les modalités d'application des premier et deuxième alinéas du présent article. Nota: Ordonnance 2005-1027 du 26 août 2005 art. 27 : Les dispositions de la présente ordonnance entrent en vigueur à compter de l'exercice 2006.</t>
    </r>
  </si>
  <si>
    <t>Dépenses d'investissement hors remboursement</t>
  </si>
  <si>
    <t xml:space="preserve">Services communs </t>
  </si>
  <si>
    <t xml:space="preserve">Services communs  </t>
  </si>
  <si>
    <t xml:space="preserve">Services communs   </t>
  </si>
  <si>
    <t xml:space="preserve">Services communs     </t>
  </si>
  <si>
    <t xml:space="preserve">Logement, habitat </t>
  </si>
  <si>
    <t xml:space="preserve">Services communs      </t>
  </si>
  <si>
    <t>Dépenses totales hors remboursement</t>
  </si>
  <si>
    <t xml:space="preserve">Dépenses réelles totales hors remboursement : Somme des dépenses réelles de fonctionnement et des dépenses réelles d'investissement hors remboursement </t>
  </si>
  <si>
    <t>T 6.1</t>
  </si>
  <si>
    <t>T 6.2</t>
  </si>
  <si>
    <t>T 6.3</t>
  </si>
  <si>
    <t>ET DES RELATIONS AVEC LES COLLECTIVITÉS TERRITORIALES</t>
  </si>
  <si>
    <t>n.s.</t>
  </si>
  <si>
    <r>
      <rPr>
        <sz val="10"/>
        <color rgb="FF0000FF"/>
        <rFont val="Arial"/>
        <family val="2"/>
      </rPr>
      <t xml:space="preserve">• </t>
    </r>
    <r>
      <rPr>
        <u/>
        <sz val="10"/>
        <color rgb="FF0000FF"/>
        <rFont val="Arial"/>
        <family val="2"/>
      </rPr>
      <t>Ratio 10</t>
    </r>
    <r>
      <rPr>
        <sz val="10"/>
        <color rgb="FF0000FF"/>
        <rFont val="Arial"/>
        <family val="2"/>
      </rPr>
      <t xml:space="preserve"> = dépenses d’équipement "brutes" / RRF = taux d’équipement : </t>
    </r>
    <r>
      <rPr>
        <sz val="10"/>
        <rFont val="Arial"/>
        <family val="2"/>
      </rPr>
      <t>effort d’équipement de la collectivité au regard de ses ressources. À relativiser sur une année donnée car les programmes d’équipement se jouent souvent sur plusieurs années. Voir le ratio 4 pour la définition des dépenses d'équipement "brutes".</t>
    </r>
  </si>
  <si>
    <t>communes en 2018</t>
  </si>
  <si>
    <t>Les finances des communes en 2018</t>
  </si>
  <si>
    <t>Répartition des communes par strate de population en 2018</t>
  </si>
  <si>
    <t>Comptes des communes par strate de population en 2018</t>
  </si>
  <si>
    <t>Données financières des communes par strate de population selon leurs caractéristiques en 2018</t>
  </si>
  <si>
    <t>Ratios financiers 2018 : Dépenses totales du budget communal par région et strate de population</t>
  </si>
  <si>
    <t>Ratios financiers 2018 : Dépenses de fonctionnement par région et strate de population</t>
  </si>
  <si>
    <t>Ratios financiers 2018 : Recettes de fonctionnement et capacité d'épargne par région et strate de population</t>
  </si>
  <si>
    <t>Ratios financiers 2018 : Dépenses d'investissement par région et strate de population</t>
  </si>
  <si>
    <t>Ratios financiers 2018 : Recettes d'investissement par région et strate de population</t>
  </si>
  <si>
    <t>Ratios financiers 2018 : Charge de la dette et marge de manœuvre par région et strate de population</t>
  </si>
  <si>
    <t>Présentation par fonction des dépenses de fonctionnement en 2018</t>
  </si>
  <si>
    <t>Présentation par fonction des dépenses d'investissement (hors remboursement) en 2018</t>
  </si>
  <si>
    <t>Présentation par fonction des dépenses totales (hors remboursement )en 2018</t>
  </si>
  <si>
    <t>Mise en ligne : mars 2020</t>
  </si>
  <si>
    <r>
      <t xml:space="preserve">T 1.1 - Répartition du nombre de communes </t>
    </r>
    <r>
      <rPr>
        <b/>
        <vertAlign val="superscript"/>
        <sz val="14"/>
        <color indexed="12"/>
        <rFont val="Arial"/>
        <family val="2"/>
      </rPr>
      <t>(a)</t>
    </r>
    <r>
      <rPr>
        <b/>
        <sz val="14"/>
        <color indexed="12"/>
        <rFont val="Arial"/>
        <family val="2"/>
      </rPr>
      <t xml:space="preserve"> par strate de population communale en 2018</t>
    </r>
  </si>
  <si>
    <t>Population totale au 1er janvier 2018 (millésimée 2015).</t>
  </si>
  <si>
    <t>Source : DGFIP, comptes de gestion, budgets principaux; INSEE, Recensement de la population (population totale en 2018 - année de référence 2015) ; calculs DGCL.</t>
  </si>
  <si>
    <t>Communes de 10 000 habitants et plus (y. c. Paris)</t>
  </si>
  <si>
    <t>Lecture : en France métropolitaine, il y a 11 416 communes dans la strate des 500 à 2000 habitants, qui regroupent 11,248 millions d'habitants pour une taille moyenne de 985 habitants.</t>
  </si>
  <si>
    <t>Source : DGFIP, comptes de gestion, budgets principaux ; INSEE, Recensement de la population (population totale en 2018 - année de référence 2015) ; calculs DGCL.</t>
  </si>
  <si>
    <t>T 1.2.b - Répartition de la population des communes par région et strate communale en 2018</t>
  </si>
  <si>
    <t>Source : INSEE, Recensement de la population (population totale en 2018 - année de référence 2015) ; calculs DGCL.</t>
  </si>
  <si>
    <t>T 1.2.c - Taille moyenne des communes par région et strate communale en 2018</t>
  </si>
  <si>
    <t>Source : DGFIP, comptes de gestion ; INSEE, Recensement de la population (population totale en 2018 - année de référence 2015) ; calculs DGCL.</t>
  </si>
  <si>
    <r>
      <t xml:space="preserve">T 1.2.a - Répartition du nombre de communes </t>
    </r>
    <r>
      <rPr>
        <b/>
        <vertAlign val="superscript"/>
        <sz val="14"/>
        <color indexed="12"/>
        <rFont val="Arial"/>
        <family val="2"/>
      </rPr>
      <t>(a)</t>
    </r>
    <r>
      <rPr>
        <b/>
        <sz val="14"/>
        <color indexed="12"/>
        <rFont val="Arial"/>
        <family val="2"/>
      </rPr>
      <t xml:space="preserve"> par région et strate communale en 2018</t>
    </r>
  </si>
  <si>
    <t xml:space="preserve">  - dont Guadeloupe</t>
  </si>
  <si>
    <t xml:space="preserve">  - dont Martinique</t>
  </si>
  <si>
    <t xml:space="preserve">  - dont Guyane</t>
  </si>
  <si>
    <t xml:space="preserve">  - dont Réunion</t>
  </si>
  <si>
    <t xml:space="preserve">  - dont Mayotte</t>
  </si>
  <si>
    <t>Lecture : les communes de moins de 100 habitants de la région Auvergne-Rhône-Alpes regroupent 15000 habitants (exactement : 15 152 habitants).</t>
  </si>
  <si>
    <t>Lecture : la taille moyenne d'une commune de moins de 100 habitants en région Auvergne-Rhône-Alpes est de 60 habitants.</t>
  </si>
  <si>
    <t>T 1.3.b - Répartition de la population des communes appartenant à un groupement à fiscalité propre selon le type de groupement en 2018</t>
  </si>
  <si>
    <r>
      <t xml:space="preserve">T 1.3.a - Répartition des communes </t>
    </r>
    <r>
      <rPr>
        <b/>
        <vertAlign val="superscript"/>
        <sz val="14"/>
        <color indexed="12"/>
        <rFont val="Arial"/>
        <family val="2"/>
      </rPr>
      <t>(a)</t>
    </r>
    <r>
      <rPr>
        <b/>
        <sz val="14"/>
        <color indexed="12"/>
        <rFont val="Arial"/>
        <family val="2"/>
      </rPr>
      <t xml:space="preserve"> appartenant à un groupement à fiscalité propre selon le type de groupement </t>
    </r>
    <r>
      <rPr>
        <b/>
        <vertAlign val="superscript"/>
        <sz val="14"/>
        <color indexed="12"/>
        <rFont val="Arial"/>
        <family val="2"/>
      </rPr>
      <t>(b)</t>
    </r>
    <r>
      <rPr>
        <b/>
        <sz val="14"/>
        <color indexed="12"/>
        <rFont val="Arial"/>
        <family val="2"/>
      </rPr>
      <t xml:space="preserve"> en 2018</t>
    </r>
  </si>
  <si>
    <t>Lecture : les communes de moins de 100 habitants appartenant à une CU ou métropole regroupent 860 habitants.</t>
  </si>
  <si>
    <t>(b) Il y a 1264 groupements à fiscalité propre au 01/01/2018.</t>
  </si>
  <si>
    <t>T 1.4.a - Répartition des communes selon leur caractère touristique et de montagne en 2018</t>
  </si>
  <si>
    <t>T 1.4.b - Répartition de la  «population DGF» des communes selon leur caractère touristique et de montagne en 2018</t>
  </si>
  <si>
    <t>Source : DGFIP, comptes de gestion ; INSEE, Recensement de la population  (population totale en 2018 - année de référence 2015) ; calculs DGCL. ; calculs DGCL.</t>
  </si>
  <si>
    <t>(a) Les strates de communes sont calculées à partir de la population totale de l'Insee  (population totale en 2018 - année de référence 2015).</t>
  </si>
  <si>
    <t>Source : INSEE, Recensement de la population (population DGF en 2018 - année de référence 2015) ; calculs DGCL.</t>
  </si>
  <si>
    <t>Lecture: il y a 1716 habitants « DGF » dans les communes touristiques "supports de station de sport d'hiver" de moins de 100 habitants. Elles regroupent 9,2 % de la population « DGF » des communes touristiques de moins de 100 habitants.</t>
  </si>
  <si>
    <t>T 1.5.a - Répartition des communes selon leur caractère urbain ou rural en 2018</t>
  </si>
  <si>
    <t>T 1.5.b - Répartition de la population totale des communes selon leur caractère urbain ou rural en 2018</t>
  </si>
  <si>
    <t>Source : DGFIP, comptes de gestion, budgets principaux. INSEE, Recensement de la population (population totale en 2018 - année de référence 2015) ; calculs DGCL.</t>
  </si>
  <si>
    <t>Source : DGFIP, comptes de gestion. INSEE, Recensement de la population (population totale en 2018 - année de référence 2015) ; calculs DGCL.</t>
  </si>
  <si>
    <r>
      <rPr>
        <b/>
        <sz val="8"/>
        <rFont val="Arial"/>
        <family val="2"/>
      </rPr>
      <t>Population totale et population « DGF »</t>
    </r>
    <r>
      <rPr>
        <sz val="8"/>
        <rFont val="Arial"/>
        <family val="2"/>
      </rPr>
      <t xml:space="preserve"> : Dans le recensement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t>
    </r>
  </si>
  <si>
    <t>Lecture : il y a 3214 communes rurales de moins de 100 habitants qui constituent 99,8 % des communes de cette strate.</t>
  </si>
  <si>
    <t>Lecture : il y a 471 habitants dans les communes urbaines de moins de 100 habitants. Ces habitants représentent 0,2 % de la population des communes de moins de 100 habitants.</t>
  </si>
  <si>
    <r>
      <t xml:space="preserve">• </t>
    </r>
    <r>
      <rPr>
        <u/>
        <sz val="8"/>
        <color rgb="FF003399"/>
        <rFont val="Arial"/>
        <family val="2"/>
      </rPr>
      <t>Ratio 4</t>
    </r>
    <r>
      <rPr>
        <sz val="8"/>
        <color rgb="FF003399"/>
        <rFont val="Arial"/>
        <family val="2"/>
      </rPr>
      <t xml:space="preserve"> = dépenses d’équipement </t>
    </r>
    <r>
      <rPr>
        <sz val="8"/>
        <color rgb="FF003399"/>
        <rFont val="Calibri"/>
        <family val="2"/>
      </rPr>
      <t>«brutes»</t>
    </r>
    <r>
      <rPr>
        <sz val="8"/>
        <color rgb="FF003399"/>
        <rFont val="Arial"/>
        <family val="2"/>
      </rPr>
      <t>/ population :</t>
    </r>
    <r>
      <rPr>
        <sz val="8"/>
        <rFont val="Arial"/>
        <family val="2"/>
      </rPr>
      <t xml:space="preserve"> dépenses des comptes 20 (immobilisations incorporelles) sauf 204 (subventions d’équipement versées), 21 (immobilisations corporelles), 23 (immobilisations en cours, diminué des crédits des comptes 236, 237 et 238), 454 (travaux effectués d’office pour le compte de tiers), 456 (opérations d’investissement sur établissement d’enseignement) et 458 (opérations d’investissement sous mandat). Les travaux en régie (crédit du compte 72 en opérations budgétaires) sont ajoutés au calcul. Pour les départements et les régions, on rajoute le débit du compte correspondant aux opérations d’investissement sur établissements publics locaux d’enseignement (compte 455 ou 456 selon les nomenclatures).</t>
    </r>
  </si>
  <si>
    <t xml:space="preserve">T 2.1.a - Comptes des communes par strate de population en 2018 </t>
  </si>
  <si>
    <t>Exercice 2018</t>
  </si>
  <si>
    <t xml:space="preserve">Source : DGFiP-Comptes de gestion ; budgets principaux - opérations réelles. Calculs DGCL. Montants calculés hors gestion active de la dette. INSEE, Recensement de la population (population totale en 2018 - année de référence 2015) </t>
  </si>
  <si>
    <t xml:space="preserve">T 2.1.b - Structure des dépenses et recettes des communes par strate de population en 2018 </t>
  </si>
  <si>
    <t>Lecture : Les dépenses de fonctionnement des communes de moins de 100 habitants se montent à 184 M€.</t>
  </si>
  <si>
    <t>Lecture : Les achats et charges externes des communes de moins de 100 habitants représentent 38,4 % de leurs dépenses de fonctionnement.</t>
  </si>
  <si>
    <t>Source : DGFiP-Comptes de gestion ; budgets principaux - opérations réelles. Calculs DGCL. Montants calculés hors gestion active de la dette. INSEE, Recensement de la population (population totale en 2018 - année de référence 2015).</t>
  </si>
  <si>
    <r>
      <t xml:space="preserve">T 2.2  Dépenses et recettes par habitant </t>
    </r>
    <r>
      <rPr>
        <b/>
        <vertAlign val="superscript"/>
        <sz val="14"/>
        <color indexed="12"/>
        <rFont val="Arial"/>
        <family val="2"/>
      </rPr>
      <t>(a)</t>
    </r>
    <r>
      <rPr>
        <b/>
        <sz val="14"/>
        <color indexed="12"/>
        <rFont val="Arial"/>
        <family val="2"/>
      </rPr>
      <t xml:space="preserve"> des communes en 2018 </t>
    </r>
  </si>
  <si>
    <r>
      <t xml:space="preserve">• </t>
    </r>
    <r>
      <rPr>
        <u/>
        <sz val="8"/>
        <color rgb="FF003399"/>
        <rFont val="Arial"/>
        <family val="2"/>
      </rPr>
      <t>Ratio 10</t>
    </r>
    <r>
      <rPr>
        <sz val="8"/>
        <color rgb="FF003399"/>
        <rFont val="Arial"/>
        <family val="2"/>
      </rPr>
      <t xml:space="preserve"> = dépenses d’équipement </t>
    </r>
    <r>
      <rPr>
        <sz val="8"/>
        <color rgb="FF003399"/>
        <rFont val="Calibri"/>
        <family val="2"/>
      </rPr>
      <t>«</t>
    </r>
    <r>
      <rPr>
        <sz val="8"/>
        <color rgb="FF003399"/>
        <rFont val="Arial"/>
        <family val="2"/>
      </rPr>
      <t>brutes</t>
    </r>
    <r>
      <rPr>
        <sz val="8"/>
        <color rgb="FF003399"/>
        <rFont val="Calibri"/>
        <family val="2"/>
      </rPr>
      <t>»</t>
    </r>
    <r>
      <rPr>
        <sz val="8"/>
        <color rgb="FF003399"/>
        <rFont val="Arial"/>
        <family val="2"/>
      </rPr>
      <t xml:space="preserve"> / RRF = taux d’équipement : </t>
    </r>
    <r>
      <rPr>
        <sz val="8"/>
        <rFont val="Arial"/>
        <family val="2"/>
      </rPr>
      <t>effort d’équipement de la collectivité au regard de ses ressources. À relativiser sur une année donnée car les programmes d’équipement se jouent souvent sur plusieurs années.Voir le ratio 4 pour la définition des dépenses.</t>
    </r>
  </si>
  <si>
    <r>
      <rPr>
        <b/>
        <sz val="11"/>
        <rFont val="Arial"/>
        <family val="2"/>
      </rPr>
      <t>R1</t>
    </r>
    <r>
      <rPr>
        <sz val="11"/>
        <rFont val="Arial"/>
        <family val="2"/>
      </rPr>
      <t xml:space="preserve"> : Dépenses réelles de fonctionnement (DRF)</t>
    </r>
    <r>
      <rPr>
        <vertAlign val="superscript"/>
        <sz val="11"/>
        <rFont val="Arial"/>
        <family val="2"/>
      </rPr>
      <t xml:space="preserve"> (c)</t>
    </r>
    <r>
      <rPr>
        <sz val="11"/>
        <rFont val="Arial"/>
        <family val="2"/>
      </rPr>
      <t xml:space="preserve"> / habitant</t>
    </r>
  </si>
  <si>
    <t>Evolutions 2018 / 2017 en %</t>
  </si>
  <si>
    <t>(a) Écarts en point de pourcentage entre 2018 et 2017.</t>
  </si>
  <si>
    <t>Champ : France entière (France métropolitaine et DOM). Les évolutions sont calculées en prenant en compte toutes les communes présentes dans le fichier de gestion en 2017, selon les strates de 2017, comparativement à toutes les communes présentes en 2018, y compris les communes nouvelles, selon les strates de 2018.</t>
  </si>
  <si>
    <t>(b) Écarts en point de pourcentage entre 2018 et 2017.</t>
  </si>
  <si>
    <t>(a) C'est-à-dire en ne conservant que les communes présentes sur les deux années, en 2017 et 2018 (et donc hors communes nouvelles de 2018). Les strates sont celles des communes en 2018.</t>
  </si>
  <si>
    <t>(a) Les strates sont calculées avec la population totale recensée par l'Insee en 2018 - année de référence 2015.</t>
  </si>
  <si>
    <t>(b) Les habitants «DGF» sont comptés selon la population «DGF» en 2018 - année de référence 2015.</t>
  </si>
  <si>
    <t>Source : DGFiP-Comptes de gestion ; budgets principaux - opérations réelles. Calculs DGCL. Montants calculés hors gestion active de la dette. Strates de population calculées avec la population totale recensée par l'Insee en 2018 (année de référence 2015).</t>
  </si>
  <si>
    <t>(c) Les habitants «DGF» sont comptés selon la population «DGF» en 2018 - année de référence 2015</t>
  </si>
  <si>
    <r>
      <t xml:space="preserve">T 3 - Données financières des communes par strate </t>
    </r>
    <r>
      <rPr>
        <b/>
        <vertAlign val="superscript"/>
        <sz val="14"/>
        <color indexed="12"/>
        <rFont val="Arial"/>
        <family val="2"/>
      </rPr>
      <t>(a)</t>
    </r>
    <r>
      <rPr>
        <b/>
        <sz val="14"/>
        <color indexed="12"/>
        <rFont val="Arial"/>
        <family val="2"/>
      </rPr>
      <t xml:space="preserve"> de population selon leurs caractéristiques en 2018</t>
    </r>
  </si>
  <si>
    <t>(b) Y compris les travaux en régie, les travaux effectués d'office pour le compte de tiers, les opérations di'nvestissement sur établissements d'enseignement et les opérations sous mandat.</t>
  </si>
  <si>
    <r>
      <t xml:space="preserve">T 3.d - Dépenses d'équipement </t>
    </r>
    <r>
      <rPr>
        <b/>
        <sz val="10"/>
        <color indexed="12"/>
        <rFont val="Calibri"/>
        <family val="2"/>
      </rPr>
      <t>«</t>
    </r>
    <r>
      <rPr>
        <b/>
        <sz val="10"/>
        <color indexed="12"/>
        <rFont val="Arial"/>
        <family val="2"/>
      </rPr>
      <t>brutes</t>
    </r>
    <r>
      <rPr>
        <b/>
        <sz val="10"/>
        <color indexed="12"/>
        <rFont val="Calibri"/>
        <family val="2"/>
      </rPr>
      <t>»</t>
    </r>
    <r>
      <rPr>
        <b/>
        <sz val="10"/>
        <color indexed="12"/>
        <rFont val="Arial"/>
        <family val="2"/>
      </rPr>
      <t xml:space="preserve"> </t>
    </r>
    <r>
      <rPr>
        <b/>
        <vertAlign val="superscript"/>
        <sz val="10"/>
        <color indexed="12"/>
        <rFont val="Arial"/>
        <family val="2"/>
      </rPr>
      <t>(b)</t>
    </r>
    <r>
      <rPr>
        <b/>
        <sz val="10"/>
        <color indexed="12"/>
        <rFont val="Arial"/>
        <family val="2"/>
      </rPr>
      <t xml:space="preserve"> par «habitant DGF» </t>
    </r>
    <r>
      <rPr>
        <b/>
        <vertAlign val="superscript"/>
        <sz val="10"/>
        <color indexed="12"/>
        <rFont val="Arial"/>
        <family val="2"/>
      </rPr>
      <t>(c)</t>
    </r>
    <r>
      <rPr>
        <b/>
        <sz val="10"/>
        <color indexed="12"/>
        <rFont val="Arial"/>
        <family val="2"/>
      </rPr>
      <t xml:space="preserve"> selon les caractéristiques des communes  </t>
    </r>
  </si>
  <si>
    <r>
      <t xml:space="preserve">communes non touristiques </t>
    </r>
    <r>
      <rPr>
        <b/>
        <vertAlign val="superscript"/>
        <sz val="10"/>
        <rFont val="Arial"/>
        <family val="2"/>
      </rPr>
      <t>(g)</t>
    </r>
  </si>
  <si>
    <r>
      <t xml:space="preserve">          - communes touristiques et hors montagne </t>
    </r>
    <r>
      <rPr>
        <vertAlign val="superscript"/>
        <sz val="10"/>
        <rFont val="Arial"/>
        <family val="2"/>
      </rPr>
      <t>(f)</t>
    </r>
  </si>
  <si>
    <r>
      <t xml:space="preserve">T 3.f - Dette au 31/12/2018 par «habitant DGF» </t>
    </r>
    <r>
      <rPr>
        <b/>
        <vertAlign val="superscript"/>
        <sz val="10"/>
        <color indexed="12"/>
        <rFont val="Arial"/>
        <family val="2"/>
      </rPr>
      <t>(b)</t>
    </r>
    <r>
      <rPr>
        <b/>
        <sz val="10"/>
        <color indexed="12"/>
        <rFont val="Arial"/>
        <family val="2"/>
      </rPr>
      <t xml:space="preserve"> selon les caractéristiques des communes</t>
    </r>
  </si>
  <si>
    <t>(b) Le taux d'épargne brute est le solde des recettes de fonctionnement moins les dépenses de fonctionnement.</t>
  </si>
  <si>
    <t xml:space="preserve">          - communes touristique et hors montagne </t>
  </si>
  <si>
    <t>(a) Les habitants «DGF» sont comptés selon la population «DGF» en 2018 - année de référence 2015.</t>
  </si>
  <si>
    <t>(c) Les strates de population sont calculées avec la population totale recensée par l'Insee en 2018 - année de référence 2015.</t>
  </si>
  <si>
    <t>(b) Les strates de population sont calculées avec la population totale recensée par l'Insee en 2018 - année de référence 2015.</t>
  </si>
  <si>
    <t>Source : DGFiP-Comptes de gestion ; budgets principaux - opérations réelles. Calculs DGCL. Montants calculés hors gestion active de la dette. Strates de population calculées selon la population totale en 2018 du recensement de l'Insee (année de référence 2015).</t>
  </si>
  <si>
    <t>(b) Écarts en points de pourcentage entre 2018 et 2017.</t>
  </si>
  <si>
    <t>(d) Écarts en nombre d'années entre 2018 et 2017.</t>
  </si>
  <si>
    <r>
      <t xml:space="preserve">T 4.1.a - Dépenses et recettes par «habitant DGF» </t>
    </r>
    <r>
      <rPr>
        <b/>
        <vertAlign val="superscript"/>
        <sz val="14"/>
        <color indexed="12"/>
        <rFont val="Arial"/>
        <family val="2"/>
      </rPr>
      <t>(a)</t>
    </r>
    <r>
      <rPr>
        <b/>
        <sz val="14"/>
        <color indexed="12"/>
        <rFont val="Arial"/>
        <family val="2"/>
      </rPr>
      <t xml:space="preserve"> des communes touristiques </t>
    </r>
    <r>
      <rPr>
        <b/>
        <vertAlign val="superscript"/>
        <sz val="14"/>
        <color indexed="12"/>
        <rFont val="Arial"/>
        <family val="2"/>
      </rPr>
      <t>(b)</t>
    </r>
    <r>
      <rPr>
        <b/>
        <sz val="14"/>
        <color indexed="12"/>
        <rFont val="Arial"/>
        <family val="2"/>
      </rPr>
      <t xml:space="preserve"> par strate de population </t>
    </r>
    <r>
      <rPr>
        <b/>
        <vertAlign val="superscript"/>
        <sz val="14"/>
        <color indexed="12"/>
        <rFont val="Arial"/>
        <family val="2"/>
      </rPr>
      <t>(c)</t>
    </r>
    <r>
      <rPr>
        <b/>
        <sz val="14"/>
        <color indexed="12"/>
        <rFont val="Arial"/>
        <family val="2"/>
      </rPr>
      <t xml:space="preserve"> en 2018 (France métropolitaine)</t>
    </r>
  </si>
  <si>
    <r>
      <t xml:space="preserve">T 4.1.b - Structures des dépenses et des recettes des communes touristiques </t>
    </r>
    <r>
      <rPr>
        <b/>
        <vertAlign val="superscript"/>
        <sz val="14"/>
        <color indexed="12"/>
        <rFont val="Arial"/>
        <family val="2"/>
      </rPr>
      <t>(a)</t>
    </r>
    <r>
      <rPr>
        <b/>
        <sz val="14"/>
        <color indexed="12"/>
        <rFont val="Arial"/>
        <family val="2"/>
      </rPr>
      <t xml:space="preserve"> par strate de population </t>
    </r>
    <r>
      <rPr>
        <b/>
        <vertAlign val="superscript"/>
        <sz val="14"/>
        <color indexed="12"/>
        <rFont val="Arial"/>
        <family val="2"/>
      </rPr>
      <t>(b)</t>
    </r>
    <r>
      <rPr>
        <b/>
        <sz val="14"/>
        <color indexed="12"/>
        <rFont val="Arial"/>
        <family val="2"/>
      </rPr>
      <t xml:space="preserve"> en 2018 (France métropolitaine)</t>
    </r>
  </si>
  <si>
    <r>
      <t xml:space="preserve">T 4.1.c - Évolution 2018 / 2017 à champ constant : communes touristiques </t>
    </r>
    <r>
      <rPr>
        <b/>
        <vertAlign val="superscript"/>
        <sz val="14"/>
        <color indexed="12"/>
        <rFont val="Arial"/>
        <family val="2"/>
      </rPr>
      <t>(a)</t>
    </r>
    <r>
      <rPr>
        <b/>
        <sz val="14"/>
        <color indexed="12"/>
        <rFont val="Arial"/>
        <family val="2"/>
      </rPr>
      <t xml:space="preserve"> (France métropolitaine)</t>
    </r>
  </si>
  <si>
    <t>(d) C'est-à-dire y compris Y compris les travaux en régie, les travaux effectués d'office pour le compte de tiers, les opérations di'nvestissement sur établissements d'enseignement et les opérations sous mandat.</t>
  </si>
  <si>
    <t>(e) C'est-à-dire y compris Y compris les travaux en régie, les travaux effectués d'office pour le compte de tiers, les opérations di'nvestissement sur établissements d'enseignement et les opérations sous mandat.</t>
  </si>
  <si>
    <t>(c) C'est-à-dire y compris Y compris les travaux en régie, les travaux effectués d'office pour le compte de tiers, les opérations di'nvestissement sur établissements d'enseignement et les opérations sous mandat.</t>
  </si>
  <si>
    <t>(c) C'est-à-dire y compris les travaux en régie, les travaux effectués d'office pour le compte de tiers, les opérations di'nvestissement sur établissements d'enseignement et les opérations sous mandat.</t>
  </si>
  <si>
    <t>(c) C'est-à-dire y compris  les travaux en régie, les travaux effectués d'office pour le compte de tiers, les opérations di'nvestissement sur établissements d'enseignement et les opérations sous mandat.</t>
  </si>
  <si>
    <t>Lecture : pour l'ensemble des communes touristiques de moins de 100 habitants, les achats et charges externes représentent 38,1 % des dépenses de fonctionnement.</t>
  </si>
  <si>
    <t>Lecture : à champ constant, c'est-à-dire en ne conservant que les communes présentes sur les deux années, en 2017 et 2018, l'évolution des achats et charges externes des communes touristiques de moins de 100 habitants entre 2017 et 2018 est de +9,6 %.</t>
  </si>
  <si>
    <t>(c) Écarts en points de pourcentage entre 2018 et 2017.</t>
  </si>
  <si>
    <t>(e) Écarts en nombre d'années entre 2018 et 2017.</t>
  </si>
  <si>
    <r>
      <t xml:space="preserve">T 4.2.a - Dépenses et recettes par «habitant DGF» </t>
    </r>
    <r>
      <rPr>
        <b/>
        <vertAlign val="superscript"/>
        <sz val="14"/>
        <color indexed="12"/>
        <rFont val="Arial"/>
        <family val="2"/>
      </rPr>
      <t>(a)</t>
    </r>
    <r>
      <rPr>
        <b/>
        <sz val="14"/>
        <color indexed="12"/>
        <rFont val="Arial"/>
        <family val="2"/>
      </rPr>
      <t xml:space="preserve"> des communes touristiques </t>
    </r>
    <r>
      <rPr>
        <b/>
        <vertAlign val="superscript"/>
        <sz val="14"/>
        <color indexed="12"/>
        <rFont val="Arial"/>
        <family val="2"/>
      </rPr>
      <t>(b)</t>
    </r>
    <r>
      <rPr>
        <b/>
        <sz val="14"/>
        <color indexed="12"/>
        <rFont val="Arial"/>
        <family val="2"/>
      </rPr>
      <t xml:space="preserve"> du littoral maritime par strate de population en 2018 (France métropolitaine)</t>
    </r>
  </si>
  <si>
    <r>
      <t xml:space="preserve">T 4.2.b - Structure des dépenses et des recettes des communes touristiques </t>
    </r>
    <r>
      <rPr>
        <b/>
        <vertAlign val="superscript"/>
        <sz val="14"/>
        <color indexed="12"/>
        <rFont val="Arial"/>
        <family val="2"/>
      </rPr>
      <t>(a)</t>
    </r>
    <r>
      <rPr>
        <b/>
        <sz val="14"/>
        <color indexed="12"/>
        <rFont val="Arial"/>
        <family val="2"/>
      </rPr>
      <t xml:space="preserve"> du littoral maritime par strate de population en 2018 (France métropolitaine)</t>
    </r>
  </si>
  <si>
    <r>
      <t xml:space="preserve">T 4.2.c - Évolution 2018 / 2017 à champ constant : communes touristiques </t>
    </r>
    <r>
      <rPr>
        <b/>
        <vertAlign val="superscript"/>
        <sz val="14"/>
        <color indexed="12"/>
        <rFont val="Arial"/>
        <family val="2"/>
      </rPr>
      <t>(a)</t>
    </r>
    <r>
      <rPr>
        <b/>
        <sz val="14"/>
        <color indexed="12"/>
        <rFont val="Arial"/>
        <family val="2"/>
      </rPr>
      <t xml:space="preserve"> du littoral maritime (France métropolitaine)</t>
    </r>
  </si>
  <si>
    <t>Lecture: les achats et charges externes des communes touristiques du littoral maritime de moins de 100 habitants représentent 3436 € par «habitant DGF». Les forts montants constatés dans cette strate des communes de moins de 100 habitants sont dus à la présence du Mont-Saint-Michel.</t>
  </si>
  <si>
    <t>Lecture : les achats et charges externes représentent 24,2 % des dépenses de fonctionnement des communes  touristiques du littoral maritime de moins de 100 habitants.</t>
  </si>
  <si>
    <t>(b) C'est-à-dire y compris  les travaux en régie, les travaux effectués d'office pour le compte de tiers, les opérations di'nvestissement sur établissements d'enseignement et les opérations sous mandat.</t>
  </si>
  <si>
    <t xml:space="preserve">Dépenses d'équipement </t>
  </si>
  <si>
    <r>
      <t>FCTVA</t>
    </r>
    <r>
      <rPr>
        <vertAlign val="superscript"/>
        <sz val="11"/>
        <color theme="1"/>
        <rFont val="Arial"/>
        <family val="2"/>
      </rPr>
      <t xml:space="preserve"> </t>
    </r>
  </si>
  <si>
    <t xml:space="preserve">Dotations et Subventions d'équipement </t>
  </si>
  <si>
    <t>(d) C'est-à-dire y compris les travaux en régie, les travaux effectués d'office pour le compte de tiers, les opérations di'nvestissement sur établissements d'enseignement et les opérations sous mandat.</t>
  </si>
  <si>
    <t>Lecture : à champ constant, c'est-à-dire en ne conservant que les communes présentes sur les deux années, en 2017 et 2018, l'évolution des achats et charges externes des communes touristiques du littoral maritime de moins de 100 habitants entre 2017 et 2018 est de -8,4 %.</t>
  </si>
  <si>
    <t>Source : DGFiP-Comptes de gestion ; budgets principaux - opérations réelles. Calculs DGCL. Montants calculés hors gestion active de la dette. Strates de population calculées selon le recensement de la population totale en 2018 (année de référence 2015).</t>
  </si>
  <si>
    <r>
      <t xml:space="preserve">T 4.3.a - Dépenses et des recettes par «habitant DGF» </t>
    </r>
    <r>
      <rPr>
        <b/>
        <vertAlign val="superscript"/>
        <sz val="14"/>
        <color indexed="12"/>
        <rFont val="Arial"/>
        <family val="2"/>
      </rPr>
      <t>(a)</t>
    </r>
    <r>
      <rPr>
        <b/>
        <sz val="14"/>
        <color indexed="12"/>
        <rFont val="Arial"/>
        <family val="2"/>
      </rPr>
      <t xml:space="preserve"> des communes touristiques </t>
    </r>
    <r>
      <rPr>
        <b/>
        <vertAlign val="superscript"/>
        <sz val="14"/>
        <color indexed="12"/>
        <rFont val="Arial"/>
        <family val="2"/>
      </rPr>
      <t>(b)</t>
    </r>
    <r>
      <rPr>
        <b/>
        <sz val="14"/>
        <color indexed="12"/>
        <rFont val="Arial"/>
        <family val="2"/>
      </rPr>
      <t xml:space="preserve"> «supports de stations de sports d'hiver» par strate de population </t>
    </r>
    <r>
      <rPr>
        <b/>
        <vertAlign val="superscript"/>
        <sz val="14"/>
        <color indexed="12"/>
        <rFont val="Arial"/>
        <family val="2"/>
      </rPr>
      <t>(c)</t>
    </r>
    <r>
      <rPr>
        <b/>
        <sz val="14"/>
        <color indexed="12"/>
        <rFont val="Arial"/>
        <family val="2"/>
      </rPr>
      <t xml:space="preserve"> en 2018 (France métropolitaine)</t>
    </r>
  </si>
  <si>
    <r>
      <t xml:space="preserve">T 4.3.b - Structure des dépenses et des recettes des communes touristiques </t>
    </r>
    <r>
      <rPr>
        <b/>
        <vertAlign val="superscript"/>
        <sz val="14"/>
        <color indexed="12"/>
        <rFont val="Arial"/>
        <family val="2"/>
      </rPr>
      <t>(a)</t>
    </r>
    <r>
      <rPr>
        <b/>
        <sz val="14"/>
        <color indexed="12"/>
        <rFont val="Arial"/>
        <family val="2"/>
      </rPr>
      <t xml:space="preserve"> «supports de stations de sports d'hiver» par strate de population en 2018 (France métropolitaine)</t>
    </r>
  </si>
  <si>
    <r>
      <t xml:space="preserve">T.4.3.c - Évolution 2018 / 2017 à champ constant : communes touristiques </t>
    </r>
    <r>
      <rPr>
        <b/>
        <vertAlign val="superscript"/>
        <sz val="14"/>
        <color indexed="12"/>
        <rFont val="Arial"/>
        <family val="2"/>
      </rPr>
      <t>(a)</t>
    </r>
    <r>
      <rPr>
        <b/>
        <sz val="14"/>
        <color indexed="12"/>
        <rFont val="Arial"/>
        <family val="2"/>
      </rPr>
      <t xml:space="preserve"> «supports de stations de sports d'hiver» (France métopolitaine)</t>
    </r>
  </si>
  <si>
    <t>(d)  C'est-à-dire y compris  les travaux en régie, les travaux effectués d'office pour le compte de tiers, les opérations di'nvestissement sur établissements d'enseignement et les opérations sous mandat.</t>
  </si>
  <si>
    <t>Lecture : à champ constant, c'est-à-dire en ne conservant que les communes présentes sur les deux années, en 2017 et 2018, l'évolution des achats et charges externes des communes "supports de stations de sports d'hivers" de moins de 100 habitants entre 2017 et 2018 est de +13,6 %.</t>
  </si>
  <si>
    <t>Source : DGFiP-Comptes de gestion ; budgets principaux - opérations réelles. Calculs DGCL. Montants calculés hors gestion active de la dette. Strates de population calculées selon la population totale du recensement de l'Insee en 2018 (année de référence 2015).</t>
  </si>
  <si>
    <r>
      <t xml:space="preserve">T 4.4.a - Dépenses et recettes par «habitant DGF» </t>
    </r>
    <r>
      <rPr>
        <b/>
        <vertAlign val="superscript"/>
        <sz val="14"/>
        <color indexed="12"/>
        <rFont val="Arial"/>
        <family val="2"/>
      </rPr>
      <t>(a)</t>
    </r>
    <r>
      <rPr>
        <b/>
        <sz val="14"/>
        <color indexed="12"/>
        <rFont val="Arial"/>
        <family val="2"/>
      </rPr>
      <t xml:space="preserve"> des autres communes touristiques </t>
    </r>
    <r>
      <rPr>
        <b/>
        <vertAlign val="superscript"/>
        <sz val="14"/>
        <color indexed="12"/>
        <rFont val="Arial"/>
        <family val="2"/>
      </rPr>
      <t>(b)</t>
    </r>
    <r>
      <rPr>
        <b/>
        <sz val="14"/>
        <color indexed="12"/>
        <rFont val="Arial"/>
        <family val="2"/>
      </rPr>
      <t xml:space="preserve"> de montagne par strate de population </t>
    </r>
    <r>
      <rPr>
        <b/>
        <vertAlign val="superscript"/>
        <sz val="14"/>
        <color indexed="12"/>
        <rFont val="Arial"/>
        <family val="2"/>
      </rPr>
      <t>(c)</t>
    </r>
    <r>
      <rPr>
        <b/>
        <sz val="14"/>
        <color indexed="12"/>
        <rFont val="Arial"/>
        <family val="2"/>
      </rPr>
      <t xml:space="preserve"> en 2018 (France métropolitaine)</t>
    </r>
  </si>
  <si>
    <r>
      <t xml:space="preserve">T 4.4.b - Structure des dépenses et des recettes des autres communes touristiques </t>
    </r>
    <r>
      <rPr>
        <b/>
        <vertAlign val="superscript"/>
        <sz val="14"/>
        <color indexed="12"/>
        <rFont val="Arial"/>
        <family val="2"/>
      </rPr>
      <t>(a)</t>
    </r>
    <r>
      <rPr>
        <b/>
        <sz val="14"/>
        <color indexed="12"/>
        <rFont val="Arial"/>
        <family val="2"/>
      </rPr>
      <t xml:space="preserve"> de montagne par strate de population </t>
    </r>
    <r>
      <rPr>
        <b/>
        <vertAlign val="superscript"/>
        <sz val="14"/>
        <color indexed="12"/>
        <rFont val="Arial"/>
        <family val="2"/>
      </rPr>
      <t>(b)</t>
    </r>
    <r>
      <rPr>
        <b/>
        <sz val="14"/>
        <color indexed="12"/>
        <rFont val="Arial"/>
        <family val="2"/>
      </rPr>
      <t xml:space="preserve"> en 2018 (France métropolitaine)</t>
    </r>
  </si>
  <si>
    <r>
      <t xml:space="preserve">T.4.4.c - Évolution 2018 / 2017 à champ constant : autres communes touristiques </t>
    </r>
    <r>
      <rPr>
        <b/>
        <vertAlign val="superscript"/>
        <sz val="14"/>
        <color indexed="12"/>
        <rFont val="Arial"/>
        <family val="2"/>
      </rPr>
      <t>(a)</t>
    </r>
    <r>
      <rPr>
        <b/>
        <sz val="14"/>
        <color indexed="12"/>
        <rFont val="Arial"/>
        <family val="2"/>
      </rPr>
      <t xml:space="preserve"> de montagne (France métropolitaine)</t>
    </r>
  </si>
  <si>
    <t>(e) C'est-à-dire y compris  les travaux en régie, les travaux effectués d'office pour le compte de tiers, les opérations di'nvestissement sur établissements d'enseignement et les opérations sous mandat.</t>
  </si>
  <si>
    <t>Lecture : les achats et charges externes représentent 322 € par «habitant DGF» pour les autres communes touristiques de montagne de moins de 100 habitants.</t>
  </si>
  <si>
    <t>Lecture : les achats et charges externes représentent 38,5 % des dépenses de fonctionnement des autres communes touristiques de montagne de moins de 100 habitants.</t>
  </si>
  <si>
    <t>Lecture : à champ constant, c'est-à-dire en ne conservant que les communes présentes sur les deux années, en 2017 et 2018, l'évolution des achats et charges externes des autres communes touristiques de montagne de moins de 100 habitants entre 2017 et 2018 est de +9,1 %.</t>
  </si>
  <si>
    <r>
      <t xml:space="preserve">T 4.5.a - Dépenses et recettes par «habitant DGF» </t>
    </r>
    <r>
      <rPr>
        <b/>
        <vertAlign val="superscript"/>
        <sz val="14"/>
        <color indexed="12"/>
        <rFont val="Arial"/>
        <family val="2"/>
      </rPr>
      <t>(a)</t>
    </r>
    <r>
      <rPr>
        <b/>
        <sz val="14"/>
        <color indexed="12"/>
        <rFont val="Arial"/>
        <family val="2"/>
      </rPr>
      <t xml:space="preserve"> des autres communes touristiques </t>
    </r>
    <r>
      <rPr>
        <b/>
        <vertAlign val="superscript"/>
        <sz val="14"/>
        <color indexed="12"/>
        <rFont val="Arial"/>
        <family val="2"/>
      </rPr>
      <t>(b)</t>
    </r>
    <r>
      <rPr>
        <b/>
        <sz val="14"/>
        <color indexed="12"/>
        <rFont val="Arial"/>
        <family val="2"/>
      </rPr>
      <t xml:space="preserve"> par strate de population en 2018 (France métropolitaine)</t>
    </r>
  </si>
  <si>
    <r>
      <t xml:space="preserve">T 4.5.b -Structures des dépenses et des recettes des autres communes touristiques </t>
    </r>
    <r>
      <rPr>
        <b/>
        <vertAlign val="superscript"/>
        <sz val="14"/>
        <color indexed="12"/>
        <rFont val="Arial"/>
        <family val="2"/>
      </rPr>
      <t>(a)</t>
    </r>
    <r>
      <rPr>
        <b/>
        <sz val="14"/>
        <color indexed="12"/>
        <rFont val="Arial"/>
        <family val="2"/>
      </rPr>
      <t xml:space="preserve"> par strate de population en 2018 (France métropolitaine)</t>
    </r>
  </si>
  <si>
    <r>
      <t xml:space="preserve">T 4.5.c - Évolution 2018 / 2017 à champ constant : autres communes touristiques </t>
    </r>
    <r>
      <rPr>
        <b/>
        <vertAlign val="superscript"/>
        <sz val="14"/>
        <color indexed="12"/>
        <rFont val="Arial"/>
        <family val="2"/>
      </rPr>
      <t>(a)</t>
    </r>
    <r>
      <rPr>
        <b/>
        <sz val="14"/>
        <color indexed="12"/>
        <rFont val="Arial"/>
        <family val="2"/>
      </rPr>
      <t xml:space="preserve"> (France métropolitaine)</t>
    </r>
  </si>
  <si>
    <t>(d) C'est-à-dire y compris  les travaux en régie, les travaux effectués d'office pour le compte de tiers, les opérations di'nvestissement sur établissements d'enseignement et les opérations sous mandat.</t>
  </si>
  <si>
    <t>Lecture : les achats et charges externes représentent 257 € par « habitant DGF» pour les autres communes touristiques de moins de 100 habitants.</t>
  </si>
  <si>
    <t>Lecture : les achats et charges externes représentent 42,4 % des dépenses de fonctionnement des autres communes touristiques de moins de 100 habitants.</t>
  </si>
  <si>
    <t>Lecture : à champ constant, c'est-à-dire en ne conservant que les communes présentes sur les deux années, en 2017 et 2018, l'évolution des achats et charges externes des autres communes touristiques de moins de 100 habitants entre 2017 et 2018 est de +66,3 %.</t>
  </si>
  <si>
    <t>(b) Les communes rurales concernent la France entière (y compris les DOM). En 2018, il y a une seule commune de plus de 10 000 habitants classée "rurale" selon la typologie de l'Insee: la commune de la Hague.</t>
  </si>
  <si>
    <t>(a) Les communes rurales concernent la France entière (y compris les DOM). En 2018, il y a une seule commune de plus de 10 000 habitants classée "rurale" selon la typologie de l'Insee: la commune de la Hague.</t>
  </si>
  <si>
    <r>
      <t xml:space="preserve">T 4.6.a - Dépenses et recettes par «habitant DGF» </t>
    </r>
    <r>
      <rPr>
        <b/>
        <vertAlign val="superscript"/>
        <sz val="14"/>
        <color indexed="12"/>
        <rFont val="Arial"/>
        <family val="2"/>
      </rPr>
      <t>(a)</t>
    </r>
    <r>
      <rPr>
        <b/>
        <sz val="14"/>
        <color indexed="12"/>
        <rFont val="Arial"/>
        <family val="2"/>
      </rPr>
      <t xml:space="preserve"> des communes rurales </t>
    </r>
    <r>
      <rPr>
        <b/>
        <vertAlign val="superscript"/>
        <sz val="14"/>
        <color indexed="12"/>
        <rFont val="Arial"/>
        <family val="2"/>
      </rPr>
      <t>(b)</t>
    </r>
    <r>
      <rPr>
        <b/>
        <sz val="14"/>
        <color indexed="12"/>
        <rFont val="Arial"/>
        <family val="2"/>
      </rPr>
      <t xml:space="preserve"> par strate de population en 2018</t>
    </r>
  </si>
  <si>
    <r>
      <t xml:space="preserve">T 4.6.b - Structure des dépenses et des recettes des communes rurales </t>
    </r>
    <r>
      <rPr>
        <b/>
        <vertAlign val="superscript"/>
        <sz val="14"/>
        <color indexed="12"/>
        <rFont val="Arial"/>
        <family val="2"/>
      </rPr>
      <t>(a)</t>
    </r>
    <r>
      <rPr>
        <b/>
        <sz val="14"/>
        <color indexed="12"/>
        <rFont val="Arial"/>
        <family val="2"/>
      </rPr>
      <t xml:space="preserve"> par strate de population en 2018 </t>
    </r>
  </si>
  <si>
    <r>
      <t xml:space="preserve">T 4.6.c - Évolution 2018 / 2017 à champ constant : communes rurales </t>
    </r>
    <r>
      <rPr>
        <b/>
        <vertAlign val="superscript"/>
        <sz val="14"/>
        <color indexed="12"/>
        <rFont val="Arial"/>
        <family val="2"/>
      </rPr>
      <t>(a)</t>
    </r>
  </si>
  <si>
    <t>Lecture : les achats et charges externes représentent 268 € par «habitant DGF» pour les communes rurales de moins de 100 habitants.</t>
  </si>
  <si>
    <t>Lecture : les achats et charges externes représentent 38,4 % des dépenses de fonctionnement des communes rurales de moins de 100 habitants.</t>
  </si>
  <si>
    <t xml:space="preserve">(a) Les communes rurales concernent la France entière (y compris les DOM) . En 2017 et 2018, il y a une seule commune de plus de 10 000 habitants classée "rurale" selon la typologie de l'Insee: la commune de la Hague. </t>
  </si>
  <si>
    <t>Lecture : à champ constant, c'est-à-dire en ne conservant que les communes présentes sur les deux années, en 2017 et 2018, l'évolution des achats et charges externes des communes rurales de moins de 100 habitants entre 2017 et 2018 est de +4,4 %.</t>
  </si>
  <si>
    <t xml:space="preserve">(b) Évolution calculée à périmètre constant, c'est-à-dire hors communes concernées par la métropole du grand Paris en 2017 et 2018. </t>
  </si>
  <si>
    <r>
      <t xml:space="preserve">T 4.7.a - Dépenses et recettes par «habitant DGF» </t>
    </r>
    <r>
      <rPr>
        <b/>
        <vertAlign val="superscript"/>
        <sz val="14"/>
        <color indexed="12"/>
        <rFont val="Arial"/>
        <family val="2"/>
      </rPr>
      <t>(a)</t>
    </r>
    <r>
      <rPr>
        <b/>
        <sz val="14"/>
        <color indexed="12"/>
        <rFont val="Arial"/>
        <family val="2"/>
      </rPr>
      <t xml:space="preserve"> des communes urbaines </t>
    </r>
    <r>
      <rPr>
        <b/>
        <vertAlign val="superscript"/>
        <sz val="14"/>
        <color indexed="12"/>
        <rFont val="Arial"/>
        <family val="2"/>
      </rPr>
      <t>(b)</t>
    </r>
    <r>
      <rPr>
        <b/>
        <sz val="14"/>
        <color indexed="12"/>
        <rFont val="Arial"/>
        <family val="2"/>
      </rPr>
      <t xml:space="preserve"> par strate de population en 2018 (France entière y compris DOM)</t>
    </r>
  </si>
  <si>
    <r>
      <t xml:space="preserve">T 4.7.b - Structure des dépenses et des recettes des communes urbaines </t>
    </r>
    <r>
      <rPr>
        <b/>
        <vertAlign val="superscript"/>
        <sz val="14"/>
        <color indexed="12"/>
        <rFont val="Arial"/>
        <family val="2"/>
      </rPr>
      <t>(a)</t>
    </r>
    <r>
      <rPr>
        <b/>
        <sz val="14"/>
        <color indexed="12"/>
        <rFont val="Arial"/>
        <family val="2"/>
      </rPr>
      <t xml:space="preserve"> par strate de population en 2018 (France entière y compris DOM)</t>
    </r>
  </si>
  <si>
    <r>
      <t xml:space="preserve">T 4.7.c - Évolution 2018 / 2017 à champ constant : communes urbaines </t>
    </r>
    <r>
      <rPr>
        <b/>
        <vertAlign val="superscript"/>
        <sz val="14"/>
        <color indexed="12"/>
        <rFont val="Arial"/>
        <family val="2"/>
      </rPr>
      <t>(a)</t>
    </r>
    <r>
      <rPr>
        <b/>
        <sz val="14"/>
        <color indexed="12"/>
        <rFont val="Arial"/>
        <family val="2"/>
      </rPr>
      <t xml:space="preserve"> (France entière y compris DOM)</t>
    </r>
  </si>
  <si>
    <t>Lecture : à champ constant, c'est-à-dire en ne conservant que les communes présentes sur les deux années, en 2017 et 2018, l'évolution des achats et charges externes des communes urbaines de moins de 100 habitants entre 2017 et 2018 est de -14,0 %.</t>
  </si>
  <si>
    <r>
      <t xml:space="preserve">T 4.8.a - Dépenses et recettes par «habitant DGF» </t>
    </r>
    <r>
      <rPr>
        <b/>
        <vertAlign val="superscript"/>
        <sz val="14"/>
        <color indexed="12"/>
        <rFont val="Arial"/>
        <family val="2"/>
      </rPr>
      <t>(a)</t>
    </r>
    <r>
      <rPr>
        <b/>
        <sz val="14"/>
        <color indexed="12"/>
        <rFont val="Arial"/>
        <family val="2"/>
      </rPr>
      <t xml:space="preserve"> des communes de montagne </t>
    </r>
    <r>
      <rPr>
        <b/>
        <vertAlign val="superscript"/>
        <sz val="14"/>
        <color indexed="12"/>
        <rFont val="Arial"/>
        <family val="2"/>
      </rPr>
      <t>(b)</t>
    </r>
    <r>
      <rPr>
        <b/>
        <sz val="14"/>
        <color indexed="12"/>
        <rFont val="Arial"/>
        <family val="2"/>
      </rPr>
      <t xml:space="preserve"> non touristiques par strate de population en 2018 (France métropolitaine)</t>
    </r>
  </si>
  <si>
    <r>
      <t xml:space="preserve">T 4.8.b - Structure des dépenses et des recettes des communes de montagne </t>
    </r>
    <r>
      <rPr>
        <b/>
        <vertAlign val="superscript"/>
        <sz val="14"/>
        <color indexed="12"/>
        <rFont val="Arial"/>
        <family val="2"/>
      </rPr>
      <t>(a)</t>
    </r>
    <r>
      <rPr>
        <b/>
        <sz val="14"/>
        <color indexed="12"/>
        <rFont val="Arial"/>
        <family val="2"/>
      </rPr>
      <t xml:space="preserve"> non touristiques par strate de population en 2018 (France métropolitaine)</t>
    </r>
  </si>
  <si>
    <r>
      <t xml:space="preserve">T 4.8.c - Évolution 2018 / 2017 à champ constant : communes de montagne </t>
    </r>
    <r>
      <rPr>
        <b/>
        <vertAlign val="superscript"/>
        <sz val="14"/>
        <color indexed="12"/>
        <rFont val="Arial"/>
        <family val="2"/>
      </rPr>
      <t>(a)</t>
    </r>
    <r>
      <rPr>
        <b/>
        <sz val="14"/>
        <color indexed="12"/>
        <rFont val="Arial"/>
        <family val="2"/>
      </rPr>
      <t xml:space="preserve"> non touristiques (France métropolitaine)</t>
    </r>
  </si>
  <si>
    <t>Lecture : les achats et charges externes représentent 315 € par «habitant DGF» pour les communes de montagne non touristiques de moins de 100 habitants.</t>
  </si>
  <si>
    <t>Lecture : les achats et charges externes repésentent 39,4 % des dépenses de fonctionnement des communes de montagne non touristiques de moins de 100 habitants.</t>
  </si>
  <si>
    <t>Lecture : à champ constant, c'est-à-dire en ne conservant que les communes présentes sur les deux années, en 2017 et 2018, l'évolution des achats et charges externes des communes de montagne non touristiques de moins de 100 habitants entre 2017 et 2018 est de +5,9 %.</t>
  </si>
  <si>
    <r>
      <t xml:space="preserve">T 4.9.a - Dépenses et recettes par «habitant DGF» </t>
    </r>
    <r>
      <rPr>
        <b/>
        <vertAlign val="superscript"/>
        <sz val="14"/>
        <color indexed="12"/>
        <rFont val="Arial"/>
        <family val="2"/>
      </rPr>
      <t>(a)</t>
    </r>
    <r>
      <rPr>
        <b/>
        <sz val="14"/>
        <color indexed="12"/>
        <rFont val="Arial"/>
        <family val="2"/>
      </rPr>
      <t xml:space="preserve"> des communes n'étant pas de montagne </t>
    </r>
    <r>
      <rPr>
        <b/>
        <vertAlign val="superscript"/>
        <sz val="14"/>
        <color indexed="12"/>
        <rFont val="Arial"/>
        <family val="2"/>
      </rPr>
      <t>(b)</t>
    </r>
    <r>
      <rPr>
        <b/>
        <sz val="14"/>
        <color indexed="12"/>
        <rFont val="Arial"/>
        <family val="2"/>
      </rPr>
      <t xml:space="preserve"> par strate de population en 2018 (France métropolitaine)</t>
    </r>
  </si>
  <si>
    <r>
      <t xml:space="preserve">T 4.9.b - Structures des dépenses et des recettes des communes n'étant pas de montagne </t>
    </r>
    <r>
      <rPr>
        <b/>
        <vertAlign val="superscript"/>
        <sz val="14"/>
        <color indexed="12"/>
        <rFont val="Arial"/>
        <family val="2"/>
      </rPr>
      <t>(a)</t>
    </r>
    <r>
      <rPr>
        <b/>
        <sz val="14"/>
        <color indexed="12"/>
        <rFont val="Arial"/>
        <family val="2"/>
      </rPr>
      <t xml:space="preserve"> par strate de population en 2018 (France métropolitaine)</t>
    </r>
  </si>
  <si>
    <r>
      <t xml:space="preserve">T 4.9.c - Évolution 2018 / 2017 à champ constant : communes n'étant pas de montagne </t>
    </r>
    <r>
      <rPr>
        <b/>
        <vertAlign val="superscript"/>
        <sz val="14"/>
        <color indexed="12"/>
        <rFont val="Arial"/>
        <family val="2"/>
      </rPr>
      <t>(a)</t>
    </r>
    <r>
      <rPr>
        <b/>
        <sz val="14"/>
        <color indexed="12"/>
        <rFont val="Arial"/>
        <family val="2"/>
      </rPr>
      <t xml:space="preserve"> (France métropolitaine)</t>
    </r>
  </si>
  <si>
    <t>Lecture : pour l'ensemble des communes n'étant pas de montagne de moins de 100 habitants, les achats et charges externes représentent 235 € par «habitant DGF».</t>
  </si>
  <si>
    <t>Lecture : pour l'ensemble des communes de moins de 100 habitants n'étant pas de montagne, les achats et charges externes représentent 37,8 % des dépenses de fonctionnement.</t>
  </si>
  <si>
    <r>
      <t xml:space="preserve">T 4.10.a - Dépenses et recettes par «habitant DGF» </t>
    </r>
    <r>
      <rPr>
        <b/>
        <vertAlign val="superscript"/>
        <sz val="14"/>
        <color indexed="12"/>
        <rFont val="Arial"/>
        <family val="2"/>
      </rPr>
      <t>(a)</t>
    </r>
    <r>
      <rPr>
        <b/>
        <sz val="14"/>
        <color indexed="12"/>
        <rFont val="Arial"/>
        <family val="2"/>
      </rPr>
      <t xml:space="preserve"> des communes non touristiques </t>
    </r>
    <r>
      <rPr>
        <b/>
        <vertAlign val="superscript"/>
        <sz val="14"/>
        <color indexed="12"/>
        <rFont val="Arial"/>
        <family val="2"/>
      </rPr>
      <t>(b)</t>
    </r>
    <r>
      <rPr>
        <b/>
        <sz val="14"/>
        <color indexed="12"/>
        <rFont val="Arial"/>
        <family val="2"/>
      </rPr>
      <t xml:space="preserve"> par strate de population en 2018 (France métropolitaine)</t>
    </r>
  </si>
  <si>
    <r>
      <t xml:space="preserve">T 4.10.b - Structures des dépenses et des recettes des communes non touristiques </t>
    </r>
    <r>
      <rPr>
        <b/>
        <vertAlign val="superscript"/>
        <sz val="14"/>
        <color indexed="12"/>
        <rFont val="Arial"/>
        <family val="2"/>
      </rPr>
      <t>(a)</t>
    </r>
    <r>
      <rPr>
        <b/>
        <sz val="14"/>
        <color indexed="12"/>
        <rFont val="Arial"/>
        <family val="2"/>
      </rPr>
      <t xml:space="preserve"> par strate de population en 2018 (France métropolitaine)</t>
    </r>
  </si>
  <si>
    <r>
      <t xml:space="preserve">T 4.10.c - Évolution 2018 / 2017 à champ constant: communes non touristiques </t>
    </r>
    <r>
      <rPr>
        <b/>
        <vertAlign val="superscript"/>
        <sz val="14"/>
        <color indexed="12"/>
        <rFont val="Arial"/>
        <family val="2"/>
      </rPr>
      <t>(a)</t>
    </r>
    <r>
      <rPr>
        <b/>
        <sz val="14"/>
        <color indexed="12"/>
        <rFont val="Arial"/>
        <family val="2"/>
      </rPr>
      <t xml:space="preserve"> (France métropolitaine)</t>
    </r>
  </si>
  <si>
    <t>Lecture : pour l'ensemble des communes non touristiques de moins de 100 habitants, les achats et charges externes représentent 260 € par «habitant DGF».</t>
  </si>
  <si>
    <t>Lecture : pour l'ensemble des communes non touristiques de moins de 100 habitants, les achats et charges externes représentent 38,5 % des dépenses de fonctionnement.</t>
  </si>
  <si>
    <t>Lecture : à champ constant, c'est-à-dire en ne conservant que les communes présentes sur les deux années, en 2017 et 2018, l'évolution des achats et charges externes des communes non touristiques de moins de 100 habitants entre 2017 et 2018 est de +4,0 %.</t>
  </si>
  <si>
    <t>T 5.1 - Ratios financiers en 2018 : dépenses du budget communal par région</t>
  </si>
  <si>
    <t>Communes selon l'appartenance à un groupement au 01/01/2018 :</t>
  </si>
  <si>
    <t>- dont Guadeloupe</t>
  </si>
  <si>
    <t>- dont Martinique</t>
  </si>
  <si>
    <t>- dont Réunion</t>
  </si>
  <si>
    <t>- dont Mayotte</t>
  </si>
  <si>
    <t>- dont Guyane</t>
  </si>
  <si>
    <r>
      <t xml:space="preserve">Outre-Mer </t>
    </r>
    <r>
      <rPr>
        <vertAlign val="superscript"/>
        <sz val="11"/>
        <rFont val="Arial"/>
        <family val="2"/>
      </rPr>
      <t>(a)</t>
    </r>
    <r>
      <rPr>
        <sz val="11"/>
        <rFont val="Arial"/>
        <family val="2"/>
      </rPr>
      <t xml:space="preserve"> :</t>
    </r>
  </si>
  <si>
    <t>T 5.2 - Ratios financiers 2018 : dépenses de fonctionnement par région</t>
  </si>
  <si>
    <t>T 5.3 - Ratios financiers 2018 : recettes de fonctionnement et capacité d'épargne par région</t>
  </si>
  <si>
    <t>moins crédit des comptes 236, 237, 238 et augmenté des remboursements de dettes, soit le débit du compte 16 excepté les comptes 169, 1645 et 1688</t>
  </si>
  <si>
    <t>débit des comptes 13, 20, 21, 23, 26, 27, 102, 454, 456 (455 en M57), 458, 481 excepté les comptes 139, 269, 279, 1027, 2768, 10229</t>
  </si>
  <si>
    <t>En M14 et M57</t>
  </si>
  <si>
    <t>moins crédit des comptes 236, 237, 238</t>
  </si>
  <si>
    <t>Dépenses d'intervention : en M14, débit net des comptes 655 et 657, sauf 65541 pour les communes de la MGP.</t>
  </si>
  <si>
    <t>Dépenses de fonctionnement : en M14 et M57, débit net du compte 6 hormis les comptes 675, 676 et 68 et hormis 65541 pour les communes de la MGP.</t>
  </si>
  <si>
    <t>Charges financières : en M14 et M57, débit net du compte 66</t>
  </si>
  <si>
    <t>Impôts et taxes : en M14, crédit net des comptes 731, 732, 733, 734, 735, 736, 737, 738, 7391, 7392, 7394, 7396, 7398 et 65541 pour les communes de la MGP (moindres recettes)</t>
  </si>
  <si>
    <t>Recettes réelles de fonctionnement : en M14 et M57, crédit net du compte 7 (excepté les comptes 775, 776, 777 et 78) et du compte 65541 pour les communes de la MGP (moindres recettes)</t>
  </si>
  <si>
    <t>Impôts locaux : en M14, crédit net des comptes 731, 732, 7391, 7392 et 65541 pour les communes de la MGP</t>
  </si>
  <si>
    <t>En M57, débit net des comptes 651, 652, 655, 656, 657.</t>
  </si>
  <si>
    <t xml:space="preserve">En M57, crédit net des comptes 731, 732, 733, 734, 735, 738, 7391, 7392, 7393, 7394, 7398 </t>
  </si>
  <si>
    <t>En M57, crédit net des comptes 7311, 732, 7392, 73911</t>
  </si>
  <si>
    <t>Concours et dotations de l'Etat : en M14, crédit net des comptes 741, 742, 744, 745, 746, 7483</t>
  </si>
  <si>
    <t>En M57, crédit net des comptes 741,742, 743, 744, 745, 746, 7483</t>
  </si>
  <si>
    <t>Dotation globale de fonctionnement : en M14 et M57, crédit net du compte 741</t>
  </si>
  <si>
    <t>Ventes de produits, prestations de services, marchandises : en M14 et M57, crédit net du compte 70.</t>
  </si>
  <si>
    <t>T 5.4 - Ratios financiers 2018 : dépenses d'investissement par régions</t>
  </si>
  <si>
    <t>Moyenne métropole en 2015 : 24,2 %</t>
  </si>
  <si>
    <t>Dépenses réelles d'investissement : débit des comptes 13, 20, 21, 23, 26, 27, 102, 454, 456 (455 en M57), 458, 481 excepté les comptes 139, 269, 279, 1027, 2768, 10229</t>
  </si>
  <si>
    <t>En M14 et M57 :</t>
  </si>
  <si>
    <t xml:space="preserve">diminué des crédits des comptes 236, 237, 238 </t>
  </si>
  <si>
    <t>Dépenses d'équipement : débit des comptes  20, 21, 23 excepté 204 moins le crédit des comptes 236, 237, 238</t>
  </si>
  <si>
    <t>Dépenses pour compte de tiers : débit des comptes 454, 456 (455 en M57) et 458</t>
  </si>
  <si>
    <t>Recettes réelles d'investissement : crédit des comptes 13, 20, 21, 26, 27, 102, 231, 232, 454, 456 (455 en M57), 458 excepté les comptes 139, 269, 279, 1027, 2768, 10229</t>
  </si>
  <si>
    <t>T 5.5 - Ratios financiers 2018 : recettes d'investissement (y compris emprunts) par région</t>
  </si>
  <si>
    <t>Recettes réelles d'investissement : crédit des comptes 13, 20, 21, 26, 27, 102, 231, 232, 454, 456 (455 en M57), 458 excepté les comptes,139, 269, 279, 1027, 2768, 10229</t>
  </si>
  <si>
    <t xml:space="preserve">Autres recettes : ce sont les recettes réelles d'investissement hors emprunts moins les dotations et subventions d'équipement et moins le fonds de compensation pour la TVA. </t>
  </si>
  <si>
    <t>T 5.6 - Ratios financiers 2018 : charge de la dette et marge de manœuvre par région</t>
  </si>
  <si>
    <t>T 5.6.a – (R5) : Encours de la dette au 31/12/2018 / population</t>
  </si>
  <si>
    <t>T 5.6.c – (R11) : Encours de la dette au 31/12/2018 / recettes réelles de fonctionnement (Taux d'endettement)</t>
  </si>
  <si>
    <t>T 5.6.d – Encours de la dette au 31/12/2018 / épargne brute (capacité de désendettement)</t>
  </si>
  <si>
    <t>T 5.6.f – Intérêts versés / encours de la dette au 31/12/2018</t>
  </si>
  <si>
    <t>Encours de la dette : solde créditeur du compte 16 excepté les comptes 1688 et 169</t>
  </si>
  <si>
    <t>Un ratio supérieur à 100 exprime que les charges courantes et de remboursement ne sont pas totalement financées par les recettes courantes.</t>
  </si>
  <si>
    <t>Les remboursements de dettes sont calculés hors gestion active de la dette.</t>
  </si>
  <si>
    <t>T 6.1 - Présentation fonctionnelle des comptes de 2018 des communes de plus de 3500 habitants par strate : dépenses de fonctionnement</t>
  </si>
  <si>
    <t>Source : DGFiP-Comptes de gestion ; budgets principaux - opérations réelles. Calculs DGCL. INSEE, Recensement de la population (population totale en 2018 - année de référence 2015).</t>
  </si>
  <si>
    <t>Gestion des fonds européens</t>
  </si>
  <si>
    <t>Vie sociale et citoyenne</t>
  </si>
  <si>
    <t>Petite enfance</t>
  </si>
  <si>
    <t>APA</t>
  </si>
  <si>
    <t>RSA-Régularisations du RMI</t>
  </si>
  <si>
    <t>Infrastructures et services liés aux transports</t>
  </si>
  <si>
    <t xml:space="preserve">Services communs    </t>
  </si>
  <si>
    <t xml:space="preserve">Services communs       </t>
  </si>
  <si>
    <t xml:space="preserve">Services communs        </t>
  </si>
  <si>
    <t xml:space="preserve">Dépenses réelles d'investissement hors remboursement : en M14 et M57, débit des comptes 13, 20, 21, 23, 26, 27, 102, 454, 456 (455 en M57), 458, 481 excepté les comptes 139, 269, 279, 1027, 2768, 10229. Diminué des crédits des comptes 236, 237, 238 </t>
  </si>
  <si>
    <t>T 6.2 - Présentation fonctionnelle des comptes de 2018 des communes de plus de 3500 habitants par strate : dépenses d'investissement</t>
  </si>
  <si>
    <t>T 6.2.a – Montants des dépenses d'investissement</t>
  </si>
  <si>
    <t>T 6.2.b – Répartition des dépenses d'investissement par fonction</t>
  </si>
  <si>
    <t>T 6.2.c – Dépenses d'investissement par habitant</t>
  </si>
  <si>
    <t>T 6.3 - Présentation fonctionnelle des comptes de 2018 des communes de plus de 3500 habitants par strate : dépenses totales</t>
  </si>
  <si>
    <t>T 6.3.a – Montants des dépenses totales</t>
  </si>
  <si>
    <t>T 6.3.b – Répartitions des dépenses totales par fonction</t>
  </si>
  <si>
    <t>T 6.3.c – Dépenses totales par habitant</t>
  </si>
  <si>
    <t>Ce document présente les résultats tirés de l'exploitation des comptes de gestion 2018 fournis par la Direction générale des finances publiques (DGFiP).</t>
  </si>
  <si>
    <t>Les évolutions sont présentées en euros courants. Des calculs à champ constant (c'est-à-dire sur les communes présentes à la fois l'année N et l'année N+1) neutralisent les modifications de périmètre et les changements de strate de population. 
La métropole du grand Paris (MGP) a en effet été créée au 1er janvier 2016 ; elle regroupe 131 communes. Les 11 établissements publics territoriaux (EPT) prennent en 2016 la suite des groupements à fiscalité propre (GFP) qui existaient en 2015 et intègrent les communes qui étaient jusqu’à présent isolées ; la situation de Paris reste particulière puisque la commune joue le rôle d’EPT. Dans les comptes du présent document, la MGP et ses EPT sont intégrés dans les groupements à fiscalité propre, Paris restant dans le compte des communes. Des flux financiers importants apparaissent alorsà partir de 2016 entre les communes, les EPT et la MGP. Le traitement retenu varie selon les flux. 
a - La loi NOTRe garantit aux EPT le même niveau de ressources que les groupements à fiscalité propre préexistants. Selon les cas, c’est la MGP qui verse une dotation d’équilibre aux EPT, ou l’inverse ; les montants en jeu sont de l’ordre d’un milliard d’euros. Les montants sont déclarés en recettes ou moindres recettes par la MGP (comptes 74861 ou 74869 en M57) et par les EPT (comptes 7431 ou 7439 en M14). Il n’y a donc aucun traitement spécifique à faire puisque ces flux s’annulent au sein du même agrégat («Autres recettes de fonctionnement») dans le même niveau de collectivités (les GFP).
b - Une autre conséquence de la création de la MGP en 2016 est la création du «fonds de compensation des charges territoriales» (FCCT), pour compenser le fait que les communes perçoivent aujourd’hui des recettes fiscales qui étaient auparavant perçues par les GFP. Compte tenu de la nature comptable des opérations, le versement  des communes est enregistrée dans leur compte 655 41 en M14, comme une contribution, et en recettes des GFP (en compte 747 52). Ce flux, de l’ordre d’un milliard d’euros, perturberait l’analyse de l’évolution des comptes si l’on considérait la contribution des communes comme une subvention versée, puisque cela augmenterait artificiellement leurs dépenses ; ce flux perturberait également les comparaisons entre communes, notamment par taille puisque ce flux concerne surtout des communes de plus de 20 000 habitants. Pour pouvoir mieux interpréter les comptes des communes, on décide donc dans ce rapport de neutraliser la contribution des communes au FCCT en ne la considérant pas comme une dépense, mais en la déduisant des recettes fiscales des communes ; dans le compte des GFP, on intègre symétriquement ces recettes perçues par les GFP non pas dans les subventions reçues, mais dans l’agrégat « fiscalité reversée » afin de privilégier une approche économique plutôt que strictement comptable.</t>
  </si>
  <si>
    <r>
      <t>Dépenses réelles de fonctionnement :</t>
    </r>
    <r>
      <rPr>
        <sz val="10"/>
        <rFont val="Arial"/>
        <family val="2"/>
      </rPr>
      <t xml:space="preserve"> en  M14 et M57, débit net du compte 6 hormis les comptes 675, 676 et 68 et hormis 65541 pour les communes de la MGP.</t>
    </r>
  </si>
  <si>
    <r>
      <t xml:space="preserve">Achats et charges externes : </t>
    </r>
    <r>
      <rPr>
        <sz val="10"/>
        <rFont val="Arial"/>
        <family val="2"/>
      </rPr>
      <t>en M14 et M57</t>
    </r>
    <r>
      <rPr>
        <b/>
        <sz val="10"/>
        <color indexed="12"/>
        <rFont val="Arial"/>
        <family val="2"/>
      </rPr>
      <t xml:space="preserve">, </t>
    </r>
    <r>
      <rPr>
        <sz val="10"/>
        <rFont val="Arial"/>
        <family val="2"/>
      </rPr>
      <t>débit net des comptes 60, 61, 62, excepté les comptes 621, 6031.</t>
    </r>
  </si>
  <si>
    <r>
      <t xml:space="preserve">Frais de personnel : </t>
    </r>
    <r>
      <rPr>
        <sz val="10"/>
        <rFont val="Arial"/>
        <family val="2"/>
      </rPr>
      <t>en M14 et M57</t>
    </r>
    <r>
      <rPr>
        <b/>
        <sz val="10"/>
        <color indexed="12"/>
        <rFont val="Arial"/>
        <family val="2"/>
      </rPr>
      <t xml:space="preserve">, </t>
    </r>
    <r>
      <rPr>
        <sz val="10"/>
        <rFont val="Arial"/>
        <family val="2"/>
      </rPr>
      <t>débit net des comptes 621, 631, 633, 64.</t>
    </r>
  </si>
  <si>
    <r>
      <rPr>
        <b/>
        <sz val="10"/>
        <color rgb="FF0000FF"/>
        <rFont val="Arial"/>
        <family val="2"/>
      </rPr>
      <t>Dépenses d'intervention :</t>
    </r>
    <r>
      <rPr>
        <sz val="10"/>
        <rFont val="Arial"/>
        <family val="2"/>
      </rPr>
      <t xml:space="preserve"> en M14, débit net des comptes 655 et 657, sauf 65541 pour les communes de la MGP.</t>
    </r>
  </si>
  <si>
    <r>
      <t xml:space="preserve">Charges financières : </t>
    </r>
    <r>
      <rPr>
        <sz val="10"/>
        <rFont val="Arial"/>
        <family val="2"/>
      </rPr>
      <t>en M14 et M57</t>
    </r>
    <r>
      <rPr>
        <b/>
        <sz val="10"/>
        <color indexed="12"/>
        <rFont val="Arial"/>
        <family val="2"/>
      </rPr>
      <t xml:space="preserve">, </t>
    </r>
    <r>
      <rPr>
        <sz val="10"/>
        <rFont val="Arial"/>
        <family val="2"/>
      </rPr>
      <t>débit net du compte 66.</t>
    </r>
  </si>
  <si>
    <t>Définitions des grandeurs comptables à partir des nomenclatures M14 et M57 :</t>
  </si>
  <si>
    <r>
      <t>Fiscalité reversée :</t>
    </r>
    <r>
      <rPr>
        <sz val="10"/>
        <rFont val="Arial"/>
        <family val="2"/>
      </rPr>
      <t xml:space="preserve"> en M14,</t>
    </r>
    <r>
      <rPr>
        <b/>
        <sz val="10"/>
        <color indexed="12"/>
        <rFont val="Arial"/>
        <family val="2"/>
      </rPr>
      <t xml:space="preserve"> </t>
    </r>
    <r>
      <rPr>
        <sz val="10"/>
        <rFont val="Arial"/>
        <family val="2"/>
      </rPr>
      <t>crédit net des</t>
    </r>
    <r>
      <rPr>
        <b/>
        <sz val="10"/>
        <rFont val="Arial"/>
        <family val="2"/>
      </rPr>
      <t xml:space="preserve"> </t>
    </r>
    <r>
      <rPr>
        <sz val="10"/>
        <rFont val="Arial"/>
        <family val="2"/>
      </rPr>
      <t>comptes 7321, 7328, 73921, 73928, et 65541 pour les communes de la MGP et 74752 pour les EPT de la MGP. En M57, crédit net des comptes 7321, 7328, 73921, 73928 exceptés les comptes 73214 et 739214.</t>
    </r>
  </si>
  <si>
    <r>
      <t xml:space="preserve">Impôts locaux : </t>
    </r>
    <r>
      <rPr>
        <sz val="10"/>
        <rFont val="Arial"/>
        <family val="2"/>
      </rPr>
      <t>en M14, crédit net des comptes 731, 732, 7391, 7392 et 65541 pour les communes de la MGP. En M57, crédit net des comptes 7311, 732, 7392, 73911.</t>
    </r>
  </si>
  <si>
    <r>
      <t>Ventes de produits, prestations de services, marchandises :</t>
    </r>
    <r>
      <rPr>
        <sz val="10"/>
        <rFont val="Arial"/>
        <family val="2"/>
      </rPr>
      <t xml:space="preserve"> en M14 et M57, crédit net du compte 70.</t>
    </r>
  </si>
  <si>
    <r>
      <t xml:space="preserve">Concours et dotations de l'Etat : </t>
    </r>
    <r>
      <rPr>
        <sz val="10"/>
        <rFont val="Arial"/>
        <family val="2"/>
      </rPr>
      <t>en M14,</t>
    </r>
    <r>
      <rPr>
        <b/>
        <sz val="10"/>
        <color indexed="12"/>
        <rFont val="Arial"/>
        <family val="2"/>
      </rPr>
      <t xml:space="preserve"> </t>
    </r>
    <r>
      <rPr>
        <sz val="10"/>
        <rFont val="Arial"/>
        <family val="2"/>
      </rPr>
      <t>crédit net des comptes 741, 742, 744, 745, 746, 7483. En M57, crédit net des comptes 741, 742, 743, 744, 745, 746, 7483.</t>
    </r>
  </si>
  <si>
    <r>
      <t xml:space="preserve">Impôts et taxes : </t>
    </r>
    <r>
      <rPr>
        <sz val="10"/>
        <rFont val="Arial"/>
        <family val="2"/>
      </rPr>
      <t xml:space="preserve">en M14, crédit net des comptes 731, 732, 733, 734, 735, 736, 737, 738, 7391, 7392, 7394, 7396, 7398 et 65541 pour les communes de la MGP (moindres recettes). En M57, crédit net des comptes 731, 732, 733, 734, 735, 738, 7391, 7392, 7393, 7394, 7398. </t>
    </r>
  </si>
  <si>
    <r>
      <t xml:space="preserve">Dotation globale de fonctionnement : </t>
    </r>
    <r>
      <rPr>
        <sz val="10"/>
        <rFont val="Arial"/>
        <family val="2"/>
      </rPr>
      <t>en M14 et M57,</t>
    </r>
    <r>
      <rPr>
        <b/>
        <sz val="10"/>
        <color indexed="12"/>
        <rFont val="Arial"/>
        <family val="2"/>
      </rPr>
      <t xml:space="preserve"> </t>
    </r>
    <r>
      <rPr>
        <sz val="10"/>
        <rFont val="Arial"/>
        <family val="2"/>
      </rPr>
      <t>crédit net du compte 741.</t>
    </r>
  </si>
  <si>
    <r>
      <t>Recettes réelles de fonctionnement :</t>
    </r>
    <r>
      <rPr>
        <sz val="10"/>
        <rFont val="Arial"/>
        <family val="2"/>
      </rPr>
      <t xml:space="preserve"> en M14 et M57, crédit net du compte 7 (excepté les comptes 775, 776, 777 et 78) et du compte 65541 pour les communes de la MGP (moindre recettes).</t>
    </r>
  </si>
  <si>
    <t>diminué des crédits des comptes 236, 237, 238 et augmenté des remboursements de dettes, soit le débit du compte 16 excepté les comptes 169, 1645 et 1688</t>
  </si>
  <si>
    <r>
      <t xml:space="preserve">Dépenses d'équipement : </t>
    </r>
    <r>
      <rPr>
        <sz val="10"/>
        <rFont val="Arial"/>
        <family val="2"/>
      </rPr>
      <t>en M14 et M57,</t>
    </r>
    <r>
      <rPr>
        <b/>
        <sz val="10"/>
        <color indexed="12"/>
        <rFont val="Arial"/>
        <family val="2"/>
      </rPr>
      <t xml:space="preserve"> </t>
    </r>
    <r>
      <rPr>
        <sz val="10"/>
        <rFont val="Arial"/>
        <family val="2"/>
      </rPr>
      <t>débit des comptes  20, 21, 23 excepté 204 moins le crédit des comptes 236, 237, 238.</t>
    </r>
  </si>
  <si>
    <t>augmenté du crédit net des comptes 103, 775 et des emprunts réalisés : crédit du compte 16 excepté les comptes 169, 1645 et 1688</t>
  </si>
  <si>
    <t>augmenté du crédit net des comptes 103, 775</t>
  </si>
  <si>
    <r>
      <t xml:space="preserve">Encours de la dette : </t>
    </r>
    <r>
      <rPr>
        <sz val="10"/>
        <rFont val="Arial"/>
        <family val="2"/>
      </rPr>
      <t>en M14 et M57,</t>
    </r>
    <r>
      <rPr>
        <b/>
        <sz val="10"/>
        <color indexed="12"/>
        <rFont val="Arial"/>
        <family val="2"/>
      </rPr>
      <t xml:space="preserve"> </t>
    </r>
    <r>
      <rPr>
        <sz val="10"/>
        <rFont val="Arial"/>
        <family val="2"/>
      </rPr>
      <t>solde créditeur du compte 16 excepté les comptes 1688 et 169.</t>
    </r>
  </si>
  <si>
    <r>
      <t xml:space="preserve">Dotations et subventions d'équipement : </t>
    </r>
    <r>
      <rPr>
        <sz val="10"/>
        <rFont val="Arial"/>
        <family val="2"/>
      </rPr>
      <t>en M14 et M57,</t>
    </r>
    <r>
      <rPr>
        <b/>
        <sz val="10"/>
        <color indexed="12"/>
        <rFont val="Arial"/>
        <family val="2"/>
      </rPr>
      <t xml:space="preserve"> </t>
    </r>
    <r>
      <rPr>
        <sz val="10"/>
        <rFont val="Arial"/>
        <family val="2"/>
      </rPr>
      <t>crédit des comptes 13, 102 excepté les comptes 139, 1027, 10222, 10229</t>
    </r>
  </si>
  <si>
    <r>
      <rPr>
        <b/>
        <sz val="10"/>
        <color rgb="FF0000FF"/>
        <rFont val="Arial"/>
        <family val="2"/>
      </rPr>
      <t>L'annuité de la dette</t>
    </r>
    <r>
      <rPr>
        <sz val="10"/>
        <rFont val="Arial"/>
        <family val="2"/>
      </rPr>
      <t xml:space="preserve"> comprend, en M14 et M57, les remboursements de dettes, soit le débit du compte 16 excepté les comptes 169, 1645 et 1688 et les charges d'intérêts des emprunts et dettes (débit net du compte 6611).</t>
    </r>
  </si>
  <si>
    <r>
      <t xml:space="preserve">Recettes réelles d'investissement : </t>
    </r>
    <r>
      <rPr>
        <sz val="10"/>
        <rFont val="Arial"/>
        <family val="2"/>
      </rPr>
      <t>en M14 et M57,</t>
    </r>
    <r>
      <rPr>
        <b/>
        <sz val="10"/>
        <color indexed="12"/>
        <rFont val="Arial"/>
        <family val="2"/>
      </rPr>
      <t xml:space="preserve"> </t>
    </r>
    <r>
      <rPr>
        <sz val="10"/>
        <rFont val="Arial"/>
        <family val="2"/>
      </rPr>
      <t>crédit des comptes 13, 20, 21, 26, 27, 102, 231, 232, 454, 456 (455 en M57), 458 excepté les comptes 139, 269, 279, 1027, 2768, 10229 augmenté du crédit net des comptes 103, 775 et des emprunts réalisés : crédit du compte 16 excepté les comptes 169, 1645 et 1688 - GAD</t>
    </r>
    <r>
      <rPr>
        <vertAlign val="superscript"/>
        <sz val="10"/>
        <rFont val="Arial"/>
        <family val="2"/>
      </rPr>
      <t>(a)</t>
    </r>
    <r>
      <rPr>
        <sz val="10"/>
        <rFont val="Arial"/>
        <family val="2"/>
      </rPr>
      <t>.</t>
    </r>
  </si>
  <si>
    <r>
      <rPr>
        <b/>
        <sz val="10"/>
        <color rgb="FF0000FF"/>
        <rFont val="Arial"/>
        <family val="2"/>
      </rPr>
      <t xml:space="preserve">Dépenses réelles d'investissement : </t>
    </r>
    <r>
      <rPr>
        <sz val="10"/>
        <rFont val="Arial"/>
        <family val="2"/>
      </rPr>
      <t>en M14 et M57, débit des comptes 13, 20, 21, 23, 26, 27, 102, 454, 456 (455 en M57), 458, 481 excepté les comptes 139, 269, 279, 1027, 2768, 10229 diminuées des crédits des comptes 236, 237, 238 et augmenté des remboursements de dettes, soit le débit du compte 16 excepté les comptes 169, 1645 et 1688 - GAD</t>
    </r>
    <r>
      <rPr>
        <vertAlign val="superscript"/>
        <sz val="10"/>
        <rFont val="Arial"/>
        <family val="2"/>
      </rPr>
      <t>(a)</t>
    </r>
    <r>
      <rPr>
        <sz val="10"/>
        <rFont val="Arial"/>
        <family val="2"/>
      </rPr>
      <t>.</t>
    </r>
  </si>
  <si>
    <r>
      <t xml:space="preserve">Emprunts réalisés : </t>
    </r>
    <r>
      <rPr>
        <sz val="10"/>
        <rFont val="Arial"/>
        <family val="2"/>
      </rPr>
      <t>en M14 et M57,</t>
    </r>
    <r>
      <rPr>
        <b/>
        <sz val="10"/>
        <color indexed="12"/>
        <rFont val="Arial"/>
        <family val="2"/>
      </rPr>
      <t xml:space="preserve"> </t>
    </r>
    <r>
      <rPr>
        <sz val="10"/>
        <rFont val="Arial"/>
        <family val="2"/>
      </rPr>
      <t>crédit du compte 16 excepté les comptes 169, 1645 et 1688 - GAD</t>
    </r>
    <r>
      <rPr>
        <vertAlign val="superscript"/>
        <sz val="10"/>
        <rFont val="Arial"/>
        <family val="2"/>
      </rPr>
      <t>(a)</t>
    </r>
    <r>
      <rPr>
        <sz val="10"/>
        <rFont val="Arial"/>
        <family val="2"/>
      </rPr>
      <t>.</t>
    </r>
  </si>
  <si>
    <t>(a) Gestion active de la dette : GAD = min(débit compte 16449; crédit compte 16448) + min(débit compte 166; crédit compte 166).</t>
  </si>
  <si>
    <r>
      <rPr>
        <sz val="10"/>
        <color rgb="FF0000FF"/>
        <rFont val="Arial"/>
        <family val="2"/>
      </rPr>
      <t xml:space="preserve">• </t>
    </r>
    <r>
      <rPr>
        <u/>
        <sz val="10"/>
        <color rgb="FF0000FF"/>
        <rFont val="Arial"/>
        <family val="2"/>
      </rPr>
      <t>Ratio 4</t>
    </r>
    <r>
      <rPr>
        <sz val="10"/>
        <color rgb="FF0000FF"/>
        <rFont val="Arial"/>
        <family val="2"/>
      </rPr>
      <t xml:space="preserve"> = dépenses d’équipement "brutes" / population :</t>
    </r>
    <r>
      <rPr>
        <sz val="10"/>
        <rFont val="Arial"/>
        <family val="2"/>
      </rPr>
      <t xml:space="preserve"> dépenses des comptes 20 (immobilisations incorporelles) sauf 204 (subventions d’équipement versées), 21 (immobilisations corporelles), 23 (immobilisations en cours diminué des crédits des comptes 236, 237 et 238), 454 (travaux effectués d’office pour le compte de tiers), 456 (opérations d’investissement sur établissement d’enseignement) et 458 (opérations d’investissement sous mandat). Les travaux en régie (crédit du compte 72, en opérations budgétaires) sont ajoutés au calcul. </t>
    </r>
  </si>
  <si>
    <r>
      <rPr>
        <sz val="10"/>
        <color rgb="FF0000FF"/>
        <rFont val="Arial"/>
        <family val="2"/>
      </rPr>
      <t xml:space="preserve">• </t>
    </r>
    <r>
      <rPr>
        <u/>
        <sz val="10"/>
        <color rgb="FF0000FF"/>
        <rFont val="Arial"/>
        <family val="2"/>
      </rPr>
      <t>Ratio 9</t>
    </r>
    <r>
      <rPr>
        <sz val="10"/>
        <color rgb="FF0000FF"/>
        <rFont val="Arial"/>
        <family val="2"/>
      </rPr>
      <t xml:space="preserve"> = marge d’autofinancement courant (MAC) = (DRF + remboursement de dette) / RRF :</t>
    </r>
    <r>
      <rPr>
        <sz val="10"/>
        <rFont val="Arial"/>
        <family val="2"/>
      </rPr>
      <t xml:space="preserve"> capacité de la collectivité à financer l’investissement une fois les charges obligatoires payées. Les remboursements de dette sont calculés hors gestion active de la dette. Plus le ratio est faible, plus la capacité à autofinancer l’investissement est élevée ; </t>
    </r>
    <r>
      <rPr>
        <i/>
        <sz val="10"/>
        <rFont val="Arial"/>
        <family val="2"/>
      </rPr>
      <t>a contrario</t>
    </r>
    <r>
      <rPr>
        <sz val="10"/>
        <rFont val="Arial"/>
        <family val="2"/>
      </rPr>
      <t>, un ratio supérieur à 100 % indique un recours nécessaire aux recettes d’investissement ou à l'emprunt pour financer l'investissement. Les dépenses liées à des travaux en régie (crédit du compte 72 en opérations budgétaires) sontsoustraites aux DRF.</t>
    </r>
  </si>
  <si>
    <r>
      <rPr>
        <sz val="10"/>
        <color rgb="FF0000FF"/>
        <rFont val="Arial"/>
        <family val="2"/>
      </rPr>
      <t xml:space="preserve">• </t>
    </r>
    <r>
      <rPr>
        <u/>
        <sz val="10"/>
        <color rgb="FF0000FF"/>
        <rFont val="Arial"/>
        <family val="2"/>
      </rPr>
      <t>Ratio 1</t>
    </r>
    <r>
      <rPr>
        <sz val="10"/>
        <color rgb="FF0000FF"/>
        <rFont val="Arial"/>
        <family val="2"/>
      </rPr>
      <t xml:space="preserve"> = dépenses réelles de fonctionnement (DRF) diminuées des travaux en régie / population :</t>
    </r>
    <r>
      <rPr>
        <sz val="10"/>
        <color rgb="FF0091FF"/>
        <rFont val="Arial"/>
        <family val="2"/>
      </rPr>
      <t xml:space="preserve"> </t>
    </r>
    <r>
      <rPr>
        <sz val="10"/>
        <color rgb="FF000000"/>
        <rFont val="Arial"/>
        <family val="2"/>
      </rPr>
      <t>montant total des dépenses de fonctionnement en mouvement réels. Les dépenses liées à des travaux en régie (crédit du compte 72 en opérations budgétaires) sont soustraites aux DRF.</t>
    </r>
    <r>
      <rPr>
        <sz val="10"/>
        <color rgb="FF003399"/>
        <rFont val="Arial"/>
        <family val="2"/>
      </rPr>
      <t xml:space="preserve"> </t>
    </r>
  </si>
  <si>
    <r>
      <rPr>
        <sz val="10"/>
        <color rgb="FF0000FF"/>
        <rFont val="Arial"/>
        <family val="2"/>
      </rPr>
      <t>• </t>
    </r>
    <r>
      <rPr>
        <u/>
        <sz val="10"/>
        <color rgb="FF0000FF"/>
        <rFont val="Arial"/>
        <family val="2"/>
      </rPr>
      <t>Ratio 2</t>
    </r>
    <r>
      <rPr>
        <sz val="10"/>
        <color rgb="FF0000FF"/>
        <rFont val="Arial"/>
        <family val="2"/>
      </rPr>
      <t xml:space="preserve"> = produit des impositions directes / population :</t>
    </r>
    <r>
      <rPr>
        <sz val="10"/>
        <rFont val="Arial"/>
        <family val="2"/>
      </rPr>
      <t xml:space="preserve"> recettes hors fiscalité reversée.</t>
    </r>
  </si>
  <si>
    <t>Les ratios 1 à 6 sont exprimés en euros par habitant : la population utilisée est la population totale légale en vigueur de l'année. Les ratios 7 à 11 sont exprimés en pourcentage.</t>
  </si>
  <si>
    <r>
      <rPr>
        <b/>
        <sz val="8"/>
        <rFont val="Arial"/>
        <family val="2"/>
      </rPr>
      <t>Population totale et population « DGF » :</t>
    </r>
    <r>
      <rPr>
        <sz val="8"/>
        <rFont val="Arial"/>
        <family val="2"/>
      </rPr>
      <t xml:space="preserve"> Dans le recensement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t>
    </r>
  </si>
  <si>
    <t>Evolution 2018/2017 des comptes des communes par strate de population</t>
  </si>
  <si>
    <t>Lecture : les achats et charges externes représentent 493 € par «habitant DGF» pour les communes touristiques «supports de stations de sports d'hiver» de moins de 100 habitants.</t>
  </si>
  <si>
    <t>Lecture : pour l'ensemble des communes touristiques de moins de 100 habitants, les achats et charges externes représentent 347 € par « habitant DGF».</t>
  </si>
  <si>
    <t>Lecture : les achats et charges externes représentent 40,8 % des dépenses de fonctionnement des communes touristiques «supports de stations de sports d'hiver» de moins de 100 habitants.</t>
  </si>
  <si>
    <t>Lecture : à champ constant, c'est-à-dire en ne conservant que les communes présentes sur les deux années, en 2017 et 2018, l'évolution entre 2017 et 2018 des achats et charges externes des communes de moins de 100 habitants n'étant pas de montagne est de +2,9 %.</t>
  </si>
  <si>
    <t>(c) Ensemble constitué de la France métropolitaine et des départements d'outre-mer y compris Mayotte.</t>
  </si>
  <si>
    <t>Nombre total d'habitants «DGF» des communes non touristiques</t>
  </si>
  <si>
    <t xml:space="preserve">Pour cette typologie, on utilise le zonage en unités urbaines de 2018 élaboré par l'Insee. </t>
  </si>
  <si>
    <r>
      <rPr>
        <b/>
        <sz val="10"/>
        <color rgb="FF0000FF"/>
        <rFont val="Arial"/>
        <family val="2"/>
      </rPr>
      <t>Unité urbaine</t>
    </r>
    <r>
      <rPr>
        <sz val="10"/>
        <rFont val="Arial"/>
        <family val="2"/>
      </rPr>
      <t xml:space="preserve"> : La notion d'unité urbaine repose sur la continuité du bâti et le nombre d’habitants. On appelle unité urbaine une commune ou un ensemble de communes présentant une zone de  bâti continu (pas de coupure de plus de 200 mètres entre deux constructions)  qui compte au moins 2 000 habitants.
Si l’unité urbaine se situe sur une seule commune, elle est dénommée ville isolée. Si l’unité urbaine s’étend sur plusieurs communes, et si chacune de ces communes concentre plus de la moitié de sa population dans la zone de bâti continu, elle est dénommé agglomération multicommunale.
Sont considérées comme rurales les communes qui ne rentrent pas dans la constitution d’une unité urbaine : les communes sans zone de bâti continu de 2 000 habitants, et celles dont moins de la moitié de la population municipale est dans une zone de bâti continu.
Remarque : Ces seuils, 200 mètres pour la continuité du bâti et 2 000 habitants pour la population des zones bâties, résultent de recommandations adoptées au niveau international.
En France, le calcul de la distance entre deux constructions est réalisé par l'analyse des bases de données sur le bâti de l'Institut Géographique National (IGN). Il tient compte des coupures du tissu urbain telles que cours d’eau en l’absence de ponts, gravières, dénivelés importants.  Depuis le découpage de 2010, certains espaces publics (cimetières, stades, aérodromes, parcs de stationnement...), terrains industriels ou commerciaux (usines, zones d’activités, centres commerciaux,...) ont été traités comme des bâtis avec la règle des 200 mètres pour relier des zones de construction habitées, à la différence des découpages précédents où ces espaces étaient seulement annulés dans le calcul des distances entre bâtis.
Les unités urbaines sont redéfinies périodiquement. L'actuel zonage daté de 2010 a été établi en référence à la population connue au recensement de 2007 et sur la géographie du territoire au 1er janvier 2010. Une première délimitation des villes et agglomérations a été réalisée à l'occasion du recensement de 1954. De nouvelles unités urbaines ont été constituées lors des recensements de 1962, 1968, 1975, 1982, 1990 et 1999.
Les unités urbaines peuvent s'étendre sur plusieurs départements, voire traverser les frontières nationales.
</t>
    </r>
  </si>
  <si>
    <t>Lecture : les achats et charges externes représentent 255 € par «habitant DGF» pour les communes de moins de 100 habitants appartenant à une unité urbaine.</t>
  </si>
  <si>
    <t>Lecture : les achats et charges externes repésentent 36,4 % des dépenses de fonctionnement des communes de moins de 100 habitants appartenant à une unité urbaine.</t>
  </si>
  <si>
    <t>T 6.1.b – Répartition des dépenses de fonctionnement par fonction</t>
  </si>
  <si>
    <t>mars 2020</t>
  </si>
  <si>
    <r>
      <t>Directeur de la publication :</t>
    </r>
    <r>
      <rPr>
        <b/>
        <sz val="10"/>
        <rFont val="Arial"/>
        <family val="2"/>
      </rPr>
      <t xml:space="preserve"> Stéphane BOURRON</t>
    </r>
  </si>
  <si>
    <r>
      <t>Les tableaux</t>
    </r>
    <r>
      <rPr>
        <b/>
        <sz val="8"/>
        <rFont val="Arial"/>
        <family val="2"/>
      </rPr>
      <t xml:space="preserve"> « Les finances des communes en 2018 »</t>
    </r>
  </si>
  <si>
    <t>(a) C'est-à-dire y compris Y compris les travaux en régie, les travaux effectués d'office pour le compte de tiers, les opérations di'nvestissement sur établissements d'enseignement et les opérations sous mandat.</t>
  </si>
  <si>
    <t>- Péréquation et compensations fiscales</t>
  </si>
</sst>
</file>

<file path=xl/styles.xml><?xml version="1.0" encoding="utf-8"?>
<styleSheet xmlns="http://schemas.openxmlformats.org/spreadsheetml/2006/main">
  <numFmts count="11">
    <numFmt numFmtId="164" formatCode="0.0%"/>
    <numFmt numFmtId="165" formatCode="#,##0.0"/>
    <numFmt numFmtId="166" formatCode="0.0"/>
    <numFmt numFmtId="167" formatCode="0.000000000"/>
    <numFmt numFmtId="168" formatCode="[$-40C]d\ mmmm\ yyyy;@"/>
    <numFmt numFmtId="169" formatCode="#,##0.000000"/>
    <numFmt numFmtId="170" formatCode="\+0.0;\-0.0"/>
    <numFmt numFmtId="171" formatCode="\+0"/>
    <numFmt numFmtId="172" formatCode="\-0"/>
    <numFmt numFmtId="173" formatCode="0.0&quot; ans&quot;"/>
    <numFmt numFmtId="174" formatCode="0.000000"/>
  </numFmts>
  <fonts count="118">
    <font>
      <sz val="10"/>
      <name val="Arial"/>
    </font>
    <font>
      <sz val="10"/>
      <name val="Arial"/>
      <family val="2"/>
    </font>
    <font>
      <sz val="8"/>
      <name val="Arial"/>
      <family val="2"/>
    </font>
    <font>
      <sz val="10"/>
      <color indexed="12"/>
      <name val="Arial"/>
      <family val="2"/>
    </font>
    <font>
      <b/>
      <sz val="10"/>
      <color indexed="12"/>
      <name val="Arial"/>
      <family val="2"/>
    </font>
    <font>
      <b/>
      <sz val="10"/>
      <name val="Arial"/>
      <family val="2"/>
    </font>
    <font>
      <i/>
      <sz val="10"/>
      <name val="Arial"/>
      <family val="2"/>
    </font>
    <font>
      <i/>
      <sz val="8"/>
      <name val="Arial"/>
      <family val="2"/>
    </font>
    <font>
      <b/>
      <sz val="14"/>
      <color indexed="12"/>
      <name val="Arial"/>
      <family val="2"/>
    </font>
    <font>
      <sz val="10"/>
      <name val="Arial"/>
      <family val="2"/>
    </font>
    <font>
      <sz val="8"/>
      <name val="Arial"/>
      <family val="2"/>
    </font>
    <font>
      <b/>
      <i/>
      <sz val="10"/>
      <name val="Arial"/>
      <family val="2"/>
    </font>
    <font>
      <b/>
      <sz val="8"/>
      <name val="Arial"/>
      <family val="2"/>
    </font>
    <font>
      <u/>
      <sz val="10"/>
      <color indexed="12"/>
      <name val="Arial"/>
      <family val="2"/>
    </font>
    <font>
      <sz val="9"/>
      <name val="Arial"/>
      <family val="2"/>
    </font>
    <font>
      <i/>
      <sz val="9"/>
      <name val="Arial"/>
      <family val="2"/>
    </font>
    <font>
      <sz val="8"/>
      <color indexed="12"/>
      <name val="Arial"/>
      <family val="2"/>
    </font>
    <font>
      <b/>
      <sz val="10"/>
      <name val="MS Sans Serif"/>
      <family val="2"/>
    </font>
    <font>
      <b/>
      <sz val="8"/>
      <name val="Arial"/>
      <family val="2"/>
    </font>
    <font>
      <b/>
      <sz val="9"/>
      <name val="Arial"/>
      <family val="2"/>
    </font>
    <font>
      <sz val="10"/>
      <name val="MS Sans Serif"/>
      <family val="2"/>
    </font>
    <font>
      <sz val="10"/>
      <name val="Tahoma"/>
      <family val="2"/>
    </font>
    <font>
      <i/>
      <sz val="10"/>
      <color indexed="12"/>
      <name val="Arial"/>
      <family val="2"/>
    </font>
    <font>
      <b/>
      <sz val="16"/>
      <color indexed="48"/>
      <name val="Arial"/>
      <family val="2"/>
    </font>
    <font>
      <b/>
      <sz val="16"/>
      <color indexed="48"/>
      <name val="Wingdings"/>
      <charset val="2"/>
    </font>
    <font>
      <b/>
      <sz val="10"/>
      <color indexed="48"/>
      <name val="Arial"/>
      <family val="2"/>
    </font>
    <font>
      <b/>
      <sz val="10"/>
      <name val="Arial"/>
      <family val="2"/>
    </font>
    <font>
      <b/>
      <sz val="13"/>
      <name val="Arial"/>
      <family val="2"/>
    </font>
    <font>
      <b/>
      <sz val="13"/>
      <color indexed="12"/>
      <name val="Arial"/>
      <family val="2"/>
    </font>
    <font>
      <b/>
      <sz val="13"/>
      <name val="Arial"/>
      <family val="2"/>
    </font>
    <font>
      <b/>
      <sz val="14"/>
      <color indexed="48"/>
      <name val="Arial"/>
      <family val="2"/>
    </font>
    <font>
      <b/>
      <sz val="8"/>
      <color indexed="48"/>
      <name val="Arial"/>
      <family val="2"/>
    </font>
    <font>
      <b/>
      <sz val="13"/>
      <name val="MS Sans Serif"/>
      <family val="2"/>
    </font>
    <font>
      <sz val="10"/>
      <color indexed="12"/>
      <name val="Arial"/>
      <family val="2"/>
    </font>
    <font>
      <b/>
      <sz val="13"/>
      <color indexed="12"/>
      <name val="Arial"/>
      <family val="2"/>
    </font>
    <font>
      <sz val="10"/>
      <color indexed="12"/>
      <name val="MS Sans Serif"/>
      <family val="2"/>
    </font>
    <font>
      <b/>
      <sz val="13"/>
      <color indexed="12"/>
      <name val="MS Sans Serif"/>
      <family val="2"/>
    </font>
    <font>
      <b/>
      <sz val="16"/>
      <color indexed="48"/>
      <name val="MS Sans Serif"/>
      <family val="2"/>
    </font>
    <font>
      <b/>
      <sz val="16"/>
      <color indexed="12"/>
      <name val="Arial"/>
      <family val="2"/>
    </font>
    <font>
      <b/>
      <sz val="16"/>
      <color indexed="12"/>
      <name val="MS Sans Serif"/>
      <family val="2"/>
    </font>
    <font>
      <sz val="10"/>
      <name val="Times New Roman"/>
      <family val="1"/>
    </font>
    <font>
      <u/>
      <sz val="10"/>
      <color indexed="12"/>
      <name val="MS Sans Serif"/>
      <family val="2"/>
    </font>
    <font>
      <sz val="10"/>
      <color indexed="48"/>
      <name val="Arial"/>
      <family val="2"/>
    </font>
    <font>
      <u/>
      <sz val="10"/>
      <color indexed="12"/>
      <name val="Calibri"/>
      <family val="2"/>
    </font>
    <font>
      <sz val="10"/>
      <color indexed="48"/>
      <name val="Calibri"/>
      <family val="2"/>
    </font>
    <font>
      <b/>
      <sz val="10"/>
      <color indexed="48"/>
      <name val="MS Sans Serif"/>
      <family val="2"/>
    </font>
    <font>
      <b/>
      <sz val="10"/>
      <color rgb="FF0000FF"/>
      <name val="Arial"/>
      <family val="2"/>
    </font>
    <font>
      <sz val="10"/>
      <color rgb="FF0000FF"/>
      <name val="Arial"/>
      <family val="2"/>
    </font>
    <font>
      <vertAlign val="superscript"/>
      <sz val="10"/>
      <name val="Arial"/>
      <family val="2"/>
    </font>
    <font>
      <b/>
      <sz val="10"/>
      <color theme="1"/>
      <name val="Arial"/>
      <family val="2"/>
    </font>
    <font>
      <sz val="10"/>
      <color rgb="FF000000"/>
      <name val="Bookman Old Style"/>
      <family val="1"/>
    </font>
    <font>
      <b/>
      <u/>
      <sz val="8"/>
      <color rgb="FF000000"/>
      <name val="Arial"/>
      <family val="2"/>
    </font>
    <font>
      <sz val="8"/>
      <color rgb="FF000000"/>
      <name val="Arial"/>
      <family val="2"/>
    </font>
    <font>
      <u/>
      <sz val="8"/>
      <color rgb="FF000000"/>
      <name val="Arial"/>
      <family val="2"/>
    </font>
    <font>
      <sz val="8"/>
      <color rgb="FF003399"/>
      <name val="Arial"/>
      <family val="2"/>
    </font>
    <font>
      <u/>
      <sz val="8"/>
      <color rgb="FF003399"/>
      <name val="Arial"/>
      <family val="2"/>
    </font>
    <font>
      <sz val="8"/>
      <color rgb="FF0091FF"/>
      <name val="Arial"/>
      <family val="2"/>
    </font>
    <font>
      <i/>
      <sz val="10"/>
      <color rgb="FF0000FF"/>
      <name val="Arial"/>
      <family val="2"/>
    </font>
    <font>
      <i/>
      <vertAlign val="superscript"/>
      <sz val="10"/>
      <name val="Arial"/>
      <family val="2"/>
    </font>
    <font>
      <b/>
      <sz val="8"/>
      <color rgb="FF000000"/>
      <name val="Arial"/>
      <family val="2"/>
    </font>
    <font>
      <b/>
      <vertAlign val="superscript"/>
      <sz val="10"/>
      <name val="Arial"/>
      <family val="2"/>
    </font>
    <font>
      <b/>
      <vertAlign val="superscript"/>
      <sz val="14"/>
      <color indexed="12"/>
      <name val="Arial"/>
      <family val="2"/>
    </font>
    <font>
      <i/>
      <sz val="10"/>
      <color theme="1"/>
      <name val="Arial"/>
      <family val="2"/>
    </font>
    <font>
      <b/>
      <i/>
      <vertAlign val="superscript"/>
      <sz val="10"/>
      <name val="Arial"/>
      <family val="2"/>
    </font>
    <font>
      <b/>
      <i/>
      <sz val="10"/>
      <color indexed="12"/>
      <name val="Arial"/>
      <family val="2"/>
    </font>
    <font>
      <b/>
      <vertAlign val="superscript"/>
      <sz val="10"/>
      <color indexed="12"/>
      <name val="Arial"/>
      <family val="2"/>
    </font>
    <font>
      <b/>
      <sz val="9"/>
      <color indexed="12"/>
      <name val="Arial"/>
      <family val="2"/>
    </font>
    <font>
      <sz val="9"/>
      <color indexed="12"/>
      <name val="Arial"/>
      <family val="2"/>
    </font>
    <font>
      <sz val="10"/>
      <color rgb="FF000000"/>
      <name val="Arial"/>
      <family val="2"/>
    </font>
    <font>
      <u/>
      <sz val="10"/>
      <color rgb="FF000000"/>
      <name val="Arial"/>
      <family val="2"/>
    </font>
    <font>
      <sz val="10"/>
      <color rgb="FF003399"/>
      <name val="Arial"/>
      <family val="2"/>
    </font>
    <font>
      <sz val="10"/>
      <color rgb="FF0091FF"/>
      <name val="Arial"/>
      <family val="2"/>
    </font>
    <font>
      <b/>
      <u/>
      <sz val="10"/>
      <color rgb="FF0000FF"/>
      <name val="Arial"/>
      <family val="2"/>
    </font>
    <font>
      <u/>
      <sz val="10"/>
      <color rgb="FF0000FF"/>
      <name val="Arial"/>
      <family val="2"/>
    </font>
    <font>
      <sz val="10"/>
      <color theme="1"/>
      <name val="Calibri"/>
      <family val="2"/>
    </font>
    <font>
      <sz val="11"/>
      <name val="Arial"/>
      <family val="2"/>
    </font>
    <font>
      <sz val="16"/>
      <color indexed="12"/>
      <name val="Calibri"/>
      <family val="2"/>
    </font>
    <font>
      <b/>
      <sz val="16"/>
      <name val="Calibri"/>
      <family val="2"/>
    </font>
    <font>
      <sz val="16"/>
      <name val="Arial"/>
      <family val="2"/>
    </font>
    <font>
      <sz val="16"/>
      <name val="Calibri"/>
      <family val="2"/>
    </font>
    <font>
      <sz val="16"/>
      <color indexed="48"/>
      <name val="Arial"/>
      <family val="2"/>
    </font>
    <font>
      <u/>
      <sz val="16"/>
      <color indexed="12"/>
      <name val="Arial"/>
      <family val="2"/>
    </font>
    <font>
      <sz val="16"/>
      <color indexed="48"/>
      <name val="Calibri"/>
      <family val="2"/>
    </font>
    <font>
      <b/>
      <u/>
      <sz val="16"/>
      <name val="Calibri"/>
      <family val="2"/>
    </font>
    <font>
      <b/>
      <sz val="18"/>
      <name val="Calibri"/>
      <family val="2"/>
    </font>
    <font>
      <b/>
      <sz val="18"/>
      <color indexed="12"/>
      <name val="Calibri"/>
      <family val="2"/>
    </font>
    <font>
      <sz val="18"/>
      <name val="Arial"/>
      <family val="2"/>
    </font>
    <font>
      <sz val="18"/>
      <color indexed="48"/>
      <name val="Arial"/>
      <family val="2"/>
    </font>
    <font>
      <i/>
      <sz val="18"/>
      <color indexed="12"/>
      <name val="Calibri"/>
      <family val="2"/>
    </font>
    <font>
      <sz val="18"/>
      <color indexed="12"/>
      <name val="Calibri"/>
      <family val="2"/>
    </font>
    <font>
      <u/>
      <sz val="18"/>
      <color indexed="12"/>
      <name val="Arial"/>
      <family val="2"/>
    </font>
    <font>
      <b/>
      <sz val="20"/>
      <color indexed="12"/>
      <name val="Calibri"/>
      <family val="2"/>
    </font>
    <font>
      <b/>
      <sz val="11"/>
      <name val="MS Sans Serif"/>
      <family val="2"/>
    </font>
    <font>
      <b/>
      <sz val="11"/>
      <color indexed="12"/>
      <name val="Arial"/>
      <family val="2"/>
    </font>
    <font>
      <b/>
      <sz val="11"/>
      <name val="Arial"/>
      <family val="2"/>
    </font>
    <font>
      <b/>
      <sz val="11"/>
      <color theme="1"/>
      <name val="Arial"/>
      <family val="2"/>
    </font>
    <font>
      <sz val="11"/>
      <color theme="1"/>
      <name val="Arial"/>
      <family val="2"/>
    </font>
    <font>
      <b/>
      <sz val="11"/>
      <color rgb="FF0000FF"/>
      <name val="Arial"/>
      <family val="2"/>
    </font>
    <font>
      <sz val="11"/>
      <color rgb="FF0000FF"/>
      <name val="Arial"/>
      <family val="2"/>
    </font>
    <font>
      <i/>
      <sz val="11"/>
      <name val="Arial"/>
      <family val="2"/>
    </font>
    <font>
      <vertAlign val="superscript"/>
      <sz val="11"/>
      <name val="Arial"/>
      <family val="2"/>
    </font>
    <font>
      <vertAlign val="superscript"/>
      <sz val="11"/>
      <color theme="1"/>
      <name val="Arial"/>
      <family val="2"/>
    </font>
    <font>
      <b/>
      <vertAlign val="superscript"/>
      <sz val="11"/>
      <color theme="1"/>
      <name val="Arial"/>
      <family val="2"/>
    </font>
    <font>
      <sz val="9"/>
      <color rgb="FF0000FF"/>
      <name val="Arial"/>
      <family val="2"/>
    </font>
    <font>
      <b/>
      <i/>
      <sz val="11"/>
      <name val="Arial"/>
      <family val="2"/>
    </font>
    <font>
      <b/>
      <i/>
      <sz val="9"/>
      <color indexed="12"/>
      <name val="Arial"/>
      <family val="2"/>
    </font>
    <font>
      <i/>
      <sz val="9"/>
      <color indexed="12"/>
      <name val="Arial"/>
      <family val="2"/>
    </font>
    <font>
      <b/>
      <sz val="14"/>
      <color rgb="FF0000FF"/>
      <name val="Arial"/>
      <family val="2"/>
    </font>
    <font>
      <sz val="10"/>
      <color theme="1"/>
      <name val="Arial"/>
      <family val="2"/>
    </font>
    <font>
      <vertAlign val="superscript"/>
      <sz val="12"/>
      <name val="Arial"/>
      <family val="2"/>
    </font>
    <font>
      <i/>
      <sz val="11"/>
      <color rgb="FF0000FF"/>
      <name val="Arial"/>
      <family val="2"/>
    </font>
    <font>
      <b/>
      <sz val="36"/>
      <color rgb="FF0000FF"/>
      <name val="Tahoma"/>
      <family val="2"/>
    </font>
    <font>
      <sz val="14"/>
      <name val="Tahoma"/>
      <family val="2"/>
    </font>
    <font>
      <b/>
      <sz val="14"/>
      <name val="Tahoma"/>
      <family val="2"/>
    </font>
    <font>
      <sz val="12"/>
      <name val="Tahoma"/>
      <family val="2"/>
    </font>
    <font>
      <sz val="8"/>
      <color rgb="FF003399"/>
      <name val="Calibri"/>
      <family val="2"/>
    </font>
    <font>
      <b/>
      <sz val="10"/>
      <color indexed="12"/>
      <name val="Calibri"/>
      <family val="2"/>
    </font>
    <font>
      <b/>
      <sz val="12"/>
      <color rgb="FF0000FF"/>
      <name val="Arial"/>
      <family val="2"/>
    </font>
  </fonts>
  <fills count="1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rgb="FFDDDDDD"/>
        <bgColor indexed="64"/>
      </patternFill>
    </fill>
    <fill>
      <patternFill patternType="solid">
        <fgColor rgb="FFC0C0C0"/>
        <bgColor indexed="64"/>
      </patternFill>
    </fill>
    <fill>
      <patternFill patternType="solid">
        <fgColor theme="0" tint="-0.14999847407452621"/>
        <bgColor theme="0" tint="-0.14999847407452621"/>
      </patternFill>
    </fill>
    <fill>
      <patternFill patternType="solid">
        <fgColor theme="0"/>
        <bgColor theme="0" tint="-0.14999847407452621"/>
      </patternFill>
    </fill>
    <fill>
      <patternFill patternType="solid">
        <fgColor theme="0" tint="-0.24994659260841701"/>
        <bgColor indexed="64"/>
      </patternFill>
    </fill>
    <fill>
      <patternFill patternType="solid">
        <fgColor rgb="FFD8D8D8"/>
        <bgColor theme="0" tint="-0.14999847407452621"/>
      </patternFill>
    </fill>
    <fill>
      <patternFill patternType="solid">
        <fgColor theme="0" tint="-0.249977111117893"/>
        <bgColor indexed="64"/>
      </patternFill>
    </fill>
    <fill>
      <patternFill patternType="solid">
        <fgColor rgb="FFFFFFFF"/>
        <bgColor theme="0" tint="-0.14999847407452621"/>
      </patternFill>
    </fill>
    <fill>
      <patternFill patternType="solid">
        <fgColor rgb="FFD8D8D8"/>
        <bgColor indexed="64"/>
      </patternFill>
    </fill>
  </fills>
  <borders count="50">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right/>
      <top/>
      <bottom style="medium">
        <color indexed="64"/>
      </bottom>
      <diagonal/>
    </border>
    <border>
      <left/>
      <right/>
      <top style="medium">
        <color indexed="64"/>
      </top>
      <bottom style="thin">
        <color indexed="64"/>
      </bottom>
      <diagonal/>
    </border>
    <border>
      <left/>
      <right/>
      <top/>
      <bottom style="thin">
        <color indexed="30"/>
      </bottom>
      <diagonal/>
    </border>
    <border>
      <left style="thin">
        <color indexed="30"/>
      </left>
      <right/>
      <top style="thin">
        <color indexed="30"/>
      </top>
      <bottom/>
      <diagonal/>
    </border>
    <border>
      <left/>
      <right/>
      <top style="thin">
        <color indexed="30"/>
      </top>
      <bottom/>
      <diagonal/>
    </border>
    <border>
      <left style="thin">
        <color indexed="30"/>
      </left>
      <right/>
      <top/>
      <bottom/>
      <diagonal/>
    </border>
    <border>
      <left style="thin">
        <color indexed="30"/>
      </left>
      <right/>
      <top/>
      <bottom style="thin">
        <color indexed="30"/>
      </bottom>
      <diagonal/>
    </border>
    <border>
      <left/>
      <right style="thin">
        <color indexed="30"/>
      </right>
      <top/>
      <bottom/>
      <diagonal/>
    </border>
    <border>
      <left/>
      <right style="thin">
        <color indexed="30"/>
      </right>
      <top style="thin">
        <color indexed="30"/>
      </top>
      <bottom/>
      <diagonal/>
    </border>
    <border>
      <left/>
      <right style="thin">
        <color indexed="30"/>
      </right>
      <top/>
      <bottom style="thin">
        <color indexed="3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theme="1"/>
      </top>
      <bottom/>
      <diagonal/>
    </border>
    <border>
      <left style="thin">
        <color indexed="64"/>
      </left>
      <right style="medium">
        <color indexed="64"/>
      </right>
      <top/>
      <bottom style="thin">
        <color indexed="64"/>
      </bottom>
      <diagonal/>
    </border>
    <border>
      <left/>
      <right/>
      <top/>
      <bottom style="thin">
        <color theme="1"/>
      </bottom>
      <diagonal/>
    </border>
    <border>
      <left style="thin">
        <color indexed="30"/>
      </left>
      <right style="thin">
        <color indexed="30"/>
      </right>
      <top style="thin">
        <color indexed="30"/>
      </top>
      <bottom/>
      <diagonal/>
    </border>
    <border>
      <left style="thin">
        <color indexed="30"/>
      </left>
      <right style="thin">
        <color indexed="30"/>
      </right>
      <top/>
      <bottom/>
      <diagonal/>
    </border>
    <border>
      <left style="thin">
        <color indexed="30"/>
      </left>
      <right style="thin">
        <color indexed="30"/>
      </right>
      <top/>
      <bottom style="thin">
        <color indexed="30"/>
      </bottom>
      <diagonal/>
    </border>
    <border>
      <left style="thin">
        <color indexed="64"/>
      </left>
      <right/>
      <top style="thin">
        <color indexed="64"/>
      </top>
      <bottom style="thin">
        <color indexed="64"/>
      </bottom>
      <diagonal/>
    </border>
    <border>
      <left/>
      <right style="medium">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8">
    <xf numFmtId="0" fontId="0" fillId="0" borderId="0"/>
    <xf numFmtId="0" fontId="13" fillId="0" borderId="0" applyNumberFormat="0" applyFill="0" applyBorder="0" applyAlignment="0" applyProtection="0">
      <alignment vertical="top"/>
      <protection locked="0"/>
    </xf>
    <xf numFmtId="0" fontId="41" fillId="0" borderId="0" applyNumberFormat="0" applyFill="0" applyBorder="0" applyAlignment="0" applyProtection="0"/>
    <xf numFmtId="0" fontId="20" fillId="0" borderId="0"/>
    <xf numFmtId="0" fontId="1" fillId="0" borderId="0"/>
    <xf numFmtId="0" fontId="1" fillId="0" borderId="0"/>
    <xf numFmtId="0" fontId="1" fillId="0" borderId="0"/>
    <xf numFmtId="0" fontId="1" fillId="0" borderId="0"/>
  </cellStyleXfs>
  <cellXfs count="1034">
    <xf numFmtId="0" fontId="0" fillId="0" borderId="0" xfId="0"/>
    <xf numFmtId="0" fontId="0" fillId="0" borderId="1" xfId="0" applyBorder="1"/>
    <xf numFmtId="0" fontId="3" fillId="0" borderId="1" xfId="0" applyFont="1" applyBorder="1"/>
    <xf numFmtId="0" fontId="0" fillId="0" borderId="0" xfId="0" applyBorder="1"/>
    <xf numFmtId="0" fontId="0" fillId="0" borderId="2" xfId="0" applyBorder="1"/>
    <xf numFmtId="0" fontId="3" fillId="0" borderId="2" xfId="0" applyFont="1" applyBorder="1"/>
    <xf numFmtId="0" fontId="0" fillId="2" borderId="0" xfId="0" applyFill="1"/>
    <xf numFmtId="0" fontId="0" fillId="0" borderId="0" xfId="0" applyFill="1"/>
    <xf numFmtId="0" fontId="5" fillId="0" borderId="0" xfId="0" applyFont="1"/>
    <xf numFmtId="0" fontId="7" fillId="0" borderId="0" xfId="0" applyFont="1"/>
    <xf numFmtId="0" fontId="8" fillId="0" borderId="0" xfId="0" applyFont="1"/>
    <xf numFmtId="0" fontId="0" fillId="0" borderId="0" xfId="0" applyBorder="1" applyAlignment="1">
      <alignment horizontal="center"/>
    </xf>
    <xf numFmtId="0" fontId="4" fillId="0" borderId="0" xfId="0" applyFont="1" applyBorder="1" applyAlignment="1">
      <alignment horizontal="center"/>
    </xf>
    <xf numFmtId="0" fontId="9" fillId="0" borderId="0" xfId="0" applyFont="1"/>
    <xf numFmtId="3" fontId="0" fillId="0" borderId="0" xfId="0" applyNumberFormat="1"/>
    <xf numFmtId="164" fontId="0" fillId="0" borderId="0" xfId="0" applyNumberFormat="1"/>
    <xf numFmtId="0" fontId="4" fillId="0" borderId="0" xfId="0" applyFont="1"/>
    <xf numFmtId="0" fontId="2" fillId="0" borderId="0" xfId="0" applyFont="1"/>
    <xf numFmtId="0" fontId="12" fillId="0" borderId="0" xfId="0" applyFont="1"/>
    <xf numFmtId="0" fontId="5" fillId="0" borderId="0" xfId="0" applyFont="1" applyBorder="1"/>
    <xf numFmtId="0" fontId="5" fillId="0" borderId="4" xfId="0" applyFont="1" applyBorder="1"/>
    <xf numFmtId="0" fontId="17" fillId="0" borderId="4" xfId="0" applyFont="1" applyBorder="1" applyAlignment="1">
      <alignment horizontal="center"/>
    </xf>
    <xf numFmtId="0" fontId="4" fillId="0" borderId="4" xfId="0" applyFont="1" applyBorder="1" applyAlignment="1">
      <alignment horizontal="center"/>
    </xf>
    <xf numFmtId="0" fontId="17" fillId="0" borderId="0" xfId="0" applyFont="1" applyBorder="1" applyAlignment="1">
      <alignment horizontal="center"/>
    </xf>
    <xf numFmtId="0" fontId="17" fillId="0" borderId="5" xfId="0" applyFont="1" applyBorder="1" applyAlignment="1">
      <alignment horizontal="center"/>
    </xf>
    <xf numFmtId="0" fontId="9" fillId="0" borderId="0" xfId="0" applyFont="1" applyBorder="1"/>
    <xf numFmtId="0" fontId="11" fillId="0" borderId="0" xfId="0" applyFont="1" applyAlignment="1">
      <alignment horizontal="right"/>
    </xf>
    <xf numFmtId="0" fontId="4" fillId="0" borderId="0" xfId="4" applyFont="1" applyFill="1" applyBorder="1" applyAlignment="1">
      <alignment horizontal="center"/>
    </xf>
    <xf numFmtId="0" fontId="4" fillId="0" borderId="2" xfId="4" applyFont="1" applyFill="1" applyBorder="1" applyAlignment="1">
      <alignment horizontal="center"/>
    </xf>
    <xf numFmtId="166" fontId="4" fillId="0" borderId="0" xfId="0" applyNumberFormat="1" applyFont="1" applyFill="1"/>
    <xf numFmtId="166" fontId="4" fillId="0" borderId="0" xfId="0" applyNumberFormat="1" applyFont="1"/>
    <xf numFmtId="3" fontId="0" fillId="0" borderId="2" xfId="0" applyNumberFormat="1" applyBorder="1"/>
    <xf numFmtId="0" fontId="21" fillId="0" borderId="1" xfId="5" applyFont="1" applyBorder="1" applyAlignment="1">
      <alignment horizontal="center"/>
    </xf>
    <xf numFmtId="0" fontId="1" fillId="0" borderId="1" xfId="5" applyBorder="1" applyAlignment="1">
      <alignment horizontal="center"/>
    </xf>
    <xf numFmtId="0" fontId="21" fillId="0" borderId="0" xfId="5" applyFont="1" applyBorder="1" applyAlignment="1">
      <alignment horizontal="center"/>
    </xf>
    <xf numFmtId="0" fontId="1" fillId="0" borderId="0" xfId="5" applyFont="1" applyBorder="1" applyAlignment="1">
      <alignment horizontal="center"/>
    </xf>
    <xf numFmtId="0" fontId="21" fillId="0" borderId="2" xfId="5" applyFont="1" applyBorder="1" applyAlignment="1">
      <alignment horizontal="center"/>
    </xf>
    <xf numFmtId="0" fontId="1" fillId="0" borderId="2" xfId="5" applyFont="1" applyBorder="1" applyAlignment="1">
      <alignment horizontal="center"/>
    </xf>
    <xf numFmtId="0" fontId="6" fillId="0" borderId="0" xfId="0" applyFont="1"/>
    <xf numFmtId="0" fontId="3" fillId="0" borderId="0" xfId="0" applyFont="1"/>
    <xf numFmtId="0" fontId="9" fillId="0" borderId="0" xfId="0" applyFont="1" applyFill="1"/>
    <xf numFmtId="0" fontId="9" fillId="0" borderId="0" xfId="0" applyFont="1" applyFill="1" applyAlignment="1">
      <alignment horizontal="right"/>
    </xf>
    <xf numFmtId="0" fontId="19" fillId="0" borderId="4" xfId="0" applyFont="1" applyBorder="1"/>
    <xf numFmtId="0" fontId="9" fillId="0" borderId="4" xfId="5" applyFont="1" applyBorder="1" applyAlignment="1">
      <alignment horizontal="center"/>
    </xf>
    <xf numFmtId="0" fontId="9" fillId="0" borderId="0" xfId="5" applyFont="1" applyBorder="1" applyAlignment="1">
      <alignment horizontal="center"/>
    </xf>
    <xf numFmtId="0" fontId="9" fillId="0" borderId="5" xfId="5" applyFont="1" applyBorder="1" applyAlignment="1">
      <alignment horizontal="center"/>
    </xf>
    <xf numFmtId="0" fontId="10" fillId="0" borderId="0" xfId="0" applyFont="1"/>
    <xf numFmtId="0" fontId="8" fillId="0" borderId="0" xfId="0" applyFont="1" applyAlignment="1">
      <alignment vertical="center"/>
    </xf>
    <xf numFmtId="3" fontId="0" fillId="0" borderId="0" xfId="0" applyNumberFormat="1" applyBorder="1"/>
    <xf numFmtId="3" fontId="3" fillId="0" borderId="0" xfId="0" applyNumberFormat="1" applyFont="1" applyBorder="1"/>
    <xf numFmtId="0" fontId="24" fillId="0" borderId="0" xfId="0" applyFont="1"/>
    <xf numFmtId="166" fontId="25" fillId="0" borderId="0" xfId="0" applyNumberFormat="1" applyFont="1" applyFill="1"/>
    <xf numFmtId="0" fontId="26" fillId="0" borderId="0" xfId="0" applyFont="1"/>
    <xf numFmtId="0" fontId="0" fillId="0" borderId="0" xfId="0" applyFill="1" applyAlignment="1">
      <alignment horizontal="center"/>
    </xf>
    <xf numFmtId="0" fontId="0" fillId="0" borderId="0" xfId="0" applyAlignment="1">
      <alignment horizontal="center"/>
    </xf>
    <xf numFmtId="0" fontId="27" fillId="0" borderId="2" xfId="0" applyFont="1" applyFill="1" applyBorder="1"/>
    <xf numFmtId="166" fontId="28" fillId="0" borderId="2" xfId="0" applyNumberFormat="1" applyFont="1" applyFill="1" applyBorder="1"/>
    <xf numFmtId="0" fontId="29" fillId="0" borderId="2" xfId="0" applyFont="1" applyFill="1" applyBorder="1" applyAlignment="1">
      <alignment horizontal="center"/>
    </xf>
    <xf numFmtId="166" fontId="5" fillId="0" borderId="0" xfId="0" applyNumberFormat="1" applyFont="1" applyFill="1"/>
    <xf numFmtId="0" fontId="20" fillId="0" borderId="0" xfId="0" applyFont="1" applyFill="1" applyAlignment="1">
      <alignment horizontal="center"/>
    </xf>
    <xf numFmtId="0" fontId="11" fillId="0" borderId="0" xfId="0" applyFont="1"/>
    <xf numFmtId="3" fontId="0" fillId="0" borderId="0" xfId="0" applyNumberFormat="1" applyFill="1" applyBorder="1"/>
    <xf numFmtId="0" fontId="3" fillId="0" borderId="0" xfId="0" applyFont="1" applyFill="1" applyBorder="1" applyAlignment="1">
      <alignment horizontal="right"/>
    </xf>
    <xf numFmtId="0" fontId="3" fillId="0" borderId="0" xfId="0" applyFont="1" applyFill="1" applyBorder="1" applyAlignment="1">
      <alignment horizontal="center"/>
    </xf>
    <xf numFmtId="3" fontId="0" fillId="0" borderId="0" xfId="0" applyNumberFormat="1" applyFill="1" applyAlignment="1">
      <alignment horizontal="center"/>
    </xf>
    <xf numFmtId="3" fontId="5" fillId="0" borderId="1" xfId="0" applyNumberFormat="1" applyFont="1" applyBorder="1" applyAlignment="1" applyProtection="1">
      <alignment vertical="center"/>
      <protection locked="0"/>
    </xf>
    <xf numFmtId="3" fontId="5" fillId="0" borderId="0" xfId="0" applyNumberFormat="1" applyFont="1" applyBorder="1" applyAlignment="1" applyProtection="1">
      <alignment vertical="center"/>
      <protection locked="0"/>
    </xf>
    <xf numFmtId="0" fontId="9" fillId="0" borderId="2" xfId="0" applyFont="1" applyBorder="1"/>
    <xf numFmtId="0" fontId="25" fillId="0" borderId="0" xfId="0" applyFont="1" applyAlignment="1">
      <alignment horizontal="center"/>
    </xf>
    <xf numFmtId="0" fontId="1" fillId="0" borderId="0" xfId="0" applyFont="1"/>
    <xf numFmtId="0" fontId="23" fillId="0" borderId="0" xfId="0" applyFont="1"/>
    <xf numFmtId="0" fontId="25" fillId="0" borderId="0" xfId="0" applyFont="1" applyFill="1" applyAlignment="1">
      <alignment horizontal="center"/>
    </xf>
    <xf numFmtId="0" fontId="9" fillId="0" borderId="0" xfId="0" applyFont="1" applyFill="1" applyAlignment="1">
      <alignment horizontal="center"/>
    </xf>
    <xf numFmtId="0" fontId="9" fillId="0" borderId="0" xfId="0" applyFont="1" applyAlignment="1">
      <alignment horizontal="center"/>
    </xf>
    <xf numFmtId="0" fontId="27" fillId="0" borderId="2" xfId="0" applyFont="1" applyFill="1" applyBorder="1" applyAlignment="1">
      <alignment horizontal="center"/>
    </xf>
    <xf numFmtId="3" fontId="9" fillId="0" borderId="0" xfId="0" applyNumberFormat="1" applyFont="1" applyFill="1" applyBorder="1"/>
    <xf numFmtId="0" fontId="9" fillId="0" borderId="0" xfId="0" applyFont="1" applyBorder="1" applyAlignment="1">
      <alignment horizontal="center"/>
    </xf>
    <xf numFmtId="0" fontId="9" fillId="0" borderId="0" xfId="0" applyFont="1" applyFill="1" applyBorder="1" applyAlignment="1">
      <alignment horizontal="center"/>
    </xf>
    <xf numFmtId="0" fontId="30" fillId="0" borderId="0" xfId="0" applyFont="1"/>
    <xf numFmtId="0" fontId="25" fillId="0" borderId="0" xfId="0" applyFont="1"/>
    <xf numFmtId="0" fontId="31" fillId="0" borderId="0" xfId="0" applyFont="1"/>
    <xf numFmtId="0" fontId="30" fillId="0" borderId="0" xfId="0" applyFont="1" applyAlignment="1">
      <alignment horizontal="center"/>
    </xf>
    <xf numFmtId="0" fontId="32" fillId="0" borderId="2" xfId="0" applyFont="1" applyFill="1" applyBorder="1" applyAlignment="1">
      <alignment horizontal="center"/>
    </xf>
    <xf numFmtId="0" fontId="32" fillId="0" borderId="2" xfId="0" applyFont="1" applyFill="1" applyBorder="1"/>
    <xf numFmtId="0" fontId="20" fillId="0" borderId="0" xfId="0" applyFont="1" applyFill="1"/>
    <xf numFmtId="0" fontId="5" fillId="0" borderId="0" xfId="0" applyFont="1" applyAlignment="1">
      <alignment horizontal="center"/>
    </xf>
    <xf numFmtId="167" fontId="9" fillId="0" borderId="0" xfId="0" applyNumberFormat="1" applyFont="1" applyAlignment="1">
      <alignment horizontal="center"/>
    </xf>
    <xf numFmtId="166" fontId="20" fillId="0" borderId="0" xfId="0" applyNumberFormat="1" applyFont="1"/>
    <xf numFmtId="3" fontId="0" fillId="0" borderId="0" xfId="0" applyNumberFormat="1" applyFill="1"/>
    <xf numFmtId="0" fontId="1" fillId="0" borderId="0" xfId="0" applyFont="1" applyFill="1"/>
    <xf numFmtId="0" fontId="4" fillId="0" borderId="0" xfId="0" applyFont="1" applyAlignment="1">
      <alignment horizontal="center"/>
    </xf>
    <xf numFmtId="0" fontId="33" fillId="0" borderId="0" xfId="0" applyFont="1" applyAlignment="1">
      <alignment horizontal="center"/>
    </xf>
    <xf numFmtId="0" fontId="34" fillId="0" borderId="2" xfId="0" applyFont="1" applyBorder="1" applyAlignment="1">
      <alignment horizontal="center"/>
    </xf>
    <xf numFmtId="0" fontId="35" fillId="0" borderId="0" xfId="0" applyFont="1" applyAlignment="1">
      <alignment horizontal="center"/>
    </xf>
    <xf numFmtId="0" fontId="33" fillId="0" borderId="0" xfId="0" applyFont="1" applyFill="1" applyAlignment="1">
      <alignment horizontal="center"/>
    </xf>
    <xf numFmtId="0" fontId="33" fillId="0" borderId="0" xfId="0" applyFont="1"/>
    <xf numFmtId="0" fontId="3" fillId="0" borderId="0" xfId="0" applyFont="1" applyAlignment="1">
      <alignment horizontal="center"/>
    </xf>
    <xf numFmtId="0" fontId="28" fillId="0" borderId="2" xfId="0" applyFont="1" applyFill="1" applyBorder="1" applyAlignment="1">
      <alignment horizontal="center"/>
    </xf>
    <xf numFmtId="0" fontId="3" fillId="0" borderId="0" xfId="0" applyFont="1" applyFill="1" applyAlignment="1">
      <alignment horizontal="center"/>
    </xf>
    <xf numFmtId="0" fontId="8" fillId="0" borderId="0" xfId="0" applyFont="1" applyAlignment="1">
      <alignment horizontal="center"/>
    </xf>
    <xf numFmtId="0" fontId="36" fillId="0" borderId="2" xfId="0" applyFont="1" applyFill="1" applyBorder="1" applyAlignment="1">
      <alignment horizontal="center"/>
    </xf>
    <xf numFmtId="0" fontId="35" fillId="0" borderId="0" xfId="0" applyFont="1" applyFill="1" applyAlignment="1">
      <alignment horizontal="center"/>
    </xf>
    <xf numFmtId="0" fontId="28" fillId="0" borderId="2" xfId="0" applyFont="1" applyBorder="1" applyAlignment="1">
      <alignment horizontal="center"/>
    </xf>
    <xf numFmtId="3" fontId="24" fillId="0" borderId="0" xfId="0" applyNumberFormat="1" applyFont="1"/>
    <xf numFmtId="0" fontId="23" fillId="0" borderId="0" xfId="0" applyFont="1" applyAlignment="1">
      <alignment horizontal="center"/>
    </xf>
    <xf numFmtId="0" fontId="37" fillId="0" borderId="0" xfId="0" applyFont="1"/>
    <xf numFmtId="0" fontId="37" fillId="0" borderId="0" xfId="0" applyFont="1" applyFill="1" applyAlignment="1">
      <alignment horizontal="center"/>
    </xf>
    <xf numFmtId="0" fontId="27" fillId="0" borderId="0" xfId="0" applyFont="1" applyFill="1"/>
    <xf numFmtId="0" fontId="27" fillId="0" borderId="0" xfId="0" applyFont="1" applyFill="1" applyAlignment="1">
      <alignment horizontal="center"/>
    </xf>
    <xf numFmtId="0" fontId="27" fillId="0" borderId="0" xfId="0" applyFont="1" applyFill="1" applyBorder="1"/>
    <xf numFmtId="0" fontId="27" fillId="0" borderId="0" xfId="0" applyFont="1"/>
    <xf numFmtId="0" fontId="5" fillId="0" borderId="0" xfId="0" applyFont="1" applyFill="1"/>
    <xf numFmtId="0" fontId="0" fillId="0" borderId="0" xfId="0" applyFill="1" applyAlignment="1">
      <alignment vertical="top"/>
    </xf>
    <xf numFmtId="3" fontId="0" fillId="0" borderId="0" xfId="0" applyNumberFormat="1" applyFill="1" applyAlignment="1">
      <alignment vertical="top"/>
    </xf>
    <xf numFmtId="0" fontId="0" fillId="0" borderId="0" xfId="0" applyAlignment="1">
      <alignment vertical="top"/>
    </xf>
    <xf numFmtId="0" fontId="3" fillId="0" borderId="0" xfId="0" applyFont="1" applyFill="1" applyBorder="1" applyAlignment="1">
      <alignment horizontal="right" vertical="top"/>
    </xf>
    <xf numFmtId="3" fontId="0" fillId="0" borderId="0" xfId="0" applyNumberFormat="1" applyFill="1" applyAlignment="1">
      <alignment horizontal="center" vertical="top"/>
    </xf>
    <xf numFmtId="3" fontId="0" fillId="0" borderId="0" xfId="0" quotePrefix="1" applyNumberFormat="1" applyFill="1" applyAlignment="1">
      <alignment vertical="top"/>
    </xf>
    <xf numFmtId="0" fontId="0" fillId="0" borderId="0" xfId="0" quotePrefix="1" applyNumberFormat="1" applyFill="1" applyAlignment="1">
      <alignment vertical="top"/>
    </xf>
    <xf numFmtId="0" fontId="0" fillId="0" borderId="0" xfId="0" quotePrefix="1" applyNumberFormat="1" applyFill="1" applyAlignment="1">
      <alignment horizontal="center" vertical="top"/>
    </xf>
    <xf numFmtId="0" fontId="0" fillId="0" borderId="0" xfId="0" applyFill="1" applyAlignment="1">
      <alignment horizontal="center" vertical="top"/>
    </xf>
    <xf numFmtId="0" fontId="3" fillId="0" borderId="0" xfId="0" applyFont="1" applyFill="1" applyAlignment="1">
      <alignment horizontal="right" vertical="top"/>
    </xf>
    <xf numFmtId="3" fontId="8" fillId="0" borderId="0" xfId="0" applyNumberFormat="1" applyFont="1"/>
    <xf numFmtId="0" fontId="38" fillId="0" borderId="0" xfId="0" applyFont="1" applyAlignment="1">
      <alignment horizontal="center"/>
    </xf>
    <xf numFmtId="0" fontId="28" fillId="0" borderId="0" xfId="0" applyFont="1" applyFill="1" applyAlignment="1">
      <alignment horizontal="center"/>
    </xf>
    <xf numFmtId="0" fontId="39" fillId="0" borderId="0" xfId="0" applyFont="1" applyAlignment="1">
      <alignment horizontal="center"/>
    </xf>
    <xf numFmtId="0" fontId="28" fillId="0" borderId="0" xfId="0" applyFont="1" applyAlignment="1">
      <alignment horizontal="center"/>
    </xf>
    <xf numFmtId="0" fontId="24" fillId="0" borderId="0" xfId="0" applyFont="1" applyFill="1"/>
    <xf numFmtId="0" fontId="23" fillId="0" borderId="0" xfId="0" applyFont="1" applyFill="1"/>
    <xf numFmtId="166" fontId="23" fillId="0" borderId="0" xfId="0" applyNumberFormat="1" applyFont="1" applyFill="1"/>
    <xf numFmtId="166" fontId="37" fillId="0" borderId="0" xfId="0" applyNumberFormat="1" applyFont="1" applyFill="1"/>
    <xf numFmtId="3" fontId="19" fillId="0" borderId="0" xfId="0" applyNumberFormat="1" applyFont="1"/>
    <xf numFmtId="0" fontId="20" fillId="0" borderId="0" xfId="0" applyFont="1"/>
    <xf numFmtId="166" fontId="20" fillId="0" borderId="0" xfId="0" applyNumberFormat="1" applyFont="1" applyFill="1"/>
    <xf numFmtId="166" fontId="27" fillId="0" borderId="2" xfId="0" applyNumberFormat="1" applyFont="1" applyFill="1" applyBorder="1"/>
    <xf numFmtId="166" fontId="32" fillId="0" borderId="2" xfId="0" applyNumberFormat="1" applyFont="1" applyFill="1" applyBorder="1"/>
    <xf numFmtId="166" fontId="27" fillId="0" borderId="0" xfId="0" applyNumberFormat="1" applyFont="1" applyFill="1"/>
    <xf numFmtId="166" fontId="32" fillId="0" borderId="0" xfId="0" applyNumberFormat="1" applyFont="1" applyFill="1"/>
    <xf numFmtId="3" fontId="9" fillId="0" borderId="0" xfId="0" applyNumberFormat="1" applyFont="1" applyFill="1"/>
    <xf numFmtId="1" fontId="5" fillId="0" borderId="0" xfId="0" applyNumberFormat="1" applyFont="1"/>
    <xf numFmtId="166" fontId="5" fillId="0" borderId="0" xfId="0" applyNumberFormat="1" applyFont="1"/>
    <xf numFmtId="0" fontId="11" fillId="0" borderId="0" xfId="0" applyFont="1" applyFill="1"/>
    <xf numFmtId="0" fontId="9" fillId="0" borderId="0" xfId="0" applyFont="1" applyAlignment="1">
      <alignment horizontal="center" vertical="top"/>
    </xf>
    <xf numFmtId="0" fontId="9" fillId="0" borderId="0" xfId="0" applyFont="1" applyFill="1" applyAlignment="1">
      <alignment horizontal="center" vertical="top"/>
    </xf>
    <xf numFmtId="0" fontId="20" fillId="0" borderId="0" xfId="0" applyFont="1" applyAlignment="1">
      <alignment horizontal="center" vertical="top"/>
    </xf>
    <xf numFmtId="166" fontId="5" fillId="0" borderId="0" xfId="0" applyNumberFormat="1" applyFont="1" applyAlignment="1">
      <alignment horizontal="center" vertical="top"/>
    </xf>
    <xf numFmtId="166" fontId="20" fillId="0" borderId="0" xfId="0" applyNumberFormat="1" applyFont="1" applyAlignment="1">
      <alignment horizontal="center" vertical="top"/>
    </xf>
    <xf numFmtId="0" fontId="27" fillId="0" borderId="1" xfId="0" applyFont="1" applyFill="1" applyBorder="1"/>
    <xf numFmtId="0" fontId="38" fillId="0" borderId="0" xfId="0" applyFont="1"/>
    <xf numFmtId="0" fontId="28" fillId="0" borderId="0" xfId="0" applyFont="1" applyFill="1" applyBorder="1"/>
    <xf numFmtId="0" fontId="28" fillId="0" borderId="1" xfId="0" applyFont="1" applyFill="1" applyBorder="1"/>
    <xf numFmtId="0" fontId="3" fillId="0" borderId="0" xfId="0" applyFont="1" applyAlignment="1">
      <alignment horizontal="center" vertical="top"/>
    </xf>
    <xf numFmtId="0" fontId="28" fillId="0" borderId="2" xfId="0" applyFont="1" applyFill="1" applyBorder="1"/>
    <xf numFmtId="0" fontId="28" fillId="0" borderId="0" xfId="0" applyFont="1" applyFill="1"/>
    <xf numFmtId="0" fontId="16" fillId="0" borderId="0" xfId="0" applyFont="1"/>
    <xf numFmtId="0" fontId="38" fillId="0" borderId="0" xfId="0" applyFont="1" applyFill="1"/>
    <xf numFmtId="0" fontId="3" fillId="0" borderId="0" xfId="0" applyFont="1" applyFill="1"/>
    <xf numFmtId="0" fontId="4" fillId="0" borderId="0" xfId="0" applyFont="1" applyFill="1"/>
    <xf numFmtId="166" fontId="39" fillId="0" borderId="0" xfId="0" applyNumberFormat="1" applyFont="1" applyFill="1"/>
    <xf numFmtId="166" fontId="35" fillId="0" borderId="0" xfId="0" applyNumberFormat="1" applyFont="1" applyFill="1"/>
    <xf numFmtId="166" fontId="36" fillId="0" borderId="2" xfId="0" applyNumberFormat="1" applyFont="1" applyFill="1" applyBorder="1"/>
    <xf numFmtId="166" fontId="36" fillId="0" borderId="0" xfId="0" applyNumberFormat="1" applyFont="1" applyFill="1"/>
    <xf numFmtId="166" fontId="35" fillId="0" borderId="0" xfId="0" applyNumberFormat="1" applyFont="1"/>
    <xf numFmtId="166" fontId="35" fillId="0" borderId="0" xfId="0" applyNumberFormat="1" applyFont="1" applyAlignment="1">
      <alignment horizontal="center" vertical="top"/>
    </xf>
    <xf numFmtId="3" fontId="23" fillId="0" borderId="0" xfId="0" applyNumberFormat="1" applyFont="1" applyFill="1"/>
    <xf numFmtId="3" fontId="19" fillId="0" borderId="0" xfId="0" applyNumberFormat="1" applyFont="1" applyFill="1"/>
    <xf numFmtId="164" fontId="19" fillId="0" borderId="0" xfId="0" applyNumberFormat="1" applyFont="1" applyFill="1"/>
    <xf numFmtId="0" fontId="27" fillId="0" borderId="2" xfId="0" applyFont="1" applyBorder="1"/>
    <xf numFmtId="0" fontId="40" fillId="0" borderId="0" xfId="0" applyFont="1" applyFill="1"/>
    <xf numFmtId="0" fontId="6" fillId="0" borderId="0" xfId="0" applyFont="1" applyFill="1"/>
    <xf numFmtId="3" fontId="8" fillId="0" borderId="0" xfId="0" applyNumberFormat="1" applyFont="1" applyFill="1"/>
    <xf numFmtId="165" fontId="39" fillId="0" borderId="0" xfId="0" applyNumberFormat="1" applyFont="1" applyFill="1"/>
    <xf numFmtId="165" fontId="33" fillId="0" borderId="0" xfId="0" applyNumberFormat="1" applyFont="1" applyFill="1"/>
    <xf numFmtId="165" fontId="28" fillId="0" borderId="2" xfId="0" applyNumberFormat="1" applyFont="1" applyFill="1" applyBorder="1"/>
    <xf numFmtId="165" fontId="28" fillId="0" borderId="0" xfId="0" applyNumberFormat="1" applyFont="1" applyFill="1"/>
    <xf numFmtId="165" fontId="33" fillId="0" borderId="0" xfId="0" applyNumberFormat="1" applyFont="1"/>
    <xf numFmtId="0" fontId="0" fillId="3" borderId="0" xfId="0" applyFill="1"/>
    <xf numFmtId="0" fontId="42" fillId="3" borderId="0" xfId="0" applyFont="1" applyFill="1" applyAlignment="1">
      <alignment vertical="top"/>
    </xf>
    <xf numFmtId="0" fontId="42" fillId="3" borderId="8" xfId="0" applyFont="1" applyFill="1" applyBorder="1" applyAlignment="1">
      <alignment vertical="top"/>
    </xf>
    <xf numFmtId="0" fontId="42" fillId="3" borderId="10" xfId="0" applyFont="1" applyFill="1" applyBorder="1" applyAlignment="1">
      <alignment vertical="top"/>
    </xf>
    <xf numFmtId="0" fontId="43" fillId="3" borderId="0" xfId="2" applyFont="1" applyFill="1"/>
    <xf numFmtId="0" fontId="42" fillId="3" borderId="11" xfId="0" applyFont="1" applyFill="1" applyBorder="1" applyAlignment="1">
      <alignment vertical="top"/>
    </xf>
    <xf numFmtId="0" fontId="44" fillId="3" borderId="0" xfId="0" applyFont="1" applyFill="1" applyAlignment="1">
      <alignment vertical="top"/>
    </xf>
    <xf numFmtId="0" fontId="6" fillId="0" borderId="1" xfId="0" applyFont="1" applyBorder="1"/>
    <xf numFmtId="0" fontId="4" fillId="0" borderId="5" xfId="0" applyFont="1" applyBorder="1" applyAlignment="1">
      <alignment horizontal="center"/>
    </xf>
    <xf numFmtId="0" fontId="33" fillId="0" borderId="0" xfId="0" applyFont="1" applyFill="1" applyAlignment="1">
      <alignment horizontal="right" vertical="top"/>
    </xf>
    <xf numFmtId="0" fontId="7" fillId="0" borderId="0" xfId="0" applyFont="1" applyAlignment="1">
      <alignment horizontal="right"/>
    </xf>
    <xf numFmtId="0" fontId="45" fillId="0" borderId="0" xfId="0" applyFont="1" applyFill="1" applyAlignment="1">
      <alignment horizontal="center"/>
    </xf>
    <xf numFmtId="0" fontId="45" fillId="0" borderId="0" xfId="0" applyFont="1" applyAlignment="1">
      <alignment horizontal="center"/>
    </xf>
    <xf numFmtId="0" fontId="29" fillId="0" borderId="2" xfId="0" applyFont="1" applyBorder="1" applyAlignment="1">
      <alignment horizontal="center"/>
    </xf>
    <xf numFmtId="0" fontId="20" fillId="0" borderId="0" xfId="0" applyFont="1" applyAlignment="1">
      <alignment horizontal="center"/>
    </xf>
    <xf numFmtId="0" fontId="32" fillId="0" borderId="0" xfId="0" applyFont="1" applyFill="1" applyBorder="1"/>
    <xf numFmtId="0" fontId="10" fillId="0" borderId="0" xfId="0" applyFont="1" applyBorder="1"/>
    <xf numFmtId="0" fontId="0" fillId="4" borderId="0" xfId="0" applyFill="1"/>
    <xf numFmtId="0" fontId="7" fillId="0" borderId="0" xfId="7" applyFont="1" applyFill="1"/>
    <xf numFmtId="169" fontId="0" fillId="0" borderId="0" xfId="0" applyNumberFormat="1"/>
    <xf numFmtId="0" fontId="7" fillId="0" borderId="0" xfId="6" applyFont="1" applyFill="1" applyBorder="1"/>
    <xf numFmtId="0" fontId="1" fillId="0" borderId="0" xfId="0" applyFont="1" applyBorder="1" applyAlignment="1">
      <alignment horizontal="center"/>
    </xf>
    <xf numFmtId="0" fontId="14" fillId="0" borderId="0" xfId="6" applyFont="1" applyBorder="1"/>
    <xf numFmtId="3" fontId="14" fillId="0" borderId="0" xfId="6" applyNumberFormat="1" applyFont="1" applyBorder="1" applyAlignment="1">
      <alignment horizontal="center"/>
    </xf>
    <xf numFmtId="0" fontId="14" fillId="0" borderId="0" xfId="6" applyFont="1" applyBorder="1" applyAlignment="1">
      <alignment horizontal="center"/>
    </xf>
    <xf numFmtId="0" fontId="1" fillId="2" borderId="0" xfId="0" applyFont="1" applyFill="1"/>
    <xf numFmtId="0" fontId="47" fillId="0" borderId="0" xfId="0" applyFont="1" applyBorder="1" applyAlignment="1">
      <alignment horizontal="center"/>
    </xf>
    <xf numFmtId="0" fontId="1" fillId="0" borderId="2" xfId="0" applyFont="1" applyBorder="1"/>
    <xf numFmtId="0" fontId="4" fillId="0" borderId="0" xfId="0" applyFont="1" applyBorder="1" applyAlignment="1">
      <alignment horizontal="left"/>
    </xf>
    <xf numFmtId="0" fontId="3" fillId="0" borderId="0" xfId="0" applyFont="1" applyBorder="1" applyAlignment="1">
      <alignment horizontal="center"/>
    </xf>
    <xf numFmtId="0" fontId="47" fillId="0" borderId="0" xfId="6" applyFont="1" applyBorder="1" applyAlignment="1">
      <alignment horizontal="center"/>
    </xf>
    <xf numFmtId="3" fontId="47" fillId="0" borderId="0" xfId="6" applyNumberFormat="1" applyFont="1" applyBorder="1" applyAlignment="1">
      <alignment horizontal="center"/>
    </xf>
    <xf numFmtId="0" fontId="5" fillId="6" borderId="0" xfId="0" applyFont="1" applyFill="1"/>
    <xf numFmtId="0" fontId="1" fillId="0" borderId="0" xfId="0" applyFont="1" applyBorder="1"/>
    <xf numFmtId="3" fontId="0" fillId="0" borderId="0" xfId="0" applyNumberFormat="1" applyBorder="1" applyAlignment="1">
      <alignment horizontal="center"/>
    </xf>
    <xf numFmtId="0" fontId="1" fillId="6" borderId="0" xfId="0" applyFont="1" applyFill="1"/>
    <xf numFmtId="0" fontId="11" fillId="0" borderId="1" xfId="0" applyFont="1" applyBorder="1"/>
    <xf numFmtId="0" fontId="1" fillId="6" borderId="0" xfId="0" applyFont="1" applyFill="1" applyBorder="1"/>
    <xf numFmtId="0" fontId="1" fillId="0" borderId="0" xfId="0" applyFont="1" applyAlignment="1">
      <alignment horizontal="right"/>
    </xf>
    <xf numFmtId="0" fontId="1" fillId="4" borderId="0" xfId="0" applyFont="1" applyFill="1"/>
    <xf numFmtId="0" fontId="47" fillId="0" borderId="0" xfId="0" applyFont="1"/>
    <xf numFmtId="3" fontId="17" fillId="0" borderId="4" xfId="0" applyNumberFormat="1" applyFont="1" applyBorder="1" applyAlignment="1">
      <alignment horizontal="center"/>
    </xf>
    <xf numFmtId="0" fontId="47" fillId="0" borderId="1" xfId="0" applyFont="1" applyBorder="1"/>
    <xf numFmtId="0" fontId="47" fillId="0" borderId="2" xfId="0" applyFont="1" applyBorder="1"/>
    <xf numFmtId="0" fontId="5" fillId="0" borderId="2" xfId="0" applyFont="1" applyBorder="1"/>
    <xf numFmtId="0" fontId="12" fillId="0" borderId="5" xfId="0" applyFont="1" applyBorder="1"/>
    <xf numFmtId="166" fontId="0" fillId="0" borderId="0" xfId="0" applyNumberFormat="1" applyBorder="1"/>
    <xf numFmtId="0" fontId="4" fillId="4" borderId="0" xfId="4" applyFont="1" applyFill="1" applyBorder="1" applyAlignment="1">
      <alignment horizontal="center"/>
    </xf>
    <xf numFmtId="0" fontId="15" fillId="0" borderId="0" xfId="7" applyFont="1" applyFill="1"/>
    <xf numFmtId="0" fontId="2" fillId="0" borderId="0" xfId="0" applyFont="1" applyBorder="1"/>
    <xf numFmtId="0" fontId="6" fillId="0" borderId="2" xfId="0" applyFont="1" applyBorder="1"/>
    <xf numFmtId="0" fontId="11" fillId="0" borderId="2" xfId="0" applyFont="1" applyBorder="1"/>
    <xf numFmtId="0" fontId="15" fillId="0" borderId="6" xfId="0" applyFont="1" applyBorder="1"/>
    <xf numFmtId="0" fontId="2" fillId="0" borderId="0" xfId="0" applyFont="1" applyAlignment="1">
      <alignment horizontal="left" vertical="center" wrapText="1"/>
    </xf>
    <xf numFmtId="0" fontId="11" fillId="0" borderId="0" xfId="0" applyFont="1" applyAlignment="1">
      <alignment horizontal="left"/>
    </xf>
    <xf numFmtId="0" fontId="1" fillId="0" borderId="0" xfId="4" applyFont="1" applyBorder="1"/>
    <xf numFmtId="0" fontId="5" fillId="0" borderId="0" xfId="4" applyFont="1" applyBorder="1"/>
    <xf numFmtId="0" fontId="0" fillId="0" borderId="5" xfId="0" applyBorder="1"/>
    <xf numFmtId="0" fontId="1" fillId="0" borderId="5" xfId="4" applyFont="1" applyBorder="1"/>
    <xf numFmtId="0" fontId="50" fillId="0" borderId="0" xfId="0" applyFont="1" applyAlignment="1">
      <alignment horizontal="justify"/>
    </xf>
    <xf numFmtId="0" fontId="0" fillId="0" borderId="0" xfId="0" applyAlignment="1">
      <alignment vertical="center" wrapText="1"/>
    </xf>
    <xf numFmtId="0" fontId="6" fillId="0" borderId="0" xfId="0" applyFont="1" applyBorder="1"/>
    <xf numFmtId="3" fontId="1" fillId="0" borderId="1" xfId="5" applyNumberFormat="1" applyBorder="1" applyAlignment="1">
      <alignment horizontal="center"/>
    </xf>
    <xf numFmtId="0" fontId="46" fillId="0" borderId="1" xfId="4" applyFont="1" applyFill="1" applyBorder="1" applyAlignment="1">
      <alignment horizontal="center"/>
    </xf>
    <xf numFmtId="0" fontId="47" fillId="0" borderId="1" xfId="5" applyFont="1" applyBorder="1" applyAlignment="1">
      <alignment horizontal="center"/>
    </xf>
    <xf numFmtId="0" fontId="47" fillId="0" borderId="0" xfId="5" applyFont="1" applyBorder="1" applyAlignment="1">
      <alignment horizontal="center"/>
    </xf>
    <xf numFmtId="0" fontId="47" fillId="0" borderId="2" xfId="5" applyFont="1" applyBorder="1" applyAlignment="1">
      <alignment horizontal="center"/>
    </xf>
    <xf numFmtId="0" fontId="47" fillId="0" borderId="0" xfId="0" applyFont="1" applyAlignment="1">
      <alignment vertical="center" wrapText="1"/>
    </xf>
    <xf numFmtId="3" fontId="47" fillId="0" borderId="0" xfId="0" applyNumberFormat="1" applyFont="1" applyBorder="1"/>
    <xf numFmtId="0" fontId="15" fillId="0" borderId="0" xfId="7" applyFont="1" applyFill="1" applyBorder="1"/>
    <xf numFmtId="166" fontId="7" fillId="0" borderId="0" xfId="0" applyNumberFormat="1" applyFont="1" applyBorder="1" applyAlignment="1">
      <alignment horizontal="right"/>
    </xf>
    <xf numFmtId="0" fontId="7" fillId="0" borderId="0" xfId="0" applyFont="1" applyBorder="1" applyAlignment="1">
      <alignment horizontal="right"/>
    </xf>
    <xf numFmtId="0" fontId="11" fillId="0" borderId="0" xfId="0" applyFont="1" applyBorder="1"/>
    <xf numFmtId="0" fontId="1" fillId="9" borderId="0" xfId="0" applyFont="1" applyFill="1"/>
    <xf numFmtId="0" fontId="2" fillId="0" borderId="0" xfId="0" applyFont="1" applyAlignment="1">
      <alignment vertical="center" wrapText="1"/>
    </xf>
    <xf numFmtId="0" fontId="5" fillId="2" borderId="0" xfId="0" applyFont="1" applyFill="1"/>
    <xf numFmtId="0" fontId="5" fillId="2" borderId="2" xfId="0" applyFont="1" applyFill="1" applyBorder="1"/>
    <xf numFmtId="0" fontId="2" fillId="0" borderId="0" xfId="0" applyFont="1" applyAlignment="1">
      <alignment wrapText="1"/>
    </xf>
    <xf numFmtId="0" fontId="49" fillId="2" borderId="2" xfId="0" applyFont="1" applyFill="1" applyBorder="1"/>
    <xf numFmtId="0" fontId="6" fillId="0" borderId="0" xfId="0" applyFont="1" applyFill="1" applyBorder="1"/>
    <xf numFmtId="0" fontId="47" fillId="0" borderId="4" xfId="5" applyFont="1" applyBorder="1" applyAlignment="1">
      <alignment horizontal="center"/>
    </xf>
    <xf numFmtId="0" fontId="47" fillId="0" borderId="5" xfId="5" applyFont="1" applyBorder="1" applyAlignment="1">
      <alignment horizontal="center"/>
    </xf>
    <xf numFmtId="3" fontId="9" fillId="0" borderId="4" xfId="5" applyNumberFormat="1" applyFont="1" applyBorder="1" applyAlignment="1">
      <alignment horizontal="center"/>
    </xf>
    <xf numFmtId="0" fontId="47" fillId="4" borderId="0" xfId="0" applyFont="1" applyFill="1"/>
    <xf numFmtId="0" fontId="6" fillId="0" borderId="0" xfId="7" applyFont="1" applyFill="1"/>
    <xf numFmtId="0" fontId="62" fillId="0" borderId="0" xfId="0" applyFont="1" applyFill="1" applyBorder="1"/>
    <xf numFmtId="0" fontId="46" fillId="0" borderId="0" xfId="0" applyFont="1" applyBorder="1" applyAlignment="1">
      <alignment horizontal="center" wrapText="1"/>
    </xf>
    <xf numFmtId="0" fontId="46" fillId="0" borderId="4" xfId="0" applyFont="1" applyBorder="1" applyAlignment="1">
      <alignment horizontal="center" wrapText="1"/>
    </xf>
    <xf numFmtId="0" fontId="46" fillId="0" borderId="5" xfId="0" applyFont="1" applyBorder="1" applyAlignment="1">
      <alignment horizontal="center" wrapText="1"/>
    </xf>
    <xf numFmtId="0" fontId="1" fillId="0" borderId="0" xfId="0" applyFont="1" applyFill="1" applyAlignment="1">
      <alignment horizontal="right"/>
    </xf>
    <xf numFmtId="3" fontId="1" fillId="0" borderId="0" xfId="0" applyNumberFormat="1" applyFont="1" applyFill="1" applyBorder="1"/>
    <xf numFmtId="0" fontId="5" fillId="0" borderId="0" xfId="0" applyFont="1" applyBorder="1" applyAlignment="1">
      <alignment horizontal="center"/>
    </xf>
    <xf numFmtId="0" fontId="5" fillId="0" borderId="1" xfId="0" applyFont="1" applyBorder="1" applyAlignment="1">
      <alignment horizontal="center"/>
    </xf>
    <xf numFmtId="3" fontId="5" fillId="0" borderId="1" xfId="0" applyNumberFormat="1" applyFont="1" applyBorder="1" applyAlignment="1">
      <alignment horizontal="center"/>
    </xf>
    <xf numFmtId="0" fontId="4" fillId="0" borderId="1" xfId="0" applyFont="1" applyBorder="1" applyAlignment="1">
      <alignment horizontal="center"/>
    </xf>
    <xf numFmtId="0" fontId="5" fillId="0" borderId="2" xfId="0" applyFont="1" applyBorder="1" applyAlignment="1">
      <alignment horizontal="center"/>
    </xf>
    <xf numFmtId="0" fontId="4" fillId="0" borderId="2" xfId="0" applyFont="1" applyBorder="1" applyAlignment="1">
      <alignment horizontal="center"/>
    </xf>
    <xf numFmtId="0" fontId="1" fillId="0" borderId="0" xfId="0" applyFont="1" applyAlignment="1">
      <alignment vertical="center" wrapText="1"/>
    </xf>
    <xf numFmtId="3" fontId="1" fillId="0" borderId="0" xfId="0" applyNumberFormat="1" applyFont="1" applyFill="1"/>
    <xf numFmtId="166" fontId="1" fillId="0" borderId="0" xfId="0" applyNumberFormat="1" applyFont="1"/>
    <xf numFmtId="0" fontId="1" fillId="0" borderId="0" xfId="0" applyFont="1" applyAlignment="1">
      <alignment horizontal="left"/>
    </xf>
    <xf numFmtId="0" fontId="9" fillId="0" borderId="0" xfId="0" applyFont="1" applyAlignment="1">
      <alignment horizontal="left"/>
    </xf>
    <xf numFmtId="0" fontId="1" fillId="0" borderId="1" xfId="0" applyFont="1" applyFill="1" applyBorder="1"/>
    <xf numFmtId="0" fontId="5" fillId="0" borderId="0" xfId="0" applyFont="1" applyFill="1" applyBorder="1"/>
    <xf numFmtId="0" fontId="25" fillId="0" borderId="0" xfId="0" applyFont="1" applyFill="1"/>
    <xf numFmtId="0" fontId="12" fillId="0" borderId="0" xfId="0" applyFont="1" applyFill="1" applyBorder="1"/>
    <xf numFmtId="0" fontId="11" fillId="0" borderId="0" xfId="0" applyFont="1" applyAlignment="1">
      <alignment horizontal="center"/>
    </xf>
    <xf numFmtId="0" fontId="64" fillId="0" borderId="0" xfId="0" applyFont="1" applyAlignment="1">
      <alignment horizontal="center"/>
    </xf>
    <xf numFmtId="0" fontId="9" fillId="0" borderId="0" xfId="0" applyFont="1" applyBorder="1" applyAlignment="1">
      <alignment horizontal="left"/>
    </xf>
    <xf numFmtId="0" fontId="5" fillId="0" borderId="2" xfId="0" applyFont="1" applyFill="1" applyBorder="1"/>
    <xf numFmtId="0" fontId="8" fillId="0" borderId="0" xfId="0" applyFont="1" applyFill="1" applyAlignment="1">
      <alignment horizontal="left"/>
    </xf>
    <xf numFmtId="0" fontId="1" fillId="0" borderId="4"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62" fillId="12" borderId="0" xfId="0" applyFont="1" applyFill="1" applyBorder="1"/>
    <xf numFmtId="0" fontId="1" fillId="0" borderId="0" xfId="0" applyFont="1" applyFill="1" applyAlignment="1">
      <alignment horizontal="center"/>
    </xf>
    <xf numFmtId="0" fontId="6" fillId="0" borderId="0" xfId="7" applyFont="1" applyFill="1" applyBorder="1"/>
    <xf numFmtId="0" fontId="15" fillId="0" borderId="0" xfId="0" applyFont="1"/>
    <xf numFmtId="0" fontId="14" fillId="0" borderId="0" xfId="0" applyFont="1"/>
    <xf numFmtId="3" fontId="15" fillId="0" borderId="0" xfId="0" applyNumberFormat="1" applyFont="1" applyFill="1" applyBorder="1"/>
    <xf numFmtId="3" fontId="14" fillId="0" borderId="0" xfId="0" applyNumberFormat="1" applyFont="1" applyBorder="1" applyAlignment="1">
      <alignment horizontal="center" vertical="center"/>
    </xf>
    <xf numFmtId="3" fontId="66" fillId="0" borderId="0" xfId="0" applyNumberFormat="1" applyFont="1" applyBorder="1" applyAlignment="1">
      <alignment horizontal="center" vertical="center"/>
    </xf>
    <xf numFmtId="0" fontId="14" fillId="0" borderId="0" xfId="0" applyFont="1" applyAlignment="1">
      <alignment horizontal="center"/>
    </xf>
    <xf numFmtId="0" fontId="67" fillId="0" borderId="0" xfId="0" applyFont="1" applyAlignment="1">
      <alignment horizontal="center"/>
    </xf>
    <xf numFmtId="3" fontId="14" fillId="0" borderId="0" xfId="0" applyNumberFormat="1" applyFont="1"/>
    <xf numFmtId="0" fontId="14" fillId="0" borderId="0" xfId="0" quotePrefix="1" applyNumberFormat="1" applyFont="1" applyFill="1" applyAlignment="1">
      <alignment horizontal="center"/>
    </xf>
    <xf numFmtId="0" fontId="67" fillId="0" borderId="0" xfId="0" quotePrefix="1" applyNumberFormat="1" applyFont="1" applyFill="1" applyAlignment="1">
      <alignment horizontal="center"/>
    </xf>
    <xf numFmtId="0" fontId="0" fillId="0" borderId="0" xfId="0" applyAlignment="1">
      <alignment wrapText="1"/>
    </xf>
    <xf numFmtId="0" fontId="0" fillId="0" borderId="0" xfId="0" applyAlignment="1"/>
    <xf numFmtId="0" fontId="0" fillId="0" borderId="0" xfId="0" applyAlignment="1">
      <alignment vertical="top" wrapText="1"/>
    </xf>
    <xf numFmtId="0" fontId="0" fillId="0" borderId="0" xfId="0" applyAlignment="1">
      <alignment horizontal="justify" wrapText="1"/>
    </xf>
    <xf numFmtId="0" fontId="1" fillId="0" borderId="0" xfId="0" applyFont="1" applyAlignment="1">
      <alignment horizontal="left" vertical="center" wrapText="1"/>
    </xf>
    <xf numFmtId="0" fontId="70" fillId="0" borderId="0" xfId="0" applyFont="1" applyAlignment="1">
      <alignment horizontal="justify"/>
    </xf>
    <xf numFmtId="0" fontId="70" fillId="0" borderId="0" xfId="0" applyFont="1" applyAlignment="1">
      <alignment horizontal="left" vertical="center" wrapText="1"/>
    </xf>
    <xf numFmtId="0" fontId="1" fillId="0" borderId="0" xfId="0" applyFont="1" applyAlignment="1">
      <alignment horizontal="justify"/>
    </xf>
    <xf numFmtId="0" fontId="68" fillId="0" borderId="0" xfId="0" applyFont="1" applyAlignment="1">
      <alignment horizontal="justify"/>
    </xf>
    <xf numFmtId="0" fontId="72" fillId="0" borderId="0" xfId="0" applyFont="1"/>
    <xf numFmtId="0" fontId="2" fillId="0" borderId="0" xfId="0" applyFont="1" applyAlignment="1">
      <alignment horizontal="justify" wrapText="1"/>
    </xf>
    <xf numFmtId="0" fontId="0" fillId="0" borderId="0" xfId="0" applyAlignment="1">
      <alignment horizontal="justify"/>
    </xf>
    <xf numFmtId="0" fontId="0" fillId="0" borderId="0" xfId="0" applyAlignment="1">
      <alignment horizontal="justify" vertical="center" wrapText="1"/>
    </xf>
    <xf numFmtId="0" fontId="51" fillId="0" borderId="0" xfId="0" applyFont="1" applyAlignment="1">
      <alignment horizontal="justify" wrapText="1"/>
    </xf>
    <xf numFmtId="0" fontId="50" fillId="0" borderId="0" xfId="0" applyFont="1" applyAlignment="1">
      <alignment horizontal="justify" wrapText="1"/>
    </xf>
    <xf numFmtId="0" fontId="54" fillId="0" borderId="0" xfId="0" applyFont="1" applyAlignment="1">
      <alignment horizontal="justify" wrapText="1"/>
    </xf>
    <xf numFmtId="0" fontId="54" fillId="0" borderId="0" xfId="0" applyFont="1" applyAlignment="1">
      <alignment horizontal="justify" vertical="center" wrapText="1"/>
    </xf>
    <xf numFmtId="0" fontId="52" fillId="0" borderId="0" xfId="0" applyFont="1" applyAlignment="1">
      <alignment horizontal="justify" wrapText="1"/>
    </xf>
    <xf numFmtId="0" fontId="52" fillId="0" borderId="0" xfId="0" applyFont="1" applyAlignment="1">
      <alignment horizontal="justify" vertical="center" wrapText="1"/>
    </xf>
    <xf numFmtId="0" fontId="2" fillId="0" borderId="0" xfId="0" applyFont="1" applyAlignment="1">
      <alignment horizontal="justify" wrapText="1"/>
    </xf>
    <xf numFmtId="3" fontId="3" fillId="2" borderId="0" xfId="0" quotePrefix="1" applyNumberFormat="1" applyFont="1" applyFill="1" applyBorder="1" applyAlignment="1">
      <alignment horizontal="right" indent="1"/>
    </xf>
    <xf numFmtId="3" fontId="3" fillId="0" borderId="0" xfId="0" quotePrefix="1" applyNumberFormat="1" applyFont="1" applyFill="1" applyBorder="1" applyAlignment="1">
      <alignment horizontal="right" indent="1"/>
    </xf>
    <xf numFmtId="3" fontId="3" fillId="2" borderId="0" xfId="0" applyNumberFormat="1" applyFont="1" applyFill="1" applyAlignment="1">
      <alignment horizontal="right" indent="1"/>
    </xf>
    <xf numFmtId="3" fontId="47" fillId="2" borderId="0" xfId="0" applyNumberFormat="1" applyFont="1" applyFill="1" applyAlignment="1">
      <alignment horizontal="right" indent="1"/>
    </xf>
    <xf numFmtId="3" fontId="3" fillId="0" borderId="0" xfId="0" applyNumberFormat="1" applyFont="1" applyFill="1" applyAlignment="1">
      <alignment horizontal="right" indent="1"/>
    </xf>
    <xf numFmtId="3" fontId="47" fillId="0" borderId="0" xfId="0" applyNumberFormat="1" applyFont="1" applyFill="1" applyAlignment="1">
      <alignment horizontal="right" indent="1"/>
    </xf>
    <xf numFmtId="3" fontId="0" fillId="2" borderId="0" xfId="0" applyNumberFormat="1" applyFill="1" applyAlignment="1">
      <alignment horizontal="right" indent="1"/>
    </xf>
    <xf numFmtId="3" fontId="0" fillId="0" borderId="0" xfId="0" applyNumberFormat="1" applyAlignment="1">
      <alignment horizontal="right" indent="1"/>
    </xf>
    <xf numFmtId="3" fontId="47" fillId="0" borderId="0" xfId="0" applyNumberFormat="1" applyFont="1" applyAlignment="1">
      <alignment horizontal="right" indent="1"/>
    </xf>
    <xf numFmtId="3" fontId="3" fillId="0" borderId="0" xfId="0" applyNumberFormat="1" applyFont="1" applyAlignment="1">
      <alignment horizontal="right" indent="1"/>
    </xf>
    <xf numFmtId="3" fontId="1" fillId="2" borderId="0" xfId="0" quotePrefix="1" applyNumberFormat="1" applyFont="1" applyFill="1" applyAlignment="1">
      <alignment horizontal="right" indent="1"/>
    </xf>
    <xf numFmtId="3" fontId="1" fillId="0" borderId="0" xfId="0" quotePrefix="1" applyNumberFormat="1" applyFont="1" applyAlignment="1">
      <alignment horizontal="right" indent="1"/>
    </xf>
    <xf numFmtId="3" fontId="0" fillId="6" borderId="0" xfId="0" applyNumberFormat="1" applyFill="1" applyAlignment="1">
      <alignment horizontal="right" indent="1"/>
    </xf>
    <xf numFmtId="3" fontId="1" fillId="6" borderId="0" xfId="0" quotePrefix="1" applyNumberFormat="1" applyFont="1" applyFill="1" applyAlignment="1">
      <alignment horizontal="right" indent="1"/>
    </xf>
    <xf numFmtId="3" fontId="47" fillId="6" borderId="0" xfId="0" applyNumberFormat="1" applyFont="1" applyFill="1" applyAlignment="1">
      <alignment horizontal="right" indent="1"/>
    </xf>
    <xf numFmtId="3" fontId="3" fillId="6" borderId="0" xfId="0" applyNumberFormat="1" applyFont="1" applyFill="1" applyAlignment="1">
      <alignment horizontal="right" indent="1"/>
    </xf>
    <xf numFmtId="3" fontId="5" fillId="0" borderId="0" xfId="0" applyNumberFormat="1" applyFont="1" applyFill="1" applyAlignment="1">
      <alignment horizontal="right" indent="1"/>
    </xf>
    <xf numFmtId="3" fontId="46" fillId="0" borderId="0" xfId="0" applyNumberFormat="1" applyFont="1" applyFill="1" applyAlignment="1">
      <alignment horizontal="right" indent="1"/>
    </xf>
    <xf numFmtId="0" fontId="0" fillId="0" borderId="1" xfId="0" applyBorder="1" applyAlignment="1">
      <alignment horizontal="right" indent="1"/>
    </xf>
    <xf numFmtId="0" fontId="47" fillId="0" borderId="1" xfId="0" applyFont="1" applyBorder="1" applyAlignment="1">
      <alignment horizontal="right" indent="1"/>
    </xf>
    <xf numFmtId="0" fontId="3" fillId="0" borderId="1" xfId="0" applyFont="1" applyBorder="1" applyAlignment="1">
      <alignment horizontal="right" indent="1"/>
    </xf>
    <xf numFmtId="164" fontId="0" fillId="2" borderId="0" xfId="0" applyNumberFormat="1" applyFill="1" applyAlignment="1">
      <alignment horizontal="right" indent="1"/>
    </xf>
    <xf numFmtId="164" fontId="0" fillId="6" borderId="0" xfId="0" applyNumberFormat="1" applyFill="1" applyAlignment="1">
      <alignment horizontal="right" indent="1"/>
    </xf>
    <xf numFmtId="164" fontId="47" fillId="2" borderId="0" xfId="0" applyNumberFormat="1" applyFont="1" applyFill="1" applyAlignment="1">
      <alignment horizontal="right" indent="1"/>
    </xf>
    <xf numFmtId="164" fontId="3" fillId="2" borderId="0" xfId="0" applyNumberFormat="1" applyFont="1" applyFill="1" applyAlignment="1">
      <alignment horizontal="right" indent="1"/>
    </xf>
    <xf numFmtId="164" fontId="0" fillId="4" borderId="0" xfId="0" applyNumberFormat="1" applyFill="1" applyAlignment="1">
      <alignment horizontal="right" indent="1"/>
    </xf>
    <xf numFmtId="164" fontId="47" fillId="4" borderId="0" xfId="0" applyNumberFormat="1" applyFont="1" applyFill="1" applyAlignment="1">
      <alignment horizontal="right" indent="1"/>
    </xf>
    <xf numFmtId="164" fontId="3" fillId="4" borderId="0" xfId="0" applyNumberFormat="1" applyFont="1" applyFill="1" applyAlignment="1">
      <alignment horizontal="right" indent="1"/>
    </xf>
    <xf numFmtId="164" fontId="47" fillId="6" borderId="0" xfId="0" applyNumberFormat="1" applyFont="1" applyFill="1" applyAlignment="1">
      <alignment horizontal="right" indent="1"/>
    </xf>
    <xf numFmtId="164" fontId="3" fillId="6" borderId="0" xfId="0" applyNumberFormat="1" applyFont="1" applyFill="1" applyAlignment="1">
      <alignment horizontal="right" indent="1"/>
    </xf>
    <xf numFmtId="164" fontId="5" fillId="0" borderId="2" xfId="0" applyNumberFormat="1" applyFont="1" applyFill="1" applyBorder="1" applyAlignment="1">
      <alignment horizontal="right" indent="1"/>
    </xf>
    <xf numFmtId="164" fontId="46" fillId="0" borderId="2" xfId="0" applyNumberFormat="1" applyFont="1" applyFill="1" applyBorder="1" applyAlignment="1">
      <alignment horizontal="right" indent="1"/>
    </xf>
    <xf numFmtId="3" fontId="5" fillId="6" borderId="0" xfId="0" applyNumberFormat="1" applyFont="1" applyFill="1" applyAlignment="1">
      <alignment horizontal="right" indent="1"/>
    </xf>
    <xf numFmtId="0" fontId="0" fillId="0" borderId="0" xfId="0" applyAlignment="1">
      <alignment horizontal="right" indent="1"/>
    </xf>
    <xf numFmtId="164" fontId="5" fillId="2" borderId="2" xfId="0" applyNumberFormat="1" applyFont="1" applyFill="1" applyBorder="1" applyAlignment="1">
      <alignment horizontal="right" indent="1"/>
    </xf>
    <xf numFmtId="164" fontId="0" fillId="0" borderId="0" xfId="0" applyNumberFormat="1" applyAlignment="1">
      <alignment horizontal="right" indent="1"/>
    </xf>
    <xf numFmtId="164" fontId="5" fillId="6" borderId="2" xfId="0" applyNumberFormat="1" applyFont="1" applyFill="1" applyBorder="1" applyAlignment="1">
      <alignment horizontal="right" indent="1"/>
    </xf>
    <xf numFmtId="3" fontId="46" fillId="6" borderId="0" xfId="0" applyNumberFormat="1" applyFont="1" applyFill="1" applyAlignment="1">
      <alignment horizontal="right" indent="1"/>
    </xf>
    <xf numFmtId="0" fontId="47" fillId="0" borderId="0" xfId="0" applyFont="1" applyAlignment="1">
      <alignment horizontal="right" indent="1"/>
    </xf>
    <xf numFmtId="0" fontId="1" fillId="0" borderId="0" xfId="0" applyFont="1" applyAlignment="1">
      <alignment horizontal="right" indent="1"/>
    </xf>
    <xf numFmtId="3" fontId="1" fillId="2" borderId="2" xfId="0" quotePrefix="1" applyNumberFormat="1" applyFont="1" applyFill="1" applyBorder="1" applyAlignment="1">
      <alignment horizontal="right" indent="1"/>
    </xf>
    <xf numFmtId="164" fontId="46" fillId="2" borderId="2" xfId="0" applyNumberFormat="1" applyFont="1" applyFill="1" applyBorder="1" applyAlignment="1">
      <alignment horizontal="right" indent="1"/>
    </xf>
    <xf numFmtId="164" fontId="3" fillId="2" borderId="2" xfId="0" applyNumberFormat="1" applyFont="1" applyFill="1" applyBorder="1" applyAlignment="1">
      <alignment horizontal="right" indent="1"/>
    </xf>
    <xf numFmtId="164" fontId="47" fillId="0" borderId="0" xfId="0" applyNumberFormat="1" applyFont="1" applyAlignment="1">
      <alignment horizontal="right" indent="1"/>
    </xf>
    <xf numFmtId="164" fontId="3" fillId="0" borderId="0" xfId="0" applyNumberFormat="1" applyFont="1" applyAlignment="1">
      <alignment horizontal="right" indent="1"/>
    </xf>
    <xf numFmtId="164" fontId="1" fillId="2" borderId="2" xfId="0" quotePrefix="1" applyNumberFormat="1" applyFont="1" applyFill="1" applyBorder="1" applyAlignment="1">
      <alignment horizontal="right" indent="1"/>
    </xf>
    <xf numFmtId="164" fontId="46" fillId="6" borderId="2" xfId="0" applyNumberFormat="1" applyFont="1" applyFill="1" applyBorder="1" applyAlignment="1">
      <alignment horizontal="right" indent="1"/>
    </xf>
    <xf numFmtId="164" fontId="3" fillId="6" borderId="2" xfId="0" applyNumberFormat="1" applyFont="1" applyFill="1" applyBorder="1" applyAlignment="1">
      <alignment horizontal="right" indent="1"/>
    </xf>
    <xf numFmtId="3" fontId="5" fillId="6" borderId="2" xfId="0" applyNumberFormat="1" applyFont="1" applyFill="1" applyBorder="1" applyAlignment="1">
      <alignment horizontal="right" indent="1"/>
    </xf>
    <xf numFmtId="3" fontId="46" fillId="6" borderId="2" xfId="0" applyNumberFormat="1" applyFont="1" applyFill="1" applyBorder="1" applyAlignment="1">
      <alignment horizontal="right" indent="1"/>
    </xf>
    <xf numFmtId="3" fontId="3" fillId="6" borderId="2" xfId="0" applyNumberFormat="1" applyFont="1" applyFill="1" applyBorder="1" applyAlignment="1">
      <alignment horizontal="right" indent="1"/>
    </xf>
    <xf numFmtId="3" fontId="1" fillId="9" borderId="0" xfId="0" applyNumberFormat="1" applyFont="1" applyFill="1" applyAlignment="1">
      <alignment horizontal="right" indent="1"/>
    </xf>
    <xf numFmtId="3" fontId="1" fillId="0" borderId="0" xfId="0" applyNumberFormat="1" applyFont="1" applyFill="1" applyAlignment="1">
      <alignment horizontal="right" indent="1"/>
    </xf>
    <xf numFmtId="3" fontId="1" fillId="0" borderId="0" xfId="0" applyNumberFormat="1" applyFont="1" applyAlignment="1">
      <alignment horizontal="right" indent="1"/>
    </xf>
    <xf numFmtId="3" fontId="1" fillId="2" borderId="0" xfId="0" applyNumberFormat="1" applyFont="1" applyFill="1" applyAlignment="1">
      <alignment horizontal="right" indent="1"/>
    </xf>
    <xf numFmtId="3" fontId="1" fillId="6" borderId="0" xfId="0" applyNumberFormat="1" applyFont="1" applyFill="1" applyAlignment="1">
      <alignment horizontal="right" indent="1"/>
    </xf>
    <xf numFmtId="0" fontId="1" fillId="0" borderId="0" xfId="0" quotePrefix="1" applyFont="1" applyAlignment="1">
      <alignment horizontal="right" indent="1"/>
    </xf>
    <xf numFmtId="3" fontId="1" fillId="6" borderId="0" xfId="0" quotePrefix="1" applyNumberFormat="1" applyFont="1" applyFill="1" applyBorder="1" applyAlignment="1">
      <alignment horizontal="right" indent="1"/>
    </xf>
    <xf numFmtId="0" fontId="1" fillId="0" borderId="0" xfId="0" applyFont="1" applyBorder="1" applyAlignment="1">
      <alignment horizontal="right" indent="1"/>
    </xf>
    <xf numFmtId="3" fontId="5" fillId="2" borderId="0" xfId="0" applyNumberFormat="1" applyFont="1" applyFill="1" applyAlignment="1">
      <alignment horizontal="right" indent="1"/>
    </xf>
    <xf numFmtId="0" fontId="0" fillId="0" borderId="0" xfId="0" applyBorder="1" applyAlignment="1">
      <alignment horizontal="right" indent="1"/>
    </xf>
    <xf numFmtId="3" fontId="1" fillId="9" borderId="0" xfId="0" quotePrefix="1" applyNumberFormat="1" applyFont="1" applyFill="1" applyAlignment="1">
      <alignment horizontal="right" indent="1"/>
    </xf>
    <xf numFmtId="3" fontId="47" fillId="9" borderId="0" xfId="0" applyNumberFormat="1" applyFont="1" applyFill="1" applyAlignment="1">
      <alignment horizontal="right" indent="1"/>
    </xf>
    <xf numFmtId="3" fontId="3" fillId="9" borderId="0" xfId="0" applyNumberFormat="1" applyFont="1" applyFill="1" applyAlignment="1">
      <alignment horizontal="right" indent="1"/>
    </xf>
    <xf numFmtId="3" fontId="1" fillId="0" borderId="0" xfId="0" quotePrefix="1" applyNumberFormat="1" applyFont="1" applyFill="1" applyAlignment="1">
      <alignment horizontal="right" indent="1"/>
    </xf>
    <xf numFmtId="3" fontId="1" fillId="6" borderId="0" xfId="0" applyNumberFormat="1" applyFont="1" applyFill="1" applyBorder="1" applyAlignment="1">
      <alignment horizontal="right" indent="1"/>
    </xf>
    <xf numFmtId="3" fontId="1" fillId="2" borderId="0" xfId="0" quotePrefix="1" applyNumberFormat="1" applyFont="1" applyFill="1" applyBorder="1" applyAlignment="1">
      <alignment horizontal="right" indent="1"/>
    </xf>
    <xf numFmtId="3" fontId="47" fillId="6" borderId="0" xfId="0" applyNumberFormat="1" applyFont="1" applyFill="1" applyBorder="1" applyAlignment="1">
      <alignment horizontal="right" indent="1"/>
    </xf>
    <xf numFmtId="3" fontId="3" fillId="6" borderId="0" xfId="0" applyNumberFormat="1" applyFont="1" applyFill="1" applyBorder="1" applyAlignment="1">
      <alignment horizontal="right" indent="1"/>
    </xf>
    <xf numFmtId="0" fontId="47" fillId="0" borderId="0" xfId="0" applyFont="1" applyBorder="1" applyAlignment="1">
      <alignment horizontal="right" indent="1"/>
    </xf>
    <xf numFmtId="0" fontId="3" fillId="0" borderId="0" xfId="0" applyFont="1" applyBorder="1" applyAlignment="1">
      <alignment horizontal="right" indent="1"/>
    </xf>
    <xf numFmtId="3" fontId="5" fillId="2" borderId="0" xfId="0" quotePrefix="1" applyNumberFormat="1" applyFont="1" applyFill="1" applyAlignment="1">
      <alignment horizontal="right" indent="1"/>
    </xf>
    <xf numFmtId="3" fontId="46" fillId="2" borderId="0" xfId="0" applyNumberFormat="1" applyFont="1" applyFill="1" applyAlignment="1">
      <alignment horizontal="right" indent="1"/>
    </xf>
    <xf numFmtId="3" fontId="4" fillId="2" borderId="0" xfId="0" applyNumberFormat="1" applyFont="1" applyFill="1" applyAlignment="1">
      <alignment horizontal="right" indent="1"/>
    </xf>
    <xf numFmtId="164" fontId="1" fillId="2" borderId="0" xfId="0" quotePrefix="1" applyNumberFormat="1" applyFont="1" applyFill="1" applyAlignment="1">
      <alignment horizontal="right" indent="1"/>
    </xf>
    <xf numFmtId="164" fontId="1" fillId="0" borderId="0" xfId="0" applyNumberFormat="1" applyFont="1" applyAlignment="1">
      <alignment horizontal="right" indent="1"/>
    </xf>
    <xf numFmtId="164" fontId="4" fillId="2" borderId="2" xfId="0" applyNumberFormat="1" applyFont="1" applyFill="1" applyBorder="1" applyAlignment="1">
      <alignment horizontal="right" indent="1"/>
    </xf>
    <xf numFmtId="164" fontId="4" fillId="6" borderId="2" xfId="0" applyNumberFormat="1" applyFont="1" applyFill="1" applyBorder="1" applyAlignment="1">
      <alignment horizontal="right" indent="1"/>
    </xf>
    <xf numFmtId="3" fontId="0" fillId="0" borderId="2" xfId="0" applyNumberFormat="1" applyBorder="1" applyAlignment="1">
      <alignment horizontal="right" indent="1"/>
    </xf>
    <xf numFmtId="3" fontId="6" fillId="0" borderId="0" xfId="0" applyNumberFormat="1" applyFont="1" applyAlignment="1">
      <alignment horizontal="right" indent="1"/>
    </xf>
    <xf numFmtId="3" fontId="57" fillId="0" borderId="0" xfId="0" applyNumberFormat="1" applyFont="1" applyAlignment="1">
      <alignment horizontal="right" indent="1"/>
    </xf>
    <xf numFmtId="3" fontId="22" fillId="0" borderId="0" xfId="0" applyNumberFormat="1" applyFont="1" applyAlignment="1">
      <alignment horizontal="right" indent="1"/>
    </xf>
    <xf numFmtId="3" fontId="0" fillId="0" borderId="0" xfId="0" quotePrefix="1" applyNumberFormat="1" applyAlignment="1">
      <alignment horizontal="right" indent="1"/>
    </xf>
    <xf numFmtId="3" fontId="0" fillId="0" borderId="2" xfId="0" quotePrefix="1" applyNumberFormat="1" applyBorder="1" applyAlignment="1">
      <alignment horizontal="right" indent="1"/>
    </xf>
    <xf numFmtId="3" fontId="47" fillId="0" borderId="2" xfId="0" applyNumberFormat="1" applyFont="1" applyBorder="1" applyAlignment="1">
      <alignment horizontal="right" indent="1"/>
    </xf>
    <xf numFmtId="3" fontId="3" fillId="0" borderId="2" xfId="0" applyNumberFormat="1" applyFont="1" applyBorder="1" applyAlignment="1">
      <alignment horizontal="right" indent="1"/>
    </xf>
    <xf numFmtId="3" fontId="0" fillId="0" borderId="0" xfId="0" applyNumberFormat="1" applyBorder="1" applyAlignment="1">
      <alignment horizontal="right" indent="1"/>
    </xf>
    <xf numFmtId="3" fontId="47" fillId="0" borderId="0" xfId="0" applyNumberFormat="1" applyFont="1" applyBorder="1" applyAlignment="1">
      <alignment horizontal="right" indent="1"/>
    </xf>
    <xf numFmtId="3" fontId="3" fillId="0" borderId="0" xfId="0" applyNumberFormat="1" applyFont="1" applyBorder="1" applyAlignment="1">
      <alignment horizontal="right" indent="1"/>
    </xf>
    <xf numFmtId="3" fontId="0" fillId="0" borderId="0" xfId="0" quotePrefix="1" applyNumberFormat="1" applyBorder="1" applyAlignment="1">
      <alignment horizontal="right" indent="1"/>
    </xf>
    <xf numFmtId="165" fontId="6" fillId="0" borderId="0" xfId="0" applyNumberFormat="1" applyFont="1" applyAlignment="1">
      <alignment horizontal="right" indent="1"/>
    </xf>
    <xf numFmtId="165" fontId="57" fillId="0" borderId="0" xfId="0" applyNumberFormat="1" applyFont="1" applyAlignment="1">
      <alignment horizontal="right" indent="1"/>
    </xf>
    <xf numFmtId="165" fontId="22" fillId="0" borderId="0" xfId="0" applyNumberFormat="1" applyFont="1" applyAlignment="1">
      <alignment horizontal="right" indent="1"/>
    </xf>
    <xf numFmtId="165" fontId="0" fillId="0" borderId="0" xfId="0" applyNumberFormat="1" applyAlignment="1">
      <alignment horizontal="right" indent="1"/>
    </xf>
    <xf numFmtId="165" fontId="47" fillId="0" borderId="0" xfId="0" applyNumberFormat="1" applyFont="1" applyAlignment="1">
      <alignment horizontal="right" indent="1"/>
    </xf>
    <xf numFmtId="165" fontId="3" fillId="0" borderId="0" xfId="0" applyNumberFormat="1" applyFont="1" applyAlignment="1">
      <alignment horizontal="right" indent="1"/>
    </xf>
    <xf numFmtId="165" fontId="0" fillId="0" borderId="2" xfId="0" applyNumberFormat="1" applyBorder="1" applyAlignment="1">
      <alignment horizontal="right" indent="1"/>
    </xf>
    <xf numFmtId="165" fontId="47" fillId="0" borderId="2" xfId="0" applyNumberFormat="1" applyFont="1" applyBorder="1" applyAlignment="1">
      <alignment horizontal="right" indent="1"/>
    </xf>
    <xf numFmtId="165" fontId="3" fillId="0" borderId="2" xfId="0" applyNumberFormat="1" applyFont="1" applyBorder="1" applyAlignment="1">
      <alignment horizontal="right" indent="1"/>
    </xf>
    <xf numFmtId="3" fontId="1" fillId="5" borderId="30" xfId="0" quotePrefix="1" applyNumberFormat="1" applyFont="1" applyFill="1" applyBorder="1" applyAlignment="1">
      <alignment horizontal="right" indent="1"/>
    </xf>
    <xf numFmtId="3" fontId="9" fillId="5" borderId="30" xfId="0" quotePrefix="1" applyNumberFormat="1" applyFont="1" applyFill="1" applyBorder="1" applyAlignment="1">
      <alignment horizontal="right" indent="1"/>
    </xf>
    <xf numFmtId="3" fontId="9" fillId="5" borderId="19" xfId="0" quotePrefix="1" applyNumberFormat="1" applyFont="1" applyFill="1" applyBorder="1" applyAlignment="1">
      <alignment horizontal="right" indent="1"/>
    </xf>
    <xf numFmtId="3" fontId="9" fillId="5" borderId="23" xfId="0" quotePrefix="1" applyNumberFormat="1" applyFont="1" applyFill="1" applyBorder="1" applyAlignment="1">
      <alignment horizontal="right" indent="1"/>
    </xf>
    <xf numFmtId="3" fontId="9" fillId="5" borderId="17" xfId="0" quotePrefix="1" applyNumberFormat="1" applyFont="1" applyFill="1" applyBorder="1" applyAlignment="1">
      <alignment horizontal="right" indent="1"/>
    </xf>
    <xf numFmtId="3" fontId="9" fillId="4" borderId="30" xfId="0" quotePrefix="1" applyNumberFormat="1" applyFont="1" applyFill="1" applyBorder="1" applyAlignment="1">
      <alignment horizontal="right" indent="1"/>
    </xf>
    <xf numFmtId="3" fontId="9" fillId="4" borderId="23" xfId="0" quotePrefix="1" applyNumberFormat="1" applyFont="1" applyFill="1" applyBorder="1" applyAlignment="1">
      <alignment horizontal="right" indent="1"/>
    </xf>
    <xf numFmtId="3" fontId="9" fillId="4" borderId="19" xfId="0" quotePrefix="1" applyNumberFormat="1" applyFont="1" applyFill="1" applyBorder="1" applyAlignment="1">
      <alignment horizontal="right" indent="1"/>
    </xf>
    <xf numFmtId="3" fontId="9" fillId="4" borderId="17" xfId="0" quotePrefix="1" applyNumberFormat="1" applyFont="1" applyFill="1" applyBorder="1" applyAlignment="1">
      <alignment horizontal="right" indent="1"/>
    </xf>
    <xf numFmtId="3" fontId="9" fillId="0" borderId="30" xfId="0" quotePrefix="1" applyNumberFormat="1" applyFont="1" applyFill="1" applyBorder="1" applyAlignment="1">
      <alignment horizontal="right" indent="1"/>
    </xf>
    <xf numFmtId="3" fontId="9" fillId="0" borderId="19" xfId="0" quotePrefix="1" applyNumberFormat="1" applyFont="1" applyFill="1" applyBorder="1" applyAlignment="1">
      <alignment horizontal="right" indent="1"/>
    </xf>
    <xf numFmtId="3" fontId="9" fillId="0" borderId="23" xfId="0" quotePrefix="1" applyNumberFormat="1" applyFont="1" applyFill="1" applyBorder="1" applyAlignment="1">
      <alignment horizontal="right" indent="1"/>
    </xf>
    <xf numFmtId="3" fontId="9" fillId="0" borderId="17" xfId="0" quotePrefix="1" applyNumberFormat="1" applyFont="1" applyFill="1" applyBorder="1" applyAlignment="1">
      <alignment horizontal="right" indent="1"/>
    </xf>
    <xf numFmtId="3" fontId="1" fillId="4" borderId="30" xfId="6" applyNumberFormat="1" applyFill="1" applyBorder="1" applyAlignment="1">
      <alignment horizontal="right" indent="1"/>
    </xf>
    <xf numFmtId="3" fontId="1" fillId="4" borderId="19" xfId="6" applyNumberFormat="1" applyFill="1" applyBorder="1" applyAlignment="1">
      <alignment horizontal="right" indent="1"/>
    </xf>
    <xf numFmtId="3" fontId="1" fillId="4" borderId="23" xfId="6" applyNumberFormat="1" applyFill="1" applyBorder="1" applyAlignment="1">
      <alignment horizontal="right" indent="1"/>
    </xf>
    <xf numFmtId="3" fontId="1" fillId="4" borderId="17" xfId="6" applyNumberFormat="1" applyFill="1" applyBorder="1" applyAlignment="1">
      <alignment horizontal="right" indent="1"/>
    </xf>
    <xf numFmtId="3" fontId="1" fillId="5" borderId="30" xfId="6" applyNumberFormat="1" applyFill="1" applyBorder="1" applyAlignment="1">
      <alignment horizontal="right" indent="1"/>
    </xf>
    <xf numFmtId="3" fontId="1" fillId="5" borderId="19" xfId="6" applyNumberFormat="1" applyFill="1" applyBorder="1" applyAlignment="1">
      <alignment horizontal="right" indent="1"/>
    </xf>
    <xf numFmtId="3" fontId="1" fillId="5" borderId="23" xfId="6" applyNumberFormat="1" applyFill="1" applyBorder="1" applyAlignment="1">
      <alignment horizontal="right" indent="1"/>
    </xf>
    <xf numFmtId="3" fontId="1" fillId="5" borderId="17" xfId="6" applyNumberFormat="1" applyFill="1" applyBorder="1" applyAlignment="1">
      <alignment horizontal="right" indent="1"/>
    </xf>
    <xf numFmtId="165" fontId="0" fillId="0" borderId="0" xfId="0" applyNumberFormat="1" applyBorder="1" applyAlignment="1">
      <alignment horizontal="right" indent="1"/>
    </xf>
    <xf numFmtId="165" fontId="47" fillId="0" borderId="0" xfId="0" applyNumberFormat="1" applyFont="1" applyBorder="1" applyAlignment="1">
      <alignment horizontal="right" indent="1"/>
    </xf>
    <xf numFmtId="165" fontId="3" fillId="0" borderId="0" xfId="0" applyNumberFormat="1" applyFont="1" applyBorder="1" applyAlignment="1">
      <alignment horizontal="right" indent="1"/>
    </xf>
    <xf numFmtId="0" fontId="14" fillId="0" borderId="5" xfId="0" applyFont="1" applyBorder="1" applyAlignment="1">
      <alignment horizontal="center"/>
    </xf>
    <xf numFmtId="0" fontId="57" fillId="0" borderId="0" xfId="0" applyFont="1"/>
    <xf numFmtId="0" fontId="1" fillId="0" borderId="5" xfId="0" applyFont="1" applyBorder="1"/>
    <xf numFmtId="0" fontId="1" fillId="0" borderId="5" xfId="0" applyFont="1" applyBorder="1" applyAlignment="1">
      <alignment horizontal="center"/>
    </xf>
    <xf numFmtId="0" fontId="0" fillId="0" borderId="0" xfId="0" applyFill="1" applyBorder="1"/>
    <xf numFmtId="0" fontId="7" fillId="0" borderId="0" xfId="0" applyFont="1" applyFill="1" applyAlignment="1">
      <alignment horizontal="right"/>
    </xf>
    <xf numFmtId="0" fontId="1" fillId="0" borderId="0" xfId="0" applyFont="1" applyAlignment="1">
      <alignment horizontal="left"/>
    </xf>
    <xf numFmtId="0" fontId="4" fillId="0" borderId="0" xfId="0" applyFont="1" applyAlignment="1">
      <alignment horizontal="left" wrapText="1"/>
    </xf>
    <xf numFmtId="0" fontId="1" fillId="0" borderId="0" xfId="0" applyFont="1" applyAlignment="1">
      <alignment horizontal="left"/>
    </xf>
    <xf numFmtId="3" fontId="1" fillId="0" borderId="30" xfId="0" quotePrefix="1" applyNumberFormat="1" applyFont="1" applyFill="1" applyBorder="1" applyAlignment="1">
      <alignment horizontal="right" indent="1"/>
    </xf>
    <xf numFmtId="3" fontId="1" fillId="4" borderId="19" xfId="6" applyNumberFormat="1" applyFont="1" applyFill="1" applyBorder="1" applyAlignment="1">
      <alignment horizontal="right" indent="1"/>
    </xf>
    <xf numFmtId="0" fontId="1" fillId="0" borderId="0" xfId="0" applyFont="1" applyAlignment="1">
      <alignment horizontal="left"/>
    </xf>
    <xf numFmtId="0" fontId="76" fillId="3" borderId="0" xfId="3" applyFont="1" applyFill="1" applyBorder="1" applyAlignment="1">
      <alignment horizontal="left"/>
    </xf>
    <xf numFmtId="0" fontId="76" fillId="3" borderId="7" xfId="3" applyFont="1" applyFill="1" applyBorder="1" applyAlignment="1">
      <alignment horizontal="left"/>
    </xf>
    <xf numFmtId="0" fontId="78" fillId="3" borderId="0" xfId="0" applyFont="1" applyFill="1" applyBorder="1"/>
    <xf numFmtId="0" fontId="78" fillId="3" borderId="0" xfId="0" applyFont="1" applyFill="1"/>
    <xf numFmtId="0" fontId="79" fillId="3" borderId="0" xfId="0" quotePrefix="1" applyFont="1" applyFill="1"/>
    <xf numFmtId="0" fontId="79" fillId="3" borderId="0" xfId="0" applyFont="1" applyFill="1"/>
    <xf numFmtId="0" fontId="76" fillId="3" borderId="0" xfId="3" applyFont="1" applyFill="1" applyBorder="1" applyAlignment="1">
      <alignment horizontal="left" vertical="top"/>
    </xf>
    <xf numFmtId="0" fontId="81" fillId="3" borderId="9" xfId="1" applyFont="1" applyFill="1" applyBorder="1" applyAlignment="1" applyProtection="1">
      <alignment vertical="top"/>
    </xf>
    <xf numFmtId="0" fontId="80" fillId="3" borderId="9" xfId="0" applyFont="1" applyFill="1" applyBorder="1" applyAlignment="1">
      <alignment horizontal="center" vertical="top"/>
    </xf>
    <xf numFmtId="0" fontId="81" fillId="3" borderId="0" xfId="1" applyFont="1" applyFill="1" applyBorder="1" applyAlignment="1" applyProtection="1">
      <alignment vertical="top"/>
    </xf>
    <xf numFmtId="0" fontId="80" fillId="3" borderId="0" xfId="0" applyFont="1" applyFill="1" applyBorder="1" applyAlignment="1">
      <alignment horizontal="center" vertical="top"/>
    </xf>
    <xf numFmtId="0" fontId="81" fillId="3" borderId="7" xfId="1" applyFont="1" applyFill="1" applyBorder="1" applyAlignment="1" applyProtection="1">
      <alignment vertical="top"/>
    </xf>
    <xf numFmtId="0" fontId="80" fillId="3" borderId="7" xfId="0" applyFont="1" applyFill="1" applyBorder="1" applyAlignment="1">
      <alignment horizontal="center" vertical="top"/>
    </xf>
    <xf numFmtId="0" fontId="82" fillId="3" borderId="0" xfId="0" applyFont="1" applyFill="1" applyAlignment="1">
      <alignment vertical="top"/>
    </xf>
    <xf numFmtId="0" fontId="80" fillId="3" borderId="0" xfId="0" applyFont="1" applyFill="1" applyAlignment="1">
      <alignment horizontal="center" vertical="top"/>
    </xf>
    <xf numFmtId="0" fontId="83" fillId="3" borderId="0" xfId="0" applyFont="1" applyFill="1" applyAlignment="1">
      <alignment vertical="top"/>
    </xf>
    <xf numFmtId="0" fontId="77" fillId="3" borderId="0" xfId="0" applyFont="1" applyFill="1" applyAlignment="1">
      <alignment horizontal="center" vertical="top"/>
    </xf>
    <xf numFmtId="0" fontId="82" fillId="3" borderId="0" xfId="0" applyFont="1" applyFill="1" applyAlignment="1">
      <alignment horizontal="center" vertical="top"/>
    </xf>
    <xf numFmtId="0" fontId="85" fillId="3" borderId="0" xfId="3" applyFont="1" applyFill="1" applyBorder="1" applyAlignment="1">
      <alignment horizontal="left" vertical="top"/>
    </xf>
    <xf numFmtId="0" fontId="85" fillId="3" borderId="0" xfId="0" applyFont="1" applyFill="1" applyAlignment="1">
      <alignment horizontal="left"/>
    </xf>
    <xf numFmtId="0" fontId="86" fillId="3" borderId="0" xfId="0" applyFont="1" applyFill="1"/>
    <xf numFmtId="0" fontId="87" fillId="3" borderId="0" xfId="0" applyFont="1" applyFill="1" applyAlignment="1">
      <alignment vertical="top"/>
    </xf>
    <xf numFmtId="0" fontId="88" fillId="3" borderId="0" xfId="3" applyFont="1" applyFill="1" applyBorder="1" applyAlignment="1">
      <alignment horizontal="right" vertical="top"/>
    </xf>
    <xf numFmtId="168" fontId="88" fillId="3" borderId="0" xfId="3" applyNumberFormat="1" applyFont="1" applyFill="1" applyBorder="1" applyAlignment="1">
      <alignment horizontal="left" vertical="top"/>
    </xf>
    <xf numFmtId="0" fontId="86" fillId="3" borderId="0" xfId="0" applyFont="1" applyFill="1" applyAlignment="1">
      <alignment horizontal="left"/>
    </xf>
    <xf numFmtId="0" fontId="91" fillId="3" borderId="0" xfId="3" applyFont="1" applyFill="1" applyBorder="1" applyAlignment="1">
      <alignment horizontal="left" vertical="top"/>
    </xf>
    <xf numFmtId="0" fontId="5" fillId="6" borderId="2" xfId="0" applyFont="1" applyFill="1" applyBorder="1"/>
    <xf numFmtId="0" fontId="92" fillId="0" borderId="4" xfId="0" applyFont="1" applyBorder="1" applyAlignment="1">
      <alignment horizontal="center"/>
    </xf>
    <xf numFmtId="3" fontId="92" fillId="0" borderId="4" xfId="0" applyNumberFormat="1" applyFont="1" applyBorder="1" applyAlignment="1">
      <alignment horizontal="center"/>
    </xf>
    <xf numFmtId="0" fontId="93" fillId="0" borderId="4" xfId="0" applyFont="1" applyBorder="1" applyAlignment="1">
      <alignment horizontal="center"/>
    </xf>
    <xf numFmtId="0" fontId="92" fillId="0" borderId="0" xfId="0" applyFont="1" applyBorder="1" applyAlignment="1">
      <alignment horizontal="center"/>
    </xf>
    <xf numFmtId="0" fontId="93" fillId="0" borderId="0" xfId="0" applyFont="1" applyBorder="1" applyAlignment="1">
      <alignment horizontal="center"/>
    </xf>
    <xf numFmtId="0" fontId="92" fillId="0" borderId="5" xfId="0" applyFont="1" applyBorder="1" applyAlignment="1">
      <alignment horizontal="center"/>
    </xf>
    <xf numFmtId="0" fontId="93" fillId="0" borderId="5" xfId="0" applyFont="1" applyBorder="1" applyAlignment="1">
      <alignment horizontal="center"/>
    </xf>
    <xf numFmtId="0" fontId="75" fillId="0" borderId="0" xfId="0" applyFont="1"/>
    <xf numFmtId="3" fontId="94" fillId="0" borderId="0" xfId="0" applyNumberFormat="1" applyFont="1" applyAlignment="1">
      <alignment horizontal="right" indent="1"/>
    </xf>
    <xf numFmtId="3" fontId="75" fillId="0" borderId="0" xfId="0" applyNumberFormat="1" applyFont="1" applyAlignment="1">
      <alignment horizontal="right" indent="1"/>
    </xf>
    <xf numFmtId="3" fontId="75" fillId="0" borderId="2" xfId="0" applyNumberFormat="1" applyFont="1" applyBorder="1" applyAlignment="1">
      <alignment horizontal="right" indent="1"/>
    </xf>
    <xf numFmtId="3" fontId="94" fillId="0" borderId="2" xfId="0" applyNumberFormat="1" applyFont="1" applyBorder="1" applyAlignment="1">
      <alignment horizontal="right" indent="1"/>
    </xf>
    <xf numFmtId="0" fontId="75" fillId="0" borderId="0" xfId="0" applyFont="1" applyAlignment="1">
      <alignment horizontal="right" indent="1"/>
    </xf>
    <xf numFmtId="164" fontId="75" fillId="0" borderId="0" xfId="0" applyNumberFormat="1" applyFont="1" applyAlignment="1">
      <alignment horizontal="right" indent="1"/>
    </xf>
    <xf numFmtId="166" fontId="75" fillId="0" borderId="0" xfId="0" applyNumberFormat="1" applyFont="1" applyBorder="1" applyAlignment="1">
      <alignment horizontal="right" indent="1"/>
    </xf>
    <xf numFmtId="164" fontId="75" fillId="0" borderId="0" xfId="0" applyNumberFormat="1" applyFont="1" applyBorder="1" applyAlignment="1">
      <alignment horizontal="right" indent="1"/>
    </xf>
    <xf numFmtId="0" fontId="94" fillId="0" borderId="0" xfId="0" applyFont="1"/>
    <xf numFmtId="0" fontId="75" fillId="0" borderId="2" xfId="0" applyFont="1" applyBorder="1"/>
    <xf numFmtId="0" fontId="94" fillId="0" borderId="2" xfId="0" applyFont="1" applyBorder="1"/>
    <xf numFmtId="0" fontId="94" fillId="0" borderId="0" xfId="0" applyFont="1" applyBorder="1"/>
    <xf numFmtId="0" fontId="94" fillId="0" borderId="3" xfId="0" applyFont="1" applyBorder="1"/>
    <xf numFmtId="3" fontId="97" fillId="0" borderId="0" xfId="0" applyNumberFormat="1" applyFont="1" applyAlignment="1">
      <alignment horizontal="right" indent="1"/>
    </xf>
    <xf numFmtId="3" fontId="98" fillId="0" borderId="0" xfId="0" applyNumberFormat="1" applyFont="1" applyAlignment="1">
      <alignment horizontal="right" indent="1"/>
    </xf>
    <xf numFmtId="3" fontId="98" fillId="0" borderId="2" xfId="0" applyNumberFormat="1" applyFont="1" applyBorder="1" applyAlignment="1">
      <alignment horizontal="right" indent="1"/>
    </xf>
    <xf numFmtId="3" fontId="97" fillId="0" borderId="2" xfId="0" applyNumberFormat="1" applyFont="1" applyBorder="1" applyAlignment="1">
      <alignment horizontal="right" indent="1"/>
    </xf>
    <xf numFmtId="0" fontId="98" fillId="0" borderId="0" xfId="0" applyFont="1" applyAlignment="1">
      <alignment horizontal="right" indent="1"/>
    </xf>
    <xf numFmtId="164" fontId="98" fillId="0" borderId="0" xfId="0" applyNumberFormat="1" applyFont="1" applyAlignment="1">
      <alignment horizontal="right" indent="1"/>
    </xf>
    <xf numFmtId="166" fontId="98" fillId="0" borderId="0" xfId="0" applyNumberFormat="1" applyFont="1" applyBorder="1" applyAlignment="1">
      <alignment horizontal="right" indent="1"/>
    </xf>
    <xf numFmtId="164" fontId="98" fillId="0" borderId="0" xfId="0" applyNumberFormat="1" applyFont="1" applyBorder="1" applyAlignment="1">
      <alignment horizontal="right" indent="1"/>
    </xf>
    <xf numFmtId="0" fontId="95" fillId="7" borderId="35" xfId="0" applyFont="1" applyFill="1" applyBorder="1"/>
    <xf numFmtId="164" fontId="95" fillId="7" borderId="35" xfId="0" applyNumberFormat="1" applyFont="1" applyFill="1" applyBorder="1" applyAlignment="1">
      <alignment horizontal="right" indent="1"/>
    </xf>
    <xf numFmtId="164" fontId="97" fillId="7" borderId="35" xfId="0" applyNumberFormat="1" applyFont="1" applyFill="1" applyBorder="1" applyAlignment="1">
      <alignment horizontal="right" indent="1"/>
    </xf>
    <xf numFmtId="0" fontId="96" fillId="0" borderId="0" xfId="0" applyFont="1"/>
    <xf numFmtId="164" fontId="96" fillId="0" borderId="0" xfId="0" applyNumberFormat="1" applyFont="1" applyAlignment="1">
      <alignment horizontal="right" indent="1"/>
    </xf>
    <xf numFmtId="0" fontId="96" fillId="7" borderId="0" xfId="0" applyFont="1" applyFill="1"/>
    <xf numFmtId="164" fontId="96" fillId="7" borderId="0" xfId="0" applyNumberFormat="1" applyFont="1" applyFill="1" applyAlignment="1">
      <alignment horizontal="right" indent="1"/>
    </xf>
    <xf numFmtId="164" fontId="98" fillId="7" borderId="0" xfId="0" applyNumberFormat="1" applyFont="1" applyFill="1" applyAlignment="1">
      <alignment horizontal="right" indent="1"/>
    </xf>
    <xf numFmtId="0" fontId="96" fillId="0" borderId="2" xfId="0" applyFont="1" applyBorder="1"/>
    <xf numFmtId="164" fontId="96" fillId="0" borderId="2" xfId="0" applyNumberFormat="1" applyFont="1" applyBorder="1" applyAlignment="1">
      <alignment horizontal="right" indent="1"/>
    </xf>
    <xf numFmtId="164" fontId="98" fillId="0" borderId="2" xfId="0" applyNumberFormat="1" applyFont="1" applyBorder="1" applyAlignment="1">
      <alignment horizontal="right" indent="1"/>
    </xf>
    <xf numFmtId="0" fontId="95" fillId="7" borderId="0" xfId="0" applyFont="1" applyFill="1"/>
    <xf numFmtId="164" fontId="95" fillId="7" borderId="0" xfId="0" applyNumberFormat="1" applyFont="1" applyFill="1" applyAlignment="1">
      <alignment horizontal="right" indent="1"/>
    </xf>
    <xf numFmtId="164" fontId="97" fillId="7" borderId="0" xfId="0" applyNumberFormat="1" applyFont="1" applyFill="1" applyAlignment="1">
      <alignment horizontal="right" indent="1"/>
    </xf>
    <xf numFmtId="0" fontId="93" fillId="4" borderId="2" xfId="4" applyFont="1" applyFill="1" applyBorder="1" applyAlignment="1">
      <alignment horizontal="center"/>
    </xf>
    <xf numFmtId="0" fontId="96" fillId="4" borderId="2" xfId="0" applyFont="1" applyFill="1" applyBorder="1" applyAlignment="1">
      <alignment horizontal="right" indent="1"/>
    </xf>
    <xf numFmtId="0" fontId="98" fillId="4" borderId="2" xfId="0" applyFont="1" applyFill="1" applyBorder="1" applyAlignment="1">
      <alignment horizontal="right" indent="1"/>
    </xf>
    <xf numFmtId="0" fontId="95" fillId="0" borderId="0" xfId="0" applyFont="1"/>
    <xf numFmtId="164" fontId="95" fillId="0" borderId="0" xfId="0" applyNumberFormat="1" applyFont="1" applyAlignment="1">
      <alignment horizontal="right" indent="1"/>
    </xf>
    <xf numFmtId="164" fontId="97" fillId="0" borderId="0" xfId="0" applyNumberFormat="1" applyFont="1" applyAlignment="1">
      <alignment horizontal="right" indent="1"/>
    </xf>
    <xf numFmtId="0" fontId="96" fillId="8" borderId="0" xfId="0" applyFont="1" applyFill="1"/>
    <xf numFmtId="164" fontId="96" fillId="8" borderId="0" xfId="0" applyNumberFormat="1" applyFont="1" applyFill="1" applyAlignment="1">
      <alignment horizontal="right" indent="1"/>
    </xf>
    <xf numFmtId="164" fontId="98" fillId="8" borderId="0" xfId="0" applyNumberFormat="1" applyFont="1" applyFill="1" applyAlignment="1">
      <alignment horizontal="right" indent="1"/>
    </xf>
    <xf numFmtId="0" fontId="96" fillId="8" borderId="2" xfId="0" applyFont="1" applyFill="1" applyBorder="1"/>
    <xf numFmtId="164" fontId="96" fillId="8" borderId="2" xfId="0" applyNumberFormat="1" applyFont="1" applyFill="1" applyBorder="1" applyAlignment="1">
      <alignment horizontal="right" indent="1"/>
    </xf>
    <xf numFmtId="164" fontId="98" fillId="8" borderId="2" xfId="0" applyNumberFormat="1" applyFont="1" applyFill="1" applyBorder="1" applyAlignment="1">
      <alignment horizontal="right" indent="1"/>
    </xf>
    <xf numFmtId="0" fontId="96" fillId="8" borderId="0" xfId="0" applyFont="1" applyFill="1" applyBorder="1"/>
    <xf numFmtId="164" fontId="96" fillId="8" borderId="0" xfId="0" applyNumberFormat="1" applyFont="1" applyFill="1" applyBorder="1" applyAlignment="1">
      <alignment horizontal="right" indent="1"/>
    </xf>
    <xf numFmtId="164" fontId="98" fillId="8" borderId="0" xfId="0" applyNumberFormat="1" applyFont="1" applyFill="1" applyBorder="1" applyAlignment="1">
      <alignment horizontal="right" indent="1"/>
    </xf>
    <xf numFmtId="0" fontId="99" fillId="0" borderId="0" xfId="0" applyFont="1"/>
    <xf numFmtId="0" fontId="75" fillId="0" borderId="0" xfId="0" applyFont="1" applyBorder="1"/>
    <xf numFmtId="0" fontId="99" fillId="0" borderId="0" xfId="0" applyFont="1" applyAlignment="1">
      <alignment horizontal="right"/>
    </xf>
    <xf numFmtId="0" fontId="98" fillId="0" borderId="0" xfId="0" applyFont="1"/>
    <xf numFmtId="0" fontId="5" fillId="0" borderId="29" xfId="0" applyFont="1" applyBorder="1" applyAlignment="1">
      <alignment horizontal="center"/>
    </xf>
    <xf numFmtId="0" fontId="5" fillId="0" borderId="18" xfId="0" applyFont="1" applyBorder="1" applyAlignment="1">
      <alignment horizontal="center"/>
    </xf>
    <xf numFmtId="0" fontId="5" fillId="0" borderId="22" xfId="0" applyFont="1" applyBorder="1" applyAlignment="1">
      <alignment horizontal="center"/>
    </xf>
    <xf numFmtId="0" fontId="5" fillId="0" borderId="30" xfId="0" applyFont="1" applyBorder="1" applyAlignment="1">
      <alignment horizontal="center"/>
    </xf>
    <xf numFmtId="0" fontId="5" fillId="0" borderId="19" xfId="0" applyFont="1" applyBorder="1" applyAlignment="1">
      <alignment horizontal="center"/>
    </xf>
    <xf numFmtId="0" fontId="5" fillId="0" borderId="23" xfId="0" applyFont="1" applyBorder="1" applyAlignment="1">
      <alignment horizontal="center"/>
    </xf>
    <xf numFmtId="3" fontId="5" fillId="0" borderId="31" xfId="0" applyNumberFormat="1" applyFont="1" applyBorder="1" applyAlignment="1">
      <alignment horizontal="center" vertical="center" wrapText="1"/>
    </xf>
    <xf numFmtId="0" fontId="5" fillId="0" borderId="20" xfId="0" applyFont="1" applyBorder="1" applyAlignment="1">
      <alignment horizontal="center" vertical="center"/>
    </xf>
    <xf numFmtId="0" fontId="5" fillId="0" borderId="36" xfId="0" applyFont="1" applyBorder="1" applyAlignment="1">
      <alignment horizontal="center" vertical="center"/>
    </xf>
    <xf numFmtId="3" fontId="5" fillId="0" borderId="32" xfId="0" applyNumberFormat="1" applyFont="1" applyBorder="1" applyAlignment="1">
      <alignment horizontal="right" indent="1"/>
    </xf>
    <xf numFmtId="3" fontId="5" fillId="0" borderId="15" xfId="0" applyNumberFormat="1" applyFont="1" applyBorder="1" applyAlignment="1">
      <alignment horizontal="right" indent="1"/>
    </xf>
    <xf numFmtId="3" fontId="5" fillId="0" borderId="24" xfId="0" applyNumberFormat="1" applyFont="1" applyBorder="1" applyAlignment="1">
      <alignment horizontal="right" indent="1"/>
    </xf>
    <xf numFmtId="3" fontId="5" fillId="0" borderId="16" xfId="0" applyNumberFormat="1" applyFont="1" applyBorder="1" applyAlignment="1">
      <alignment horizontal="right" indent="1"/>
    </xf>
    <xf numFmtId="3" fontId="5" fillId="0" borderId="32" xfId="6" applyNumberFormat="1" applyFont="1" applyBorder="1" applyAlignment="1">
      <alignment horizontal="right" indent="1"/>
    </xf>
    <xf numFmtId="3" fontId="5" fillId="0" borderId="15" xfId="6" applyNumberFormat="1" applyFont="1" applyBorder="1" applyAlignment="1">
      <alignment horizontal="right" indent="1"/>
    </xf>
    <xf numFmtId="3" fontId="5" fillId="0" borderId="24" xfId="6" applyNumberFormat="1" applyFont="1" applyBorder="1" applyAlignment="1">
      <alignment horizontal="right" indent="1"/>
    </xf>
    <xf numFmtId="3" fontId="5" fillId="0" borderId="16" xfId="6" applyNumberFormat="1" applyFont="1" applyBorder="1" applyAlignment="1">
      <alignment horizontal="right" indent="1"/>
    </xf>
    <xf numFmtId="3" fontId="5" fillId="0" borderId="33" xfId="6" applyNumberFormat="1" applyFont="1" applyBorder="1" applyAlignment="1">
      <alignment horizontal="right" indent="1"/>
    </xf>
    <xf numFmtId="3" fontId="5" fillId="0" borderId="25" xfId="6" applyNumberFormat="1" applyFont="1" applyBorder="1" applyAlignment="1">
      <alignment horizontal="right" indent="1"/>
    </xf>
    <xf numFmtId="3" fontId="5" fillId="0" borderId="26" xfId="6" applyNumberFormat="1" applyFont="1" applyBorder="1" applyAlignment="1">
      <alignment horizontal="right" indent="1"/>
    </xf>
    <xf numFmtId="3" fontId="5" fillId="0" borderId="27" xfId="6" applyNumberFormat="1" applyFont="1" applyBorder="1" applyAlignment="1">
      <alignment horizontal="right" indent="1"/>
    </xf>
    <xf numFmtId="3" fontId="1" fillId="0" borderId="0" xfId="0" quotePrefix="1" applyNumberFormat="1" applyFont="1" applyFill="1" applyBorder="1" applyAlignment="1">
      <alignment horizontal="right" indent="1"/>
    </xf>
    <xf numFmtId="0" fontId="1" fillId="2" borderId="0" xfId="0" applyFont="1" applyFill="1" applyBorder="1"/>
    <xf numFmtId="166" fontId="96" fillId="0" borderId="2" xfId="0" applyNumberFormat="1" applyFont="1" applyBorder="1" applyAlignment="1">
      <alignment horizontal="right" indent="1"/>
    </xf>
    <xf numFmtId="0" fontId="93" fillId="4" borderId="0" xfId="4" applyFont="1" applyFill="1" applyBorder="1" applyAlignment="1">
      <alignment horizontal="center"/>
    </xf>
    <xf numFmtId="0" fontId="96" fillId="0" borderId="0" xfId="0" applyFont="1" applyBorder="1"/>
    <xf numFmtId="0" fontId="96" fillId="7" borderId="0" xfId="0" applyFont="1" applyFill="1" applyBorder="1"/>
    <xf numFmtId="0" fontId="95" fillId="7" borderId="0" xfId="0" applyFont="1" applyFill="1" applyBorder="1"/>
    <xf numFmtId="0" fontId="96" fillId="10" borderId="0" xfId="0" applyFont="1" applyFill="1" applyBorder="1"/>
    <xf numFmtId="0" fontId="97" fillId="4" borderId="1" xfId="4" applyFont="1" applyFill="1" applyBorder="1" applyAlignment="1">
      <alignment horizontal="center"/>
    </xf>
    <xf numFmtId="0" fontId="96" fillId="7" borderId="35" xfId="0" applyFont="1" applyFill="1" applyBorder="1"/>
    <xf numFmtId="0" fontId="96" fillId="0" borderId="0" xfId="0" applyFont="1" applyFill="1" applyBorder="1" applyAlignment="1">
      <alignment horizontal="left" vertical="center" wrapText="1"/>
    </xf>
    <xf numFmtId="0" fontId="96" fillId="5" borderId="0" xfId="0" applyFont="1" applyFill="1"/>
    <xf numFmtId="0" fontId="96" fillId="0" borderId="0" xfId="0" applyFont="1" applyFill="1"/>
    <xf numFmtId="0" fontId="96" fillId="0" borderId="0" xfId="0" applyFont="1" applyFill="1" applyBorder="1"/>
    <xf numFmtId="0" fontId="96" fillId="5" borderId="2" xfId="0" applyFont="1" applyFill="1" applyBorder="1"/>
    <xf numFmtId="0" fontId="75" fillId="4" borderId="0" xfId="0" applyFont="1" applyFill="1"/>
    <xf numFmtId="164" fontId="96" fillId="4" borderId="2" xfId="0" applyNumberFormat="1" applyFont="1" applyFill="1" applyBorder="1" applyAlignment="1">
      <alignment horizontal="right" indent="1"/>
    </xf>
    <xf numFmtId="0" fontId="75" fillId="4" borderId="0" xfId="0" applyFont="1" applyFill="1" applyAlignment="1">
      <alignment horizontal="right" indent="1"/>
    </xf>
    <xf numFmtId="0" fontId="98" fillId="4" borderId="0" xfId="0" applyFont="1" applyFill="1" applyAlignment="1">
      <alignment horizontal="right" indent="1"/>
    </xf>
    <xf numFmtId="164" fontId="96" fillId="7" borderId="35" xfId="0" applyNumberFormat="1" applyFont="1" applyFill="1" applyBorder="1" applyAlignment="1">
      <alignment horizontal="right" indent="1"/>
    </xf>
    <xf numFmtId="164" fontId="98" fillId="7" borderId="35" xfId="0" applyNumberFormat="1" applyFont="1" applyFill="1" applyBorder="1" applyAlignment="1">
      <alignment horizontal="right" indent="1"/>
    </xf>
    <xf numFmtId="0" fontId="96" fillId="0" borderId="0" xfId="0" applyFont="1" applyBorder="1" applyAlignment="1">
      <alignment horizontal="left" vertical="center" wrapText="1"/>
    </xf>
    <xf numFmtId="164" fontId="96" fillId="7" borderId="0" xfId="0" applyNumberFormat="1" applyFont="1" applyFill="1" applyBorder="1" applyAlignment="1">
      <alignment horizontal="right" indent="1"/>
    </xf>
    <xf numFmtId="164" fontId="98" fillId="7" borderId="0" xfId="0" applyNumberFormat="1" applyFont="1" applyFill="1" applyBorder="1" applyAlignment="1">
      <alignment horizontal="right" indent="1"/>
    </xf>
    <xf numFmtId="0" fontId="1" fillId="0" borderId="4" xfId="0" applyFont="1" applyBorder="1"/>
    <xf numFmtId="0" fontId="1" fillId="0" borderId="0" xfId="0" applyFont="1" applyBorder="1" applyAlignment="1">
      <alignment horizontal="left"/>
    </xf>
    <xf numFmtId="165" fontId="0" fillId="0" borderId="0" xfId="0" applyNumberFormat="1" applyFill="1" applyAlignment="1">
      <alignment horizontal="right" indent="1"/>
    </xf>
    <xf numFmtId="164" fontId="96" fillId="0" borderId="0" xfId="0" applyNumberFormat="1" applyFont="1" applyFill="1" applyBorder="1" applyAlignment="1">
      <alignment horizontal="right" indent="1"/>
    </xf>
    <xf numFmtId="164" fontId="98" fillId="0" borderId="0" xfId="0" applyNumberFormat="1" applyFont="1" applyFill="1" applyBorder="1" applyAlignment="1">
      <alignment horizontal="right" indent="1"/>
    </xf>
    <xf numFmtId="3" fontId="94" fillId="0" borderId="0" xfId="0" quotePrefix="1" applyNumberFormat="1" applyFont="1" applyAlignment="1">
      <alignment horizontal="right" indent="1"/>
    </xf>
    <xf numFmtId="0" fontId="75" fillId="0" borderId="0" xfId="0" applyFont="1" applyFill="1"/>
    <xf numFmtId="170" fontId="95" fillId="7" borderId="35" xfId="0" applyNumberFormat="1" applyFont="1" applyFill="1" applyBorder="1" applyAlignment="1">
      <alignment horizontal="right" indent="1"/>
    </xf>
    <xf numFmtId="170" fontId="97" fillId="7" borderId="35" xfId="0" applyNumberFormat="1" applyFont="1" applyFill="1" applyBorder="1" applyAlignment="1">
      <alignment horizontal="right" indent="1"/>
    </xf>
    <xf numFmtId="170" fontId="96" fillId="0" borderId="0" xfId="0" applyNumberFormat="1" applyFont="1" applyAlignment="1">
      <alignment horizontal="right" indent="1"/>
    </xf>
    <xf numFmtId="170" fontId="98" fillId="0" borderId="0" xfId="0" applyNumberFormat="1" applyFont="1" applyAlignment="1">
      <alignment horizontal="right" indent="1"/>
    </xf>
    <xf numFmtId="170" fontId="96" fillId="7" borderId="0" xfId="0" applyNumberFormat="1" applyFont="1" applyFill="1" applyAlignment="1">
      <alignment horizontal="right" indent="1"/>
    </xf>
    <xf numFmtId="170" fontId="96" fillId="10" borderId="0" xfId="0" applyNumberFormat="1" applyFont="1" applyFill="1" applyAlignment="1">
      <alignment horizontal="right" indent="1"/>
    </xf>
    <xf numFmtId="170" fontId="98" fillId="7" borderId="0" xfId="0" applyNumberFormat="1" applyFont="1" applyFill="1" applyAlignment="1">
      <alignment horizontal="right" indent="1"/>
    </xf>
    <xf numFmtId="170" fontId="96" fillId="0" borderId="2" xfId="0" applyNumberFormat="1" applyFont="1" applyBorder="1" applyAlignment="1">
      <alignment horizontal="right" indent="1"/>
    </xf>
    <xf numFmtId="170" fontId="98" fillId="0" borderId="2" xfId="0" applyNumberFormat="1" applyFont="1" applyBorder="1" applyAlignment="1">
      <alignment horizontal="right" indent="1"/>
    </xf>
    <xf numFmtId="170" fontId="95" fillId="7" borderId="0" xfId="0" applyNumberFormat="1" applyFont="1" applyFill="1" applyAlignment="1">
      <alignment horizontal="right" indent="1"/>
    </xf>
    <xf numFmtId="170" fontId="97" fillId="7" borderId="0" xfId="0" applyNumberFormat="1" applyFont="1" applyFill="1" applyAlignment="1">
      <alignment horizontal="right" indent="1"/>
    </xf>
    <xf numFmtId="170" fontId="96" fillId="4" borderId="0" xfId="0" applyNumberFormat="1" applyFont="1" applyFill="1" applyBorder="1" applyAlignment="1">
      <alignment horizontal="right" indent="1"/>
    </xf>
    <xf numFmtId="170" fontId="98" fillId="4" borderId="0" xfId="0" applyNumberFormat="1" applyFont="1" applyFill="1" applyBorder="1" applyAlignment="1">
      <alignment horizontal="right" indent="1"/>
    </xf>
    <xf numFmtId="170" fontId="96" fillId="0" borderId="0" xfId="0" applyNumberFormat="1" applyFont="1" applyBorder="1" applyAlignment="1">
      <alignment horizontal="right" indent="1"/>
    </xf>
    <xf numFmtId="170" fontId="98" fillId="0" borderId="0" xfId="0" applyNumberFormat="1" applyFont="1" applyBorder="1" applyAlignment="1">
      <alignment horizontal="right" indent="1"/>
    </xf>
    <xf numFmtId="170" fontId="96" fillId="7" borderId="0" xfId="0" applyNumberFormat="1" applyFont="1" applyFill="1" applyBorder="1" applyAlignment="1">
      <alignment horizontal="right" indent="1"/>
    </xf>
    <xf numFmtId="170" fontId="98" fillId="7" borderId="0" xfId="0" applyNumberFormat="1" applyFont="1" applyFill="1" applyBorder="1" applyAlignment="1">
      <alignment horizontal="right" indent="1"/>
    </xf>
    <xf numFmtId="170" fontId="95" fillId="7" borderId="0" xfId="0" applyNumberFormat="1" applyFont="1" applyFill="1" applyBorder="1" applyAlignment="1">
      <alignment horizontal="right" indent="1"/>
    </xf>
    <xf numFmtId="170" fontId="97" fillId="7" borderId="0" xfId="0" applyNumberFormat="1" applyFont="1" applyFill="1" applyBorder="1" applyAlignment="1">
      <alignment horizontal="right" indent="1"/>
    </xf>
    <xf numFmtId="170" fontId="96" fillId="4" borderId="1" xfId="0" applyNumberFormat="1" applyFont="1" applyFill="1" applyBorder="1" applyAlignment="1">
      <alignment horizontal="right" indent="1"/>
    </xf>
    <xf numFmtId="170" fontId="98" fillId="4" borderId="1" xfId="0" applyNumberFormat="1" applyFont="1" applyFill="1" applyBorder="1" applyAlignment="1">
      <alignment horizontal="right" indent="1"/>
    </xf>
    <xf numFmtId="170" fontId="96" fillId="10" borderId="1" xfId="0" applyNumberFormat="1" applyFont="1" applyFill="1" applyBorder="1" applyAlignment="1">
      <alignment horizontal="right" indent="1"/>
    </xf>
    <xf numFmtId="170" fontId="98" fillId="10" borderId="1" xfId="0" applyNumberFormat="1" applyFont="1" applyFill="1" applyBorder="1" applyAlignment="1">
      <alignment horizontal="right" indent="1"/>
    </xf>
    <xf numFmtId="170" fontId="96" fillId="0" borderId="0" xfId="0" applyNumberFormat="1" applyFont="1" applyFill="1" applyBorder="1" applyAlignment="1">
      <alignment horizontal="right" indent="1"/>
    </xf>
    <xf numFmtId="170" fontId="98" fillId="0" borderId="0" xfId="0" applyNumberFormat="1" applyFont="1" applyFill="1" applyBorder="1" applyAlignment="1">
      <alignment horizontal="right" indent="1"/>
    </xf>
    <xf numFmtId="170" fontId="96" fillId="5" borderId="0" xfId="0" applyNumberFormat="1" applyFont="1" applyFill="1" applyBorder="1" applyAlignment="1">
      <alignment horizontal="right" indent="1"/>
    </xf>
    <xf numFmtId="170" fontId="98" fillId="5" borderId="0" xfId="0" applyNumberFormat="1" applyFont="1" applyFill="1" applyBorder="1" applyAlignment="1">
      <alignment horizontal="right" indent="1"/>
    </xf>
    <xf numFmtId="170" fontId="96" fillId="13" borderId="0" xfId="0" applyNumberFormat="1" applyFont="1" applyFill="1" applyAlignment="1">
      <alignment horizontal="right" indent="1"/>
    </xf>
    <xf numFmtId="170" fontId="98" fillId="13" borderId="0" xfId="0" applyNumberFormat="1" applyFont="1" applyFill="1" applyAlignment="1">
      <alignment horizontal="right" indent="1"/>
    </xf>
    <xf numFmtId="170" fontId="96" fillId="10" borderId="0" xfId="0" applyNumberFormat="1" applyFont="1" applyFill="1" applyBorder="1" applyAlignment="1">
      <alignment horizontal="right" indent="1"/>
    </xf>
    <xf numFmtId="170" fontId="98" fillId="10" borderId="0" xfId="0" applyNumberFormat="1" applyFont="1" applyFill="1" applyBorder="1" applyAlignment="1">
      <alignment horizontal="right" indent="1"/>
    </xf>
    <xf numFmtId="170" fontId="96" fillId="5" borderId="37" xfId="0" applyNumberFormat="1" applyFont="1" applyFill="1" applyBorder="1" applyAlignment="1">
      <alignment horizontal="right" indent="1"/>
    </xf>
    <xf numFmtId="170" fontId="98" fillId="5" borderId="37" xfId="0" applyNumberFormat="1" applyFont="1" applyFill="1" applyBorder="1" applyAlignment="1">
      <alignment horizontal="right" indent="1"/>
    </xf>
    <xf numFmtId="170" fontId="96" fillId="0" borderId="0" xfId="0" quotePrefix="1" applyNumberFormat="1" applyFont="1" applyBorder="1" applyAlignment="1">
      <alignment horizontal="right" indent="1"/>
    </xf>
    <xf numFmtId="0" fontId="94" fillId="0" borderId="1" xfId="0" applyFont="1" applyFill="1" applyBorder="1"/>
    <xf numFmtId="3" fontId="94" fillId="0" borderId="0" xfId="0" applyNumberFormat="1" applyFont="1" applyFill="1" applyAlignment="1">
      <alignment horizontal="right" indent="1"/>
    </xf>
    <xf numFmtId="3" fontId="97" fillId="0" borderId="0" xfId="0" applyNumberFormat="1" applyFont="1" applyFill="1" applyAlignment="1">
      <alignment horizontal="right" indent="1"/>
    </xf>
    <xf numFmtId="3" fontId="93" fillId="0" borderId="0" xfId="0" applyNumberFormat="1" applyFont="1" applyFill="1" applyAlignment="1">
      <alignment horizontal="right" indent="1"/>
    </xf>
    <xf numFmtId="0" fontId="94" fillId="11" borderId="3" xfId="0" applyFont="1" applyFill="1" applyBorder="1"/>
    <xf numFmtId="3" fontId="94" fillId="11" borderId="3" xfId="0" applyNumberFormat="1" applyFont="1" applyFill="1" applyBorder="1" applyAlignment="1">
      <alignment horizontal="right" indent="1"/>
    </xf>
    <xf numFmtId="3" fontId="97" fillId="11" borderId="3" xfId="0" applyNumberFormat="1" applyFont="1" applyFill="1" applyBorder="1" applyAlignment="1">
      <alignment horizontal="right" indent="1"/>
    </xf>
    <xf numFmtId="3" fontId="93" fillId="11" borderId="3" xfId="0" applyNumberFormat="1" applyFont="1" applyFill="1" applyBorder="1" applyAlignment="1">
      <alignment horizontal="right" indent="1"/>
    </xf>
    <xf numFmtId="0" fontId="104" fillId="0" borderId="0" xfId="0" applyFont="1" applyBorder="1"/>
    <xf numFmtId="3" fontId="94" fillId="0" borderId="0" xfId="0" applyNumberFormat="1" applyFont="1" applyBorder="1" applyAlignment="1">
      <alignment horizontal="right" indent="1"/>
    </xf>
    <xf numFmtId="3" fontId="97" fillId="0" borderId="0" xfId="0" applyNumberFormat="1" applyFont="1" applyBorder="1" applyAlignment="1">
      <alignment horizontal="right" indent="1"/>
    </xf>
    <xf numFmtId="3" fontId="93" fillId="0" borderId="0" xfId="0" applyNumberFormat="1" applyFont="1" applyBorder="1" applyAlignment="1">
      <alignment horizontal="right" indent="1"/>
    </xf>
    <xf numFmtId="0" fontId="75" fillId="2" borderId="0" xfId="0" applyFont="1" applyFill="1" applyBorder="1"/>
    <xf numFmtId="3" fontId="75" fillId="2" borderId="0" xfId="0" applyNumberFormat="1" applyFont="1" applyFill="1" applyAlignment="1">
      <alignment horizontal="right" indent="1"/>
    </xf>
    <xf numFmtId="3" fontId="98" fillId="2" borderId="0" xfId="0" applyNumberFormat="1" applyFont="1" applyFill="1" applyAlignment="1">
      <alignment horizontal="right" indent="1"/>
    </xf>
    <xf numFmtId="3" fontId="93" fillId="2" borderId="0" xfId="0" applyNumberFormat="1" applyFont="1" applyFill="1" applyAlignment="1">
      <alignment horizontal="right" indent="1"/>
    </xf>
    <xf numFmtId="0" fontId="75" fillId="0" borderId="0" xfId="0" applyFont="1" applyFill="1" applyBorder="1"/>
    <xf numFmtId="3" fontId="75" fillId="0" borderId="0" xfId="0" applyNumberFormat="1" applyFont="1" applyFill="1" applyAlignment="1">
      <alignment horizontal="right" indent="1"/>
    </xf>
    <xf numFmtId="3" fontId="98" fillId="0" borderId="0" xfId="0" applyNumberFormat="1" applyFont="1" applyFill="1" applyAlignment="1">
      <alignment horizontal="right" indent="1"/>
    </xf>
    <xf numFmtId="3" fontId="75" fillId="0" borderId="0" xfId="0" quotePrefix="1" applyNumberFormat="1" applyFont="1" applyFill="1" applyAlignment="1">
      <alignment horizontal="right" indent="1"/>
    </xf>
    <xf numFmtId="3" fontId="6" fillId="0" borderId="0" xfId="0" applyNumberFormat="1" applyFont="1" applyFill="1" applyBorder="1"/>
    <xf numFmtId="3" fontId="15" fillId="0" borderId="0" xfId="0" applyNumberFormat="1" applyFont="1" applyBorder="1" applyAlignment="1">
      <alignment horizontal="center" vertical="center"/>
    </xf>
    <xf numFmtId="3" fontId="105" fillId="0" borderId="0" xfId="0" applyNumberFormat="1" applyFont="1" applyBorder="1" applyAlignment="1">
      <alignment horizontal="center" vertical="center"/>
    </xf>
    <xf numFmtId="0" fontId="15" fillId="0" borderId="0" xfId="0" applyFont="1" applyFill="1"/>
    <xf numFmtId="164" fontId="15" fillId="0" borderId="0" xfId="0" applyNumberFormat="1" applyFont="1"/>
    <xf numFmtId="0" fontId="15" fillId="0" borderId="0" xfId="0" applyFont="1" applyAlignment="1">
      <alignment horizontal="center"/>
    </xf>
    <xf numFmtId="0" fontId="106" fillId="0" borderId="0" xfId="0" applyFont="1" applyAlignment="1">
      <alignment horizontal="center"/>
    </xf>
    <xf numFmtId="164" fontId="75" fillId="0" borderId="0" xfId="0" applyNumberFormat="1" applyFont="1"/>
    <xf numFmtId="166" fontId="94" fillId="11" borderId="3" xfId="0" applyNumberFormat="1" applyFont="1" applyFill="1" applyBorder="1" applyAlignment="1">
      <alignment horizontal="right" indent="1"/>
    </xf>
    <xf numFmtId="166" fontId="93" fillId="11" borderId="3" xfId="0" applyNumberFormat="1" applyFont="1" applyFill="1" applyBorder="1" applyAlignment="1">
      <alignment horizontal="right" indent="1"/>
    </xf>
    <xf numFmtId="166" fontId="94" fillId="0" borderId="0" xfId="0" applyNumberFormat="1" applyFont="1" applyBorder="1" applyAlignment="1">
      <alignment horizontal="right" indent="1"/>
    </xf>
    <xf numFmtId="166" fontId="93" fillId="0" borderId="0" xfId="0" applyNumberFormat="1" applyFont="1" applyBorder="1" applyAlignment="1">
      <alignment horizontal="right" indent="1"/>
    </xf>
    <xf numFmtId="166" fontId="75" fillId="2" borderId="0" xfId="0" applyNumberFormat="1" applyFont="1" applyFill="1" applyAlignment="1">
      <alignment horizontal="right" indent="1"/>
    </xf>
    <xf numFmtId="166" fontId="93" fillId="2" borderId="0" xfId="0" applyNumberFormat="1" applyFont="1" applyFill="1" applyAlignment="1">
      <alignment horizontal="right" indent="1"/>
    </xf>
    <xf numFmtId="166" fontId="75" fillId="0" borderId="0" xfId="0" applyNumberFormat="1" applyFont="1" applyFill="1" applyAlignment="1">
      <alignment horizontal="right" indent="1"/>
    </xf>
    <xf numFmtId="166" fontId="93" fillId="0" borderId="0" xfId="0" applyNumberFormat="1" applyFont="1" applyFill="1" applyAlignment="1">
      <alignment horizontal="right" indent="1"/>
    </xf>
    <xf numFmtId="166" fontId="75" fillId="0" borderId="0" xfId="0" quotePrefix="1" applyNumberFormat="1" applyFont="1" applyFill="1" applyAlignment="1">
      <alignment horizontal="right" indent="1"/>
    </xf>
    <xf numFmtId="166" fontId="97" fillId="11" borderId="3" xfId="0" applyNumberFormat="1" applyFont="1" applyFill="1" applyBorder="1" applyAlignment="1">
      <alignment horizontal="right" indent="1"/>
    </xf>
    <xf numFmtId="166" fontId="97" fillId="0" borderId="0" xfId="0" applyNumberFormat="1" applyFont="1" applyBorder="1" applyAlignment="1">
      <alignment horizontal="right" indent="1"/>
    </xf>
    <xf numFmtId="166" fontId="98" fillId="2" borderId="0" xfId="0" applyNumberFormat="1" applyFont="1" applyFill="1" applyAlignment="1">
      <alignment horizontal="right" indent="1"/>
    </xf>
    <xf numFmtId="166" fontId="98" fillId="0" borderId="0" xfId="0" applyNumberFormat="1" applyFont="1" applyFill="1" applyAlignment="1">
      <alignment horizontal="right" indent="1"/>
    </xf>
    <xf numFmtId="166" fontId="94" fillId="0" borderId="0" xfId="0" applyNumberFormat="1" applyFont="1" applyFill="1" applyAlignment="1">
      <alignment horizontal="right" indent="1"/>
    </xf>
    <xf numFmtId="166" fontId="97" fillId="0" borderId="0" xfId="0" applyNumberFormat="1" applyFont="1" applyFill="1" applyAlignment="1">
      <alignment horizontal="right" indent="1"/>
    </xf>
    <xf numFmtId="0" fontId="106" fillId="0" borderId="0" xfId="0" applyFont="1"/>
    <xf numFmtId="0" fontId="94" fillId="2" borderId="1" xfId="0" applyFont="1" applyFill="1" applyBorder="1"/>
    <xf numFmtId="3" fontId="6" fillId="0" borderId="0" xfId="0" applyNumberFormat="1" applyFont="1" applyBorder="1" applyAlignment="1">
      <alignment horizontal="center" vertical="center"/>
    </xf>
    <xf numFmtId="3" fontId="64" fillId="0" borderId="0" xfId="0" applyNumberFormat="1" applyFont="1" applyBorder="1" applyAlignment="1">
      <alignment horizontal="center" vertical="center"/>
    </xf>
    <xf numFmtId="0" fontId="6" fillId="2" borderId="2" xfId="0" applyFont="1" applyFill="1" applyBorder="1"/>
    <xf numFmtId="0" fontId="6" fillId="0" borderId="0" xfId="0" applyFont="1" applyAlignment="1">
      <alignment horizontal="center"/>
    </xf>
    <xf numFmtId="0" fontId="22" fillId="0" borderId="0" xfId="0" applyFont="1" applyAlignment="1">
      <alignment horizontal="center"/>
    </xf>
    <xf numFmtId="0" fontId="6" fillId="2" borderId="0" xfId="0" quotePrefix="1" applyFont="1" applyFill="1" applyBorder="1" applyAlignment="1"/>
    <xf numFmtId="0" fontId="22" fillId="0" borderId="0" xfId="0" applyFont="1"/>
    <xf numFmtId="0" fontId="5" fillId="5" borderId="0" xfId="0" applyFont="1" applyFill="1"/>
    <xf numFmtId="3" fontId="5" fillId="5" borderId="0" xfId="0" applyNumberFormat="1" applyFont="1" applyFill="1" applyAlignment="1">
      <alignment horizontal="right" indent="1"/>
    </xf>
    <xf numFmtId="3" fontId="0" fillId="5" borderId="0" xfId="0" quotePrefix="1" applyNumberFormat="1" applyFill="1" applyAlignment="1">
      <alignment horizontal="right" indent="1"/>
    </xf>
    <xf numFmtId="3" fontId="46" fillId="5" borderId="0" xfId="0" applyNumberFormat="1" applyFont="1" applyFill="1" applyAlignment="1">
      <alignment horizontal="right" indent="1"/>
    </xf>
    <xf numFmtId="3" fontId="4" fillId="5" borderId="0" xfId="0" applyNumberFormat="1" applyFont="1" applyFill="1" applyAlignment="1">
      <alignment horizontal="right" indent="1"/>
    </xf>
    <xf numFmtId="0" fontId="1" fillId="5" borderId="0" xfId="0" applyFont="1" applyFill="1"/>
    <xf numFmtId="3" fontId="0" fillId="5" borderId="0" xfId="0" applyNumberFormat="1" applyFill="1" applyAlignment="1">
      <alignment horizontal="right" indent="1"/>
    </xf>
    <xf numFmtId="3" fontId="47" fillId="5" borderId="0" xfId="0" applyNumberFormat="1" applyFont="1" applyFill="1" applyAlignment="1">
      <alignment horizontal="right" indent="1"/>
    </xf>
    <xf numFmtId="3" fontId="3" fillId="5" borderId="0" xfId="0" applyNumberFormat="1" applyFont="1" applyFill="1" applyAlignment="1">
      <alignment horizontal="right" indent="1"/>
    </xf>
    <xf numFmtId="3" fontId="5" fillId="5" borderId="0" xfId="0" quotePrefix="1" applyNumberFormat="1" applyFont="1" applyFill="1" applyAlignment="1">
      <alignment horizontal="right" indent="1"/>
    </xf>
    <xf numFmtId="165" fontId="5" fillId="5" borderId="0" xfId="0" applyNumberFormat="1" applyFont="1" applyFill="1" applyAlignment="1">
      <alignment horizontal="right" indent="1"/>
    </xf>
    <xf numFmtId="165" fontId="46" fillId="5" borderId="0" xfId="0" applyNumberFormat="1" applyFont="1" applyFill="1" applyAlignment="1">
      <alignment horizontal="right" indent="1"/>
    </xf>
    <xf numFmtId="165" fontId="4" fillId="5" borderId="0" xfId="0" applyNumberFormat="1" applyFont="1" applyFill="1" applyAlignment="1">
      <alignment horizontal="right" indent="1"/>
    </xf>
    <xf numFmtId="165" fontId="0" fillId="5" borderId="0" xfId="0" applyNumberFormat="1" applyFill="1" applyAlignment="1">
      <alignment horizontal="right" indent="1"/>
    </xf>
    <xf numFmtId="165" fontId="47" fillId="5" borderId="0" xfId="0" applyNumberFormat="1" applyFont="1" applyFill="1" applyAlignment="1">
      <alignment horizontal="right" indent="1"/>
    </xf>
    <xf numFmtId="165" fontId="3" fillId="5" borderId="0" xfId="0" applyNumberFormat="1" applyFont="1" applyFill="1" applyAlignment="1">
      <alignment horizontal="right" indent="1"/>
    </xf>
    <xf numFmtId="3" fontId="47" fillId="5" borderId="0" xfId="0" quotePrefix="1" applyNumberFormat="1" applyFont="1" applyFill="1" applyAlignment="1">
      <alignment horizontal="right" indent="1"/>
    </xf>
    <xf numFmtId="0" fontId="86" fillId="3" borderId="0" xfId="0" applyFont="1" applyFill="1" applyAlignment="1">
      <alignment horizontal="center"/>
    </xf>
    <xf numFmtId="0" fontId="86" fillId="3" borderId="38" xfId="0" applyFont="1" applyFill="1" applyBorder="1" applyAlignment="1">
      <alignment horizontal="center" vertical="top"/>
    </xf>
    <xf numFmtId="0" fontId="86" fillId="3" borderId="39" xfId="0" applyFont="1" applyFill="1" applyBorder="1" applyAlignment="1">
      <alignment horizontal="center" vertical="top"/>
    </xf>
    <xf numFmtId="0" fontId="86" fillId="3" borderId="40" xfId="0" applyFont="1" applyFill="1" applyBorder="1" applyAlignment="1">
      <alignment horizontal="center" vertical="top"/>
    </xf>
    <xf numFmtId="0" fontId="0" fillId="0" borderId="0" xfId="0" applyAlignment="1">
      <alignment vertical="center"/>
    </xf>
    <xf numFmtId="0" fontId="8" fillId="0" borderId="0" xfId="0" applyFont="1" applyFill="1" applyAlignment="1">
      <alignment horizontal="left" vertical="center"/>
    </xf>
    <xf numFmtId="0" fontId="9" fillId="0" borderId="0" xfId="0" applyFont="1" applyAlignment="1">
      <alignment vertical="center"/>
    </xf>
    <xf numFmtId="0" fontId="47" fillId="0" borderId="0" xfId="0" applyFont="1" applyAlignment="1">
      <alignment vertical="center"/>
    </xf>
    <xf numFmtId="0" fontId="9" fillId="0" borderId="0" xfId="0" applyFont="1" applyFill="1" applyAlignment="1">
      <alignment vertical="center"/>
    </xf>
    <xf numFmtId="0" fontId="88" fillId="3" borderId="0" xfId="3" applyFont="1" applyFill="1" applyBorder="1" applyAlignment="1">
      <alignment horizontal="left" vertical="top"/>
    </xf>
    <xf numFmtId="0" fontId="103" fillId="0" borderId="0" xfId="0" applyFont="1" applyBorder="1" applyAlignment="1">
      <alignment horizontal="center"/>
    </xf>
    <xf numFmtId="0" fontId="66" fillId="0" borderId="1" xfId="0" applyFont="1" applyBorder="1" applyAlignment="1">
      <alignment horizontal="center"/>
    </xf>
    <xf numFmtId="0" fontId="66" fillId="0" borderId="0" xfId="0" applyFont="1" applyBorder="1" applyAlignment="1">
      <alignment horizontal="center"/>
    </xf>
    <xf numFmtId="0" fontId="66" fillId="0" borderId="2" xfId="0" applyFont="1" applyBorder="1" applyAlignment="1">
      <alignment horizontal="center"/>
    </xf>
    <xf numFmtId="166" fontId="99" fillId="0" borderId="0" xfId="0" applyNumberFormat="1" applyFont="1" applyBorder="1" applyAlignment="1">
      <alignment horizontal="right" indent="1"/>
    </xf>
    <xf numFmtId="0" fontId="75" fillId="0" borderId="0" xfId="0" quotePrefix="1" applyFont="1"/>
    <xf numFmtId="165" fontId="5" fillId="5" borderId="0" xfId="0" quotePrefix="1" applyNumberFormat="1" applyFont="1" applyFill="1" applyAlignment="1">
      <alignment horizontal="right" indent="1"/>
    </xf>
    <xf numFmtId="166" fontId="0" fillId="5" borderId="0" xfId="0" quotePrefix="1" applyNumberFormat="1" applyFill="1" applyAlignment="1">
      <alignment horizontal="right" indent="1"/>
    </xf>
    <xf numFmtId="166" fontId="0" fillId="0" borderId="0" xfId="0" quotePrefix="1" applyNumberFormat="1" applyAlignment="1">
      <alignment horizontal="right" indent="1"/>
    </xf>
    <xf numFmtId="166" fontId="0" fillId="0" borderId="2" xfId="0" quotePrefix="1" applyNumberFormat="1" applyBorder="1" applyAlignment="1">
      <alignment horizontal="right" indent="1"/>
    </xf>
    <xf numFmtId="166" fontId="0" fillId="0" borderId="2" xfId="0" applyNumberFormat="1" applyBorder="1" applyAlignment="1">
      <alignment horizontal="right" indent="1"/>
    </xf>
    <xf numFmtId="172" fontId="96" fillId="0" borderId="0" xfId="0" applyNumberFormat="1" applyFont="1" applyAlignment="1">
      <alignment horizontal="right" indent="1"/>
    </xf>
    <xf numFmtId="0" fontId="96" fillId="7" borderId="0" xfId="0" quotePrefix="1" applyFont="1" applyFill="1"/>
    <xf numFmtId="165" fontId="9" fillId="4" borderId="19" xfId="0" quotePrefix="1" applyNumberFormat="1" applyFont="1" applyFill="1" applyBorder="1" applyAlignment="1">
      <alignment horizontal="right" indent="1"/>
    </xf>
    <xf numFmtId="0" fontId="5" fillId="9" borderId="2" xfId="0" applyFont="1" applyFill="1" applyBorder="1"/>
    <xf numFmtId="3" fontId="5" fillId="9" borderId="2" xfId="0" applyNumberFormat="1" applyFont="1" applyFill="1" applyBorder="1" applyAlignment="1">
      <alignment horizontal="right" indent="1"/>
    </xf>
    <xf numFmtId="3" fontId="46" fillId="9" borderId="2" xfId="0" applyNumberFormat="1" applyFont="1" applyFill="1" applyBorder="1" applyAlignment="1">
      <alignment horizontal="right" indent="1"/>
    </xf>
    <xf numFmtId="3" fontId="4" fillId="9" borderId="2" xfId="0" applyNumberFormat="1" applyFont="1" applyFill="1" applyBorder="1" applyAlignment="1">
      <alignment horizontal="right" indent="1"/>
    </xf>
    <xf numFmtId="3" fontId="5" fillId="2" borderId="2" xfId="0" applyNumberFormat="1" applyFont="1" applyFill="1" applyBorder="1" applyAlignment="1">
      <alignment horizontal="right" indent="1"/>
    </xf>
    <xf numFmtId="3" fontId="5" fillId="2" borderId="2" xfId="0" quotePrefix="1" applyNumberFormat="1" applyFont="1" applyFill="1" applyBorder="1" applyAlignment="1">
      <alignment horizontal="right" indent="1"/>
    </xf>
    <xf numFmtId="3" fontId="46" fillId="2" borderId="2" xfId="0" applyNumberFormat="1" applyFont="1" applyFill="1" applyBorder="1" applyAlignment="1">
      <alignment horizontal="right" indent="1"/>
    </xf>
    <xf numFmtId="3" fontId="4" fillId="2" borderId="2" xfId="0" applyNumberFormat="1" applyFont="1" applyFill="1" applyBorder="1" applyAlignment="1">
      <alignment horizontal="right" indent="1"/>
    </xf>
    <xf numFmtId="164" fontId="0" fillId="2" borderId="0" xfId="0" applyNumberFormat="1" applyFill="1" applyBorder="1" applyAlignment="1">
      <alignment horizontal="right" indent="1"/>
    </xf>
    <xf numFmtId="164" fontId="1" fillId="2" borderId="0" xfId="0" quotePrefix="1" applyNumberFormat="1" applyFont="1" applyFill="1" applyBorder="1" applyAlignment="1">
      <alignment horizontal="right" indent="1"/>
    </xf>
    <xf numFmtId="164" fontId="47" fillId="2" borderId="0" xfId="0" applyNumberFormat="1" applyFont="1" applyFill="1" applyBorder="1" applyAlignment="1">
      <alignment horizontal="right" indent="1"/>
    </xf>
    <xf numFmtId="164" fontId="3" fillId="2" borderId="0" xfId="0" applyNumberFormat="1" applyFont="1" applyFill="1" applyBorder="1" applyAlignment="1">
      <alignment horizontal="right" indent="1"/>
    </xf>
    <xf numFmtId="3" fontId="1" fillId="0" borderId="0" xfId="0" applyNumberFormat="1" applyFont="1" applyBorder="1" applyAlignment="1">
      <alignment horizontal="right" indent="1"/>
    </xf>
    <xf numFmtId="173" fontId="75" fillId="0" borderId="0" xfId="0" applyNumberFormat="1" applyFont="1" applyBorder="1" applyAlignment="1">
      <alignment horizontal="right" indent="1"/>
    </xf>
    <xf numFmtId="173" fontId="98" fillId="0" borderId="0" xfId="0" applyNumberFormat="1" applyFont="1" applyBorder="1" applyAlignment="1">
      <alignment horizontal="right" indent="1"/>
    </xf>
    <xf numFmtId="170" fontId="94" fillId="0" borderId="0" xfId="0" applyNumberFormat="1" applyFont="1" applyAlignment="1">
      <alignment horizontal="right" indent="1"/>
    </xf>
    <xf numFmtId="170" fontId="97" fillId="0" borderId="0" xfId="0" applyNumberFormat="1" applyFont="1" applyAlignment="1">
      <alignment horizontal="right" indent="1"/>
    </xf>
    <xf numFmtId="170" fontId="75" fillId="0" borderId="0" xfId="0" applyNumberFormat="1" applyFont="1" applyAlignment="1">
      <alignment horizontal="right" indent="1"/>
    </xf>
    <xf numFmtId="170" fontId="75" fillId="0" borderId="2" xfId="0" applyNumberFormat="1" applyFont="1" applyBorder="1" applyAlignment="1">
      <alignment horizontal="right" indent="1"/>
    </xf>
    <xf numFmtId="170" fontId="94" fillId="0" borderId="2" xfId="0" applyNumberFormat="1" applyFont="1" applyBorder="1" applyAlignment="1">
      <alignment horizontal="right" indent="1"/>
    </xf>
    <xf numFmtId="170" fontId="97" fillId="0" borderId="2" xfId="0" applyNumberFormat="1" applyFont="1" applyBorder="1" applyAlignment="1">
      <alignment horizontal="right" indent="1"/>
    </xf>
    <xf numFmtId="170" fontId="75" fillId="0" borderId="0" xfId="0" applyNumberFormat="1" applyFont="1" applyBorder="1" applyAlignment="1">
      <alignment horizontal="right" indent="1"/>
    </xf>
    <xf numFmtId="166" fontId="75" fillId="0" borderId="1" xfId="0" applyNumberFormat="1" applyFont="1" applyBorder="1" applyAlignment="1">
      <alignment horizontal="right" indent="1"/>
    </xf>
    <xf numFmtId="166" fontId="98" fillId="0" borderId="1" xfId="0" applyNumberFormat="1" applyFont="1" applyBorder="1" applyAlignment="1">
      <alignment horizontal="right" indent="1"/>
    </xf>
    <xf numFmtId="173" fontId="96" fillId="0" borderId="2" xfId="0" applyNumberFormat="1" applyFont="1" applyBorder="1" applyAlignment="1">
      <alignment horizontal="right" indent="1"/>
    </xf>
    <xf numFmtId="173" fontId="98" fillId="0" borderId="2" xfId="0" applyNumberFormat="1" applyFont="1" applyBorder="1" applyAlignment="1">
      <alignment horizontal="right" indent="1"/>
    </xf>
    <xf numFmtId="171" fontId="108" fillId="0" borderId="0" xfId="0" applyNumberFormat="1" applyFont="1" applyBorder="1" applyAlignment="1">
      <alignment horizontal="right" indent="1"/>
    </xf>
    <xf numFmtId="3" fontId="98" fillId="0" borderId="0" xfId="0" applyNumberFormat="1" applyFont="1" applyBorder="1" applyAlignment="1">
      <alignment horizontal="right"/>
    </xf>
    <xf numFmtId="3" fontId="75" fillId="0" borderId="0" xfId="0" applyNumberFormat="1" applyFont="1" applyBorder="1" applyAlignment="1">
      <alignment horizontal="right"/>
    </xf>
    <xf numFmtId="3" fontId="75" fillId="0" borderId="0" xfId="0" applyNumberFormat="1" applyFont="1" applyFill="1" applyBorder="1" applyAlignment="1">
      <alignment horizontal="right"/>
    </xf>
    <xf numFmtId="164" fontId="99" fillId="0" borderId="0" xfId="0" applyNumberFormat="1" applyFont="1" applyBorder="1" applyAlignment="1">
      <alignment horizontal="right" indent="1"/>
    </xf>
    <xf numFmtId="164" fontId="110" fillId="0" borderId="0" xfId="0" applyNumberFormat="1" applyFont="1" applyBorder="1" applyAlignment="1">
      <alignment horizontal="right" indent="1"/>
    </xf>
    <xf numFmtId="164" fontId="95" fillId="7" borderId="35" xfId="0" applyNumberFormat="1" applyFont="1" applyFill="1" applyBorder="1" applyAlignment="1">
      <alignment horizontal="right"/>
    </xf>
    <xf numFmtId="164" fontId="97" fillId="7" borderId="35" xfId="0" applyNumberFormat="1" applyFont="1" applyFill="1" applyBorder="1" applyAlignment="1">
      <alignment horizontal="right"/>
    </xf>
    <xf numFmtId="164" fontId="96" fillId="0" borderId="0" xfId="0" applyNumberFormat="1" applyFont="1" applyAlignment="1">
      <alignment horizontal="right"/>
    </xf>
    <xf numFmtId="164" fontId="98" fillId="0" borderId="0" xfId="0" applyNumberFormat="1" applyFont="1" applyAlignment="1">
      <alignment horizontal="right"/>
    </xf>
    <xf numFmtId="164" fontId="96" fillId="7" borderId="0" xfId="0" applyNumberFormat="1" applyFont="1" applyFill="1" applyAlignment="1">
      <alignment horizontal="right"/>
    </xf>
    <xf numFmtId="164" fontId="98" fillId="7" borderId="0" xfId="0" applyNumberFormat="1" applyFont="1" applyFill="1" applyAlignment="1">
      <alignment horizontal="right"/>
    </xf>
    <xf numFmtId="164" fontId="96" fillId="0" borderId="2" xfId="0" applyNumberFormat="1" applyFont="1" applyBorder="1" applyAlignment="1">
      <alignment horizontal="right"/>
    </xf>
    <xf numFmtId="164" fontId="98" fillId="0" borderId="2" xfId="0" applyNumberFormat="1" applyFont="1" applyBorder="1" applyAlignment="1">
      <alignment horizontal="right"/>
    </xf>
    <xf numFmtId="164" fontId="95" fillId="7" borderId="0" xfId="0" applyNumberFormat="1" applyFont="1" applyFill="1" applyAlignment="1">
      <alignment horizontal="right"/>
    </xf>
    <xf numFmtId="164" fontId="97" fillId="7" borderId="0" xfId="0" applyNumberFormat="1" applyFont="1" applyFill="1" applyAlignment="1">
      <alignment horizontal="right"/>
    </xf>
    <xf numFmtId="0" fontId="96" fillId="4" borderId="2" xfId="0" applyFont="1" applyFill="1" applyBorder="1" applyAlignment="1">
      <alignment horizontal="right"/>
    </xf>
    <xf numFmtId="0" fontId="98" fillId="4" borderId="2" xfId="0" applyFont="1" applyFill="1" applyBorder="1" applyAlignment="1">
      <alignment horizontal="right"/>
    </xf>
    <xf numFmtId="164" fontId="96" fillId="4" borderId="2" xfId="0" applyNumberFormat="1" applyFont="1" applyFill="1" applyBorder="1" applyAlignment="1">
      <alignment horizontal="right"/>
    </xf>
    <xf numFmtId="0" fontId="75" fillId="4" borderId="0" xfId="0" applyFont="1" applyFill="1" applyAlignment="1">
      <alignment horizontal="right"/>
    </xf>
    <xf numFmtId="0" fontId="98" fillId="4" borderId="0" xfId="0" applyFont="1" applyFill="1" applyAlignment="1">
      <alignment horizontal="right"/>
    </xf>
    <xf numFmtId="164" fontId="75" fillId="0" borderId="0" xfId="0" applyNumberFormat="1" applyFont="1" applyAlignment="1">
      <alignment horizontal="right"/>
    </xf>
    <xf numFmtId="164" fontId="96" fillId="7" borderId="35" xfId="0" applyNumberFormat="1" applyFont="1" applyFill="1" applyBorder="1" applyAlignment="1">
      <alignment horizontal="right"/>
    </xf>
    <xf numFmtId="164" fontId="98" fillId="7" borderId="35" xfId="0" applyNumberFormat="1" applyFont="1" applyFill="1" applyBorder="1" applyAlignment="1">
      <alignment horizontal="right"/>
    </xf>
    <xf numFmtId="164" fontId="96" fillId="7" borderId="0" xfId="0" applyNumberFormat="1" applyFont="1" applyFill="1" applyBorder="1" applyAlignment="1">
      <alignment horizontal="right"/>
    </xf>
    <xf numFmtId="164" fontId="98" fillId="7" borderId="0" xfId="0" applyNumberFormat="1" applyFont="1" applyFill="1" applyBorder="1" applyAlignment="1">
      <alignment horizontal="right"/>
    </xf>
    <xf numFmtId="173" fontId="96" fillId="0" borderId="2" xfId="0" applyNumberFormat="1" applyFont="1" applyBorder="1" applyAlignment="1">
      <alignment horizontal="right"/>
    </xf>
    <xf numFmtId="173" fontId="98" fillId="0" borderId="2" xfId="0" applyNumberFormat="1" applyFont="1" applyBorder="1" applyAlignment="1">
      <alignment horizontal="right"/>
    </xf>
    <xf numFmtId="164" fontId="96" fillId="0" borderId="0" xfId="0" applyNumberFormat="1" applyFont="1" applyFill="1" applyBorder="1" applyAlignment="1">
      <alignment horizontal="right"/>
    </xf>
    <xf numFmtId="164" fontId="98" fillId="0" borderId="0" xfId="0" applyNumberFormat="1" applyFont="1" applyFill="1" applyBorder="1" applyAlignment="1">
      <alignment horizontal="right"/>
    </xf>
    <xf numFmtId="166" fontId="96" fillId="0" borderId="2" xfId="0" applyNumberFormat="1" applyFont="1" applyBorder="1" applyAlignment="1">
      <alignment horizontal="right"/>
    </xf>
    <xf numFmtId="166" fontId="9" fillId="0" borderId="0" xfId="0" applyNumberFormat="1" applyFont="1"/>
    <xf numFmtId="0" fontId="5" fillId="0" borderId="0" xfId="0" applyFont="1" applyAlignment="1">
      <alignment horizontal="center" vertical="top" wrapText="1"/>
    </xf>
    <xf numFmtId="0" fontId="111" fillId="0" borderId="0" xfId="0" applyFont="1" applyAlignment="1">
      <alignment horizontal="center"/>
    </xf>
    <xf numFmtId="0" fontId="112" fillId="0" borderId="0" xfId="0" applyFont="1" applyAlignment="1">
      <alignment horizontal="left" indent="7"/>
    </xf>
    <xf numFmtId="0" fontId="113" fillId="0" borderId="0" xfId="0" applyFont="1" applyAlignment="1">
      <alignment horizontal="left" indent="7"/>
    </xf>
    <xf numFmtId="0" fontId="114" fillId="0" borderId="0" xfId="0" applyFont="1" applyAlignment="1"/>
    <xf numFmtId="0" fontId="113" fillId="0" borderId="0" xfId="0" applyFont="1" applyAlignment="1">
      <alignment horizontal="left" indent="6"/>
    </xf>
    <xf numFmtId="0" fontId="2" fillId="0" borderId="0" xfId="0" applyFont="1" applyAlignment="1">
      <alignment horizontal="center"/>
    </xf>
    <xf numFmtId="0" fontId="1" fillId="0" borderId="0" xfId="0" applyFont="1" applyAlignment="1">
      <alignment horizontal="center"/>
    </xf>
    <xf numFmtId="17" fontId="5" fillId="0" borderId="0" xfId="0" quotePrefix="1" applyNumberFormat="1" applyFont="1" applyAlignment="1">
      <alignment horizontal="center"/>
    </xf>
    <xf numFmtId="3" fontId="1" fillId="5" borderId="19" xfId="0" applyNumberFormat="1" applyFont="1" applyFill="1" applyBorder="1" applyAlignment="1">
      <alignment horizontal="right" indent="1"/>
    </xf>
    <xf numFmtId="3" fontId="1" fillId="5" borderId="23" xfId="0" applyNumberFormat="1" applyFont="1" applyFill="1" applyBorder="1" applyAlignment="1">
      <alignment horizontal="right" indent="1"/>
    </xf>
    <xf numFmtId="164" fontId="1" fillId="6" borderId="0" xfId="0" applyNumberFormat="1" applyFont="1" applyFill="1" applyAlignment="1">
      <alignment horizontal="right" indent="1"/>
    </xf>
    <xf numFmtId="164" fontId="1" fillId="4" borderId="0" xfId="0" applyNumberFormat="1" applyFont="1" applyFill="1" applyAlignment="1">
      <alignment horizontal="right" indent="1"/>
    </xf>
    <xf numFmtId="3" fontId="1" fillId="2" borderId="0" xfId="0" applyNumberFormat="1" applyFont="1" applyFill="1" applyBorder="1" applyAlignment="1">
      <alignment horizontal="right" indent="1"/>
    </xf>
    <xf numFmtId="164" fontId="1" fillId="2" borderId="0" xfId="0" applyNumberFormat="1" applyFont="1" applyFill="1" applyBorder="1" applyAlignment="1">
      <alignment horizontal="right" indent="1"/>
    </xf>
    <xf numFmtId="0" fontId="1" fillId="0" borderId="4" xfId="0" applyFont="1" applyBorder="1" applyAlignment="1" applyProtection="1">
      <alignment horizontal="center"/>
      <protection locked="0"/>
    </xf>
    <xf numFmtId="3" fontId="1" fillId="0" borderId="4" xfId="0" applyNumberFormat="1" applyFont="1" applyBorder="1" applyAlignment="1" applyProtection="1">
      <alignment horizontal="center"/>
      <protection locked="0"/>
    </xf>
    <xf numFmtId="0" fontId="3" fillId="0" borderId="4" xfId="0" applyFont="1" applyBorder="1" applyAlignment="1" applyProtection="1">
      <alignment horizontal="center"/>
      <protection locked="0"/>
    </xf>
    <xf numFmtId="0" fontId="1" fillId="0" borderId="0" xfId="0" applyFont="1" applyBorder="1" applyAlignment="1" applyProtection="1">
      <alignment horizontal="center"/>
      <protection locked="0"/>
    </xf>
    <xf numFmtId="0" fontId="3" fillId="0" borderId="0" xfId="0" applyFont="1" applyBorder="1" applyAlignment="1" applyProtection="1">
      <alignment horizontal="center"/>
      <protection locked="0"/>
    </xf>
    <xf numFmtId="0" fontId="1" fillId="0" borderId="5" xfId="0" applyFont="1" applyBorder="1" applyAlignment="1" applyProtection="1">
      <alignment horizontal="center"/>
      <protection locked="0"/>
    </xf>
    <xf numFmtId="0" fontId="3" fillId="0" borderId="5" xfId="0" applyFont="1" applyBorder="1" applyAlignment="1" applyProtection="1">
      <alignment horizontal="center"/>
      <protection locked="0"/>
    </xf>
    <xf numFmtId="0" fontId="49" fillId="7" borderId="35" xfId="0" applyFont="1" applyFill="1" applyBorder="1"/>
    <xf numFmtId="3" fontId="49" fillId="7" borderId="35" xfId="0" applyNumberFormat="1" applyFont="1" applyFill="1" applyBorder="1" applyAlignment="1">
      <alignment horizontal="right" indent="1"/>
    </xf>
    <xf numFmtId="3" fontId="46" fillId="7" borderId="35" xfId="0" applyNumberFormat="1" applyFont="1" applyFill="1" applyBorder="1" applyAlignment="1">
      <alignment horizontal="right" indent="1"/>
    </xf>
    <xf numFmtId="0" fontId="108" fillId="0" borderId="0" xfId="0" applyFont="1"/>
    <xf numFmtId="3" fontId="108" fillId="0" borderId="0" xfId="0" applyNumberFormat="1" applyFont="1" applyAlignment="1">
      <alignment horizontal="right" indent="1"/>
    </xf>
    <xf numFmtId="0" fontId="108" fillId="7" borderId="0" xfId="0" applyFont="1" applyFill="1"/>
    <xf numFmtId="3" fontId="108" fillId="7" borderId="0" xfId="0" applyNumberFormat="1" applyFont="1" applyFill="1" applyAlignment="1">
      <alignment horizontal="right" indent="1"/>
    </xf>
    <xf numFmtId="3" fontId="47" fillId="7" borderId="0" xfId="0" applyNumberFormat="1" applyFont="1" applyFill="1" applyAlignment="1">
      <alignment horizontal="right" indent="1"/>
    </xf>
    <xf numFmtId="0" fontId="49" fillId="7" borderId="0" xfId="0" applyFont="1" applyFill="1"/>
    <xf numFmtId="3" fontId="49" fillId="7" borderId="0" xfId="0" applyNumberFormat="1" applyFont="1" applyFill="1" applyAlignment="1">
      <alignment horizontal="right" indent="1"/>
    </xf>
    <xf numFmtId="3" fontId="46" fillId="7" borderId="0" xfId="0" applyNumberFormat="1" applyFont="1" applyFill="1" applyAlignment="1">
      <alignment horizontal="right" indent="1"/>
    </xf>
    <xf numFmtId="0" fontId="108" fillId="7" borderId="0" xfId="0" quotePrefix="1" applyFont="1" applyFill="1"/>
    <xf numFmtId="0" fontId="49" fillId="0" borderId="0" xfId="0" applyFont="1"/>
    <xf numFmtId="3" fontId="49" fillId="0" borderId="0" xfId="0" applyNumberFormat="1" applyFont="1" applyAlignment="1">
      <alignment horizontal="right" indent="1"/>
    </xf>
    <xf numFmtId="3" fontId="46" fillId="0" borderId="0" xfId="0" applyNumberFormat="1" applyFont="1" applyAlignment="1">
      <alignment horizontal="right" indent="1"/>
    </xf>
    <xf numFmtId="0" fontId="108" fillId="0" borderId="0" xfId="0" applyFont="1" applyBorder="1"/>
    <xf numFmtId="3" fontId="108" fillId="0" borderId="0" xfId="0" applyNumberFormat="1" applyFont="1" applyBorder="1" applyAlignment="1">
      <alignment horizontal="right" indent="1"/>
    </xf>
    <xf numFmtId="0" fontId="108" fillId="7" borderId="0" xfId="0" applyFont="1" applyFill="1" applyBorder="1"/>
    <xf numFmtId="3" fontId="108" fillId="7" borderId="0" xfId="0" applyNumberFormat="1" applyFont="1" applyFill="1" applyBorder="1" applyAlignment="1">
      <alignment horizontal="right" indent="1"/>
    </xf>
    <xf numFmtId="3" fontId="47" fillId="7" borderId="0" xfId="0" applyNumberFormat="1" applyFont="1" applyFill="1" applyBorder="1" applyAlignment="1">
      <alignment horizontal="right" indent="1"/>
    </xf>
    <xf numFmtId="0" fontId="49" fillId="0" borderId="0" xfId="0" applyFont="1" applyBorder="1"/>
    <xf numFmtId="3" fontId="49" fillId="0" borderId="0" xfId="0" applyNumberFormat="1" applyFont="1" applyBorder="1" applyAlignment="1">
      <alignment horizontal="right" indent="1"/>
    </xf>
    <xf numFmtId="3" fontId="46" fillId="0" borderId="0" xfId="0" applyNumberFormat="1" applyFont="1" applyBorder="1" applyAlignment="1">
      <alignment horizontal="right" indent="1"/>
    </xf>
    <xf numFmtId="0" fontId="49" fillId="7" borderId="0" xfId="0" applyFont="1" applyFill="1" applyBorder="1"/>
    <xf numFmtId="3" fontId="49" fillId="7" borderId="0" xfId="0" applyNumberFormat="1" applyFont="1" applyFill="1" applyBorder="1" applyAlignment="1">
      <alignment horizontal="right" indent="1"/>
    </xf>
    <xf numFmtId="3" fontId="46" fillId="7" borderId="0" xfId="0" applyNumberFormat="1" applyFont="1" applyFill="1" applyBorder="1" applyAlignment="1">
      <alignment horizontal="right" indent="1"/>
    </xf>
    <xf numFmtId="0" fontId="108" fillId="10" borderId="0" xfId="0" applyFont="1" applyFill="1"/>
    <xf numFmtId="0" fontId="49" fillId="10" borderId="3" xfId="0" applyFont="1" applyFill="1" applyBorder="1"/>
    <xf numFmtId="3" fontId="49" fillId="10" borderId="3" xfId="0" applyNumberFormat="1" applyFont="1" applyFill="1" applyBorder="1" applyAlignment="1">
      <alignment horizontal="right" indent="1"/>
    </xf>
    <xf numFmtId="166" fontId="6" fillId="0" borderId="0" xfId="0" applyNumberFormat="1" applyFont="1"/>
    <xf numFmtId="164" fontId="49" fillId="7" borderId="35" xfId="0" applyNumberFormat="1" applyFont="1" applyFill="1" applyBorder="1" applyAlignment="1">
      <alignment horizontal="right" indent="1"/>
    </xf>
    <xf numFmtId="164" fontId="46" fillId="7" borderId="35" xfId="0" applyNumberFormat="1" applyFont="1" applyFill="1" applyBorder="1" applyAlignment="1">
      <alignment horizontal="right" indent="1"/>
    </xf>
    <xf numFmtId="164" fontId="108" fillId="0" borderId="0" xfId="0" applyNumberFormat="1" applyFont="1" applyAlignment="1">
      <alignment horizontal="right" indent="1"/>
    </xf>
    <xf numFmtId="164" fontId="108" fillId="7" borderId="0" xfId="0" applyNumberFormat="1" applyFont="1" applyFill="1" applyAlignment="1">
      <alignment horizontal="right" indent="1"/>
    </xf>
    <xf numFmtId="164" fontId="47" fillId="7" borderId="0" xfId="0" applyNumberFormat="1" applyFont="1" applyFill="1" applyAlignment="1">
      <alignment horizontal="right" indent="1"/>
    </xf>
    <xf numFmtId="164" fontId="49" fillId="7" borderId="0" xfId="0" applyNumberFormat="1" applyFont="1" applyFill="1" applyAlignment="1">
      <alignment horizontal="right" indent="1"/>
    </xf>
    <xf numFmtId="164" fontId="46" fillId="7" borderId="0" xfId="0" applyNumberFormat="1" applyFont="1" applyFill="1" applyAlignment="1">
      <alignment horizontal="right" indent="1"/>
    </xf>
    <xf numFmtId="164" fontId="49" fillId="0" borderId="0" xfId="0" applyNumberFormat="1" applyFont="1" applyAlignment="1">
      <alignment horizontal="right" indent="1"/>
    </xf>
    <xf numFmtId="164" fontId="46" fillId="0" borderId="0" xfId="0" applyNumberFormat="1" applyFont="1" applyAlignment="1">
      <alignment horizontal="right" indent="1"/>
    </xf>
    <xf numFmtId="164" fontId="108" fillId="0" borderId="0" xfId="0" applyNumberFormat="1" applyFont="1" applyBorder="1" applyAlignment="1">
      <alignment horizontal="right" indent="1"/>
    </xf>
    <xf numFmtId="164" fontId="47" fillId="0" borderId="0" xfId="0" applyNumberFormat="1" applyFont="1" applyBorder="1" applyAlignment="1">
      <alignment horizontal="right" indent="1"/>
    </xf>
    <xf numFmtId="164" fontId="108" fillId="7" borderId="0" xfId="0" applyNumberFormat="1" applyFont="1" applyFill="1" applyBorder="1" applyAlignment="1">
      <alignment horizontal="right" indent="1"/>
    </xf>
    <xf numFmtId="164" fontId="47" fillId="7" borderId="0" xfId="0" applyNumberFormat="1" applyFont="1" applyFill="1" applyBorder="1" applyAlignment="1">
      <alignment horizontal="right" indent="1"/>
    </xf>
    <xf numFmtId="164" fontId="49" fillId="0" borderId="0" xfId="0" applyNumberFormat="1" applyFont="1" applyBorder="1" applyAlignment="1">
      <alignment horizontal="right" indent="1"/>
    </xf>
    <xf numFmtId="164" fontId="46" fillId="0" borderId="0" xfId="0" applyNumberFormat="1" applyFont="1" applyBorder="1" applyAlignment="1">
      <alignment horizontal="right" indent="1"/>
    </xf>
    <xf numFmtId="164" fontId="49" fillId="7" borderId="0" xfId="0" applyNumberFormat="1" applyFont="1" applyFill="1" applyBorder="1" applyAlignment="1">
      <alignment horizontal="right" indent="1"/>
    </xf>
    <xf numFmtId="164" fontId="46" fillId="7" borderId="0" xfId="0" applyNumberFormat="1" applyFont="1" applyFill="1" applyBorder="1" applyAlignment="1">
      <alignment horizontal="right" indent="1"/>
    </xf>
    <xf numFmtId="164" fontId="49" fillId="10" borderId="3" xfId="0" applyNumberFormat="1" applyFont="1" applyFill="1" applyBorder="1" applyAlignment="1">
      <alignment horizontal="right" indent="1"/>
    </xf>
    <xf numFmtId="164" fontId="46" fillId="10" borderId="3" xfId="0" applyNumberFormat="1" applyFont="1" applyFill="1" applyBorder="1" applyAlignment="1">
      <alignment horizontal="right" indent="1"/>
    </xf>
    <xf numFmtId="3" fontId="108" fillId="7" borderId="0" xfId="0" quotePrefix="1" applyNumberFormat="1" applyFont="1" applyFill="1" applyAlignment="1">
      <alignment horizontal="right" indent="1"/>
    </xf>
    <xf numFmtId="2" fontId="81" fillId="3" borderId="0" xfId="1" applyNumberFormat="1" applyFont="1" applyFill="1" applyBorder="1" applyAlignment="1" applyProtection="1">
      <alignment vertical="top"/>
    </xf>
    <xf numFmtId="3" fontId="5" fillId="0" borderId="0" xfId="0" applyNumberFormat="1" applyFont="1"/>
    <xf numFmtId="165" fontId="1" fillId="5" borderId="19" xfId="0" applyNumberFormat="1" applyFont="1" applyFill="1" applyBorder="1" applyAlignment="1">
      <alignment horizontal="right" indent="1"/>
    </xf>
    <xf numFmtId="3" fontId="1" fillId="5" borderId="42" xfId="0" applyNumberFormat="1" applyFont="1" applyFill="1" applyBorder="1" applyAlignment="1">
      <alignment horizontal="right" indent="1"/>
    </xf>
    <xf numFmtId="3" fontId="1" fillId="5" borderId="17" xfId="0" applyNumberFormat="1" applyFont="1" applyFill="1" applyBorder="1" applyAlignment="1">
      <alignment horizontal="right" indent="1"/>
    </xf>
    <xf numFmtId="0" fontId="5" fillId="0" borderId="43" xfId="0" applyFont="1" applyBorder="1" applyAlignment="1">
      <alignment horizontal="center"/>
    </xf>
    <xf numFmtId="0" fontId="5" fillId="0" borderId="17" xfId="0" applyFont="1" applyBorder="1" applyAlignment="1">
      <alignment horizontal="center"/>
    </xf>
    <xf numFmtId="3" fontId="5" fillId="0" borderId="44" xfId="0" applyNumberFormat="1" applyFont="1" applyBorder="1" applyAlignment="1">
      <alignment horizontal="center" vertical="center" wrapText="1"/>
    </xf>
    <xf numFmtId="0" fontId="1" fillId="0" borderId="45" xfId="0" applyFont="1" applyBorder="1"/>
    <xf numFmtId="0" fontId="1" fillId="0" borderId="46" xfId="0" applyFont="1" applyBorder="1"/>
    <xf numFmtId="0" fontId="1" fillId="0" borderId="47" xfId="0" applyFont="1" applyBorder="1"/>
    <xf numFmtId="0" fontId="1" fillId="5" borderId="46" xfId="0" applyFont="1" applyFill="1" applyBorder="1"/>
    <xf numFmtId="0" fontId="1" fillId="4" borderId="46" xfId="0" applyFont="1" applyFill="1" applyBorder="1"/>
    <xf numFmtId="0" fontId="0" fillId="0" borderId="46" xfId="0" applyFill="1" applyBorder="1"/>
    <xf numFmtId="0" fontId="0" fillId="5" borderId="46" xfId="0" applyFill="1" applyBorder="1"/>
    <xf numFmtId="0" fontId="1" fillId="4" borderId="46" xfId="6" applyFont="1" applyFill="1" applyBorder="1"/>
    <xf numFmtId="0" fontId="1" fillId="5" borderId="46" xfId="6" applyFont="1" applyFill="1" applyBorder="1"/>
    <xf numFmtId="0" fontId="5" fillId="0" borderId="48" xfId="0" applyFont="1" applyBorder="1"/>
    <xf numFmtId="0" fontId="5" fillId="0" borderId="48" xfId="6" applyFont="1" applyFill="1" applyBorder="1"/>
    <xf numFmtId="0" fontId="5" fillId="0" borderId="49" xfId="6" applyFont="1" applyFill="1" applyBorder="1"/>
    <xf numFmtId="3" fontId="1" fillId="11" borderId="0" xfId="0" quotePrefix="1" applyNumberFormat="1" applyFont="1" applyFill="1" applyBorder="1" applyAlignment="1">
      <alignment horizontal="right" indent="1"/>
    </xf>
    <xf numFmtId="3" fontId="3" fillId="11" borderId="0" xfId="0" applyNumberFormat="1" applyFont="1" applyFill="1" applyAlignment="1">
      <alignment horizontal="right" indent="1"/>
    </xf>
    <xf numFmtId="3" fontId="47" fillId="11" borderId="0" xfId="0" applyNumberFormat="1" applyFont="1" applyFill="1" applyAlignment="1">
      <alignment horizontal="right" indent="1"/>
    </xf>
    <xf numFmtId="3" fontId="3" fillId="11" borderId="0" xfId="0" quotePrefix="1" applyNumberFormat="1" applyFont="1" applyFill="1" applyBorder="1" applyAlignment="1">
      <alignment horizontal="right" indent="1"/>
    </xf>
    <xf numFmtId="0" fontId="5" fillId="11" borderId="3" xfId="0" applyFont="1" applyFill="1" applyBorder="1"/>
    <xf numFmtId="3" fontId="1" fillId="11" borderId="3" xfId="0" applyNumberFormat="1" applyFont="1" applyFill="1" applyBorder="1" applyAlignment="1">
      <alignment horizontal="right" indent="1"/>
    </xf>
    <xf numFmtId="3" fontId="3" fillId="11" borderId="3" xfId="0" applyNumberFormat="1" applyFont="1" applyFill="1" applyBorder="1" applyAlignment="1">
      <alignment horizontal="right" indent="1"/>
    </xf>
    <xf numFmtId="0" fontId="1" fillId="11" borderId="0" xfId="0" applyFont="1" applyFill="1"/>
    <xf numFmtId="3" fontId="47" fillId="11" borderId="3" xfId="0" applyNumberFormat="1" applyFont="1" applyFill="1" applyBorder="1" applyAlignment="1">
      <alignment horizontal="right" indent="1"/>
    </xf>
    <xf numFmtId="3" fontId="0" fillId="6" borderId="0" xfId="0" quotePrefix="1" applyNumberFormat="1" applyFill="1" applyAlignment="1">
      <alignment horizontal="right" indent="1"/>
    </xf>
    <xf numFmtId="3" fontId="47" fillId="6" borderId="0" xfId="0" quotePrefix="1" applyNumberFormat="1" applyFont="1" applyFill="1" applyAlignment="1">
      <alignment horizontal="right" indent="1"/>
    </xf>
    <xf numFmtId="164" fontId="47" fillId="6" borderId="0" xfId="0" quotePrefix="1" applyNumberFormat="1" applyFont="1" applyFill="1" applyAlignment="1">
      <alignment horizontal="right" indent="1"/>
    </xf>
    <xf numFmtId="3" fontId="4" fillId="0" borderId="0" xfId="0" applyNumberFormat="1" applyFont="1" applyFill="1" applyAlignment="1">
      <alignment horizontal="right" indent="1"/>
    </xf>
    <xf numFmtId="164" fontId="4" fillId="0" borderId="2" xfId="0" applyNumberFormat="1" applyFont="1" applyFill="1" applyBorder="1" applyAlignment="1">
      <alignment horizontal="right" indent="1"/>
    </xf>
    <xf numFmtId="0" fontId="99" fillId="0" borderId="1" xfId="0" applyFont="1" applyBorder="1"/>
    <xf numFmtId="3" fontId="1" fillId="5" borderId="0" xfId="0" quotePrefix="1" applyNumberFormat="1" applyFont="1" applyFill="1" applyAlignment="1">
      <alignment horizontal="right" indent="1"/>
    </xf>
    <xf numFmtId="170" fontId="95" fillId="7" borderId="35" xfId="0" quotePrefix="1" applyNumberFormat="1" applyFont="1" applyFill="1" applyBorder="1" applyAlignment="1">
      <alignment horizontal="right" indent="1"/>
    </xf>
    <xf numFmtId="0" fontId="1" fillId="0" borderId="0" xfId="0" applyFont="1" applyAlignment="1">
      <alignment horizontal="left"/>
    </xf>
    <xf numFmtId="3" fontId="75" fillId="0" borderId="0" xfId="0" quotePrefix="1" applyNumberFormat="1" applyFont="1" applyAlignment="1">
      <alignment horizontal="right" indent="1"/>
    </xf>
    <xf numFmtId="164" fontId="96" fillId="7" borderId="35" xfId="0" quotePrefix="1" applyNumberFormat="1" applyFont="1" applyFill="1" applyBorder="1" applyAlignment="1">
      <alignment horizontal="right"/>
    </xf>
    <xf numFmtId="170" fontId="96" fillId="0" borderId="0" xfId="0" quotePrefix="1" applyNumberFormat="1" applyFont="1" applyAlignment="1">
      <alignment horizontal="right" indent="1"/>
    </xf>
    <xf numFmtId="170" fontId="96" fillId="7" borderId="0" xfId="0" quotePrefix="1" applyNumberFormat="1" applyFont="1" applyFill="1" applyBorder="1" applyAlignment="1">
      <alignment horizontal="right" indent="1"/>
    </xf>
    <xf numFmtId="170" fontId="98" fillId="0" borderId="0" xfId="0" quotePrefix="1" applyNumberFormat="1" applyFont="1" applyBorder="1" applyAlignment="1">
      <alignment horizontal="right" indent="1"/>
    </xf>
    <xf numFmtId="164" fontId="96" fillId="0" borderId="0" xfId="0" quotePrefix="1" applyNumberFormat="1" applyFont="1" applyAlignment="1">
      <alignment horizontal="right" indent="1"/>
    </xf>
    <xf numFmtId="0" fontId="1" fillId="0" borderId="0" xfId="0" applyFont="1" applyAlignment="1">
      <alignment horizontal="left"/>
    </xf>
    <xf numFmtId="0" fontId="75" fillId="2" borderId="0" xfId="0" quotePrefix="1" applyFont="1" applyFill="1" applyBorder="1"/>
    <xf numFmtId="0" fontId="75" fillId="0" borderId="0" xfId="0" quotePrefix="1" applyFont="1" applyFill="1" applyBorder="1"/>
    <xf numFmtId="0" fontId="104" fillId="4" borderId="0" xfId="0" applyFont="1" applyFill="1" applyBorder="1"/>
    <xf numFmtId="0" fontId="93" fillId="4" borderId="0" xfId="0" applyFont="1" applyFill="1" applyAlignment="1">
      <alignment horizontal="right" indent="1"/>
    </xf>
    <xf numFmtId="0" fontId="75" fillId="6" borderId="0" xfId="0" quotePrefix="1" applyFont="1" applyFill="1" applyBorder="1" applyAlignment="1"/>
    <xf numFmtId="3" fontId="75" fillId="6" borderId="0" xfId="0" applyNumberFormat="1" applyFont="1" applyFill="1" applyAlignment="1">
      <alignment horizontal="right" indent="1"/>
    </xf>
    <xf numFmtId="3" fontId="98" fillId="6" borderId="0" xfId="0" applyNumberFormat="1" applyFont="1" applyFill="1" applyAlignment="1">
      <alignment horizontal="right" indent="1"/>
    </xf>
    <xf numFmtId="3" fontId="93" fillId="6" borderId="0" xfId="0" applyNumberFormat="1" applyFont="1" applyFill="1" applyAlignment="1">
      <alignment horizontal="right" indent="1"/>
    </xf>
    <xf numFmtId="0" fontId="75" fillId="4" borderId="0" xfId="0" quotePrefix="1" applyFont="1" applyFill="1" applyBorder="1" applyAlignment="1"/>
    <xf numFmtId="3" fontId="75" fillId="4" borderId="0" xfId="0" applyNumberFormat="1" applyFont="1" applyFill="1" applyAlignment="1">
      <alignment horizontal="right" indent="1"/>
    </xf>
    <xf numFmtId="3" fontId="98" fillId="4" borderId="0" xfId="0" applyNumberFormat="1" applyFont="1" applyFill="1" applyAlignment="1">
      <alignment horizontal="right" indent="1"/>
    </xf>
    <xf numFmtId="3" fontId="93" fillId="4" borderId="0" xfId="0" applyNumberFormat="1" applyFont="1" applyFill="1" applyAlignment="1">
      <alignment horizontal="right" indent="1"/>
    </xf>
    <xf numFmtId="0" fontId="75" fillId="4" borderId="2" xfId="0" quotePrefix="1" applyNumberFormat="1" applyFont="1" applyFill="1" applyBorder="1" applyAlignment="1">
      <alignment wrapText="1"/>
    </xf>
    <xf numFmtId="3" fontId="75" fillId="4" borderId="2" xfId="0" applyNumberFormat="1" applyFont="1" applyFill="1" applyBorder="1" applyAlignment="1">
      <alignment horizontal="right" indent="1"/>
    </xf>
    <xf numFmtId="3" fontId="75" fillId="4" borderId="2" xfId="0" quotePrefix="1" applyNumberFormat="1" applyFont="1" applyFill="1" applyBorder="1" applyAlignment="1">
      <alignment horizontal="right" indent="1"/>
    </xf>
    <xf numFmtId="3" fontId="98" fillId="4" borderId="2" xfId="0" applyNumberFormat="1" applyFont="1" applyFill="1" applyBorder="1" applyAlignment="1">
      <alignment horizontal="right" indent="1"/>
    </xf>
    <xf numFmtId="3" fontId="93" fillId="4" borderId="2" xfId="0" applyNumberFormat="1" applyFont="1" applyFill="1" applyBorder="1" applyAlignment="1">
      <alignment horizontal="right" indent="1"/>
    </xf>
    <xf numFmtId="0" fontId="75" fillId="6" borderId="0" xfId="0" quotePrefix="1" applyFont="1" applyFill="1" applyBorder="1" applyAlignment="1">
      <alignment wrapText="1"/>
    </xf>
    <xf numFmtId="3" fontId="75" fillId="6" borderId="0" xfId="0" quotePrefix="1" applyNumberFormat="1" applyFont="1" applyFill="1" applyAlignment="1">
      <alignment horizontal="right" indent="1"/>
    </xf>
    <xf numFmtId="165" fontId="75" fillId="6" borderId="0" xfId="0" applyNumberFormat="1" applyFont="1" applyFill="1" applyAlignment="1">
      <alignment horizontal="right" indent="1"/>
    </xf>
    <xf numFmtId="165" fontId="98" fillId="6" borderId="0" xfId="0" applyNumberFormat="1" applyFont="1" applyFill="1" applyAlignment="1">
      <alignment horizontal="right" indent="1"/>
    </xf>
    <xf numFmtId="165" fontId="93" fillId="6" borderId="0" xfId="0" applyNumberFormat="1" applyFont="1" applyFill="1" applyAlignment="1">
      <alignment horizontal="right" indent="1"/>
    </xf>
    <xf numFmtId="165" fontId="75" fillId="4" borderId="0" xfId="0" applyNumberFormat="1" applyFont="1" applyFill="1" applyAlignment="1">
      <alignment horizontal="right" indent="1"/>
    </xf>
    <xf numFmtId="165" fontId="98" fillId="4" borderId="0" xfId="0" applyNumberFormat="1" applyFont="1" applyFill="1" applyAlignment="1">
      <alignment horizontal="right" indent="1"/>
    </xf>
    <xf numFmtId="165" fontId="93" fillId="4" borderId="0" xfId="0" applyNumberFormat="1" applyFont="1" applyFill="1" applyAlignment="1">
      <alignment horizontal="right" indent="1"/>
    </xf>
    <xf numFmtId="165" fontId="75" fillId="6" borderId="0" xfId="0" quotePrefix="1" applyNumberFormat="1" applyFont="1" applyFill="1" applyAlignment="1">
      <alignment horizontal="right" indent="1"/>
    </xf>
    <xf numFmtId="165" fontId="75" fillId="4" borderId="2" xfId="0" applyNumberFormat="1" applyFont="1" applyFill="1" applyBorder="1" applyAlignment="1">
      <alignment horizontal="right" indent="1"/>
    </xf>
    <xf numFmtId="165" fontId="75" fillId="4" borderId="2" xfId="0" quotePrefix="1" applyNumberFormat="1" applyFont="1" applyFill="1" applyBorder="1" applyAlignment="1">
      <alignment horizontal="right" indent="1"/>
    </xf>
    <xf numFmtId="165" fontId="98" fillId="4" borderId="2" xfId="0" applyNumberFormat="1" applyFont="1" applyFill="1" applyBorder="1" applyAlignment="1">
      <alignment horizontal="right" indent="1"/>
    </xf>
    <xf numFmtId="165" fontId="93" fillId="4" borderId="2" xfId="0" applyNumberFormat="1" applyFont="1" applyFill="1" applyBorder="1" applyAlignment="1">
      <alignment horizontal="right" indent="1"/>
    </xf>
    <xf numFmtId="165" fontId="75" fillId="2" borderId="0" xfId="0" applyNumberFormat="1" applyFont="1" applyFill="1" applyAlignment="1">
      <alignment horizontal="right" indent="1"/>
    </xf>
    <xf numFmtId="165" fontId="98" fillId="2" borderId="0" xfId="0" applyNumberFormat="1" applyFont="1" applyFill="1" applyAlignment="1">
      <alignment horizontal="right" indent="1"/>
    </xf>
    <xf numFmtId="165" fontId="93" fillId="2" borderId="0" xfId="0" applyNumberFormat="1" applyFont="1" applyFill="1" applyAlignment="1">
      <alignment horizontal="right" indent="1"/>
    </xf>
    <xf numFmtId="165" fontId="75" fillId="0" borderId="0" xfId="0" applyNumberFormat="1" applyFont="1" applyFill="1" applyAlignment="1">
      <alignment horizontal="right" indent="1"/>
    </xf>
    <xf numFmtId="165" fontId="98" fillId="0" borderId="0" xfId="0" applyNumberFormat="1" applyFont="1" applyFill="1" applyAlignment="1">
      <alignment horizontal="right" indent="1"/>
    </xf>
    <xf numFmtId="165" fontId="93" fillId="0" borderId="0" xfId="0" applyNumberFormat="1" applyFont="1" applyFill="1" applyAlignment="1">
      <alignment horizontal="right" indent="1"/>
    </xf>
    <xf numFmtId="166" fontId="75" fillId="4" borderId="0" xfId="0" applyNumberFormat="1" applyFont="1" applyFill="1" applyAlignment="1">
      <alignment horizontal="right" indent="1"/>
    </xf>
    <xf numFmtId="166" fontId="98" fillId="4" borderId="0" xfId="0" applyNumberFormat="1" applyFont="1" applyFill="1" applyAlignment="1">
      <alignment horizontal="right" indent="1"/>
    </xf>
    <xf numFmtId="166" fontId="93" fillId="4" borderId="0" xfId="0" applyNumberFormat="1" applyFont="1" applyFill="1" applyAlignment="1">
      <alignment horizontal="right" indent="1"/>
    </xf>
    <xf numFmtId="166" fontId="75" fillId="6" borderId="0" xfId="0" applyNumberFormat="1" applyFont="1" applyFill="1" applyAlignment="1">
      <alignment horizontal="right" indent="1"/>
    </xf>
    <xf numFmtId="166" fontId="98" fillId="6" borderId="0" xfId="0" applyNumberFormat="1" applyFont="1" applyFill="1" applyAlignment="1">
      <alignment horizontal="right" indent="1"/>
    </xf>
    <xf numFmtId="166" fontId="93" fillId="6" borderId="0" xfId="0" applyNumberFormat="1" applyFont="1" applyFill="1" applyAlignment="1">
      <alignment horizontal="right" indent="1"/>
    </xf>
    <xf numFmtId="166" fontId="75" fillId="6" borderId="0" xfId="0" quotePrefix="1" applyNumberFormat="1" applyFont="1" applyFill="1" applyAlignment="1">
      <alignment horizontal="right" indent="1"/>
    </xf>
    <xf numFmtId="166" fontId="75" fillId="4" borderId="2" xfId="0" applyNumberFormat="1" applyFont="1" applyFill="1" applyBorder="1" applyAlignment="1">
      <alignment horizontal="right" indent="1"/>
    </xf>
    <xf numFmtId="166" fontId="75" fillId="4" borderId="2" xfId="0" quotePrefix="1" applyNumberFormat="1" applyFont="1" applyFill="1" applyBorder="1" applyAlignment="1">
      <alignment horizontal="right" indent="1"/>
    </xf>
    <xf numFmtId="166" fontId="98" fillId="4" borderId="2" xfId="0" applyNumberFormat="1" applyFont="1" applyFill="1" applyBorder="1" applyAlignment="1">
      <alignment horizontal="right" indent="1"/>
    </xf>
    <xf numFmtId="166" fontId="93" fillId="4" borderId="2" xfId="0" applyNumberFormat="1" applyFont="1" applyFill="1" applyBorder="1" applyAlignment="1">
      <alignment horizontal="right" indent="1"/>
    </xf>
    <xf numFmtId="166" fontId="1" fillId="0" borderId="0" xfId="0" applyNumberFormat="1" applyFont="1" applyFill="1"/>
    <xf numFmtId="1" fontId="94" fillId="0" borderId="0" xfId="0" applyNumberFormat="1" applyFont="1" applyFill="1" applyAlignment="1">
      <alignment horizontal="right" indent="1"/>
    </xf>
    <xf numFmtId="1" fontId="97" fillId="0" borderId="0" xfId="0" applyNumberFormat="1" applyFont="1" applyFill="1" applyAlignment="1">
      <alignment horizontal="right" indent="1"/>
    </xf>
    <xf numFmtId="1" fontId="93" fillId="0" borderId="0" xfId="0" applyNumberFormat="1" applyFont="1" applyFill="1" applyAlignment="1">
      <alignment horizontal="right" indent="1"/>
    </xf>
    <xf numFmtId="1" fontId="94" fillId="11" borderId="3" xfId="0" applyNumberFormat="1" applyFont="1" applyFill="1" applyBorder="1" applyAlignment="1">
      <alignment horizontal="right" indent="1"/>
    </xf>
    <xf numFmtId="1" fontId="97" fillId="11" borderId="3" xfId="0" applyNumberFormat="1" applyFont="1" applyFill="1" applyBorder="1" applyAlignment="1">
      <alignment horizontal="right" indent="1"/>
    </xf>
    <xf numFmtId="1" fontId="93" fillId="11" borderId="3" xfId="0" applyNumberFormat="1" applyFont="1" applyFill="1" applyBorder="1" applyAlignment="1">
      <alignment horizontal="right" indent="1"/>
    </xf>
    <xf numFmtId="1" fontId="94" fillId="0" borderId="0" xfId="0" applyNumberFormat="1" applyFont="1" applyBorder="1" applyAlignment="1">
      <alignment horizontal="right" indent="1"/>
    </xf>
    <xf numFmtId="1" fontId="97" fillId="0" borderId="0" xfId="0" applyNumberFormat="1" applyFont="1" applyBorder="1" applyAlignment="1">
      <alignment horizontal="right" indent="1"/>
    </xf>
    <xf numFmtId="1" fontId="93" fillId="0" borderId="0" xfId="0" applyNumberFormat="1" applyFont="1" applyBorder="1" applyAlignment="1">
      <alignment horizontal="right" indent="1"/>
    </xf>
    <xf numFmtId="1" fontId="75" fillId="2" borderId="0" xfId="0" applyNumberFormat="1" applyFont="1" applyFill="1" applyAlignment="1">
      <alignment horizontal="right" indent="1"/>
    </xf>
    <xf numFmtId="1" fontId="98" fillId="2" borderId="0" xfId="0" applyNumberFormat="1" applyFont="1" applyFill="1" applyAlignment="1">
      <alignment horizontal="right" indent="1"/>
    </xf>
    <xf numFmtId="1" fontId="93" fillId="2" borderId="0" xfId="0" applyNumberFormat="1" applyFont="1" applyFill="1" applyAlignment="1">
      <alignment horizontal="right" indent="1"/>
    </xf>
    <xf numFmtId="1" fontId="75" fillId="0" borderId="0" xfId="0" applyNumberFormat="1" applyFont="1" applyFill="1" applyAlignment="1">
      <alignment horizontal="right" indent="1"/>
    </xf>
    <xf numFmtId="1" fontId="98" fillId="0" borderId="0" xfId="0" applyNumberFormat="1" applyFont="1" applyFill="1" applyAlignment="1">
      <alignment horizontal="right" indent="1"/>
    </xf>
    <xf numFmtId="0" fontId="1" fillId="0" borderId="0" xfId="0" applyFont="1" applyAlignment="1">
      <alignment horizontal="left"/>
    </xf>
    <xf numFmtId="174" fontId="0" fillId="0" borderId="0" xfId="0" applyNumberFormat="1" applyBorder="1"/>
    <xf numFmtId="164" fontId="108" fillId="7" borderId="0" xfId="0" quotePrefix="1" applyNumberFormat="1" applyFont="1" applyFill="1" applyAlignment="1">
      <alignment horizontal="right" indent="1"/>
    </xf>
    <xf numFmtId="174" fontId="0" fillId="0" borderId="0" xfId="0" applyNumberFormat="1"/>
    <xf numFmtId="174" fontId="1" fillId="0" borderId="0" xfId="0" applyNumberFormat="1" applyFont="1"/>
    <xf numFmtId="165" fontId="1" fillId="2" borderId="0" xfId="0" quotePrefix="1" applyNumberFormat="1" applyFont="1" applyFill="1" applyBorder="1" applyAlignment="1">
      <alignment horizontal="right" indent="1"/>
    </xf>
    <xf numFmtId="165" fontId="1" fillId="0" borderId="0" xfId="0" quotePrefix="1" applyNumberFormat="1" applyFont="1" applyFill="1" applyBorder="1" applyAlignment="1">
      <alignment horizontal="right" indent="1"/>
    </xf>
    <xf numFmtId="168" fontId="88" fillId="3" borderId="0" xfId="3" applyNumberFormat="1" applyFont="1" applyFill="1" applyBorder="1" applyAlignment="1">
      <alignment horizontal="left" vertical="top"/>
    </xf>
    <xf numFmtId="0" fontId="89" fillId="3" borderId="0" xfId="3" applyFont="1" applyFill="1" applyBorder="1" applyAlignment="1">
      <alignment horizontal="left"/>
    </xf>
    <xf numFmtId="0" fontId="84" fillId="3" borderId="12" xfId="3" applyFont="1" applyFill="1" applyBorder="1" applyAlignment="1">
      <alignment horizontal="left" vertical="top" wrapText="1"/>
    </xf>
    <xf numFmtId="0" fontId="84" fillId="3" borderId="9" xfId="3" applyFont="1" applyFill="1" applyBorder="1" applyAlignment="1">
      <alignment horizontal="left" vertical="top" wrapText="1"/>
    </xf>
    <xf numFmtId="0" fontId="84" fillId="3" borderId="13" xfId="3" applyFont="1" applyFill="1" applyBorder="1" applyAlignment="1">
      <alignment horizontal="left" vertical="top" wrapText="1"/>
    </xf>
    <xf numFmtId="0" fontId="90" fillId="3" borderId="0" xfId="1" applyFont="1" applyFill="1" applyBorder="1" applyAlignment="1" applyProtection="1">
      <alignment horizontal="left" vertical="top"/>
    </xf>
    <xf numFmtId="0" fontId="89" fillId="3" borderId="0" xfId="3" applyFont="1" applyFill="1" applyBorder="1" applyAlignment="1">
      <alignment horizontal="left" vertical="top"/>
    </xf>
    <xf numFmtId="0" fontId="79" fillId="3" borderId="0" xfId="0" quotePrefix="1" applyFont="1" applyFill="1" applyAlignment="1">
      <alignment horizontal="left"/>
    </xf>
    <xf numFmtId="0" fontId="79" fillId="3" borderId="0" xfId="0" quotePrefix="1" applyFont="1" applyFill="1" applyBorder="1" applyAlignment="1">
      <alignment horizontal="left"/>
    </xf>
    <xf numFmtId="0" fontId="84" fillId="3" borderId="14" xfId="3" applyFont="1" applyFill="1" applyBorder="1" applyAlignment="1">
      <alignment horizontal="left" vertical="top" wrapText="1"/>
    </xf>
    <xf numFmtId="0" fontId="5" fillId="0" borderId="34" xfId="0" applyFont="1" applyBorder="1" applyAlignment="1">
      <alignment horizontal="center"/>
    </xf>
    <xf numFmtId="0" fontId="5" fillId="0" borderId="6" xfId="0" applyFont="1" applyBorder="1" applyAlignment="1">
      <alignment horizontal="center"/>
    </xf>
    <xf numFmtId="0" fontId="5" fillId="0" borderId="21" xfId="0" applyFont="1" applyBorder="1" applyAlignment="1">
      <alignment horizontal="center"/>
    </xf>
    <xf numFmtId="0" fontId="5" fillId="0" borderId="4" xfId="0" applyFont="1" applyBorder="1" applyAlignment="1">
      <alignment horizontal="center"/>
    </xf>
    <xf numFmtId="0" fontId="5" fillId="0" borderId="28" xfId="0" applyFont="1" applyBorder="1" applyAlignment="1">
      <alignment horizontal="center"/>
    </xf>
    <xf numFmtId="0" fontId="2" fillId="0" borderId="0" xfId="0" applyFont="1" applyAlignment="1">
      <alignment horizontal="justify" wrapText="1"/>
    </xf>
    <xf numFmtId="0" fontId="12" fillId="0" borderId="0" xfId="0" applyFont="1" applyAlignment="1">
      <alignment horizontal="justify" vertical="center" wrapText="1"/>
    </xf>
    <xf numFmtId="0" fontId="0" fillId="0" borderId="0" xfId="0" applyAlignment="1">
      <alignment horizontal="justify" vertical="center" wrapText="1"/>
    </xf>
    <xf numFmtId="0" fontId="2" fillId="0" borderId="0" xfId="0" applyFont="1" applyAlignment="1">
      <alignment horizontal="justify" vertical="center" wrapText="1"/>
    </xf>
    <xf numFmtId="0" fontId="18" fillId="0" borderId="0" xfId="0" applyFont="1" applyAlignment="1">
      <alignment horizontal="justify" vertical="center" wrapText="1"/>
    </xf>
    <xf numFmtId="0" fontId="5" fillId="0" borderId="0" xfId="0" applyFont="1" applyAlignment="1">
      <alignment horizontal="justify" vertical="center" wrapText="1"/>
    </xf>
    <xf numFmtId="0" fontId="52" fillId="0" borderId="0" xfId="0" applyFont="1" applyAlignment="1">
      <alignment horizontal="justify" vertical="center" wrapText="1"/>
    </xf>
    <xf numFmtId="0" fontId="7" fillId="0" borderId="0" xfId="0" applyFont="1" applyAlignment="1">
      <alignment horizontal="justify" vertical="center" wrapText="1"/>
    </xf>
    <xf numFmtId="0" fontId="6" fillId="0" borderId="0" xfId="0" applyFont="1" applyAlignment="1">
      <alignment horizontal="justify" vertical="center" wrapText="1"/>
    </xf>
    <xf numFmtId="0" fontId="53" fillId="0" borderId="0" xfId="0" applyFont="1" applyAlignment="1">
      <alignment horizontal="justify" vertical="center" wrapText="1"/>
    </xf>
    <xf numFmtId="0" fontId="54" fillId="0" borderId="0" xfId="0" applyFont="1" applyAlignment="1">
      <alignment horizontal="justify" vertical="center" wrapText="1"/>
    </xf>
    <xf numFmtId="0" fontId="6" fillId="0" borderId="0" xfId="7" applyFont="1" applyFill="1" applyBorder="1" applyAlignment="1">
      <alignment wrapText="1"/>
    </xf>
    <xf numFmtId="0" fontId="1" fillId="0" borderId="0" xfId="0" applyFont="1" applyAlignment="1">
      <alignment horizontal="justify" vertical="center" wrapText="1"/>
    </xf>
    <xf numFmtId="0" fontId="2" fillId="0" borderId="0" xfId="0" applyFont="1" applyAlignment="1">
      <alignment horizontal="left" vertical="center"/>
    </xf>
    <xf numFmtId="0" fontId="0" fillId="0" borderId="0" xfId="0" applyAlignment="1">
      <alignment horizontal="left" vertical="center"/>
    </xf>
    <xf numFmtId="0" fontId="1" fillId="0" borderId="0" xfId="0" applyFont="1" applyAlignment="1">
      <alignment horizontal="left" vertical="center"/>
    </xf>
    <xf numFmtId="0" fontId="2" fillId="0" borderId="41" xfId="0" applyFont="1" applyBorder="1" applyAlignment="1">
      <alignment horizontal="justify" vertical="justify" wrapText="1"/>
    </xf>
    <xf numFmtId="0" fontId="2" fillId="0" borderId="3" xfId="0" applyFont="1" applyBorder="1" applyAlignment="1">
      <alignment horizontal="justify" vertical="justify" wrapText="1"/>
    </xf>
    <xf numFmtId="0" fontId="2" fillId="0" borderId="16" xfId="0" applyFont="1" applyBorder="1" applyAlignment="1">
      <alignment horizontal="justify" vertical="justify" wrapText="1"/>
    </xf>
    <xf numFmtId="0" fontId="4" fillId="0" borderId="0" xfId="0" applyFont="1" applyAlignment="1"/>
    <xf numFmtId="0" fontId="0" fillId="0" borderId="0" xfId="0" applyAlignment="1"/>
    <xf numFmtId="0" fontId="4" fillId="0" borderId="0" xfId="0" applyFont="1" applyAlignment="1">
      <alignment horizontal="left" vertical="top" wrapText="1"/>
    </xf>
    <xf numFmtId="0" fontId="107" fillId="0" borderId="0" xfId="0" applyFont="1" applyAlignment="1">
      <alignment horizontal="center"/>
    </xf>
    <xf numFmtId="0" fontId="8" fillId="0" borderId="0" xfId="0" applyFont="1" applyAlignment="1">
      <alignment wrapText="1"/>
    </xf>
    <xf numFmtId="0" fontId="0" fillId="0" borderId="0" xfId="0" applyAlignment="1">
      <alignment wrapText="1"/>
    </xf>
    <xf numFmtId="0" fontId="1" fillId="0" borderId="0" xfId="0" applyFont="1" applyAlignment="1">
      <alignment horizontal="justify" wrapText="1"/>
    </xf>
    <xf numFmtId="0" fontId="0" fillId="0" borderId="0" xfId="0" applyAlignment="1">
      <alignment horizontal="justify" wrapText="1"/>
    </xf>
    <xf numFmtId="0" fontId="4" fillId="0" borderId="0" xfId="0" applyFont="1" applyAlignment="1">
      <alignment wrapText="1"/>
    </xf>
    <xf numFmtId="0" fontId="1" fillId="0" borderId="0" xfId="0" applyFont="1" applyAlignment="1">
      <alignment horizontal="left" vertical="top" wrapText="1"/>
    </xf>
    <xf numFmtId="0" fontId="0" fillId="0" borderId="0" xfId="0" applyAlignment="1">
      <alignment horizontal="left" vertical="top" wrapText="1"/>
    </xf>
    <xf numFmtId="0" fontId="117" fillId="0" borderId="0" xfId="0" applyFont="1" applyAlignment="1">
      <alignment wrapText="1"/>
    </xf>
    <xf numFmtId="0" fontId="47" fillId="0" borderId="0" xfId="0" applyFont="1" applyAlignment="1">
      <alignment wrapText="1"/>
    </xf>
    <xf numFmtId="0" fontId="4"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justify" wrapText="1"/>
    </xf>
    <xf numFmtId="0" fontId="4" fillId="0" borderId="0" xfId="0" applyFont="1" applyAlignment="1">
      <alignment horizontal="left" wrapText="1"/>
    </xf>
    <xf numFmtId="0" fontId="1" fillId="0" borderId="0" xfId="0" applyFont="1" applyFill="1" applyAlignment="1">
      <alignment horizontal="left" wrapText="1"/>
    </xf>
    <xf numFmtId="0" fontId="8" fillId="0" borderId="0" xfId="0" applyFont="1" applyAlignment="1">
      <alignment horizontal="center" vertical="center" wrapText="1"/>
    </xf>
    <xf numFmtId="0" fontId="0" fillId="0" borderId="0" xfId="0" applyAlignment="1">
      <alignment horizontal="center" vertical="center" wrapText="1"/>
    </xf>
    <xf numFmtId="0" fontId="1" fillId="0" borderId="0" xfId="0" applyFont="1" applyAlignment="1">
      <alignment horizontal="left"/>
    </xf>
    <xf numFmtId="0" fontId="46" fillId="0" borderId="0" xfId="0" applyFont="1" applyAlignment="1">
      <alignment horizontal="left" vertical="center"/>
    </xf>
    <xf numFmtId="0" fontId="1" fillId="0" borderId="0" xfId="0" applyNumberFormat="1" applyFont="1" applyAlignment="1">
      <alignment horizontal="justify" wrapText="1"/>
    </xf>
    <xf numFmtId="0" fontId="0" fillId="0" borderId="0" xfId="0" applyNumberFormat="1" applyAlignment="1">
      <alignment horizontal="justify" wrapText="1"/>
    </xf>
    <xf numFmtId="0" fontId="1" fillId="0" borderId="41" xfId="0" applyFont="1" applyBorder="1" applyAlignment="1">
      <alignment horizontal="left" wrapText="1"/>
    </xf>
    <xf numFmtId="0" fontId="0" fillId="0" borderId="3" xfId="0" applyBorder="1" applyAlignment="1">
      <alignment horizontal="left" wrapText="1"/>
    </xf>
    <xf numFmtId="0" fontId="0" fillId="0" borderId="16" xfId="0" applyBorder="1" applyAlignment="1">
      <alignment horizontal="left" wrapText="1"/>
    </xf>
    <xf numFmtId="0" fontId="70" fillId="0" borderId="0" xfId="0" applyFont="1" applyAlignment="1">
      <alignment horizontal="justify" vertical="center" wrapText="1"/>
    </xf>
    <xf numFmtId="0" fontId="68" fillId="0" borderId="0" xfId="0" applyFont="1" applyAlignment="1">
      <alignment horizontal="justify" vertical="center" wrapText="1"/>
    </xf>
    <xf numFmtId="0" fontId="69" fillId="0" borderId="0" xfId="0" applyFont="1" applyAlignment="1">
      <alignment horizontal="justify" vertical="center" wrapText="1"/>
    </xf>
  </cellXfs>
  <cellStyles count="8">
    <cellStyle name="Lien hypertexte" xfId="1" builtinId="8"/>
    <cellStyle name="Lien hypertexte_FD2009" xfId="2"/>
    <cellStyle name="Normal" xfId="0" builtinId="0"/>
    <cellStyle name="Normal_Annexe5_B_2007" xfId="7"/>
    <cellStyle name="Normal_BPD961" xfId="3"/>
    <cellStyle name="Normal_Guide99" xfId="4"/>
    <cellStyle name="Normal_nb_com_pop_str_reg_g07_m10m" xfId="6"/>
    <cellStyle name="Normal_zau98_2" xfId="5"/>
  </cellStyles>
  <dxfs count="897">
    <dxf>
      <font>
        <b val="0"/>
        <i val="0"/>
        <strike val="0"/>
        <condense val="0"/>
        <extend val="0"/>
        <outline val="0"/>
        <shadow val="0"/>
        <u val="none"/>
        <vertAlign val="baseline"/>
        <sz val="11"/>
        <color auto="1"/>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sz val="11"/>
        <name val="Arial"/>
        <scheme val="none"/>
      </font>
    </dxf>
    <dxf>
      <font>
        <strike val="0"/>
        <outline val="0"/>
        <shadow val="0"/>
        <u val="none"/>
        <sz val="1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sz val="1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sz val="11"/>
        <name val="Arial"/>
        <scheme val="none"/>
      </font>
    </dxf>
    <dxf>
      <font>
        <strike val="0"/>
        <outline val="0"/>
        <shadow val="0"/>
        <u val="none"/>
        <sz val="1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vertAlign val="baseline"/>
        <sz val="11"/>
        <color auto="1"/>
        <name val="Arial"/>
        <scheme val="none"/>
      </font>
    </dxf>
    <dxf>
      <font>
        <strike val="0"/>
        <outline val="0"/>
        <shadow val="0"/>
        <u val="none"/>
        <vertAlign val="baseline"/>
        <sz val="11"/>
        <color auto="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indent="1" relativeIndent="0"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0"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relativeIndent="0" justifyLastLine="0" shrinkToFit="0" mergeCell="0" readingOrder="0"/>
    </dxf>
    <dxf>
      <numFmt numFmtId="3" formatCode="#,##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vertAlign val="baseline"/>
        <sz val="11"/>
        <color auto="1"/>
        <name val="Arial"/>
        <scheme val="none"/>
      </font>
    </dxf>
    <dxf>
      <font>
        <strike val="0"/>
        <outline val="0"/>
        <shadow val="0"/>
        <u val="none"/>
        <vertAlign val="baseline"/>
        <sz val="11"/>
        <color auto="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relativeIndent="0" justifyLastLine="0" shrinkToFit="0" mergeCell="0" readingOrder="0"/>
    </dxf>
    <dxf>
      <numFmt numFmtId="3" formatCode="#,##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vertAlign val="baseline"/>
        <sz val="11"/>
        <color auto="1"/>
        <name val="Arial"/>
        <scheme val="none"/>
      </font>
    </dxf>
    <dxf>
      <font>
        <strike val="0"/>
        <outline val="0"/>
        <shadow val="0"/>
        <u val="none"/>
        <vertAlign val="baseline"/>
        <sz val="11"/>
        <color auto="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relativeIndent="0" justifyLastLine="0" shrinkToFit="0" mergeCell="0" readingOrder="0"/>
    </dxf>
    <dxf>
      <numFmt numFmtId="3" formatCode="#,##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relativeIndent="0" justifyLastLine="0" shrinkToFit="0" mergeCell="0" readingOrder="0"/>
    </dxf>
    <dxf>
      <numFmt numFmtId="3" formatCode="#,##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vertAlign val="baseline"/>
        <sz val="11"/>
        <color auto="1"/>
        <name val="Arial"/>
        <scheme val="none"/>
      </font>
    </dxf>
    <dxf>
      <font>
        <strike val="0"/>
        <outline val="0"/>
        <shadow val="0"/>
        <u val="none"/>
        <vertAlign val="baseline"/>
        <sz val="11"/>
        <color auto="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auto="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vertAlign val="baseline"/>
        <sz val="11"/>
        <color auto="1"/>
        <name val="Arial"/>
        <scheme val="none"/>
      </font>
    </dxf>
    <dxf>
      <font>
        <strike val="0"/>
        <outline val="0"/>
        <shadow val="0"/>
        <u val="none"/>
        <vertAlign val="baseline"/>
        <sz val="11"/>
        <color auto="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indent="1" relativeIndent="0"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color rgb="FF0000FF"/>
        <name val="Arial"/>
        <scheme val="none"/>
      </font>
      <numFmt numFmtId="166"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rgb="FF0000FF"/>
        <name val="Arial"/>
        <scheme val="none"/>
      </font>
      <numFmt numFmtId="166"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rgb="FF0000FF"/>
        <name val="Arial"/>
        <scheme val="none"/>
      </font>
      <numFmt numFmtId="166" formatCode="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66" formatCode="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66" formatCode="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66" formatCode="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66" formatCode="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66" formatCode="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66" formatCode="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66" formatCode="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66" formatCode="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66" formatCode="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66" formatCode="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66" formatCode="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sz val="11"/>
        <color auto="1"/>
        <name val="Arial"/>
        <scheme val="none"/>
      </font>
    </dxf>
    <dxf>
      <font>
        <strike val="0"/>
        <outline val="0"/>
        <shadow val="0"/>
        <u val="none"/>
        <sz val="11"/>
        <color auto="1"/>
        <name val="Arial"/>
        <scheme val="none"/>
      </font>
      <numFmt numFmtId="3" formatCode="#,##0"/>
    </dxf>
    <dxf>
      <font>
        <strike val="0"/>
        <outline val="0"/>
        <shadow val="0"/>
        <u val="none"/>
        <vertAlign val="baseline"/>
        <sz val="11"/>
        <color rgb="FF0000FF"/>
        <name val="Arial"/>
        <scheme val="none"/>
      </font>
      <numFmt numFmtId="170" formatCode="\+0.0;\-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rgb="FF0000FF"/>
        <name val="Arial"/>
        <scheme val="none"/>
      </font>
      <numFmt numFmtId="170" formatCode="\+0.0;\-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rgb="FF0000FF"/>
        <name val="Arial"/>
        <scheme val="none"/>
      </font>
      <numFmt numFmtId="170" formatCode="\+0.0;\-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70" formatCode="\+0.0;\-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70" formatCode="\+0.0;\-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70" formatCode="\+0.0;\-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70" formatCode="\+0.0;\-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70" formatCode="\+0.0;\-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70" formatCode="\+0.0;\-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70" formatCode="\+0.0;\-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70" formatCode="\+0.0;\-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70" formatCode="\+0.0;\-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70" formatCode="\+0.0;\-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numFmt numFmtId="170" formatCode="\+0.0;\-0.0"/>
      <alignment horizontal="right" vertical="bottom" textRotation="0" wrapText="0" indent="1" relativeIndent="255" justifyLastLine="0" shrinkToFit="0" mergeCell="0" readingOrder="0"/>
    </dxf>
    <dxf>
      <numFmt numFmtId="3" formatCode="#,##0"/>
    </dxf>
    <dxf>
      <font>
        <strike val="0"/>
        <outline val="0"/>
        <shadow val="0"/>
        <u val="none"/>
        <sz val="11"/>
        <color auto="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sz val="11"/>
        <color auto="1"/>
        <name val="Arial"/>
        <scheme val="none"/>
      </font>
    </dxf>
    <dxf>
      <font>
        <strike val="0"/>
        <outline val="0"/>
        <shadow val="0"/>
        <u val="none"/>
        <sz val="11"/>
        <color auto="1"/>
        <name val="Arial"/>
        <scheme val="none"/>
      </font>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relativeIndent="255" justifyLastLine="0" shrinkToFit="0" mergeCell="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font>
      <numFmt numFmtId="164" formatCode="0.0%"/>
      <alignment horizontal="right" vertical="bottom" textRotation="0" wrapText="0" indent="1" relativeIndent="255" justifyLastLine="0" shrinkToFit="0" mergeCell="0" readingOrder="0"/>
    </dxf>
    <dxf>
      <numFmt numFmtId="3" formatCode="#,##0"/>
    </dxf>
    <dxf>
      <font>
        <strike val="0"/>
        <outline val="0"/>
        <shadow val="0"/>
        <u val="none"/>
        <vertAlign val="baseline"/>
        <sz val="11"/>
      </font>
      <numFmt numFmtId="164" formatCode="0.0%"/>
      <alignment horizontal="right" vertical="bottom" textRotation="0" wrapText="0" indent="1" relativeIndent="255" justifyLastLine="0" shrinkToFit="0" mergeCell="0" readingOrder="0"/>
    </dxf>
    <dxf>
      <numFmt numFmtId="3" formatCode="#,##0"/>
    </dxf>
    <dxf>
      <font>
        <b/>
        <i val="0"/>
        <strike val="0"/>
        <condense val="0"/>
        <extend val="0"/>
        <outline val="0"/>
        <shadow val="0"/>
        <u val="none"/>
        <vertAlign val="baseline"/>
        <sz val="10"/>
        <color auto="1"/>
        <name val="Arial"/>
        <scheme val="none"/>
      </font>
    </dxf>
    <dxf>
      <border outline="0">
        <bottom style="thin">
          <color indexed="64"/>
        </bottom>
      </border>
    </dxf>
    <dxf>
      <numFmt numFmtId="3" formatCode="#,##0"/>
    </dxf>
    <dxf>
      <font>
        <b val="0"/>
        <i val="0"/>
        <strike val="0"/>
        <condense val="0"/>
        <extend val="0"/>
        <outline val="0"/>
        <shadow val="0"/>
        <u val="none"/>
        <vertAlign val="baseline"/>
        <sz val="10"/>
        <color indexed="12"/>
        <name val="Arial"/>
        <scheme val="none"/>
      </font>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font>
        <b val="0"/>
        <i/>
        <strike val="0"/>
        <condense val="0"/>
        <extend val="0"/>
        <outline val="0"/>
        <shadow val="0"/>
        <u val="none"/>
        <vertAlign val="baseline"/>
        <sz val="10"/>
        <color auto="1"/>
        <name val="Arial"/>
        <scheme val="none"/>
      </font>
      <border diagonalUp="0" diagonalDown="0" outline="0">
        <left/>
        <right/>
        <top/>
        <bottom style="thin">
          <color indexed="64"/>
        </bottom>
      </border>
    </dxf>
    <dxf>
      <border outline="0">
        <bottom style="thin">
          <color indexed="64"/>
        </bottom>
      </border>
    </dxf>
    <dxf>
      <border outline="0">
        <bottom style="thin">
          <color indexed="64"/>
        </bottom>
      </border>
    </dxf>
    <dxf>
      <font>
        <b val="0"/>
        <i val="0"/>
        <strike val="0"/>
        <condense val="0"/>
        <extend val="0"/>
        <outline val="0"/>
        <shadow val="0"/>
        <u val="none"/>
        <vertAlign val="baseline"/>
        <sz val="10"/>
        <color indexed="12"/>
        <name val="Arial"/>
        <scheme val="none"/>
      </font>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font>
        <b val="0"/>
        <i/>
        <strike val="0"/>
        <condense val="0"/>
        <extend val="0"/>
        <outline val="0"/>
        <shadow val="0"/>
        <u val="none"/>
        <vertAlign val="baseline"/>
        <sz val="10"/>
        <color auto="1"/>
        <name val="Arial"/>
        <scheme val="none"/>
      </font>
      <border diagonalUp="0" diagonalDown="0" outline="0">
        <left/>
        <right/>
        <top/>
        <bottom style="thin">
          <color indexed="64"/>
        </bottom>
      </border>
    </dxf>
    <dxf>
      <border outline="0">
        <bottom style="thin">
          <color indexed="64"/>
        </bottom>
      </border>
    </dxf>
    <dxf>
      <border outline="0">
        <bottom style="thin">
          <color indexed="64"/>
        </bottom>
      </border>
    </dxf>
  </dxfs>
  <tableStyles count="0" defaultTableStyle="TableStyleMedium9" defaultPivotStyle="PivotStyleLight16"/>
  <colors>
    <mruColors>
      <color rgb="FF0000FF"/>
      <color rgb="FFC0C0C0"/>
      <color rgb="FFDDDDDD"/>
      <color rgb="FFFFFFFF"/>
      <color rgb="FFD8D8D8"/>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2390775</xdr:colOff>
      <xdr:row>0</xdr:row>
      <xdr:rowOff>0</xdr:rowOff>
    </xdr:from>
    <xdr:to>
      <xdr:col>0</xdr:col>
      <xdr:colOff>3724275</xdr:colOff>
      <xdr:row>5</xdr:row>
      <xdr:rowOff>38100</xdr:rowOff>
    </xdr:to>
    <xdr:pic>
      <xdr:nvPicPr>
        <xdr:cNvPr id="2" name="Image 1"/>
        <xdr:cNvPicPr/>
      </xdr:nvPicPr>
      <xdr:blipFill>
        <a:blip xmlns:r="http://schemas.openxmlformats.org/officeDocument/2006/relationships" r:embed="rId1" cstate="print"/>
        <a:srcRect/>
        <a:stretch>
          <a:fillRect/>
        </a:stretch>
      </xdr:blipFill>
      <xdr:spPr bwMode="auto">
        <a:xfrm>
          <a:off x="2390775" y="0"/>
          <a:ext cx="1333500" cy="847725"/>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18" name="Tableau18" displayName="Tableau18" ref="A8:O21" headerRowCount="0" totalsRowShown="0" headerRowBorderDxfId="896" tableBorderDxfId="895">
  <tableColumns count="15">
    <tableColumn id="1" name="En nombre de budgets" headerRowDxfId="894"/>
    <tableColumn id="2" name="Colonne1" headerRowDxfId="893"/>
    <tableColumn id="3" name="Colonne2" headerRowDxfId="892"/>
    <tableColumn id="4" name="Colonne3" headerRowDxfId="891"/>
    <tableColumn id="5" name="Colonne4" headerRowDxfId="890"/>
    <tableColumn id="6" name="Colonne5" headerRowDxfId="889"/>
    <tableColumn id="7" name="Colonne6" headerRowDxfId="888"/>
    <tableColumn id="8" name="Colonne7" headerRowDxfId="887"/>
    <tableColumn id="9" name="Colonne8" headerRowDxfId="886"/>
    <tableColumn id="10" name="Colonne9" headerRowDxfId="885"/>
    <tableColumn id="11" name="Colonne10" headerRowDxfId="884"/>
    <tableColumn id="12" name="Colonne11" headerRowDxfId="883"/>
    <tableColumn id="13" name="Colonne12" headerRowDxfId="882"/>
    <tableColumn id="14" name="Colonne13" headerRowDxfId="881"/>
    <tableColumn id="15" name="Colonne14" headerRowDxfId="880"/>
  </tableColumns>
  <tableStyleInfo name="TableStyleLight1" showFirstColumn="0" showLastColumn="0" showRowStripes="0" showColumnStripes="0"/>
</table>
</file>

<file path=xl/tables/table10.xml><?xml version="1.0" encoding="utf-8"?>
<table xmlns="http://schemas.openxmlformats.org/spreadsheetml/2006/main" id="4" name="Tableau935" displayName="Tableau935" ref="A86:P93" headerRowCount="0" totalsRowShown="0" headerRowDxfId="629" dataDxfId="628" tableBorderDxfId="627">
  <tableColumns count="16">
    <tableColumn id="1" name="Colonne1" headerRowDxfId="626" dataDxfId="625"/>
    <tableColumn id="2" name="Colonne2" headerRowDxfId="624" dataDxfId="623"/>
    <tableColumn id="3" name="Colonne3" headerRowDxfId="622" dataDxfId="621"/>
    <tableColumn id="4" name="Colonne4" headerRowDxfId="620" dataDxfId="619"/>
    <tableColumn id="5" name="Colonne5" headerRowDxfId="618" dataDxfId="617"/>
    <tableColumn id="6" name="Colonne6" headerRowDxfId="616" dataDxfId="615"/>
    <tableColumn id="7" name="Colonne7" headerRowDxfId="614" dataDxfId="613"/>
    <tableColumn id="8" name="Colonne8" headerRowDxfId="612" dataDxfId="611"/>
    <tableColumn id="9" name="Colonne9" headerRowDxfId="610" dataDxfId="609"/>
    <tableColumn id="10" name="Colonne10" headerRowDxfId="608" dataDxfId="607"/>
    <tableColumn id="11" name="Colonne11" headerRowDxfId="606" dataDxfId="605"/>
    <tableColumn id="12" name="Colonne12" headerRowDxfId="604" dataDxfId="603"/>
    <tableColumn id="13" name="Colonne13" headerRowDxfId="602" dataDxfId="601"/>
    <tableColumn id="16" name="Colonne16" headerRowDxfId="600" dataDxfId="599"/>
    <tableColumn id="14" name="Colonne14" headerRowDxfId="598" dataDxfId="597"/>
    <tableColumn id="15" name="Colonne15" headerRowDxfId="596" dataDxfId="595"/>
  </tableColumns>
  <tableStyleInfo name="TableStyleLight1" showFirstColumn="0" showLastColumn="0" showRowStripes="1" showColumnStripes="0"/>
</table>
</file>

<file path=xl/tables/table11.xml><?xml version="1.0" encoding="utf-8"?>
<table xmlns="http://schemas.openxmlformats.org/spreadsheetml/2006/main" id="25" name="Tableau5112426" displayName="Tableau5112426" ref="A8:P53" headerRowCount="0" totalsRowShown="0" headerRowDxfId="594" dataDxfId="593" tableBorderDxfId="592">
  <tableColumns count="16">
    <tableColumn id="1" name="Colonne1" headerRowDxfId="591" dataDxfId="590"/>
    <tableColumn id="2" name="Colonne2" headerRowDxfId="589" dataDxfId="588"/>
    <tableColumn id="3" name="Colonne3" headerRowDxfId="587" dataDxfId="586"/>
    <tableColumn id="4" name="Colonne4" headerRowDxfId="585" dataDxfId="584"/>
    <tableColumn id="5" name="Colonne5" headerRowDxfId="583" dataDxfId="582"/>
    <tableColumn id="6" name="Colonne6" headerRowDxfId="581" dataDxfId="580"/>
    <tableColumn id="7" name="Colonne7" headerRowDxfId="579" dataDxfId="578"/>
    <tableColumn id="8" name="Colonne8" headerRowDxfId="577" dataDxfId="576"/>
    <tableColumn id="9" name="Colonne9" headerRowDxfId="575" dataDxfId="574"/>
    <tableColumn id="10" name="Colonne10" headerRowDxfId="573" dataDxfId="572"/>
    <tableColumn id="11" name="Colonne11" headerRowDxfId="571" dataDxfId="570"/>
    <tableColumn id="12" name="Colonne12" headerRowDxfId="569" dataDxfId="568"/>
    <tableColumn id="13" name="Colonne13" headerRowDxfId="567" dataDxfId="566"/>
    <tableColumn id="14" name="Colonne14" headerRowDxfId="565" dataDxfId="564"/>
    <tableColumn id="16" name="Colonne16" headerRowDxfId="563" dataDxfId="562"/>
    <tableColumn id="15" name="Colonne15" headerRowDxfId="561" dataDxfId="560"/>
  </tableColumns>
  <tableStyleInfo name="TableStyleLight1" showFirstColumn="0" showLastColumn="0" showRowStripes="1" showColumnStripes="0"/>
</table>
</file>

<file path=xl/tables/table12.xml><?xml version="1.0" encoding="utf-8"?>
<table xmlns="http://schemas.openxmlformats.org/spreadsheetml/2006/main" id="7" name="Tableau9358" displayName="Tableau9358" ref="A87:P94" headerRowCount="0" totalsRowShown="0" headerRowDxfId="559" dataDxfId="558" tableBorderDxfId="557">
  <tableColumns count="16">
    <tableColumn id="1" name="Colonne1" headerRowDxfId="556" dataDxfId="555"/>
    <tableColumn id="2" name="Colonne2" headerRowDxfId="554" dataDxfId="553"/>
    <tableColumn id="3" name="Colonne3" headerRowDxfId="552" dataDxfId="551"/>
    <tableColumn id="4" name="Colonne4" headerRowDxfId="550" dataDxfId="549"/>
    <tableColumn id="5" name="Colonne5" headerRowDxfId="548" dataDxfId="547"/>
    <tableColumn id="6" name="Colonne6" headerRowDxfId="546" dataDxfId="545"/>
    <tableColumn id="7" name="Colonne7" headerRowDxfId="544" dataDxfId="543"/>
    <tableColumn id="8" name="Colonne8" headerRowDxfId="542" dataDxfId="541"/>
    <tableColumn id="9" name="Colonne9" headerRowDxfId="540" dataDxfId="539"/>
    <tableColumn id="10" name="Colonne10" headerRowDxfId="538" dataDxfId="537"/>
    <tableColumn id="11" name="Colonne11" headerRowDxfId="536" dataDxfId="535"/>
    <tableColumn id="12" name="Colonne12" headerRowDxfId="534" dataDxfId="533"/>
    <tableColumn id="13" name="Colonne13" headerRowDxfId="532" dataDxfId="531"/>
    <tableColumn id="16" name="Colonne16" headerRowDxfId="530" dataDxfId="529"/>
    <tableColumn id="14" name="Colonne14" headerRowDxfId="528" dataDxfId="527"/>
    <tableColumn id="15" name="Colonne15" headerRowDxfId="526" dataDxfId="525"/>
  </tableColumns>
  <tableStyleInfo name="TableStyleLight1" showFirstColumn="0" showLastColumn="0" showRowStripes="1" showColumnStripes="0"/>
</table>
</file>

<file path=xl/tables/table13.xml><?xml version="1.0" encoding="utf-8"?>
<table xmlns="http://schemas.openxmlformats.org/spreadsheetml/2006/main" id="26" name="Tableau511242627" displayName="Tableau511242627" ref="A8:P53" headerRowCount="0" totalsRowShown="0" headerRowDxfId="524" dataDxfId="523" tableBorderDxfId="522">
  <tableColumns count="16">
    <tableColumn id="1" name="Colonne1" headerRowDxfId="521" dataDxfId="520"/>
    <tableColumn id="2" name="Colonne2" headerRowDxfId="519" dataDxfId="518"/>
    <tableColumn id="3" name="Colonne3" headerRowDxfId="517" dataDxfId="516"/>
    <tableColumn id="4" name="Colonne4" headerRowDxfId="515" dataDxfId="514"/>
    <tableColumn id="5" name="Colonne5" headerRowDxfId="513" dataDxfId="512"/>
    <tableColumn id="6" name="Colonne6" headerRowDxfId="511" dataDxfId="510"/>
    <tableColumn id="7" name="Colonne7" headerRowDxfId="509" dataDxfId="508"/>
    <tableColumn id="8" name="Colonne8" headerRowDxfId="507" dataDxfId="506"/>
    <tableColumn id="9" name="Colonne9" headerRowDxfId="505" dataDxfId="504"/>
    <tableColumn id="10" name="Colonne10" headerRowDxfId="503" dataDxfId="502"/>
    <tableColumn id="11" name="Colonne11" headerRowDxfId="501" dataDxfId="500"/>
    <tableColumn id="12" name="Colonne12" headerRowDxfId="499" dataDxfId="498"/>
    <tableColumn id="13" name="Colonne13" headerRowDxfId="497" dataDxfId="496"/>
    <tableColumn id="14" name="Colonne14" headerRowDxfId="495" dataDxfId="494"/>
    <tableColumn id="16" name="Colonne16" headerRowDxfId="493" dataDxfId="492"/>
    <tableColumn id="15" name="Colonne15" headerRowDxfId="491" dataDxfId="490"/>
  </tableColumns>
  <tableStyleInfo name="TableStyleLight1" showFirstColumn="0" showLastColumn="0" showRowStripes="1" showColumnStripes="0"/>
</table>
</file>

<file path=xl/tables/table14.xml><?xml version="1.0" encoding="utf-8"?>
<table xmlns="http://schemas.openxmlformats.org/spreadsheetml/2006/main" id="11" name="Tableau935812" displayName="Tableau935812" ref="A87:P94" headerRowCount="0" totalsRowShown="0" headerRowDxfId="489" dataDxfId="488" tableBorderDxfId="487">
  <tableColumns count="16">
    <tableColumn id="1" name="Colonne1" headerRowDxfId="486" dataDxfId="485"/>
    <tableColumn id="2" name="Colonne2" headerRowDxfId="484" dataDxfId="483"/>
    <tableColumn id="3" name="Colonne3" headerRowDxfId="482" dataDxfId="481"/>
    <tableColumn id="4" name="Colonne4" headerRowDxfId="480" dataDxfId="479"/>
    <tableColumn id="5" name="Colonne5" headerRowDxfId="478" dataDxfId="477"/>
    <tableColumn id="6" name="Colonne6" headerRowDxfId="476" dataDxfId="475"/>
    <tableColumn id="7" name="Colonne7" headerRowDxfId="474" dataDxfId="473"/>
    <tableColumn id="8" name="Colonne8" headerRowDxfId="472" dataDxfId="471"/>
    <tableColumn id="9" name="Colonne9" headerRowDxfId="470" dataDxfId="469"/>
    <tableColumn id="10" name="Colonne10" headerRowDxfId="468" dataDxfId="467"/>
    <tableColumn id="11" name="Colonne11" headerRowDxfId="466" dataDxfId="465"/>
    <tableColumn id="12" name="Colonne12" headerRowDxfId="464" dataDxfId="463"/>
    <tableColumn id="13" name="Colonne13" headerRowDxfId="462" dataDxfId="461"/>
    <tableColumn id="16" name="Colonne16" headerRowDxfId="460" dataDxfId="459"/>
    <tableColumn id="14" name="Colonne14" headerRowDxfId="458" dataDxfId="457"/>
    <tableColumn id="15" name="Colonne15" headerRowDxfId="456" dataDxfId="455"/>
  </tableColumns>
  <tableStyleInfo name="TableStyleLight1" showFirstColumn="0" showLastColumn="0" showRowStripes="1" showColumnStripes="0"/>
</table>
</file>

<file path=xl/tables/table15.xml><?xml version="1.0" encoding="utf-8"?>
<table xmlns="http://schemas.openxmlformats.org/spreadsheetml/2006/main" id="27" name="Tableau51124262728" displayName="Tableau51124262728" ref="A8:P53" headerRowCount="0" totalsRowShown="0" headerRowDxfId="454" dataDxfId="453" tableBorderDxfId="452">
  <tableColumns count="16">
    <tableColumn id="1" name="Colonne1" headerRowDxfId="451" dataDxfId="450"/>
    <tableColumn id="2" name="Colonne2" headerRowDxfId="449" dataDxfId="448"/>
    <tableColumn id="3" name="Colonne3" headerRowDxfId="447" dataDxfId="446"/>
    <tableColumn id="4" name="Colonne4" headerRowDxfId="445" dataDxfId="444"/>
    <tableColumn id="5" name="Colonne5" headerRowDxfId="443" dataDxfId="442"/>
    <tableColumn id="6" name="Colonne6" headerRowDxfId="441" dataDxfId="440"/>
    <tableColumn id="7" name="Colonne7" headerRowDxfId="439" dataDxfId="438"/>
    <tableColumn id="8" name="Colonne8" headerRowDxfId="437" dataDxfId="436"/>
    <tableColumn id="9" name="Colonne9" headerRowDxfId="435" dataDxfId="434"/>
    <tableColumn id="10" name="Colonne10" headerRowDxfId="433" dataDxfId="432"/>
    <tableColumn id="11" name="Colonne11" headerRowDxfId="431" dataDxfId="430"/>
    <tableColumn id="12" name="Colonne12" headerRowDxfId="429" dataDxfId="428"/>
    <tableColumn id="13" name="Colonne13" headerRowDxfId="427" dataDxfId="426"/>
    <tableColumn id="14" name="Colonne14" headerRowDxfId="425" dataDxfId="424"/>
    <tableColumn id="16" name="Colonne16" headerRowDxfId="423" dataDxfId="422"/>
    <tableColumn id="15" name="Colonne15" headerRowDxfId="421" dataDxfId="420"/>
  </tableColumns>
  <tableStyleInfo name="TableStyleLight1" showFirstColumn="0" showLastColumn="0" showRowStripes="1" showColumnStripes="0"/>
</table>
</file>

<file path=xl/tables/table16.xml><?xml version="1.0" encoding="utf-8"?>
<table xmlns="http://schemas.openxmlformats.org/spreadsheetml/2006/main" id="13" name="Tableau93581214" displayName="Tableau93581214" ref="A86:P93" headerRowCount="0" totalsRowShown="0" headerRowDxfId="419" dataDxfId="418" tableBorderDxfId="417">
  <tableColumns count="16">
    <tableColumn id="1" name="Colonne1" headerRowDxfId="416" dataDxfId="415"/>
    <tableColumn id="2" name="Colonne2" headerRowDxfId="414" dataDxfId="413"/>
    <tableColumn id="3" name="Colonne3" headerRowDxfId="412" dataDxfId="411"/>
    <tableColumn id="4" name="Colonne4" headerRowDxfId="410" dataDxfId="409"/>
    <tableColumn id="5" name="Colonne5" headerRowDxfId="408" dataDxfId="407"/>
    <tableColumn id="6" name="Colonne6" headerRowDxfId="406" dataDxfId="405"/>
    <tableColumn id="7" name="Colonne7" headerRowDxfId="404" dataDxfId="403"/>
    <tableColumn id="8" name="Colonne8" headerRowDxfId="402" dataDxfId="401"/>
    <tableColumn id="9" name="Colonne9" headerRowDxfId="400" dataDxfId="399"/>
    <tableColumn id="10" name="Colonne10" headerRowDxfId="398" dataDxfId="397"/>
    <tableColumn id="11" name="Colonne11" headerRowDxfId="396" dataDxfId="395"/>
    <tableColumn id="12" name="Colonne12" headerRowDxfId="394" dataDxfId="393"/>
    <tableColumn id="13" name="Colonne13" headerRowDxfId="392" dataDxfId="391"/>
    <tableColumn id="16" name="Colonne16" headerRowDxfId="390" dataDxfId="389"/>
    <tableColumn id="14" name="Colonne14" headerRowDxfId="388" dataDxfId="387"/>
    <tableColumn id="15" name="Colonne15" headerRowDxfId="386" dataDxfId="385"/>
  </tableColumns>
  <tableStyleInfo name="TableStyleLight1" showFirstColumn="0" showLastColumn="0" showRowStripes="1" showColumnStripes="0"/>
</table>
</file>

<file path=xl/tables/table17.xml><?xml version="1.0" encoding="utf-8"?>
<table xmlns="http://schemas.openxmlformats.org/spreadsheetml/2006/main" id="28" name="Tableau5112426272829" displayName="Tableau5112426272829" ref="A8:P53" headerRowCount="0" totalsRowShown="0" headerRowDxfId="384" dataDxfId="383" tableBorderDxfId="382">
  <tableColumns count="16">
    <tableColumn id="1" name="Colonne1" headerRowDxfId="381" dataDxfId="380"/>
    <tableColumn id="2" name="Colonne2" headerRowDxfId="379" dataDxfId="378"/>
    <tableColumn id="3" name="Colonne3" headerRowDxfId="377" dataDxfId="376"/>
    <tableColumn id="4" name="Colonne4" headerRowDxfId="375" dataDxfId="374"/>
    <tableColumn id="5" name="Colonne5" headerRowDxfId="373" dataDxfId="372"/>
    <tableColumn id="6" name="Colonne6" headerRowDxfId="371" dataDxfId="370"/>
    <tableColumn id="7" name="Colonne7" headerRowDxfId="369" dataDxfId="368"/>
    <tableColumn id="8" name="Colonne8" headerRowDxfId="367" dataDxfId="366"/>
    <tableColumn id="9" name="Colonne9" headerRowDxfId="365" dataDxfId="364"/>
    <tableColumn id="10" name="Colonne10" headerRowDxfId="363" dataDxfId="362"/>
    <tableColumn id="11" name="Colonne11" headerRowDxfId="361" dataDxfId="360"/>
    <tableColumn id="12" name="Colonne12" headerRowDxfId="359" dataDxfId="358"/>
    <tableColumn id="13" name="Colonne13" headerRowDxfId="357" dataDxfId="356"/>
    <tableColumn id="14" name="Colonne14" headerRowDxfId="355" dataDxfId="354"/>
    <tableColumn id="16" name="Colonne16" headerRowDxfId="353" dataDxfId="352"/>
    <tableColumn id="15" name="Colonne15" headerRowDxfId="351" dataDxfId="350"/>
  </tableColumns>
  <tableStyleInfo name="TableStyleLight1" showFirstColumn="0" showLastColumn="0" showRowStripes="1" showColumnStripes="0"/>
</table>
</file>

<file path=xl/tables/table18.xml><?xml version="1.0" encoding="utf-8"?>
<table xmlns="http://schemas.openxmlformats.org/spreadsheetml/2006/main" id="15" name="Tableau935816" displayName="Tableau935816" ref="A86:P93" headerRowCount="0" totalsRowShown="0" headerRowDxfId="349" dataDxfId="348" tableBorderDxfId="347">
  <tableColumns count="16">
    <tableColumn id="1" name="Colonne1" headerRowDxfId="346" dataDxfId="345"/>
    <tableColumn id="2" name="Colonne2" headerRowDxfId="344" dataDxfId="343"/>
    <tableColumn id="3" name="Colonne3" headerRowDxfId="342" dataDxfId="341"/>
    <tableColumn id="4" name="Colonne4" headerRowDxfId="340" dataDxfId="339"/>
    <tableColumn id="5" name="Colonne5" headerRowDxfId="338" dataDxfId="337"/>
    <tableColumn id="6" name="Colonne6" headerRowDxfId="336" dataDxfId="335"/>
    <tableColumn id="7" name="Colonne7" headerRowDxfId="334" dataDxfId="333"/>
    <tableColumn id="8" name="Colonne8" headerRowDxfId="332" dataDxfId="331"/>
    <tableColumn id="9" name="Colonne9" headerRowDxfId="330" dataDxfId="329"/>
    <tableColumn id="10" name="Colonne10" headerRowDxfId="328" dataDxfId="327"/>
    <tableColumn id="11" name="Colonne11" headerRowDxfId="326" dataDxfId="325"/>
    <tableColumn id="12" name="Colonne12" headerRowDxfId="324" dataDxfId="323"/>
    <tableColumn id="13" name="Colonne13" headerRowDxfId="322" dataDxfId="321"/>
    <tableColumn id="16" name="Colonne16" headerRowDxfId="320" dataDxfId="319"/>
    <tableColumn id="14" name="Colonne14" headerRowDxfId="318" dataDxfId="317"/>
    <tableColumn id="15" name="Colonne15" headerRowDxfId="316" dataDxfId="315"/>
  </tableColumns>
  <tableStyleInfo name="TableStyleLight1" showFirstColumn="0" showLastColumn="0" showRowStripes="1" showColumnStripes="0"/>
</table>
</file>

<file path=xl/tables/table19.xml><?xml version="1.0" encoding="utf-8"?>
<table xmlns="http://schemas.openxmlformats.org/spreadsheetml/2006/main" id="29" name="Tableau511242627282930" displayName="Tableau511242627282930" ref="A8:P53" headerRowCount="0" totalsRowShown="0" headerRowDxfId="314" dataDxfId="313" tableBorderDxfId="312">
  <tableColumns count="16">
    <tableColumn id="1" name="Colonne1" headerRowDxfId="311" dataDxfId="310"/>
    <tableColumn id="2" name="Colonne2" headerRowDxfId="309" dataDxfId="308"/>
    <tableColumn id="3" name="Colonne3" headerRowDxfId="307" dataDxfId="306"/>
    <tableColumn id="4" name="Colonne4" headerRowDxfId="305" dataDxfId="304"/>
    <tableColumn id="5" name="Colonne5" headerRowDxfId="303" dataDxfId="302"/>
    <tableColumn id="6" name="Colonne6" headerRowDxfId="301" dataDxfId="300"/>
    <tableColumn id="7" name="Colonne7" headerRowDxfId="299" dataDxfId="298"/>
    <tableColumn id="8" name="Colonne8" headerRowDxfId="297" dataDxfId="296"/>
    <tableColumn id="9" name="Colonne9" headerRowDxfId="295" dataDxfId="294"/>
    <tableColumn id="10" name="Colonne10" headerRowDxfId="293" dataDxfId="292"/>
    <tableColumn id="11" name="Colonne11" headerRowDxfId="291" dataDxfId="290"/>
    <tableColumn id="12" name="Colonne12" headerRowDxfId="289" dataDxfId="288"/>
    <tableColumn id="13" name="Colonne13" headerRowDxfId="287" dataDxfId="286"/>
    <tableColumn id="14" name="Colonne14" headerRowDxfId="285" dataDxfId="284"/>
    <tableColumn id="16" name="Colonne16" headerRowDxfId="283" dataDxfId="282"/>
    <tableColumn id="15" name="Colonne15" headerRowDxfId="281" dataDxfId="280"/>
  </tableColumns>
  <tableStyleInfo name="TableStyleLight1" showFirstColumn="0" showLastColumn="0" showRowStripes="1" showColumnStripes="0"/>
</table>
</file>

<file path=xl/tables/table2.xml><?xml version="1.0" encoding="utf-8"?>
<table xmlns="http://schemas.openxmlformats.org/spreadsheetml/2006/main" id="19" name="Tableau19" displayName="Tableau19" ref="A47:O60" headerRowCount="0" totalsRowShown="0" headerRowBorderDxfId="879" tableBorderDxfId="878">
  <tableColumns count="15">
    <tableColumn id="1" name="Habitants décomptés selon la population totale de l'Insee" headerRowDxfId="877"/>
    <tableColumn id="2" name="Colonne1" headerRowDxfId="876"/>
    <tableColumn id="3" name="Colonne2" headerRowDxfId="875"/>
    <tableColumn id="4" name="Colonne3" headerRowDxfId="874"/>
    <tableColumn id="5" name="Colonne4" headerRowDxfId="873"/>
    <tableColumn id="6" name="Colonne5" headerRowDxfId="872"/>
    <tableColumn id="7" name="Colonne6" headerRowDxfId="871"/>
    <tableColumn id="8" name="Colonne7" headerRowDxfId="870"/>
    <tableColumn id="9" name="Colonne8" headerRowDxfId="869"/>
    <tableColumn id="10" name="Colonne9" headerRowDxfId="868"/>
    <tableColumn id="11" name="Colonne10" headerRowDxfId="867"/>
    <tableColumn id="12" name="Colonne11" headerRowDxfId="866"/>
    <tableColumn id="13" name="Colonne12" headerRowDxfId="865"/>
    <tableColumn id="14" name="Colonne13" headerRowDxfId="864"/>
    <tableColumn id="15" name="Colonne14" headerRowDxfId="863"/>
  </tableColumns>
  <tableStyleInfo name="TableStyleLight1" showFirstColumn="0" showLastColumn="0" showRowStripes="0" showColumnStripes="0"/>
</table>
</file>

<file path=xl/tables/table20.xml><?xml version="1.0" encoding="utf-8"?>
<table xmlns="http://schemas.openxmlformats.org/spreadsheetml/2006/main" id="17" name="Tableau93581618" displayName="Tableau93581618" ref="A86:P93" headerRowCount="0" totalsRowShown="0" headerRowDxfId="279" dataDxfId="278" tableBorderDxfId="277">
  <tableColumns count="16">
    <tableColumn id="1" name="Colonne1" headerRowDxfId="276" dataDxfId="275"/>
    <tableColumn id="2" name="Colonne2" headerRowDxfId="274" dataDxfId="273"/>
    <tableColumn id="3" name="Colonne3" headerRowDxfId="272" dataDxfId="271"/>
    <tableColumn id="4" name="Colonne4" headerRowDxfId="270" dataDxfId="269"/>
    <tableColumn id="5" name="Colonne5" headerRowDxfId="268" dataDxfId="267"/>
    <tableColumn id="6" name="Colonne6" headerRowDxfId="266" dataDxfId="265"/>
    <tableColumn id="7" name="Colonne7" headerRowDxfId="264" dataDxfId="263"/>
    <tableColumn id="8" name="Colonne8" headerRowDxfId="262" dataDxfId="261"/>
    <tableColumn id="9" name="Colonne9" headerRowDxfId="260" dataDxfId="259"/>
    <tableColumn id="10" name="Colonne10" headerRowDxfId="258" dataDxfId="257"/>
    <tableColumn id="11" name="Colonne11" headerRowDxfId="256" dataDxfId="255"/>
    <tableColumn id="12" name="Colonne12" headerRowDxfId="254" dataDxfId="253"/>
    <tableColumn id="13" name="Colonne13" headerRowDxfId="252" dataDxfId="251"/>
    <tableColumn id="16" name="Colonne16" headerRowDxfId="250" dataDxfId="249"/>
    <tableColumn id="14" name="Colonne14" headerRowDxfId="248" dataDxfId="247"/>
    <tableColumn id="15" name="Colonne15" headerRowDxfId="246" dataDxfId="245"/>
  </tableColumns>
  <tableStyleInfo name="TableStyleLight1" showFirstColumn="0" showLastColumn="0" showRowStripes="1" showColumnStripes="0"/>
</table>
</file>

<file path=xl/tables/table21.xml><?xml version="1.0" encoding="utf-8"?>
<table xmlns="http://schemas.openxmlformats.org/spreadsheetml/2006/main" id="30" name="Tableau51124262728293031" displayName="Tableau51124262728293031" ref="A8:P53" headerRowCount="0" totalsRowShown="0" headerRowDxfId="244" dataDxfId="243" tableBorderDxfId="242">
  <tableColumns count="16">
    <tableColumn id="1" name="Colonne1" headerRowDxfId="241" dataDxfId="240"/>
    <tableColumn id="2" name="Colonne2" headerRowDxfId="239" dataDxfId="238"/>
    <tableColumn id="3" name="Colonne3" headerRowDxfId="237" dataDxfId="236"/>
    <tableColumn id="4" name="Colonne4" headerRowDxfId="235" dataDxfId="234"/>
    <tableColumn id="5" name="Colonne5" headerRowDxfId="233" dataDxfId="232"/>
    <tableColumn id="6" name="Colonne6" headerRowDxfId="231" dataDxfId="230"/>
    <tableColumn id="7" name="Colonne7" headerRowDxfId="229" dataDxfId="228"/>
    <tableColumn id="8" name="Colonne8" headerRowDxfId="227" dataDxfId="226"/>
    <tableColumn id="9" name="Colonne9" headerRowDxfId="225" dataDxfId="224"/>
    <tableColumn id="10" name="Colonne10" headerRowDxfId="223" dataDxfId="222"/>
    <tableColumn id="11" name="Colonne11" headerRowDxfId="221" dataDxfId="220"/>
    <tableColumn id="12" name="Colonne12" headerRowDxfId="219" dataDxfId="218"/>
    <tableColumn id="13" name="Colonne13" headerRowDxfId="217" dataDxfId="216"/>
    <tableColumn id="14" name="Colonne14" headerRowDxfId="215" dataDxfId="214"/>
    <tableColumn id="16" name="Colonne16" headerRowDxfId="213" dataDxfId="212"/>
    <tableColumn id="15" name="Colonne15" headerRowDxfId="211" dataDxfId="210"/>
  </tableColumns>
  <tableStyleInfo name="TableStyleLight1" showFirstColumn="0" showLastColumn="0" showRowStripes="1" showColumnStripes="0"/>
</table>
</file>

<file path=xl/tables/table22.xml><?xml version="1.0" encoding="utf-8"?>
<table xmlns="http://schemas.openxmlformats.org/spreadsheetml/2006/main" id="21" name="Tableau9358161822" displayName="Tableau9358161822" ref="A86:P93" headerRowCount="0" totalsRowShown="0" headerRowDxfId="209" dataDxfId="208" tableBorderDxfId="207">
  <tableColumns count="16">
    <tableColumn id="1" name="Colonne1" headerRowDxfId="206" dataDxfId="205"/>
    <tableColumn id="2" name="Colonne2" headerRowDxfId="204" dataDxfId="203"/>
    <tableColumn id="3" name="Colonne3" headerRowDxfId="202" dataDxfId="201"/>
    <tableColumn id="4" name="Colonne4" headerRowDxfId="200" dataDxfId="199"/>
    <tableColumn id="5" name="Colonne5" headerRowDxfId="198" dataDxfId="197"/>
    <tableColumn id="6" name="Colonne6" headerRowDxfId="196" dataDxfId="195"/>
    <tableColumn id="7" name="Colonne7" headerRowDxfId="194" dataDxfId="193"/>
    <tableColumn id="8" name="Colonne8" headerRowDxfId="192" dataDxfId="191"/>
    <tableColumn id="9" name="Colonne9" headerRowDxfId="190" dataDxfId="189"/>
    <tableColumn id="10" name="Colonne10" headerRowDxfId="188" dataDxfId="187"/>
    <tableColumn id="11" name="Colonne11" headerRowDxfId="186" dataDxfId="185"/>
    <tableColumn id="12" name="Colonne12" headerRowDxfId="184" dataDxfId="183"/>
    <tableColumn id="13" name="Colonne13" headerRowDxfId="182" dataDxfId="181"/>
    <tableColumn id="16" name="Colonne16" headerRowDxfId="180" dataDxfId="179"/>
    <tableColumn id="14" name="Colonne14" headerRowDxfId="178" dataDxfId="177"/>
    <tableColumn id="15" name="Colonne15" headerRowDxfId="176" dataDxfId="175"/>
  </tableColumns>
  <tableStyleInfo name="TableStyleLight1" showFirstColumn="0" showLastColumn="0" showRowStripes="1" showColumnStripes="0"/>
</table>
</file>

<file path=xl/tables/table23.xml><?xml version="1.0" encoding="utf-8"?>
<table xmlns="http://schemas.openxmlformats.org/spreadsheetml/2006/main" id="31" name="Tableau5112426272829303132" displayName="Tableau5112426272829303132" ref="A8:P53" headerRowCount="0" totalsRowShown="0" headerRowDxfId="174" dataDxfId="173" tableBorderDxfId="172">
  <tableColumns count="16">
    <tableColumn id="1" name="Colonne1" headerRowDxfId="171" dataDxfId="170"/>
    <tableColumn id="2" name="Colonne2" headerRowDxfId="169" dataDxfId="168"/>
    <tableColumn id="3" name="Colonne3" headerRowDxfId="167" dataDxfId="166"/>
    <tableColumn id="4" name="Colonne4" headerRowDxfId="165" dataDxfId="164"/>
    <tableColumn id="5" name="Colonne5" headerRowDxfId="163" dataDxfId="162"/>
    <tableColumn id="6" name="Colonne6" headerRowDxfId="161" dataDxfId="160"/>
    <tableColumn id="7" name="Colonne7" headerRowDxfId="159" dataDxfId="158"/>
    <tableColumn id="8" name="Colonne8" headerRowDxfId="157" dataDxfId="156"/>
    <tableColumn id="9" name="Colonne9" headerRowDxfId="155" dataDxfId="154"/>
    <tableColumn id="10" name="Colonne10" headerRowDxfId="153" dataDxfId="152"/>
    <tableColumn id="11" name="Colonne11" headerRowDxfId="151" dataDxfId="150"/>
    <tableColumn id="12" name="Colonne12" headerRowDxfId="149" dataDxfId="148"/>
    <tableColumn id="13" name="Colonne13" headerRowDxfId="147" dataDxfId="146"/>
    <tableColumn id="14" name="Colonne14" headerRowDxfId="145" dataDxfId="144"/>
    <tableColumn id="16" name="Colonne16" headerRowDxfId="143" dataDxfId="142"/>
    <tableColumn id="15" name="Colonne15" headerRowDxfId="141" dataDxfId="140"/>
  </tableColumns>
  <tableStyleInfo name="TableStyleLight1" showFirstColumn="0" showLastColumn="0" showRowStripes="1" showColumnStripes="0"/>
</table>
</file>

<file path=xl/tables/table24.xml><?xml version="1.0" encoding="utf-8"?>
<table xmlns="http://schemas.openxmlformats.org/spreadsheetml/2006/main" id="32" name="Tableau9333" displayName="Tableau9333" ref="A86:P93" headerRowCount="0" totalsRowShown="0" headerRowDxfId="139" dataDxfId="138" tableBorderDxfId="137">
  <tableColumns count="16">
    <tableColumn id="1" name="Colonne1" headerRowDxfId="136" dataDxfId="135"/>
    <tableColumn id="2" name="Colonne2" headerRowDxfId="134" dataDxfId="133"/>
    <tableColumn id="3" name="Colonne3" headerRowDxfId="132" dataDxfId="131"/>
    <tableColumn id="4" name="Colonne4" headerRowDxfId="130" dataDxfId="129"/>
    <tableColumn id="5" name="Colonne5" headerRowDxfId="128" dataDxfId="127"/>
    <tableColumn id="6" name="Colonne6" headerRowDxfId="126" dataDxfId="125"/>
    <tableColumn id="7" name="Colonne7" headerRowDxfId="124" dataDxfId="123"/>
    <tableColumn id="8" name="Colonne8" headerRowDxfId="122" dataDxfId="121"/>
    <tableColumn id="9" name="Colonne9" headerRowDxfId="120" dataDxfId="119"/>
    <tableColumn id="10" name="Colonne10" headerRowDxfId="118" dataDxfId="117"/>
    <tableColumn id="11" name="Colonne11" headerRowDxfId="116" dataDxfId="115"/>
    <tableColumn id="12" name="Colonne12" headerRowDxfId="114" dataDxfId="113"/>
    <tableColumn id="13" name="Colonne13" headerRowDxfId="112" dataDxfId="111"/>
    <tableColumn id="16" name="Colonne16" headerRowDxfId="110" dataDxfId="109"/>
    <tableColumn id="14" name="Colonne14" headerRowDxfId="108" dataDxfId="107"/>
    <tableColumn id="15" name="Colonne15" headerRowDxfId="106" dataDxfId="105"/>
  </tableColumns>
  <tableStyleInfo name="TableStyleLight1" showFirstColumn="0" showLastColumn="0" showRowStripes="1" showColumnStripes="0"/>
</table>
</file>

<file path=xl/tables/table25.xml><?xml version="1.0" encoding="utf-8"?>
<table xmlns="http://schemas.openxmlformats.org/spreadsheetml/2006/main" id="34" name="Tableau5112435" displayName="Tableau5112435" ref="A8:P53" headerRowCount="0" totalsRowShown="0" headerRowDxfId="104" dataDxfId="103" tableBorderDxfId="102">
  <tableColumns count="16">
    <tableColumn id="1" name="Colonne1" headerRowDxfId="101" dataDxfId="100"/>
    <tableColumn id="2" name="Colonne2" headerRowDxfId="99" dataDxfId="98"/>
    <tableColumn id="3" name="Colonne3" headerRowDxfId="97" dataDxfId="96"/>
    <tableColumn id="4" name="Colonne4" headerRowDxfId="95" dataDxfId="94"/>
    <tableColumn id="5" name="Colonne5" headerRowDxfId="93" dataDxfId="92"/>
    <tableColumn id="6" name="Colonne6" headerRowDxfId="91" dataDxfId="90"/>
    <tableColumn id="7" name="Colonne7" headerRowDxfId="89" dataDxfId="88"/>
    <tableColumn id="8" name="Colonne8" headerRowDxfId="87" dataDxfId="86"/>
    <tableColumn id="9" name="Colonne9" headerRowDxfId="85" dataDxfId="84"/>
    <tableColumn id="10" name="Colonne10" headerRowDxfId="83" dataDxfId="82"/>
    <tableColumn id="11" name="Colonne11" headerRowDxfId="81" dataDxfId="80"/>
    <tableColumn id="12" name="Colonne12" headerRowDxfId="79" dataDxfId="78"/>
    <tableColumn id="13" name="Colonne13" headerRowDxfId="77" dataDxfId="76"/>
    <tableColumn id="14" name="Colonne14" headerRowDxfId="75" dataDxfId="74"/>
    <tableColumn id="16" name="Colonne16" headerRowDxfId="73" dataDxfId="72"/>
    <tableColumn id="15" name="Colonne15" headerRowDxfId="71" dataDxfId="70"/>
  </tableColumns>
  <tableStyleInfo name="TableStyleLight1" showFirstColumn="0" showLastColumn="0" showRowStripes="1" showColumnStripes="0"/>
</table>
</file>

<file path=xl/tables/table26.xml><?xml version="1.0" encoding="utf-8"?>
<table xmlns="http://schemas.openxmlformats.org/spreadsheetml/2006/main" id="35" name="Tableau9336" displayName="Tableau9336" ref="A86:P93" headerRowCount="0" totalsRowShown="0" headerRowDxfId="69" dataDxfId="68" tableBorderDxfId="67">
  <tableColumns count="16">
    <tableColumn id="1" name="Colonne1" headerRowDxfId="66" dataDxfId="65"/>
    <tableColumn id="2" name="Colonne2" headerRowDxfId="64" dataDxfId="63"/>
    <tableColumn id="3" name="Colonne3" headerRowDxfId="62" dataDxfId="61"/>
    <tableColumn id="4" name="Colonne4" headerRowDxfId="60" dataDxfId="59"/>
    <tableColumn id="5" name="Colonne5" headerRowDxfId="58" dataDxfId="57"/>
    <tableColumn id="6" name="Colonne6" headerRowDxfId="56" dataDxfId="55"/>
    <tableColumn id="7" name="Colonne7" headerRowDxfId="54" dataDxfId="53"/>
    <tableColumn id="8" name="Colonne8" headerRowDxfId="52" dataDxfId="51"/>
    <tableColumn id="9" name="Colonne9" headerRowDxfId="50" dataDxfId="49"/>
    <tableColumn id="10" name="Colonne10" headerRowDxfId="48" dataDxfId="47"/>
    <tableColumn id="11" name="Colonne11" headerRowDxfId="46" dataDxfId="45"/>
    <tableColumn id="12" name="Colonne12" headerRowDxfId="44" dataDxfId="43"/>
    <tableColumn id="13" name="Colonne13" headerRowDxfId="42" dataDxfId="41"/>
    <tableColumn id="16" name="Colonne16" headerRowDxfId="40" dataDxfId="39"/>
    <tableColumn id="14" name="Colonne14" headerRowDxfId="38" dataDxfId="37"/>
    <tableColumn id="15" name="Colonne15" headerRowDxfId="36" dataDxfId="35"/>
  </tableColumns>
  <tableStyleInfo name="TableStyleLight1" showFirstColumn="0" showLastColumn="0" showRowStripes="1" showColumnStripes="0"/>
</table>
</file>

<file path=xl/tables/table27.xml><?xml version="1.0" encoding="utf-8"?>
<table xmlns="http://schemas.openxmlformats.org/spreadsheetml/2006/main" id="37" name="Tableau5112438" displayName="Tableau5112438" ref="A8:P53" headerRowCount="0" totalsRowShown="0" headerRowDxfId="34" dataDxfId="33" tableBorderDxfId="32">
  <tableColumns count="16">
    <tableColumn id="1" name="Colonne1" headerRowDxfId="31" dataDxfId="30"/>
    <tableColumn id="2" name="Colonne2" headerRowDxfId="29" dataDxfId="28"/>
    <tableColumn id="3" name="Colonne3" headerRowDxfId="27" dataDxfId="26"/>
    <tableColumn id="4" name="Colonne4" headerRowDxfId="25" dataDxfId="24"/>
    <tableColumn id="5" name="Colonne5" headerRowDxfId="23" dataDxfId="22"/>
    <tableColumn id="6" name="Colonne6" headerRowDxfId="21" dataDxfId="20"/>
    <tableColumn id="7" name="Colonne7" headerRowDxfId="19" dataDxfId="18"/>
    <tableColumn id="8" name="Colonne8" headerRowDxfId="17" dataDxfId="16"/>
    <tableColumn id="9" name="Colonne9" headerRowDxfId="15" dataDxfId="14"/>
    <tableColumn id="10" name="Colonne10" headerRowDxfId="13" dataDxfId="12"/>
    <tableColumn id="11" name="Colonne11" headerRowDxfId="11" dataDxfId="10"/>
    <tableColumn id="12" name="Colonne12" headerRowDxfId="9" dataDxfId="8"/>
    <tableColumn id="13" name="Colonne13" headerRowDxfId="7" dataDxfId="6"/>
    <tableColumn id="14" name="Colonne14" headerRowDxfId="5" dataDxfId="4"/>
    <tableColumn id="16" name="Colonne16" headerRowDxfId="3" dataDxfId="2"/>
    <tableColumn id="15" name="Colonne15" headerRowDxfId="1" dataDxfId="0"/>
  </tableColumns>
  <tableStyleInfo name="TableStyleLight1" showFirstColumn="0" showLastColumn="0" showRowStripes="1" showColumnStripes="0"/>
</table>
</file>

<file path=xl/tables/table3.xml><?xml version="1.0" encoding="utf-8"?>
<table xmlns="http://schemas.openxmlformats.org/spreadsheetml/2006/main" id="5" name="Tableau5" displayName="Tableau5" ref="A7:O52" headerRowCount="0" totalsRowShown="0" headerRowDxfId="862" tableBorderDxfId="861">
  <tableColumns count="15">
    <tableColumn id="1" name="Colonne1" headerRowDxfId="860"/>
    <tableColumn id="2" name="Colonne2" headerRowDxfId="859" dataDxfId="858"/>
    <tableColumn id="3" name="Colonne3" headerRowDxfId="857" dataDxfId="856"/>
    <tableColumn id="4" name="Colonne4" headerRowDxfId="855" dataDxfId="854"/>
    <tableColumn id="5" name="Colonne5" headerRowDxfId="853" dataDxfId="852"/>
    <tableColumn id="6" name="Colonne6" headerRowDxfId="851" dataDxfId="850"/>
    <tableColumn id="7" name="Colonne7" headerRowDxfId="849" dataDxfId="848"/>
    <tableColumn id="8" name="Colonne8" headerRowDxfId="847" dataDxfId="846"/>
    <tableColumn id="9" name="Colonne9" headerRowDxfId="845" dataDxfId="844"/>
    <tableColumn id="10" name="Colonne10" headerRowDxfId="843" dataDxfId="842"/>
    <tableColumn id="11" name="Colonne11" headerRowDxfId="841" dataDxfId="840"/>
    <tableColumn id="12" name="Colonne12" headerRowDxfId="839" dataDxfId="838"/>
    <tableColumn id="13" name="Colonne13" headerRowDxfId="837" dataDxfId="836"/>
    <tableColumn id="14" name="Colonne14" headerRowDxfId="835" dataDxfId="834"/>
    <tableColumn id="15" name="Colonne15" headerRowDxfId="833" dataDxfId="832"/>
  </tableColumns>
  <tableStyleInfo name="TableStyleLight1" showFirstColumn="0" showLastColumn="0" showRowStripes="1" showColumnStripes="0"/>
</table>
</file>

<file path=xl/tables/table4.xml><?xml version="1.0" encoding="utf-8"?>
<table xmlns="http://schemas.openxmlformats.org/spreadsheetml/2006/main" id="9" name="Tableau9" displayName="Tableau9" ref="A83:O90" headerRowCount="0" totalsRowShown="0" headerRowDxfId="831" dataDxfId="830" tableBorderDxfId="829">
  <tableColumns count="15">
    <tableColumn id="1" name="Colonne1" headerRowDxfId="828" dataDxfId="827"/>
    <tableColumn id="2" name="Colonne2" headerRowDxfId="826" dataDxfId="825"/>
    <tableColumn id="3" name="Colonne3" headerRowDxfId="824" dataDxfId="823"/>
    <tableColumn id="4" name="Colonne4" headerRowDxfId="822" dataDxfId="821"/>
    <tableColumn id="5" name="Colonne5" headerRowDxfId="820" dataDxfId="819"/>
    <tableColumn id="6" name="Colonne6" headerRowDxfId="818" dataDxfId="817"/>
    <tableColumn id="7" name="Colonne7" headerRowDxfId="816" dataDxfId="815"/>
    <tableColumn id="8" name="Colonne8" headerRowDxfId="814" dataDxfId="813"/>
    <tableColumn id="9" name="Colonne9" headerRowDxfId="812" dataDxfId="811"/>
    <tableColumn id="10" name="Colonne10" headerRowDxfId="810" dataDxfId="809"/>
    <tableColumn id="11" name="Colonne11" headerRowDxfId="808" dataDxfId="807"/>
    <tableColumn id="12" name="Colonne12" headerRowDxfId="806" dataDxfId="805"/>
    <tableColumn id="13" name="Colonne13" headerRowDxfId="804" dataDxfId="803"/>
    <tableColumn id="14" name="Colonne14" headerRowDxfId="802" dataDxfId="801"/>
    <tableColumn id="15" name="Colonne15" headerRowDxfId="800" dataDxfId="799"/>
  </tableColumns>
  <tableStyleInfo name="TableStyleLight1" showFirstColumn="0" showLastColumn="0" showRowStripes="1" showColumnStripes="0"/>
</table>
</file>

<file path=xl/tables/table5.xml><?xml version="1.0" encoding="utf-8"?>
<table xmlns="http://schemas.openxmlformats.org/spreadsheetml/2006/main" id="10" name="Tableau511" displayName="Tableau511" ref="A7:O52" headerRowCount="0" totalsRowShown="0" headerRowDxfId="798" dataDxfId="797" tableBorderDxfId="796">
  <tableColumns count="15">
    <tableColumn id="1" name="Colonne1" headerRowDxfId="795" dataDxfId="794"/>
    <tableColumn id="2" name="Colonne2" headerRowDxfId="793" dataDxfId="792"/>
    <tableColumn id="3" name="Colonne3" headerRowDxfId="791" dataDxfId="790"/>
    <tableColumn id="4" name="Colonne4" headerRowDxfId="789" dataDxfId="788"/>
    <tableColumn id="5" name="Colonne5" headerRowDxfId="787" dataDxfId="786"/>
    <tableColumn id="6" name="Colonne6" headerRowDxfId="785" dataDxfId="784"/>
    <tableColumn id="7" name="Colonne7" headerRowDxfId="783" dataDxfId="782"/>
    <tableColumn id="8" name="Colonne8" headerRowDxfId="781" dataDxfId="780"/>
    <tableColumn id="9" name="Colonne9" headerRowDxfId="779" dataDxfId="778"/>
    <tableColumn id="10" name="Colonne10" headerRowDxfId="777" dataDxfId="776"/>
    <tableColumn id="11" name="Colonne11" headerRowDxfId="775" dataDxfId="774"/>
    <tableColumn id="12" name="Colonne12" headerRowDxfId="773" dataDxfId="772"/>
    <tableColumn id="13" name="Colonne13" headerRowDxfId="771" dataDxfId="770"/>
    <tableColumn id="14" name="Colonne14" headerRowDxfId="769" dataDxfId="768"/>
    <tableColumn id="15" name="Colonne15" headerRowDxfId="767" dataDxfId="766"/>
  </tableColumns>
  <tableStyleInfo name="TableStyleLight1" showFirstColumn="0" showLastColumn="0" showRowStripes="1" showColumnStripes="0"/>
</table>
</file>

<file path=xl/tables/table6.xml><?xml version="1.0" encoding="utf-8"?>
<table xmlns="http://schemas.openxmlformats.org/spreadsheetml/2006/main" id="1" name="Tableau52" displayName="Tableau52" ref="A7:O59" headerRowCount="0" totalsRowShown="0" headerRowDxfId="765" dataDxfId="764" tableBorderDxfId="763">
  <tableColumns count="15">
    <tableColumn id="1" name="Colonne1" headerRowDxfId="762" dataDxfId="761"/>
    <tableColumn id="2" name="Colonne2" headerRowDxfId="760" dataDxfId="759"/>
    <tableColumn id="3" name="Colonne3" headerRowDxfId="758" dataDxfId="757"/>
    <tableColumn id="4" name="Colonne4" headerRowDxfId="756" dataDxfId="755"/>
    <tableColumn id="5" name="Colonne5" headerRowDxfId="754" dataDxfId="753"/>
    <tableColumn id="6" name="Colonne6" headerRowDxfId="752" dataDxfId="751"/>
    <tableColumn id="7" name="Colonne7" headerRowDxfId="750" dataDxfId="749"/>
    <tableColumn id="8" name="Colonne8" headerRowDxfId="748" dataDxfId="747"/>
    <tableColumn id="9" name="Colonne9" headerRowDxfId="746" dataDxfId="745"/>
    <tableColumn id="10" name="Colonne10" headerRowDxfId="744" dataDxfId="743"/>
    <tableColumn id="11" name="Colonne11" headerRowDxfId="742" dataDxfId="741"/>
    <tableColumn id="12" name="Colonne12" headerRowDxfId="740" dataDxfId="739"/>
    <tableColumn id="13" name="Colonne13" headerRowDxfId="738" dataDxfId="737"/>
    <tableColumn id="14" name="Colonne14" headerRowDxfId="736" dataDxfId="735"/>
    <tableColumn id="15" name="Colonne15" headerRowDxfId="734" dataDxfId="733"/>
  </tableColumns>
  <tableStyleInfo name="TableStyleLight1" showFirstColumn="0" showLastColumn="0" showRowStripes="1" showColumnStripes="0"/>
</table>
</file>

<file path=xl/tables/table7.xml><?xml version="1.0" encoding="utf-8"?>
<table xmlns="http://schemas.openxmlformats.org/spreadsheetml/2006/main" id="24" name="Tableau5225" displayName="Tableau5225" ref="A73:O126" headerRowCount="0" totalsRowShown="0" headerRowDxfId="732" dataDxfId="731" tableBorderDxfId="730">
  <tableColumns count="15">
    <tableColumn id="1" name="Colonne1" headerRowDxfId="729" dataDxfId="728"/>
    <tableColumn id="2" name="Colonne2" headerRowDxfId="727" dataDxfId="726"/>
    <tableColumn id="3" name="Colonne3" headerRowDxfId="725" dataDxfId="724"/>
    <tableColumn id="4" name="Colonne4" headerRowDxfId="723" dataDxfId="722"/>
    <tableColumn id="5" name="Colonne5" headerRowDxfId="721" dataDxfId="720"/>
    <tableColumn id="6" name="Colonne6" headerRowDxfId="719" dataDxfId="718"/>
    <tableColumn id="7" name="Colonne7" headerRowDxfId="717" dataDxfId="716"/>
    <tableColumn id="8" name="Colonne8" headerRowDxfId="715" dataDxfId="714"/>
    <tableColumn id="9" name="Colonne9" headerRowDxfId="713" dataDxfId="712"/>
    <tableColumn id="10" name="Colonne10" headerRowDxfId="711" dataDxfId="710"/>
    <tableColumn id="11" name="Colonne11" headerRowDxfId="709" dataDxfId="708"/>
    <tableColumn id="12" name="Colonne12" headerRowDxfId="707" dataDxfId="706"/>
    <tableColumn id="13" name="Colonne13" headerRowDxfId="705" dataDxfId="704"/>
    <tableColumn id="14" name="Colonne14" headerRowDxfId="703" dataDxfId="702"/>
    <tableColumn id="15" name="Colonne15" headerRowDxfId="701" dataDxfId="700"/>
  </tableColumns>
  <tableStyleInfo name="TableStyleLight1" showFirstColumn="0" showLastColumn="0" showRowStripes="1" showColumnStripes="0"/>
</table>
</file>

<file path=xl/tables/table8.xml><?xml version="1.0" encoding="utf-8"?>
<table xmlns="http://schemas.openxmlformats.org/spreadsheetml/2006/main" id="2" name="Tableau93" displayName="Tableau93" ref="A87:P94" headerRowCount="0" totalsRowShown="0" headerRowDxfId="699" dataDxfId="698" tableBorderDxfId="697">
  <tableColumns count="16">
    <tableColumn id="1" name="Colonne1" headerRowDxfId="696" dataDxfId="695"/>
    <tableColumn id="2" name="Colonne2" headerRowDxfId="694" dataDxfId="693"/>
    <tableColumn id="3" name="Colonne3" headerRowDxfId="692" dataDxfId="691"/>
    <tableColumn id="4" name="Colonne4" headerRowDxfId="690" dataDxfId="689"/>
    <tableColumn id="5" name="Colonne5" headerRowDxfId="688" dataDxfId="687"/>
    <tableColumn id="6" name="Colonne6" headerRowDxfId="686" dataDxfId="685"/>
    <tableColumn id="7" name="Colonne7" headerRowDxfId="684" dataDxfId="683"/>
    <tableColumn id="8" name="Colonne8" headerRowDxfId="682" dataDxfId="681"/>
    <tableColumn id="9" name="Colonne9" headerRowDxfId="680" dataDxfId="679"/>
    <tableColumn id="10" name="Colonne10" headerRowDxfId="678" dataDxfId="677"/>
    <tableColumn id="11" name="Colonne11" headerRowDxfId="676" dataDxfId="675"/>
    <tableColumn id="12" name="Colonne12" headerRowDxfId="674" dataDxfId="673"/>
    <tableColumn id="13" name="Colonne13" headerRowDxfId="672" dataDxfId="671"/>
    <tableColumn id="16" name="Colonne16" headerRowDxfId="670" dataDxfId="669"/>
    <tableColumn id="14" name="Colonne14" headerRowDxfId="668" dataDxfId="667"/>
    <tableColumn id="15" name="Colonne15" headerRowDxfId="666" dataDxfId="665"/>
  </tableColumns>
  <tableStyleInfo name="TableStyleLight1" showFirstColumn="0" showLastColumn="0" showRowStripes="1" showColumnStripes="0"/>
</table>
</file>

<file path=xl/tables/table9.xml><?xml version="1.0" encoding="utf-8"?>
<table xmlns="http://schemas.openxmlformats.org/spreadsheetml/2006/main" id="23" name="Tableau51124" displayName="Tableau51124" ref="A8:P53" headerRowCount="0" totalsRowShown="0" headerRowDxfId="664" dataDxfId="663" tableBorderDxfId="662">
  <tableColumns count="16">
    <tableColumn id="1" name="Colonne1" headerRowDxfId="661" dataDxfId="660"/>
    <tableColumn id="2" name="Colonne2" headerRowDxfId="659" dataDxfId="658"/>
    <tableColumn id="3" name="Colonne3" headerRowDxfId="657" dataDxfId="656"/>
    <tableColumn id="4" name="Colonne4" headerRowDxfId="655" dataDxfId="654"/>
    <tableColumn id="5" name="Colonne5" headerRowDxfId="653" dataDxfId="652"/>
    <tableColumn id="6" name="Colonne6" headerRowDxfId="651" dataDxfId="650"/>
    <tableColumn id="7" name="Colonne7" headerRowDxfId="649" dataDxfId="648"/>
    <tableColumn id="8" name="Colonne8" headerRowDxfId="647" dataDxfId="646"/>
    <tableColumn id="9" name="Colonne9" headerRowDxfId="645" dataDxfId="644"/>
    <tableColumn id="10" name="Colonne10" headerRowDxfId="643" dataDxfId="642"/>
    <tableColumn id="11" name="Colonne11" headerRowDxfId="641" dataDxfId="640"/>
    <tableColumn id="12" name="Colonne12" headerRowDxfId="639" dataDxfId="638"/>
    <tableColumn id="13" name="Colonne13" headerRowDxfId="637" dataDxfId="636"/>
    <tableColumn id="14" name="Colonne14" headerRowDxfId="635" dataDxfId="634"/>
    <tableColumn id="16" name="Colonne16" headerRowDxfId="633" dataDxfId="632"/>
    <tableColumn id="15" name="Colonne15" headerRowDxfId="631" dataDxfId="630"/>
  </tableColumns>
  <tableStyleInfo name="TableStyleLight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dgcl.interieur.gouv.fr/" TargetMode="External"/></Relationships>
</file>

<file path=xl/worksheets/_rels/sheet20.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table" Target="../tables/table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B050"/>
  </sheetPr>
  <dimension ref="A1:A108"/>
  <sheetViews>
    <sheetView tabSelected="1" zoomScaleNormal="100" zoomScalePageLayoutView="70" workbookViewId="0">
      <selection activeCell="A15" sqref="A15"/>
    </sheetView>
  </sheetViews>
  <sheetFormatPr baseColWidth="10" defaultRowHeight="12.75"/>
  <cols>
    <col min="1" max="1" width="100.7109375" customWidth="1"/>
  </cols>
  <sheetData>
    <row r="1" spans="1:1">
      <c r="A1" s="784"/>
    </row>
    <row r="2" spans="1:1">
      <c r="A2" s="54"/>
    </row>
    <row r="3" spans="1:1">
      <c r="A3" s="54"/>
    </row>
    <row r="4" spans="1:1">
      <c r="A4" s="54"/>
    </row>
    <row r="5" spans="1:1">
      <c r="A5" s="54"/>
    </row>
    <row r="6" spans="1:1">
      <c r="A6" s="784"/>
    </row>
    <row r="7" spans="1:1">
      <c r="A7" s="784"/>
    </row>
    <row r="8" spans="1:1">
      <c r="A8" s="784" t="s">
        <v>596</v>
      </c>
    </row>
    <row r="9" spans="1:1">
      <c r="A9" s="784" t="s">
        <v>715</v>
      </c>
    </row>
    <row r="24" spans="1:1" ht="44.25">
      <c r="A24" s="785" t="s">
        <v>597</v>
      </c>
    </row>
    <row r="25" spans="1:1" ht="44.25">
      <c r="A25" s="785" t="s">
        <v>718</v>
      </c>
    </row>
    <row r="33" spans="1:1" ht="18">
      <c r="A33" s="786" t="s">
        <v>598</v>
      </c>
    </row>
    <row r="34" spans="1:1" ht="18">
      <c r="A34" s="787" t="s">
        <v>599</v>
      </c>
    </row>
    <row r="50" spans="1:1" ht="18">
      <c r="A50" s="789" t="s">
        <v>600</v>
      </c>
    </row>
    <row r="51" spans="1:1" ht="15">
      <c r="A51" s="788"/>
    </row>
    <row r="101" spans="1:1">
      <c r="A101" s="790" t="s">
        <v>989</v>
      </c>
    </row>
    <row r="102" spans="1:1">
      <c r="A102" s="790" t="s">
        <v>602</v>
      </c>
    </row>
    <row r="103" spans="1:1">
      <c r="A103" s="790" t="s">
        <v>603</v>
      </c>
    </row>
    <row r="104" spans="1:1">
      <c r="A104" s="790" t="s">
        <v>601</v>
      </c>
    </row>
    <row r="105" spans="1:1">
      <c r="A105" s="85"/>
    </row>
    <row r="106" spans="1:1">
      <c r="A106" s="792" t="s">
        <v>987</v>
      </c>
    </row>
    <row r="107" spans="1:1">
      <c r="A107" s="85"/>
    </row>
    <row r="108" spans="1:1">
      <c r="A108" s="791" t="s">
        <v>988</v>
      </c>
    </row>
  </sheetData>
  <pageMargins left="0.70866141732283472" right="0.70866141732283472" top="0.74803149606299213" bottom="0.74803149606299213" header="0.31496062992125984" footer="0.31496062992125984"/>
  <pageSetup paperSize="9" scale="88" fitToHeight="2" orientation="portrait" r:id="rId1"/>
  <rowBreaks count="1" manualBreakCount="1">
    <brk id="55" man="1"/>
  </rowBreaks>
  <drawing r:id="rId2"/>
</worksheet>
</file>

<file path=xl/worksheets/sheet10.xml><?xml version="1.0" encoding="utf-8"?>
<worksheet xmlns="http://schemas.openxmlformats.org/spreadsheetml/2006/main" xmlns:r="http://schemas.openxmlformats.org/officeDocument/2006/relationships">
  <sheetPr>
    <tabColor rgb="FF00B050"/>
    <pageSetUpPr fitToPage="1"/>
  </sheetPr>
  <dimension ref="A1:O158"/>
  <sheetViews>
    <sheetView showGridLines="0" zoomScale="85" zoomScaleNormal="85" zoomScaleSheetLayoutView="55" zoomScalePageLayoutView="55" workbookViewId="0">
      <selection activeCell="A96" sqref="A96"/>
    </sheetView>
  </sheetViews>
  <sheetFormatPr baseColWidth="10" defaultRowHeight="12.75"/>
  <cols>
    <col min="1" max="1" width="85" customWidth="1"/>
    <col min="2" max="12" width="12.7109375" customWidth="1"/>
    <col min="13" max="14" width="16" customWidth="1"/>
    <col min="15" max="15" width="12.7109375" customWidth="1"/>
  </cols>
  <sheetData>
    <row r="1" spans="1:15" ht="18">
      <c r="A1" s="10" t="s">
        <v>516</v>
      </c>
      <c r="B1" s="10"/>
    </row>
    <row r="2" spans="1:15" ht="13.5" thickBot="1">
      <c r="A2" s="233"/>
      <c r="O2" s="54" t="s">
        <v>27</v>
      </c>
    </row>
    <row r="3" spans="1:15" ht="12.75" customHeight="1">
      <c r="A3" s="232" t="s">
        <v>779</v>
      </c>
      <c r="B3" s="21" t="s">
        <v>40</v>
      </c>
      <c r="C3" s="21" t="s">
        <v>131</v>
      </c>
      <c r="D3" s="21" t="s">
        <v>133</v>
      </c>
      <c r="E3" s="21" t="s">
        <v>41</v>
      </c>
      <c r="F3" s="21" t="s">
        <v>42</v>
      </c>
      <c r="G3" s="21" t="s">
        <v>43</v>
      </c>
      <c r="H3" s="21" t="s">
        <v>44</v>
      </c>
      <c r="I3" s="21" t="s">
        <v>135</v>
      </c>
      <c r="J3" s="21" t="s">
        <v>136</v>
      </c>
      <c r="K3" s="21" t="s">
        <v>137</v>
      </c>
      <c r="L3" s="217">
        <v>100000</v>
      </c>
      <c r="M3" s="22" t="s">
        <v>268</v>
      </c>
      <c r="N3" s="22" t="s">
        <v>268</v>
      </c>
      <c r="O3" s="22" t="s">
        <v>82</v>
      </c>
    </row>
    <row r="4" spans="1:15" ht="12.75" customHeight="1">
      <c r="A4" s="231"/>
      <c r="B4" s="23" t="s">
        <v>130</v>
      </c>
      <c r="C4" s="23" t="s">
        <v>45</v>
      </c>
      <c r="D4" s="23" t="s">
        <v>45</v>
      </c>
      <c r="E4" s="23" t="s">
        <v>45</v>
      </c>
      <c r="F4" s="23" t="s">
        <v>45</v>
      </c>
      <c r="G4" s="23" t="s">
        <v>45</v>
      </c>
      <c r="H4" s="23" t="s">
        <v>45</v>
      </c>
      <c r="I4" s="23" t="s">
        <v>45</v>
      </c>
      <c r="J4" s="23" t="s">
        <v>45</v>
      </c>
      <c r="K4" s="23" t="s">
        <v>45</v>
      </c>
      <c r="L4" s="23" t="s">
        <v>48</v>
      </c>
      <c r="M4" s="12" t="s">
        <v>270</v>
      </c>
      <c r="N4" s="12" t="s">
        <v>153</v>
      </c>
      <c r="O4" s="12" t="s">
        <v>152</v>
      </c>
    </row>
    <row r="5" spans="1:15" ht="12.75" customHeight="1" thickBot="1">
      <c r="A5" s="234" t="s">
        <v>86</v>
      </c>
      <c r="B5" s="24" t="s">
        <v>48</v>
      </c>
      <c r="C5" s="24" t="s">
        <v>132</v>
      </c>
      <c r="D5" s="24" t="s">
        <v>134</v>
      </c>
      <c r="E5" s="24" t="s">
        <v>49</v>
      </c>
      <c r="F5" s="24" t="s">
        <v>50</v>
      </c>
      <c r="G5" s="24" t="s">
        <v>51</v>
      </c>
      <c r="H5" s="24" t="s">
        <v>47</v>
      </c>
      <c r="I5" s="24" t="s">
        <v>138</v>
      </c>
      <c r="J5" s="24" t="s">
        <v>139</v>
      </c>
      <c r="K5" s="24" t="s">
        <v>140</v>
      </c>
      <c r="L5" s="24" t="s">
        <v>141</v>
      </c>
      <c r="M5" s="184" t="s">
        <v>153</v>
      </c>
      <c r="N5" s="184" t="s">
        <v>141</v>
      </c>
      <c r="O5" s="184" t="s">
        <v>46</v>
      </c>
    </row>
    <row r="6" spans="1:15" ht="12.75" customHeight="1"/>
    <row r="7" spans="1:15" ht="14.25" customHeight="1">
      <c r="A7" s="501" t="s">
        <v>185</v>
      </c>
      <c r="B7" s="741">
        <v>2.9157052069999998</v>
      </c>
      <c r="C7" s="741">
        <v>1.2789207890000001</v>
      </c>
      <c r="D7" s="741">
        <v>0.90069062300000002</v>
      </c>
      <c r="E7" s="741">
        <v>0.53051351199999996</v>
      </c>
      <c r="F7" s="741">
        <v>-6.9456851999999999E-2</v>
      </c>
      <c r="G7" s="741">
        <v>0.64238747200000001</v>
      </c>
      <c r="H7" s="741">
        <v>-0.24574794899999999</v>
      </c>
      <c r="I7" s="741">
        <v>-0.18456208700000001</v>
      </c>
      <c r="J7" s="741">
        <v>0.24033442099999999</v>
      </c>
      <c r="K7" s="741">
        <v>-1.3775369390000001</v>
      </c>
      <c r="L7" s="741">
        <v>-2.4303732039999999</v>
      </c>
      <c r="M7" s="742">
        <v>0.26091140600000001</v>
      </c>
      <c r="N7" s="742">
        <v>-1.0062126739999999</v>
      </c>
      <c r="O7" s="742">
        <v>-0.537813019</v>
      </c>
    </row>
    <row r="8" spans="1:15" ht="14.25" customHeight="1">
      <c r="A8" s="492" t="s">
        <v>186</v>
      </c>
      <c r="B8" s="743">
        <v>6.1916924199999999</v>
      </c>
      <c r="C8" s="743">
        <v>5.4542957550000004</v>
      </c>
      <c r="D8" s="743">
        <v>4.2126523100000002</v>
      </c>
      <c r="E8" s="743">
        <v>3.0781575829999999</v>
      </c>
      <c r="F8" s="743">
        <v>1.4212015870000001</v>
      </c>
      <c r="G8" s="743">
        <v>3.48310867</v>
      </c>
      <c r="H8" s="743">
        <v>1.765390104</v>
      </c>
      <c r="I8" s="743">
        <v>1.568977963</v>
      </c>
      <c r="J8" s="743">
        <v>2.386541979</v>
      </c>
      <c r="K8" s="743">
        <v>-0.20580812400000001</v>
      </c>
      <c r="L8" s="743">
        <v>1.8657304640000001</v>
      </c>
      <c r="M8" s="602">
        <v>2.6506911190000002</v>
      </c>
      <c r="N8" s="602">
        <v>1.5964225160000001</v>
      </c>
      <c r="O8" s="602">
        <v>2.0753735770000001</v>
      </c>
    </row>
    <row r="9" spans="1:15" ht="14.25" customHeight="1">
      <c r="A9" s="492" t="s">
        <v>187</v>
      </c>
      <c r="B9" s="743">
        <v>3.7583314649999999</v>
      </c>
      <c r="C9" s="743">
        <v>0.44097298800000001</v>
      </c>
      <c r="D9" s="743">
        <v>0.238575551</v>
      </c>
      <c r="E9" s="743">
        <v>0.18229965300000001</v>
      </c>
      <c r="F9" s="743">
        <v>-0.53745147500000001</v>
      </c>
      <c r="G9" s="743">
        <v>0.620160983</v>
      </c>
      <c r="H9" s="743">
        <v>-0.65637284299999998</v>
      </c>
      <c r="I9" s="743">
        <v>-0.102189051</v>
      </c>
      <c r="J9" s="743">
        <v>0.389299648</v>
      </c>
      <c r="K9" s="743">
        <v>-1.1292441799999999</v>
      </c>
      <c r="L9" s="743">
        <v>0.88395146400000002</v>
      </c>
      <c r="M9" s="602">
        <v>-0.16030939399999999</v>
      </c>
      <c r="N9" s="602">
        <v>0.15090588899999999</v>
      </c>
      <c r="O9" s="602">
        <v>4.8493058999999998E-2</v>
      </c>
    </row>
    <row r="10" spans="1:15" ht="14.25" customHeight="1">
      <c r="A10" s="492" t="s">
        <v>188</v>
      </c>
      <c r="B10" s="743">
        <v>-7.442894978</v>
      </c>
      <c r="C10" s="743">
        <v>-6.3332265139999997</v>
      </c>
      <c r="D10" s="743">
        <v>-7.1314201529999997</v>
      </c>
      <c r="E10" s="743">
        <v>-8.7460284599999998</v>
      </c>
      <c r="F10" s="743">
        <v>-6.8548949170000002</v>
      </c>
      <c r="G10" s="743">
        <v>-7.924401059</v>
      </c>
      <c r="H10" s="743">
        <v>-9.3935495210000006</v>
      </c>
      <c r="I10" s="743">
        <v>-4.5162996</v>
      </c>
      <c r="J10" s="743">
        <v>-5.9086818450000003</v>
      </c>
      <c r="K10" s="743">
        <v>-12.331333297</v>
      </c>
      <c r="L10" s="743">
        <v>-1.2026305159999999</v>
      </c>
      <c r="M10" s="602">
        <v>-8.3305254980000001</v>
      </c>
      <c r="N10" s="602">
        <v>-5.5693852340000003</v>
      </c>
      <c r="O10" s="602">
        <v>-6.6614787079999997</v>
      </c>
    </row>
    <row r="11" spans="1:15" ht="14.25" customHeight="1">
      <c r="A11" s="492" t="s">
        <v>189</v>
      </c>
      <c r="B11" s="743">
        <v>-2.42997226</v>
      </c>
      <c r="C11" s="743">
        <v>-3.1501827370000002</v>
      </c>
      <c r="D11" s="743">
        <v>-3.5510510759999998</v>
      </c>
      <c r="E11" s="743">
        <v>-3.5260426109999998</v>
      </c>
      <c r="F11" s="743">
        <v>-3.0076110210000002</v>
      </c>
      <c r="G11" s="743">
        <v>-4.8971853620000001</v>
      </c>
      <c r="H11" s="743">
        <v>-2.0518914480000001</v>
      </c>
      <c r="I11" s="743">
        <v>-3.4318807649999998</v>
      </c>
      <c r="J11" s="743">
        <v>-2.1307090369999999</v>
      </c>
      <c r="K11" s="743">
        <v>-1.6640904030000001</v>
      </c>
      <c r="L11" s="743">
        <v>-14.063025073</v>
      </c>
      <c r="M11" s="602">
        <v>-3.1825041949999999</v>
      </c>
      <c r="N11" s="602">
        <v>-8.0134556769999996</v>
      </c>
      <c r="O11" s="602">
        <v>-6.4593655710000002</v>
      </c>
    </row>
    <row r="12" spans="1:15" ht="14.25" customHeight="1">
      <c r="A12" s="492" t="s">
        <v>190</v>
      </c>
      <c r="B12" s="743">
        <v>1.1482372160000001</v>
      </c>
      <c r="C12" s="743">
        <v>-0.58667200600000002</v>
      </c>
      <c r="D12" s="743">
        <v>2.424723041</v>
      </c>
      <c r="E12" s="743">
        <v>2.3002613809999999</v>
      </c>
      <c r="F12" s="743">
        <v>5.4501778329999997</v>
      </c>
      <c r="G12" s="743">
        <v>1.4121227670000001</v>
      </c>
      <c r="H12" s="743">
        <v>4.1158686199999996</v>
      </c>
      <c r="I12" s="743">
        <v>-0.47165178299999999</v>
      </c>
      <c r="J12" s="743">
        <v>-5.0555205379999997</v>
      </c>
      <c r="K12" s="743">
        <v>-1.5355648479999999</v>
      </c>
      <c r="L12" s="743">
        <v>-6.2373327930000002</v>
      </c>
      <c r="M12" s="602">
        <v>2.82953652</v>
      </c>
      <c r="N12" s="602">
        <v>-3.8836338459999999</v>
      </c>
      <c r="O12" s="602">
        <v>-0.162852618</v>
      </c>
    </row>
    <row r="13" spans="1:15" ht="14.25" customHeight="1">
      <c r="A13" s="501" t="s">
        <v>191</v>
      </c>
      <c r="B13" s="741">
        <v>3.2335132689999999</v>
      </c>
      <c r="C13" s="741">
        <v>1.499030807</v>
      </c>
      <c r="D13" s="741">
        <v>0.93493463799999998</v>
      </c>
      <c r="E13" s="741">
        <v>1.0040169219999999</v>
      </c>
      <c r="F13" s="741">
        <v>0.17866115699999999</v>
      </c>
      <c r="G13" s="741">
        <v>1.1880744919999999</v>
      </c>
      <c r="H13" s="741">
        <v>1.005252834</v>
      </c>
      <c r="I13" s="741">
        <v>0.78171711899999996</v>
      </c>
      <c r="J13" s="741">
        <v>1.2781096249999999</v>
      </c>
      <c r="K13" s="741">
        <v>-0.34337483099999999</v>
      </c>
      <c r="L13" s="741">
        <v>0.74950920700000001</v>
      </c>
      <c r="M13" s="742">
        <v>0.90862381800000003</v>
      </c>
      <c r="N13" s="742">
        <v>0.71183375699999996</v>
      </c>
      <c r="O13" s="742">
        <v>0.78823843900000001</v>
      </c>
    </row>
    <row r="14" spans="1:15" ht="14.25" customHeight="1">
      <c r="A14" s="492" t="s">
        <v>609</v>
      </c>
      <c r="B14" s="743">
        <v>6.1035649080000001</v>
      </c>
      <c r="C14" s="743">
        <v>3.66288276</v>
      </c>
      <c r="D14" s="743">
        <v>2.5318737589999998</v>
      </c>
      <c r="E14" s="743">
        <v>2.42296574</v>
      </c>
      <c r="F14" s="743">
        <v>1.4008470049999999</v>
      </c>
      <c r="G14" s="743">
        <v>1.771314013</v>
      </c>
      <c r="H14" s="743">
        <v>1.2843094779999999</v>
      </c>
      <c r="I14" s="743">
        <v>1.2090453080000001</v>
      </c>
      <c r="J14" s="743">
        <v>1.470855383</v>
      </c>
      <c r="K14" s="743">
        <v>0.95900207599999998</v>
      </c>
      <c r="L14" s="743">
        <v>2.5386243999999999E-2</v>
      </c>
      <c r="M14" s="602">
        <v>1.8170098969999999</v>
      </c>
      <c r="N14" s="602">
        <v>0.86137408999999998</v>
      </c>
      <c r="O14" s="602">
        <v>1.2081517159999999</v>
      </c>
    </row>
    <row r="15" spans="1:15" ht="14.25" customHeight="1">
      <c r="A15" s="717" t="s">
        <v>610</v>
      </c>
      <c r="B15" s="743">
        <v>5.0150393949999996</v>
      </c>
      <c r="C15" s="743">
        <v>3.0884084980000002</v>
      </c>
      <c r="D15" s="743">
        <v>2.0390074469999999</v>
      </c>
      <c r="E15" s="743">
        <v>2.2874411690000001</v>
      </c>
      <c r="F15" s="743">
        <v>1.4471740369999999</v>
      </c>
      <c r="G15" s="743">
        <v>1.8444925240000001</v>
      </c>
      <c r="H15" s="743">
        <v>1.3140421390000001</v>
      </c>
      <c r="I15" s="743">
        <v>1.0539830189999999</v>
      </c>
      <c r="J15" s="743">
        <v>1.5715494249999999</v>
      </c>
      <c r="K15" s="743">
        <v>1.6527385130000001</v>
      </c>
      <c r="L15" s="743">
        <v>2.934709485</v>
      </c>
      <c r="M15" s="602">
        <v>1.7621603379999999</v>
      </c>
      <c r="N15" s="602">
        <v>1.8964765960000001</v>
      </c>
      <c r="O15" s="602">
        <v>1.8463583459999999</v>
      </c>
    </row>
    <row r="16" spans="1:15" ht="14.25" customHeight="1">
      <c r="A16" s="492" t="s">
        <v>225</v>
      </c>
      <c r="B16" s="743">
        <v>16.828653192000001</v>
      </c>
      <c r="C16" s="743">
        <v>7.9838193039999998</v>
      </c>
      <c r="D16" s="743">
        <v>4.6738338649999998</v>
      </c>
      <c r="E16" s="743">
        <v>1.3534805400000001</v>
      </c>
      <c r="F16" s="743">
        <v>-0.53322143899999996</v>
      </c>
      <c r="G16" s="743">
        <v>0.31504427000000002</v>
      </c>
      <c r="H16" s="743">
        <v>-0.64606807899999996</v>
      </c>
      <c r="I16" s="743">
        <v>-1.8644129119999999</v>
      </c>
      <c r="J16" s="743">
        <v>-3.0419414040000001</v>
      </c>
      <c r="K16" s="743">
        <v>-0.51426506699999996</v>
      </c>
      <c r="L16" s="743">
        <v>-2.1874108190000001</v>
      </c>
      <c r="M16" s="602">
        <v>0.31273182999999999</v>
      </c>
      <c r="N16" s="602">
        <v>-2.0396400649999999</v>
      </c>
      <c r="O16" s="602">
        <v>-1.2548287300000001</v>
      </c>
    </row>
    <row r="17" spans="1:15" ht="14.25" customHeight="1">
      <c r="A17" s="492" t="s">
        <v>193</v>
      </c>
      <c r="B17" s="743">
        <v>9.0080839160000004</v>
      </c>
      <c r="C17" s="743">
        <v>5.9860836559999999</v>
      </c>
      <c r="D17" s="743">
        <v>5.7120342610000003</v>
      </c>
      <c r="E17" s="743">
        <v>3.7997550310000001</v>
      </c>
      <c r="F17" s="743">
        <v>0.88722744799999997</v>
      </c>
      <c r="G17" s="743">
        <v>1.092908432</v>
      </c>
      <c r="H17" s="743">
        <v>1.0721992760000001</v>
      </c>
      <c r="I17" s="743">
        <v>2.326176791</v>
      </c>
      <c r="J17" s="743">
        <v>0.70740404599999995</v>
      </c>
      <c r="K17" s="743">
        <v>-3.3882127899999999</v>
      </c>
      <c r="L17" s="743">
        <v>-12.493513782000001</v>
      </c>
      <c r="M17" s="602">
        <v>2.2796512029999998</v>
      </c>
      <c r="N17" s="602">
        <v>-5.2632065670000001</v>
      </c>
      <c r="O17" s="602">
        <v>-3.0413747120000001</v>
      </c>
    </row>
    <row r="18" spans="1:15" ht="14.25" customHeight="1">
      <c r="A18" s="492" t="s">
        <v>611</v>
      </c>
      <c r="B18" s="743">
        <v>0.66852709200000004</v>
      </c>
      <c r="C18" s="743">
        <v>-0.50518628600000004</v>
      </c>
      <c r="D18" s="743">
        <v>-0.95588527000000001</v>
      </c>
      <c r="E18" s="743">
        <v>-0.61588850500000003</v>
      </c>
      <c r="F18" s="743">
        <v>-0.55031534900000001</v>
      </c>
      <c r="G18" s="743">
        <v>0.287826572</v>
      </c>
      <c r="H18" s="743">
        <v>0.391430783</v>
      </c>
      <c r="I18" s="743">
        <v>1.0223822149999999</v>
      </c>
      <c r="J18" s="743">
        <v>1.8375851110000001</v>
      </c>
      <c r="K18" s="743">
        <v>-0.161007391</v>
      </c>
      <c r="L18" s="743">
        <v>-3.6660446069999999</v>
      </c>
      <c r="M18" s="602">
        <v>-0.27951532200000001</v>
      </c>
      <c r="N18" s="602">
        <v>-0.29707233300000002</v>
      </c>
      <c r="O18" s="602">
        <v>-0.28917380300000001</v>
      </c>
    </row>
    <row r="19" spans="1:15" ht="14.25" customHeight="1">
      <c r="A19" s="717" t="s">
        <v>612</v>
      </c>
      <c r="B19" s="743">
        <v>1.6681469849999999</v>
      </c>
      <c r="C19" s="743">
        <v>-1.8538220000000001E-2</v>
      </c>
      <c r="D19" s="743">
        <v>-3.8489086999999998E-2</v>
      </c>
      <c r="E19" s="743">
        <v>-0.340979274</v>
      </c>
      <c r="F19" s="743">
        <v>-0.56998749299999996</v>
      </c>
      <c r="G19" s="743">
        <v>0.159445474</v>
      </c>
      <c r="H19" s="743">
        <v>0.382709566</v>
      </c>
      <c r="I19" s="743">
        <v>0.78966934499999997</v>
      </c>
      <c r="J19" s="743">
        <v>1.6688989439999999</v>
      </c>
      <c r="K19" s="743">
        <v>5.1635699999999995E-4</v>
      </c>
      <c r="L19" s="743">
        <v>-4.6179625</v>
      </c>
      <c r="M19" s="602">
        <v>-8.5913613999999999E-2</v>
      </c>
      <c r="N19" s="602">
        <v>-0.63310026799999997</v>
      </c>
      <c r="O19" s="602">
        <v>-0.38890366500000001</v>
      </c>
    </row>
    <row r="20" spans="1:15" ht="14.25" customHeight="1">
      <c r="A20" s="492" t="s">
        <v>196</v>
      </c>
      <c r="B20" s="743">
        <v>7.3745889790000003</v>
      </c>
      <c r="C20" s="743">
        <v>9.984070891</v>
      </c>
      <c r="D20" s="743">
        <v>13.723755791</v>
      </c>
      <c r="E20" s="743">
        <v>38.730363259000001</v>
      </c>
      <c r="F20" s="743">
        <v>48.956080516999997</v>
      </c>
      <c r="G20" s="743">
        <v>57.736895648000001</v>
      </c>
      <c r="H20" s="743">
        <v>66.384729978999999</v>
      </c>
      <c r="I20" s="743">
        <v>99.172391830999999</v>
      </c>
      <c r="J20" s="743">
        <v>16.852037595999999</v>
      </c>
      <c r="K20" s="743">
        <v>1.6463459570000001</v>
      </c>
      <c r="L20" s="743">
        <v>-0.62507664699999999</v>
      </c>
      <c r="M20" s="602">
        <v>27.559637675000001</v>
      </c>
      <c r="N20" s="602">
        <v>8.2155877329999996</v>
      </c>
      <c r="O20" s="602">
        <v>15.832967581</v>
      </c>
    </row>
    <row r="21" spans="1:15" ht="14.25" customHeight="1">
      <c r="A21" s="717" t="s">
        <v>991</v>
      </c>
      <c r="B21" s="743">
        <v>-5.9418770009999999</v>
      </c>
      <c r="C21" s="743">
        <v>-5.8282063309999996</v>
      </c>
      <c r="D21" s="743">
        <v>-7.5445489119999998</v>
      </c>
      <c r="E21" s="743">
        <v>-5.0740328190000001</v>
      </c>
      <c r="F21" s="743">
        <v>-2.34575186</v>
      </c>
      <c r="G21" s="743">
        <v>-0.99080469599999998</v>
      </c>
      <c r="H21" s="743">
        <v>-1.739467495</v>
      </c>
      <c r="I21" s="743">
        <v>-0.61806664899999997</v>
      </c>
      <c r="J21" s="743">
        <v>1.5606334879999999</v>
      </c>
      <c r="K21" s="743">
        <v>-1.2319074860000001</v>
      </c>
      <c r="L21" s="743">
        <v>1.5210313660000001</v>
      </c>
      <c r="M21" s="602">
        <v>-3.8339096750000001</v>
      </c>
      <c r="N21" s="602">
        <v>0.496317069</v>
      </c>
      <c r="O21" s="602">
        <v>-1.56233103</v>
      </c>
    </row>
    <row r="22" spans="1:15" ht="14.25" customHeight="1">
      <c r="A22" s="492" t="s">
        <v>197</v>
      </c>
      <c r="B22" s="743">
        <v>-6.2347700919999998</v>
      </c>
      <c r="C22" s="743">
        <v>-5.3978353380000001</v>
      </c>
      <c r="D22" s="743">
        <v>-11.498209105999999</v>
      </c>
      <c r="E22" s="743">
        <v>-10.885935321</v>
      </c>
      <c r="F22" s="743">
        <v>-10.673632345</v>
      </c>
      <c r="G22" s="743">
        <v>-2.5885322460000002</v>
      </c>
      <c r="H22" s="743">
        <v>-8.0338151500000006</v>
      </c>
      <c r="I22" s="743">
        <v>-7.7847912859999999</v>
      </c>
      <c r="J22" s="743">
        <v>-4.8006541199999999</v>
      </c>
      <c r="K22" s="743">
        <v>-2.6295338610000001</v>
      </c>
      <c r="L22" s="743">
        <v>-4.5558346930000004</v>
      </c>
      <c r="M22" s="602">
        <v>-8.6447864160000005</v>
      </c>
      <c r="N22" s="602">
        <v>-4.9795046100000002</v>
      </c>
      <c r="O22" s="602">
        <v>-6.3399252959999997</v>
      </c>
    </row>
    <row r="23" spans="1:15" ht="14.25" customHeight="1">
      <c r="A23" s="492" t="s">
        <v>198</v>
      </c>
      <c r="B23" s="743">
        <v>1.5655886299999999</v>
      </c>
      <c r="C23" s="743">
        <v>3.3628978489999999</v>
      </c>
      <c r="D23" s="743">
        <v>4.1059342030000003</v>
      </c>
      <c r="E23" s="743">
        <v>3.5789295540000001</v>
      </c>
      <c r="F23" s="743">
        <v>0.64591677999999997</v>
      </c>
      <c r="G23" s="743">
        <v>5.3990520059999998</v>
      </c>
      <c r="H23" s="743">
        <v>3.6688901739999999</v>
      </c>
      <c r="I23" s="743">
        <v>2.9327441890000001</v>
      </c>
      <c r="J23" s="743">
        <v>7.258819162</v>
      </c>
      <c r="K23" s="743">
        <v>7.5470477349999996</v>
      </c>
      <c r="L23" s="743">
        <v>30.104529173</v>
      </c>
      <c r="M23" s="602">
        <v>3.3517440949999999</v>
      </c>
      <c r="N23" s="602">
        <v>13.480056427999999</v>
      </c>
      <c r="O23" s="602">
        <v>9.3583005969999995</v>
      </c>
    </row>
    <row r="24" spans="1:15" ht="14.25" customHeight="1">
      <c r="A24" s="502" t="s">
        <v>199</v>
      </c>
      <c r="B24" s="744">
        <v>4.4324170150000004</v>
      </c>
      <c r="C24" s="744">
        <v>-0.52090082999999998</v>
      </c>
      <c r="D24" s="744">
        <v>0.59124837699999999</v>
      </c>
      <c r="E24" s="744">
        <v>-0.62378147699999997</v>
      </c>
      <c r="F24" s="744">
        <v>-2.8988482019999999</v>
      </c>
      <c r="G24" s="744">
        <v>-6.1180925769999996</v>
      </c>
      <c r="H24" s="744">
        <v>5.824698079</v>
      </c>
      <c r="I24" s="744">
        <v>-0.58345204799999995</v>
      </c>
      <c r="J24" s="744">
        <v>-9.8800730889999997</v>
      </c>
      <c r="K24" s="744">
        <v>-32.589047895</v>
      </c>
      <c r="L24" s="744">
        <v>-11.151442136</v>
      </c>
      <c r="M24" s="607">
        <v>-0.16653095100000001</v>
      </c>
      <c r="N24" s="607">
        <v>-13.538872733</v>
      </c>
      <c r="O24" s="607">
        <v>-6.972359988</v>
      </c>
    </row>
    <row r="25" spans="1:15" ht="14.25" customHeight="1">
      <c r="A25" s="501" t="s">
        <v>200</v>
      </c>
      <c r="B25" s="741">
        <v>4.1881489140000001</v>
      </c>
      <c r="C25" s="741">
        <v>2.1797152560000002</v>
      </c>
      <c r="D25" s="741">
        <v>1.053464932</v>
      </c>
      <c r="E25" s="741">
        <v>2.8996002930000002</v>
      </c>
      <c r="F25" s="741">
        <v>1.252820445</v>
      </c>
      <c r="G25" s="741">
        <v>3.822298617</v>
      </c>
      <c r="H25" s="741">
        <v>7.7937890489999999</v>
      </c>
      <c r="I25" s="741">
        <v>6.9194467059999996</v>
      </c>
      <c r="J25" s="741">
        <v>8.7793430650000008</v>
      </c>
      <c r="K25" s="741">
        <v>6.9091847910000004</v>
      </c>
      <c r="L25" s="741">
        <v>30.733544534</v>
      </c>
      <c r="M25" s="742">
        <v>3.7814983249999998</v>
      </c>
      <c r="N25" s="742">
        <v>13.695193863</v>
      </c>
      <c r="O25" s="742">
        <v>8.7404155380000006</v>
      </c>
    </row>
    <row r="26" spans="1:15" ht="14.25" customHeight="1">
      <c r="A26" s="503" t="s">
        <v>201</v>
      </c>
      <c r="B26" s="745">
        <v>8.0846462399999997</v>
      </c>
      <c r="C26" s="745">
        <v>-0.86639750699999996</v>
      </c>
      <c r="D26" s="745">
        <v>-1.9228015430000001</v>
      </c>
      <c r="E26" s="745">
        <v>4.2875439560000004</v>
      </c>
      <c r="F26" s="745">
        <v>3.5557042590000001</v>
      </c>
      <c r="G26" s="745">
        <v>6.8724908359999999</v>
      </c>
      <c r="H26" s="745">
        <v>12.635525856999999</v>
      </c>
      <c r="I26" s="745">
        <v>13.850907159</v>
      </c>
      <c r="J26" s="745">
        <v>19.050377050000002</v>
      </c>
      <c r="K26" s="745">
        <v>33.216675567999999</v>
      </c>
      <c r="L26" s="745">
        <v>106.23551929200001</v>
      </c>
      <c r="M26" s="746">
        <v>5.7407455589999996</v>
      </c>
      <c r="N26" s="746">
        <v>35.715545640000002</v>
      </c>
      <c r="O26" s="746">
        <v>17.661554563999999</v>
      </c>
    </row>
    <row r="27" spans="1:15" ht="14.25" customHeight="1">
      <c r="A27" s="501" t="s">
        <v>202</v>
      </c>
      <c r="B27" s="741">
        <v>-5.3511863469999996</v>
      </c>
      <c r="C27" s="741">
        <v>0.10838536999999999</v>
      </c>
      <c r="D27" s="741">
        <v>2.312758686</v>
      </c>
      <c r="E27" s="741">
        <v>6.3177175390000002</v>
      </c>
      <c r="F27" s="741">
        <v>8.8515274070000007</v>
      </c>
      <c r="G27" s="741">
        <v>14.415112154999999</v>
      </c>
      <c r="H27" s="741">
        <v>8.612713888</v>
      </c>
      <c r="I27" s="741">
        <v>12.931065624</v>
      </c>
      <c r="J27" s="741">
        <v>1.948949499</v>
      </c>
      <c r="K27" s="741">
        <v>2.1704911400000002</v>
      </c>
      <c r="L27" s="741">
        <v>2.5832198229999999</v>
      </c>
      <c r="M27" s="742">
        <v>7.5282910259999998</v>
      </c>
      <c r="N27" s="742">
        <v>4.375607188</v>
      </c>
      <c r="O27" s="742">
        <v>5.8990861099999998</v>
      </c>
    </row>
    <row r="28" spans="1:15" ht="14.25" customHeight="1">
      <c r="A28" s="492" t="s">
        <v>203</v>
      </c>
      <c r="B28" s="743">
        <v>-4.347337199</v>
      </c>
      <c r="C28" s="743">
        <v>8.1919554000000006E-2</v>
      </c>
      <c r="D28" s="743">
        <v>1.977381362</v>
      </c>
      <c r="E28" s="743">
        <v>7.2779976489999996</v>
      </c>
      <c r="F28" s="743">
        <v>6.0763424329999998</v>
      </c>
      <c r="G28" s="743">
        <v>14.775377132999999</v>
      </c>
      <c r="H28" s="743">
        <v>8.3631450889999996</v>
      </c>
      <c r="I28" s="743">
        <v>11.533163169</v>
      </c>
      <c r="J28" s="743">
        <v>2.0988760970000002</v>
      </c>
      <c r="K28" s="743">
        <v>13.400847303000001</v>
      </c>
      <c r="L28" s="743">
        <v>3.3824136500000002</v>
      </c>
      <c r="M28" s="602">
        <v>7.2993815800000004</v>
      </c>
      <c r="N28" s="602">
        <v>6.554129412</v>
      </c>
      <c r="O28" s="602">
        <v>6.933425314</v>
      </c>
    </row>
    <row r="29" spans="1:15" ht="14.25" customHeight="1">
      <c r="A29" s="492" t="s">
        <v>204</v>
      </c>
      <c r="B29" s="743">
        <v>-17.013364621000001</v>
      </c>
      <c r="C29" s="743">
        <v>14.843672734</v>
      </c>
      <c r="D29" s="743">
        <v>5.1710742859999996</v>
      </c>
      <c r="E29" s="743">
        <v>10.097029117</v>
      </c>
      <c r="F29" s="743">
        <v>22.039193805</v>
      </c>
      <c r="G29" s="743">
        <v>9.8929731889999992</v>
      </c>
      <c r="H29" s="743">
        <v>17.808072753000001</v>
      </c>
      <c r="I29" s="743">
        <v>21.670413052000001</v>
      </c>
      <c r="J29" s="743">
        <v>16.882553082000001</v>
      </c>
      <c r="K29" s="743">
        <v>-16.152043249999998</v>
      </c>
      <c r="L29" s="743">
        <v>8.9228346970000008</v>
      </c>
      <c r="M29" s="602">
        <v>13.078609733</v>
      </c>
      <c r="N29" s="602">
        <v>7.8212071930000002</v>
      </c>
      <c r="O29" s="602">
        <v>9.195586187</v>
      </c>
    </row>
    <row r="30" spans="1:15" ht="14.25" customHeight="1">
      <c r="A30" s="492" t="s">
        <v>205</v>
      </c>
      <c r="B30" s="743">
        <v>-28.293329751999998</v>
      </c>
      <c r="C30" s="743">
        <v>-19.425544335000001</v>
      </c>
      <c r="D30" s="743">
        <v>13.443438800999999</v>
      </c>
      <c r="E30" s="743">
        <v>-21.481451651</v>
      </c>
      <c r="F30" s="743">
        <v>97.004170440999999</v>
      </c>
      <c r="G30" s="743">
        <v>7.5418069240000003</v>
      </c>
      <c r="H30" s="743">
        <v>7.3825921250000004</v>
      </c>
      <c r="I30" s="743">
        <v>43.389108563000001</v>
      </c>
      <c r="J30" s="743">
        <v>-13.772915504</v>
      </c>
      <c r="K30" s="743">
        <v>-56.247341827</v>
      </c>
      <c r="L30" s="743">
        <v>-14.762156821</v>
      </c>
      <c r="M30" s="602">
        <v>9.1486588209999997</v>
      </c>
      <c r="N30" s="602">
        <v>-24.235641913999999</v>
      </c>
      <c r="O30" s="602">
        <v>-14.854499168</v>
      </c>
    </row>
    <row r="31" spans="1:15" ht="14.25" customHeight="1">
      <c r="A31" s="501" t="s">
        <v>206</v>
      </c>
      <c r="B31" s="741">
        <v>5.964555603</v>
      </c>
      <c r="C31" s="741">
        <v>4.7637414119999999</v>
      </c>
      <c r="D31" s="741">
        <v>7.8980138919999998</v>
      </c>
      <c r="E31" s="741">
        <v>12.041130244</v>
      </c>
      <c r="F31" s="741">
        <v>13.799728091</v>
      </c>
      <c r="G31" s="741">
        <v>12.557367941000001</v>
      </c>
      <c r="H31" s="741">
        <v>9.0924312579999995</v>
      </c>
      <c r="I31" s="741">
        <v>14.762931844000001</v>
      </c>
      <c r="J31" s="741">
        <v>2.2620157760000001</v>
      </c>
      <c r="K31" s="741">
        <v>9.8666975879999992</v>
      </c>
      <c r="L31" s="741">
        <v>15.550324048</v>
      </c>
      <c r="M31" s="742">
        <v>10.99755978</v>
      </c>
      <c r="N31" s="742">
        <v>9.7206046629999996</v>
      </c>
      <c r="O31" s="742">
        <v>10.345085726000001</v>
      </c>
    </row>
    <row r="32" spans="1:15" ht="14.25" customHeight="1">
      <c r="A32" s="492" t="s">
        <v>207</v>
      </c>
      <c r="B32" s="743">
        <v>8.1487154299999993</v>
      </c>
      <c r="C32" s="743">
        <v>3.083159089</v>
      </c>
      <c r="D32" s="743">
        <v>8.5608688359999991</v>
      </c>
      <c r="E32" s="743">
        <v>9.8062581360000003</v>
      </c>
      <c r="F32" s="743">
        <v>9.1779875390000001</v>
      </c>
      <c r="G32" s="743">
        <v>7.4701433259999996</v>
      </c>
      <c r="H32" s="743">
        <v>8.7245385669999997</v>
      </c>
      <c r="I32" s="743">
        <v>12.532180031999999</v>
      </c>
      <c r="J32" s="743">
        <v>11.780906071</v>
      </c>
      <c r="K32" s="743">
        <v>24.595848407999998</v>
      </c>
      <c r="L32" s="743">
        <v>-2.033073672</v>
      </c>
      <c r="M32" s="602">
        <v>8.7876747769999994</v>
      </c>
      <c r="N32" s="602">
        <v>9.8220096560000005</v>
      </c>
      <c r="O32" s="602">
        <v>9.2939937199999996</v>
      </c>
    </row>
    <row r="33" spans="1:15" ht="14.25" customHeight="1">
      <c r="A33" s="492" t="s">
        <v>208</v>
      </c>
      <c r="B33" s="743">
        <v>9.3706034299999992</v>
      </c>
      <c r="C33" s="743">
        <v>6.363164566</v>
      </c>
      <c r="D33" s="743">
        <v>8.6072693289999993</v>
      </c>
      <c r="E33" s="743">
        <v>13.61451272</v>
      </c>
      <c r="F33" s="743">
        <v>12.254645326</v>
      </c>
      <c r="G33" s="743">
        <v>18.553214951000001</v>
      </c>
      <c r="H33" s="743">
        <v>14.098485974999999</v>
      </c>
      <c r="I33" s="743">
        <v>15.286830552</v>
      </c>
      <c r="J33" s="743">
        <v>9.6360110240000001</v>
      </c>
      <c r="K33" s="743">
        <v>4.9016861030000003</v>
      </c>
      <c r="L33" s="743">
        <v>7.0252672110000001</v>
      </c>
      <c r="M33" s="602">
        <v>13.109876922</v>
      </c>
      <c r="N33" s="602">
        <v>9.5205950129999994</v>
      </c>
      <c r="O33" s="602">
        <v>11.586770239</v>
      </c>
    </row>
    <row r="34" spans="1:15" ht="14.25" customHeight="1">
      <c r="A34" s="502" t="s">
        <v>209</v>
      </c>
      <c r="B34" s="744">
        <v>-16.03264673</v>
      </c>
      <c r="C34" s="744">
        <v>-1.4978652800000001</v>
      </c>
      <c r="D34" s="744">
        <v>3.241794139</v>
      </c>
      <c r="E34" s="744">
        <v>9.8311728049999996</v>
      </c>
      <c r="F34" s="744">
        <v>22.298818628999999</v>
      </c>
      <c r="G34" s="744">
        <v>5.6742549049999997</v>
      </c>
      <c r="H34" s="744">
        <v>0.73289618700000003</v>
      </c>
      <c r="I34" s="744">
        <v>15.660278873999999</v>
      </c>
      <c r="J34" s="744">
        <v>-9.727262284</v>
      </c>
      <c r="K34" s="744">
        <v>8.4058627420000001</v>
      </c>
      <c r="L34" s="744">
        <v>33.058272748</v>
      </c>
      <c r="M34" s="607">
        <v>8.0374765549999996</v>
      </c>
      <c r="N34" s="607">
        <v>9.8605470279999992</v>
      </c>
      <c r="O34" s="607">
        <v>9.2400160800000002</v>
      </c>
    </row>
    <row r="35" spans="1:15" ht="14.25" customHeight="1">
      <c r="A35" s="504" t="s">
        <v>210</v>
      </c>
      <c r="B35" s="741">
        <v>-0.56199160599999998</v>
      </c>
      <c r="C35" s="741">
        <v>0.83263642500000001</v>
      </c>
      <c r="D35" s="741">
        <v>1.394182604</v>
      </c>
      <c r="E35" s="741">
        <v>2.3717455250000001</v>
      </c>
      <c r="F35" s="741">
        <v>2.5408374650000001</v>
      </c>
      <c r="G35" s="741">
        <v>4.2372282439999998</v>
      </c>
      <c r="H35" s="741">
        <v>1.8337502379999999</v>
      </c>
      <c r="I35" s="741">
        <v>2.5278201500000002</v>
      </c>
      <c r="J35" s="741">
        <v>0.58918689599999996</v>
      </c>
      <c r="K35" s="741">
        <v>-0.63990430600000003</v>
      </c>
      <c r="L35" s="741">
        <v>-1.4653583160000001</v>
      </c>
      <c r="M35" s="742">
        <v>2.3472466089999999</v>
      </c>
      <c r="N35" s="742">
        <v>7.8873182999999999E-2</v>
      </c>
      <c r="O35" s="742">
        <v>0.97806269400000001</v>
      </c>
    </row>
    <row r="36" spans="1:15" ht="14.25" customHeight="1">
      <c r="A36" s="504" t="s">
        <v>211</v>
      </c>
      <c r="B36" s="741">
        <v>3.822445476</v>
      </c>
      <c r="C36" s="741">
        <v>2.1150108689999998</v>
      </c>
      <c r="D36" s="741">
        <v>2.1147688969999998</v>
      </c>
      <c r="E36" s="741">
        <v>2.7019255910000002</v>
      </c>
      <c r="F36" s="741">
        <v>2.1305946919999998</v>
      </c>
      <c r="G36" s="741">
        <v>2.6255587450000002</v>
      </c>
      <c r="H36" s="741">
        <v>1.9226487860000001</v>
      </c>
      <c r="I36" s="741">
        <v>2.1597675280000002</v>
      </c>
      <c r="J36" s="741">
        <v>1.3835537339999999</v>
      </c>
      <c r="K36" s="741">
        <v>0.777313755</v>
      </c>
      <c r="L36" s="741">
        <v>1.9036429939999999</v>
      </c>
      <c r="M36" s="742">
        <v>2.3135311559999998</v>
      </c>
      <c r="N36" s="742">
        <v>1.584654247</v>
      </c>
      <c r="O36" s="742">
        <v>1.8760053940000001</v>
      </c>
    </row>
    <row r="37" spans="1:15" ht="14.25" customHeight="1">
      <c r="A37" s="503"/>
      <c r="B37" s="745"/>
      <c r="C37" s="745"/>
      <c r="D37" s="745"/>
      <c r="E37" s="745"/>
      <c r="F37" s="745"/>
      <c r="G37" s="745"/>
      <c r="H37" s="745"/>
      <c r="I37" s="745"/>
      <c r="J37" s="745"/>
      <c r="K37" s="745"/>
      <c r="L37" s="745"/>
      <c r="M37" s="746"/>
      <c r="N37" s="746"/>
      <c r="O37" s="746"/>
    </row>
    <row r="38" spans="1:15" ht="14.25" customHeight="1">
      <c r="A38" s="492" t="s">
        <v>213</v>
      </c>
      <c r="B38" s="743">
        <v>-2.6006931419999999</v>
      </c>
      <c r="C38" s="743">
        <v>7.5270673060000002</v>
      </c>
      <c r="D38" s="743">
        <v>5.3926408600000002</v>
      </c>
      <c r="E38" s="743">
        <v>1.210968515</v>
      </c>
      <c r="F38" s="743">
        <v>-1.5686028949999999</v>
      </c>
      <c r="G38" s="743">
        <v>0.166719586</v>
      </c>
      <c r="H38" s="743">
        <v>2.3731330530000001</v>
      </c>
      <c r="I38" s="743">
        <v>0.165808968</v>
      </c>
      <c r="J38" s="743">
        <v>1.734049097</v>
      </c>
      <c r="K38" s="743">
        <v>-3.510761612</v>
      </c>
      <c r="L38" s="743">
        <v>4.4786367120000001</v>
      </c>
      <c r="M38" s="602">
        <v>1.3751268160000001</v>
      </c>
      <c r="N38" s="602">
        <v>1.111250426</v>
      </c>
      <c r="O38" s="602">
        <v>1.2203307590000001</v>
      </c>
    </row>
    <row r="39" spans="1:15" ht="14.25" customHeight="1">
      <c r="A39" s="492" t="s">
        <v>214</v>
      </c>
      <c r="B39" s="743">
        <v>-18.558485237999999</v>
      </c>
      <c r="C39" s="743">
        <v>-12.887936758</v>
      </c>
      <c r="D39" s="743">
        <v>-2.362017432</v>
      </c>
      <c r="E39" s="743">
        <v>-7.4536356829999999</v>
      </c>
      <c r="F39" s="743">
        <v>-4.7997321089999998</v>
      </c>
      <c r="G39" s="743">
        <v>-3.2006672890000001</v>
      </c>
      <c r="H39" s="743">
        <v>-0.59605535200000004</v>
      </c>
      <c r="I39" s="743">
        <v>13.015582384</v>
      </c>
      <c r="J39" s="743">
        <v>-3.1118331829999999</v>
      </c>
      <c r="K39" s="743">
        <v>-1.3467906080000001</v>
      </c>
      <c r="L39" s="743">
        <v>-32.394452983000001</v>
      </c>
      <c r="M39" s="602">
        <v>-4.7224406749999996</v>
      </c>
      <c r="N39" s="602">
        <v>-15.188645638000001</v>
      </c>
      <c r="O39" s="602">
        <v>-11.058171592000001</v>
      </c>
    </row>
    <row r="40" spans="1:15" ht="14.25" customHeight="1">
      <c r="A40" s="502"/>
      <c r="B40" s="744"/>
      <c r="C40" s="744"/>
      <c r="D40" s="744"/>
      <c r="E40" s="744"/>
      <c r="F40" s="744"/>
      <c r="G40" s="744"/>
      <c r="H40" s="744"/>
      <c r="I40" s="744"/>
      <c r="J40" s="744"/>
      <c r="K40" s="744"/>
      <c r="L40" s="744"/>
      <c r="M40" s="607"/>
      <c r="N40" s="607"/>
      <c r="O40" s="607"/>
    </row>
    <row r="41" spans="1:15" ht="14.25" customHeight="1">
      <c r="A41" s="504" t="s">
        <v>216</v>
      </c>
      <c r="B41" s="741">
        <v>-0.69595001899999998</v>
      </c>
      <c r="C41" s="741">
        <v>1.2858204769999999</v>
      </c>
      <c r="D41" s="741">
        <v>1.678196681</v>
      </c>
      <c r="E41" s="741">
        <v>2.2889191649999998</v>
      </c>
      <c r="F41" s="741">
        <v>2.2597132009999998</v>
      </c>
      <c r="G41" s="741">
        <v>3.9722431660000002</v>
      </c>
      <c r="H41" s="741">
        <v>1.8673984239999999</v>
      </c>
      <c r="I41" s="741">
        <v>2.3873129510000002</v>
      </c>
      <c r="J41" s="741">
        <v>0.65936909899999996</v>
      </c>
      <c r="K41" s="741">
        <v>-0.85478195599999995</v>
      </c>
      <c r="L41" s="741">
        <v>-1.1102243140000001</v>
      </c>
      <c r="M41" s="742">
        <v>2.2818404540000001</v>
      </c>
      <c r="N41" s="742">
        <v>0.14390598800000001</v>
      </c>
      <c r="O41" s="742">
        <v>0.99373696199999995</v>
      </c>
    </row>
    <row r="42" spans="1:15" ht="14.25" customHeight="1">
      <c r="A42" s="504" t="s">
        <v>217</v>
      </c>
      <c r="B42" s="741">
        <v>1.879420764</v>
      </c>
      <c r="C42" s="741">
        <v>0.84743867900000003</v>
      </c>
      <c r="D42" s="741">
        <v>1.7416795169999999</v>
      </c>
      <c r="E42" s="741">
        <v>1.92480429</v>
      </c>
      <c r="F42" s="741">
        <v>1.6959270580000001</v>
      </c>
      <c r="G42" s="741">
        <v>2.27498771</v>
      </c>
      <c r="H42" s="741">
        <v>1.791928344</v>
      </c>
      <c r="I42" s="741">
        <v>2.6369758970000001</v>
      </c>
      <c r="J42" s="741">
        <v>1.16372411</v>
      </c>
      <c r="K42" s="741">
        <v>0.65160947899999999</v>
      </c>
      <c r="L42" s="741">
        <v>-1.6025612149999999</v>
      </c>
      <c r="M42" s="742">
        <v>1.8508089329999999</v>
      </c>
      <c r="N42" s="742">
        <v>0.45949763700000001</v>
      </c>
      <c r="O42" s="742">
        <v>1.0151709529999999</v>
      </c>
    </row>
    <row r="43" spans="1:15" ht="14.25" customHeight="1">
      <c r="A43" s="502"/>
      <c r="B43" s="744"/>
      <c r="C43" s="744"/>
      <c r="D43" s="744"/>
      <c r="E43" s="744"/>
      <c r="F43" s="744"/>
      <c r="G43" s="744"/>
      <c r="H43" s="744"/>
      <c r="I43" s="744"/>
      <c r="J43" s="744"/>
      <c r="K43" s="744"/>
      <c r="L43" s="744"/>
      <c r="M43" s="607"/>
      <c r="N43" s="607"/>
      <c r="O43" s="607"/>
    </row>
    <row r="44" spans="1:15" s="8" customFormat="1" ht="14.25" customHeight="1">
      <c r="A44" s="505" t="s">
        <v>328</v>
      </c>
      <c r="B44" s="745">
        <v>2.9771577850000002</v>
      </c>
      <c r="C44" s="745">
        <v>1.6614345829999999</v>
      </c>
      <c r="D44" s="745">
        <v>1.888184182</v>
      </c>
      <c r="E44" s="745">
        <v>0.59614716000000001</v>
      </c>
      <c r="F44" s="745">
        <v>-0.79375712200000004</v>
      </c>
      <c r="G44" s="745">
        <v>0.35948712599999999</v>
      </c>
      <c r="H44" s="745">
        <v>-0.96910938499999999</v>
      </c>
      <c r="I44" s="745">
        <v>-1.676661339</v>
      </c>
      <c r="J44" s="745">
        <v>-1.375756258</v>
      </c>
      <c r="K44" s="745">
        <v>-1.675933672</v>
      </c>
      <c r="L44" s="745">
        <v>0.91742294999999996</v>
      </c>
      <c r="M44" s="746">
        <v>-2.2566095000000001E-2</v>
      </c>
      <c r="N44" s="746">
        <v>-0.62745542300000001</v>
      </c>
      <c r="O44" s="746">
        <v>-0.40691042999999999</v>
      </c>
    </row>
    <row r="45" spans="1:15" ht="14.25" customHeight="1">
      <c r="A45" s="501" t="s">
        <v>512</v>
      </c>
      <c r="B45" s="743"/>
      <c r="C45" s="743"/>
      <c r="D45" s="743"/>
      <c r="E45" s="743"/>
      <c r="F45" s="743"/>
      <c r="G45" s="743"/>
      <c r="H45" s="743"/>
      <c r="I45" s="743"/>
      <c r="J45" s="743"/>
      <c r="K45" s="743"/>
      <c r="L45" s="743"/>
      <c r="M45" s="602"/>
      <c r="N45" s="602"/>
      <c r="O45" s="602"/>
    </row>
    <row r="46" spans="1:15" ht="15.75" customHeight="1">
      <c r="A46" s="492" t="s">
        <v>614</v>
      </c>
      <c r="B46" s="743">
        <v>0.23096345700000001</v>
      </c>
      <c r="C46" s="743">
        <v>0.16386946399999999</v>
      </c>
      <c r="D46" s="743">
        <v>2.6322201E-2</v>
      </c>
      <c r="E46" s="743">
        <v>0.37509941400000002</v>
      </c>
      <c r="F46" s="743">
        <v>0.20120057199999999</v>
      </c>
      <c r="G46" s="743">
        <v>0.44673710900000002</v>
      </c>
      <c r="H46" s="743">
        <v>1.0458242849999999</v>
      </c>
      <c r="I46" s="743">
        <v>0.82837148400000005</v>
      </c>
      <c r="J46" s="743">
        <v>0.900145949</v>
      </c>
      <c r="K46" s="743">
        <v>0.90821986700000001</v>
      </c>
      <c r="L46" s="743">
        <v>2.8535952469999999</v>
      </c>
      <c r="M46" s="602">
        <v>0.52378797099999996</v>
      </c>
      <c r="N46" s="602">
        <v>1.5065467349999999</v>
      </c>
      <c r="O46" s="602">
        <v>1.1276426660000001</v>
      </c>
    </row>
    <row r="47" spans="1:15" ht="15.75" customHeight="1">
      <c r="A47" s="492" t="s">
        <v>615</v>
      </c>
      <c r="B47" s="743">
        <v>0.74568634099999997</v>
      </c>
      <c r="C47" s="743">
        <v>-0.36279350100000002</v>
      </c>
      <c r="D47" s="743">
        <v>-0.37642775299999998</v>
      </c>
      <c r="E47" s="743">
        <v>0.35662475100000002</v>
      </c>
      <c r="F47" s="743">
        <v>0.34828135700000001</v>
      </c>
      <c r="G47" s="743">
        <v>0.52552409</v>
      </c>
      <c r="H47" s="743">
        <v>0.94640212499999998</v>
      </c>
      <c r="I47" s="743">
        <v>0.87047420600000003</v>
      </c>
      <c r="J47" s="743">
        <v>0.86769362400000005</v>
      </c>
      <c r="K47" s="743">
        <v>1.192331877</v>
      </c>
      <c r="L47" s="743">
        <v>2.5902630009999998</v>
      </c>
      <c r="M47" s="602">
        <v>0.48561669000000002</v>
      </c>
      <c r="N47" s="602">
        <v>1.47705394</v>
      </c>
      <c r="O47" s="602">
        <v>1.0943959940000001</v>
      </c>
    </row>
    <row r="48" spans="1:15" ht="14.25" customHeight="1">
      <c r="A48" s="492" t="s">
        <v>616</v>
      </c>
      <c r="B48" s="743">
        <v>-0.14101873200000001</v>
      </c>
      <c r="C48" s="743">
        <v>0.105641889</v>
      </c>
      <c r="D48" s="743">
        <v>0.67926387799999999</v>
      </c>
      <c r="E48" s="743">
        <v>-0.322075522</v>
      </c>
      <c r="F48" s="743">
        <v>-0.77683510200000006</v>
      </c>
      <c r="G48" s="743">
        <v>-0.62338813500000001</v>
      </c>
      <c r="H48" s="743">
        <v>-1.4955108749999999</v>
      </c>
      <c r="I48" s="743">
        <v>-1.7050661380000001</v>
      </c>
      <c r="J48" s="743">
        <v>-1.9745120540000001</v>
      </c>
      <c r="K48" s="743">
        <v>-1.23379054</v>
      </c>
      <c r="L48" s="743">
        <v>0.16778210199999999</v>
      </c>
      <c r="M48" s="602">
        <v>-0.71287876900000002</v>
      </c>
      <c r="N48" s="602">
        <v>-1.1362373779999999</v>
      </c>
      <c r="O48" s="602">
        <v>-0.97546880599999997</v>
      </c>
    </row>
    <row r="49" spans="1:15" ht="14.25" customHeight="1">
      <c r="A49" s="492" t="s">
        <v>617</v>
      </c>
      <c r="B49" s="743">
        <v>-2.6427203E-2</v>
      </c>
      <c r="C49" s="743">
        <v>-1.3705287999999999E-2</v>
      </c>
      <c r="D49" s="743">
        <v>2.6505029999999999E-2</v>
      </c>
      <c r="E49" s="743">
        <v>-8.9330221000000001E-2</v>
      </c>
      <c r="F49" s="743">
        <v>-8.6205760000000006E-2</v>
      </c>
      <c r="G49" s="743">
        <v>-0.14796504399999999</v>
      </c>
      <c r="H49" s="743">
        <v>-0.39970004799999997</v>
      </c>
      <c r="I49" s="743">
        <v>-0.413161895</v>
      </c>
      <c r="J49" s="743">
        <v>-0.57881304600000005</v>
      </c>
      <c r="K49" s="743">
        <v>-0.59372676199999996</v>
      </c>
      <c r="L49" s="743">
        <v>-2.3945351220000002</v>
      </c>
      <c r="M49" s="602">
        <v>-0.153909873</v>
      </c>
      <c r="N49" s="602">
        <v>-0.921044168</v>
      </c>
      <c r="O49" s="602">
        <v>-0.48418250400000001</v>
      </c>
    </row>
    <row r="50" spans="1:15" ht="17.25" customHeight="1">
      <c r="A50" s="492" t="s">
        <v>778</v>
      </c>
      <c r="B50" s="743">
        <v>2.1311137530000002</v>
      </c>
      <c r="C50" s="743">
        <v>1.8615068480000001</v>
      </c>
      <c r="D50" s="743">
        <v>1.2619017699999999</v>
      </c>
      <c r="E50" s="743">
        <v>0.61461090799999996</v>
      </c>
      <c r="F50" s="743">
        <v>0.233463857</v>
      </c>
      <c r="G50" s="743">
        <v>-0.62391855200000002</v>
      </c>
      <c r="H50" s="743">
        <v>-0.54381481499999995</v>
      </c>
      <c r="I50" s="743">
        <v>-1.1530609839999999</v>
      </c>
      <c r="J50" s="743">
        <v>-0.88962611300000005</v>
      </c>
      <c r="K50" s="743">
        <v>-1.941337028</v>
      </c>
      <c r="L50" s="743">
        <v>-2.6077062020000001</v>
      </c>
      <c r="M50" s="602">
        <v>0.15954695299999999</v>
      </c>
      <c r="N50" s="602">
        <v>-1.7126476559999999</v>
      </c>
      <c r="O50" s="602">
        <v>-0.94478161299999996</v>
      </c>
    </row>
    <row r="51" spans="1:15" ht="14.25" customHeight="1">
      <c r="A51" s="492" t="s">
        <v>455</v>
      </c>
      <c r="B51" s="743">
        <v>-0.38494735699999999</v>
      </c>
      <c r="C51" s="743">
        <v>0.99123824500000002</v>
      </c>
      <c r="D51" s="743">
        <v>0.87972193099999996</v>
      </c>
      <c r="E51" s="743">
        <v>1.82450304</v>
      </c>
      <c r="F51" s="743">
        <v>1.903259418</v>
      </c>
      <c r="G51" s="743">
        <v>0.80898677600000002</v>
      </c>
      <c r="H51" s="743">
        <v>1.624641483</v>
      </c>
      <c r="I51" s="743">
        <v>0.85664021199999996</v>
      </c>
      <c r="J51" s="743">
        <v>1.9093135699999999</v>
      </c>
      <c r="K51" s="743">
        <v>1.8440158529999999</v>
      </c>
      <c r="L51" s="743">
        <v>1.7347273679999999</v>
      </c>
      <c r="M51" s="602">
        <v>1.5999979550000001</v>
      </c>
      <c r="N51" s="602">
        <v>1.6136731959999999</v>
      </c>
      <c r="O51" s="602">
        <v>1.680604236</v>
      </c>
    </row>
    <row r="52" spans="1:15" ht="14.25" customHeight="1">
      <c r="A52" s="492" t="s">
        <v>451</v>
      </c>
      <c r="B52" s="743">
        <v>4.214087438</v>
      </c>
      <c r="C52" s="743">
        <v>3.6813860740000002</v>
      </c>
      <c r="D52" s="743">
        <v>2.3611598479999998</v>
      </c>
      <c r="E52" s="743">
        <v>2.3285729559999999</v>
      </c>
      <c r="F52" s="743">
        <v>1.76919001</v>
      </c>
      <c r="G52" s="743">
        <v>0.51679171899999998</v>
      </c>
      <c r="H52" s="743">
        <v>0.99388308299999994</v>
      </c>
      <c r="I52" s="743">
        <v>5.898167E-2</v>
      </c>
      <c r="J52" s="743">
        <v>0.37409803200000002</v>
      </c>
      <c r="K52" s="743">
        <v>1.0408217850000001</v>
      </c>
      <c r="L52" s="743">
        <v>2.7205761279999998</v>
      </c>
      <c r="M52" s="602">
        <v>1.633872862</v>
      </c>
      <c r="N52" s="602">
        <v>1.137929752</v>
      </c>
      <c r="O52" s="602">
        <v>1.400964474</v>
      </c>
    </row>
    <row r="53" spans="1:15" ht="14.25" customHeight="1">
      <c r="A53" s="492" t="s">
        <v>452</v>
      </c>
      <c r="B53" s="743">
        <v>2.4461490490000002</v>
      </c>
      <c r="C53" s="743">
        <v>2.0828660819999998</v>
      </c>
      <c r="D53" s="743">
        <v>1.2536013159999999</v>
      </c>
      <c r="E53" s="743">
        <v>1.04463262</v>
      </c>
      <c r="F53" s="743">
        <v>0.49665058699999998</v>
      </c>
      <c r="G53" s="743">
        <v>-0.131068887</v>
      </c>
      <c r="H53" s="743">
        <v>0.68606957300000004</v>
      </c>
      <c r="I53" s="743">
        <v>-0.210603436</v>
      </c>
      <c r="J53" s="743">
        <v>8.4117663999999995E-2</v>
      </c>
      <c r="K53" s="743">
        <v>-0.94327559900000002</v>
      </c>
      <c r="L53" s="743">
        <v>0.53992168500000004</v>
      </c>
      <c r="M53" s="602">
        <v>0.781412361</v>
      </c>
      <c r="N53" s="602">
        <v>-3.7894262999999997E-2</v>
      </c>
      <c r="O53" s="602">
        <v>0.34747193100000001</v>
      </c>
    </row>
    <row r="54" spans="1:15" ht="18.75" customHeight="1">
      <c r="A54" s="492" t="s">
        <v>618</v>
      </c>
      <c r="B54" s="743">
        <v>-6.0050479369999996</v>
      </c>
      <c r="C54" s="743">
        <v>0.26364496700000001</v>
      </c>
      <c r="D54" s="743">
        <v>2.459614803</v>
      </c>
      <c r="E54" s="743">
        <v>7.2919159210000002</v>
      </c>
      <c r="F54" s="743">
        <v>6.12525838</v>
      </c>
      <c r="G54" s="743">
        <v>13.05255957</v>
      </c>
      <c r="H54" s="743">
        <v>8.3460645840000005</v>
      </c>
      <c r="I54" s="743">
        <v>10.41890538</v>
      </c>
      <c r="J54" s="743">
        <v>0.46029954699999998</v>
      </c>
      <c r="K54" s="743">
        <v>13.502247247</v>
      </c>
      <c r="L54" s="743">
        <v>3.0380528280000001</v>
      </c>
      <c r="M54" s="602">
        <v>7.1674502090000001</v>
      </c>
      <c r="N54" s="602">
        <v>5.7202421269999997</v>
      </c>
      <c r="O54" s="602">
        <v>6.4457192919999997</v>
      </c>
    </row>
    <row r="55" spans="1:15" ht="14.25" customHeight="1">
      <c r="A55" s="492" t="s">
        <v>453</v>
      </c>
      <c r="B55" s="743">
        <v>2.191748794</v>
      </c>
      <c r="C55" s="743">
        <v>2.2462040239999999</v>
      </c>
      <c r="D55" s="743">
        <v>2.2098604119999998</v>
      </c>
      <c r="E55" s="743">
        <v>0.63659884499999997</v>
      </c>
      <c r="F55" s="743">
        <v>-0.478854365</v>
      </c>
      <c r="G55" s="743">
        <v>-0.94885433200000002</v>
      </c>
      <c r="H55" s="743">
        <v>-1.2820535319999999</v>
      </c>
      <c r="I55" s="743">
        <v>-2.64477612</v>
      </c>
      <c r="J55" s="743">
        <v>-2.5384611559999999</v>
      </c>
      <c r="K55" s="743">
        <v>-2.2678128659999999</v>
      </c>
      <c r="L55" s="743">
        <v>0.70748612</v>
      </c>
      <c r="M55" s="602">
        <v>-0.14860363800000001</v>
      </c>
      <c r="N55" s="602">
        <v>-1.3672133870000001</v>
      </c>
      <c r="O55" s="602">
        <v>-0.84245031999999997</v>
      </c>
    </row>
    <row r="56" spans="1:15" ht="14.25" customHeight="1">
      <c r="A56" s="492" t="s">
        <v>456</v>
      </c>
      <c r="B56" s="743">
        <v>0.89272184700000001</v>
      </c>
      <c r="C56" s="743">
        <v>0.556567806</v>
      </c>
      <c r="D56" s="743">
        <v>0.27710434699999997</v>
      </c>
      <c r="E56" s="743">
        <v>-0.300904426</v>
      </c>
      <c r="F56" s="743">
        <v>-0.25437444100000001</v>
      </c>
      <c r="G56" s="743">
        <v>-1.1462881309999999</v>
      </c>
      <c r="H56" s="743">
        <v>6.5493581999999995E-2</v>
      </c>
      <c r="I56" s="743">
        <v>-0.202729509</v>
      </c>
      <c r="J56" s="743">
        <v>0.47029987499999998</v>
      </c>
      <c r="K56" s="743">
        <v>-0.60145452600000004</v>
      </c>
      <c r="L56" s="743">
        <v>-4.8163841600000001</v>
      </c>
      <c r="M56" s="602">
        <v>-0.21187129699999999</v>
      </c>
      <c r="N56" s="602">
        <v>-1.3728162100000001</v>
      </c>
      <c r="O56" s="602">
        <v>-0.82452230299999996</v>
      </c>
    </row>
    <row r="57" spans="1:15" ht="15.75" customHeight="1">
      <c r="A57" s="544" t="s">
        <v>619</v>
      </c>
      <c r="B57" s="747">
        <v>0.19757253899999999</v>
      </c>
      <c r="C57" s="747">
        <v>-0.24577163899999999</v>
      </c>
      <c r="D57" s="747">
        <v>-0.23552216500000001</v>
      </c>
      <c r="E57" s="747">
        <v>-0.15397417499999999</v>
      </c>
      <c r="F57" s="747">
        <v>-0.23463235900000001</v>
      </c>
      <c r="G57" s="747">
        <v>-1.1745475E-2</v>
      </c>
      <c r="H57" s="747">
        <v>-0.23284252799999999</v>
      </c>
      <c r="I57" s="747">
        <v>4.9266101E-2</v>
      </c>
      <c r="J57" s="747">
        <v>9.1195172000000005E-2</v>
      </c>
      <c r="K57" s="747">
        <v>0.15496966500000001</v>
      </c>
      <c r="L57" s="747">
        <v>1.8594635070000001</v>
      </c>
      <c r="M57" s="613">
        <v>-0.20705789399999999</v>
      </c>
      <c r="N57" s="613">
        <v>0.688786114</v>
      </c>
      <c r="O57" s="613">
        <v>0.32635028399999999</v>
      </c>
    </row>
    <row r="58" spans="1:15" ht="15.75" customHeight="1">
      <c r="A58" s="544" t="s">
        <v>620</v>
      </c>
      <c r="B58" s="747">
        <v>-0.74506439300000005</v>
      </c>
      <c r="C58" s="747">
        <v>0.36313785399999998</v>
      </c>
      <c r="D58" s="747">
        <v>0.40909630800000002</v>
      </c>
      <c r="E58" s="747">
        <v>-0.32069082199999999</v>
      </c>
      <c r="F58" s="747">
        <v>-0.35872026899999998</v>
      </c>
      <c r="G58" s="747">
        <v>-0.484451778</v>
      </c>
      <c r="H58" s="747">
        <v>-0.92457354400000002</v>
      </c>
      <c r="I58" s="747">
        <v>-0.85321873599999998</v>
      </c>
      <c r="J58" s="747">
        <v>-0.81841201299999999</v>
      </c>
      <c r="K58" s="747">
        <v>-1.16246201</v>
      </c>
      <c r="L58" s="747">
        <v>-2.5624206300000001</v>
      </c>
      <c r="M58" s="613">
        <v>-0.46258009999999999</v>
      </c>
      <c r="N58" s="613">
        <v>-1.4445445020000001</v>
      </c>
      <c r="O58" s="613">
        <v>-1.0656230630000001</v>
      </c>
    </row>
    <row r="59" spans="1:15" ht="15.75" customHeight="1">
      <c r="A59" s="544" t="s">
        <v>621</v>
      </c>
      <c r="B59" s="747">
        <v>-4.3343404479999998</v>
      </c>
      <c r="C59" s="747">
        <v>-0.79740299400000003</v>
      </c>
      <c r="D59" s="747">
        <v>0.47579906199999999</v>
      </c>
      <c r="E59" s="747">
        <v>2.1916543829999999</v>
      </c>
      <c r="F59" s="747">
        <v>1.825058643</v>
      </c>
      <c r="G59" s="747">
        <v>3.75957483</v>
      </c>
      <c r="H59" s="747">
        <v>1.911465883</v>
      </c>
      <c r="I59" s="747">
        <v>2.3014033739999999</v>
      </c>
      <c r="J59" s="747">
        <v>7.8906214000000002E-2</v>
      </c>
      <c r="K59" s="747">
        <v>2.7667616530000001</v>
      </c>
      <c r="L59" s="747">
        <v>0.42703000000000002</v>
      </c>
      <c r="M59" s="613">
        <v>2.0034680640000002</v>
      </c>
      <c r="N59" s="613">
        <v>1.1251020890000001</v>
      </c>
      <c r="O59" s="613">
        <v>1.4721439860000001</v>
      </c>
    </row>
    <row r="60" spans="1:15" ht="14.25">
      <c r="A60" s="292" t="s">
        <v>780</v>
      </c>
      <c r="B60" s="499"/>
      <c r="C60" s="499"/>
      <c r="D60" s="499"/>
      <c r="E60" s="499"/>
      <c r="F60" s="499"/>
      <c r="G60" s="716"/>
      <c r="H60" s="499"/>
      <c r="I60" s="499"/>
      <c r="J60" s="716"/>
      <c r="K60" s="499"/>
      <c r="L60" s="499"/>
      <c r="M60" s="512"/>
      <c r="N60" s="512"/>
      <c r="O60" s="512"/>
    </row>
    <row r="61" spans="1:15">
      <c r="A61" s="292" t="s">
        <v>613</v>
      </c>
      <c r="B61" s="222"/>
      <c r="C61" s="222"/>
      <c r="D61" s="222"/>
      <c r="E61" s="222"/>
      <c r="F61" s="222"/>
      <c r="G61" s="246"/>
      <c r="H61" s="222"/>
      <c r="I61" s="222"/>
      <c r="J61" s="246"/>
      <c r="K61" s="222"/>
      <c r="L61" s="222"/>
      <c r="M61" s="222"/>
      <c r="N61" s="222"/>
      <c r="O61" s="222"/>
    </row>
    <row r="62" spans="1:15">
      <c r="A62" s="38" t="s">
        <v>537</v>
      </c>
      <c r="B62" s="222"/>
      <c r="C62" s="222"/>
      <c r="D62" s="222"/>
      <c r="E62" s="222"/>
      <c r="F62" s="222"/>
      <c r="G62" s="246"/>
      <c r="H62" s="222"/>
      <c r="I62" s="222"/>
      <c r="J62" s="246"/>
      <c r="K62" s="222"/>
      <c r="L62" s="222"/>
      <c r="M62" s="222"/>
      <c r="N62" s="222"/>
      <c r="O62" s="222"/>
    </row>
    <row r="63" spans="1:15">
      <c r="A63" s="38" t="s">
        <v>805</v>
      </c>
      <c r="B63" s="222"/>
      <c r="C63" s="222"/>
      <c r="D63" s="222"/>
      <c r="E63" s="222"/>
      <c r="F63" s="222"/>
      <c r="G63" s="246"/>
      <c r="H63" s="222"/>
      <c r="I63" s="222"/>
      <c r="J63" s="246"/>
      <c r="K63" s="222"/>
      <c r="L63" s="222"/>
      <c r="M63" s="222"/>
      <c r="N63" s="222"/>
      <c r="O63" s="222"/>
    </row>
    <row r="64" spans="1:15" ht="25.5" customHeight="1">
      <c r="A64" s="996" t="s">
        <v>781</v>
      </c>
      <c r="B64" s="996"/>
      <c r="C64" s="996"/>
      <c r="D64" s="996"/>
      <c r="E64" s="996"/>
      <c r="F64" s="996"/>
      <c r="G64" s="996"/>
      <c r="H64" s="996"/>
      <c r="I64" s="996"/>
      <c r="J64" s="996"/>
      <c r="K64" s="996"/>
      <c r="L64" s="996"/>
      <c r="M64" s="996"/>
      <c r="N64" s="996"/>
      <c r="O64" s="996"/>
    </row>
    <row r="65" spans="1:15" ht="15" customHeight="1">
      <c r="A65" s="292" t="s">
        <v>775</v>
      </c>
      <c r="B65" s="3"/>
      <c r="C65" s="3"/>
      <c r="D65" s="3"/>
      <c r="E65" s="3"/>
      <c r="F65" s="3"/>
      <c r="G65" s="247"/>
      <c r="H65" s="3"/>
      <c r="I65" s="3"/>
      <c r="J65" s="247"/>
      <c r="K65" s="3"/>
      <c r="L65" s="3"/>
      <c r="M65" s="3"/>
      <c r="N65" s="3"/>
      <c r="O65" s="3"/>
    </row>
    <row r="66" spans="1:15">
      <c r="A66" s="245"/>
      <c r="B66" s="3"/>
      <c r="C66" s="3"/>
      <c r="D66" s="3"/>
      <c r="E66" s="3"/>
      <c r="F66" s="3"/>
      <c r="G66" s="247"/>
      <c r="H66" s="3"/>
      <c r="I66" s="3"/>
      <c r="J66" s="247"/>
      <c r="K66" s="3"/>
      <c r="L66" s="3"/>
      <c r="M66" s="3"/>
      <c r="N66" s="3"/>
      <c r="O66" s="3"/>
    </row>
    <row r="67" spans="1:15" ht="21">
      <c r="A67" s="10" t="s">
        <v>515</v>
      </c>
      <c r="B67" s="3"/>
      <c r="C67" s="3"/>
      <c r="D67" s="3"/>
      <c r="E67" s="3"/>
      <c r="F67" s="3"/>
      <c r="G67" s="247"/>
      <c r="H67" s="3"/>
      <c r="I67" s="3"/>
      <c r="J67" s="247"/>
      <c r="K67" s="3"/>
      <c r="L67" s="3"/>
      <c r="M67" s="3"/>
      <c r="N67" s="3"/>
      <c r="O67" s="3"/>
    </row>
    <row r="68" spans="1:15" ht="13.5" thickBot="1">
      <c r="A68" s="233"/>
      <c r="O68" s="54" t="s">
        <v>27</v>
      </c>
    </row>
    <row r="69" spans="1:15" ht="12.75" customHeight="1">
      <c r="A69" s="232" t="s">
        <v>779</v>
      </c>
      <c r="B69" s="21" t="s">
        <v>40</v>
      </c>
      <c r="C69" s="21" t="s">
        <v>131</v>
      </c>
      <c r="D69" s="21" t="s">
        <v>133</v>
      </c>
      <c r="E69" s="21" t="s">
        <v>41</v>
      </c>
      <c r="F69" s="21" t="s">
        <v>42</v>
      </c>
      <c r="G69" s="21" t="s">
        <v>43</v>
      </c>
      <c r="H69" s="21" t="s">
        <v>44</v>
      </c>
      <c r="I69" s="21" t="s">
        <v>135</v>
      </c>
      <c r="J69" s="21" t="s">
        <v>136</v>
      </c>
      <c r="K69" s="21" t="s">
        <v>137</v>
      </c>
      <c r="L69" s="217">
        <v>100000</v>
      </c>
      <c r="M69" s="22" t="s">
        <v>268</v>
      </c>
      <c r="N69" s="22" t="s">
        <v>268</v>
      </c>
      <c r="O69" s="22" t="s">
        <v>82</v>
      </c>
    </row>
    <row r="70" spans="1:15" ht="12.75" customHeight="1">
      <c r="A70" s="231"/>
      <c r="B70" s="23" t="s">
        <v>130</v>
      </c>
      <c r="C70" s="23" t="s">
        <v>45</v>
      </c>
      <c r="D70" s="23" t="s">
        <v>45</v>
      </c>
      <c r="E70" s="23" t="s">
        <v>45</v>
      </c>
      <c r="F70" s="23" t="s">
        <v>45</v>
      </c>
      <c r="G70" s="23" t="s">
        <v>45</v>
      </c>
      <c r="H70" s="23" t="s">
        <v>45</v>
      </c>
      <c r="I70" s="23" t="s">
        <v>45</v>
      </c>
      <c r="J70" s="23" t="s">
        <v>45</v>
      </c>
      <c r="K70" s="23" t="s">
        <v>45</v>
      </c>
      <c r="L70" s="23" t="s">
        <v>48</v>
      </c>
      <c r="M70" s="12" t="s">
        <v>270</v>
      </c>
      <c r="N70" s="12" t="s">
        <v>153</v>
      </c>
      <c r="O70" s="12" t="s">
        <v>152</v>
      </c>
    </row>
    <row r="71" spans="1:15" ht="12.75" customHeight="1" thickBot="1">
      <c r="A71" s="234" t="s">
        <v>86</v>
      </c>
      <c r="B71" s="24" t="s">
        <v>48</v>
      </c>
      <c r="C71" s="24" t="s">
        <v>132</v>
      </c>
      <c r="D71" s="24" t="s">
        <v>134</v>
      </c>
      <c r="E71" s="24" t="s">
        <v>49</v>
      </c>
      <c r="F71" s="24" t="s">
        <v>50</v>
      </c>
      <c r="G71" s="24" t="s">
        <v>51</v>
      </c>
      <c r="H71" s="24" t="s">
        <v>47</v>
      </c>
      <c r="I71" s="24" t="s">
        <v>138</v>
      </c>
      <c r="J71" s="24" t="s">
        <v>139</v>
      </c>
      <c r="K71" s="24" t="s">
        <v>140</v>
      </c>
      <c r="L71" s="24" t="s">
        <v>141</v>
      </c>
      <c r="M71" s="184" t="s">
        <v>153</v>
      </c>
      <c r="N71" s="184" t="s">
        <v>141</v>
      </c>
      <c r="O71" s="184" t="s">
        <v>46</v>
      </c>
    </row>
    <row r="72" spans="1:15" ht="12.75" customHeight="1"/>
    <row r="73" spans="1:15" ht="14.25" customHeight="1">
      <c r="A73" s="501" t="s">
        <v>185</v>
      </c>
      <c r="B73" s="741">
        <v>1.1340166759999999</v>
      </c>
      <c r="C73" s="741">
        <v>1.6723665619999999</v>
      </c>
      <c r="D73" s="741">
        <v>1.2578486579999999</v>
      </c>
      <c r="E73" s="741">
        <v>0.85244367300000001</v>
      </c>
      <c r="F73" s="741">
        <v>0.76691067300000004</v>
      </c>
      <c r="G73" s="741">
        <v>0.62960863199999995</v>
      </c>
      <c r="H73" s="741">
        <v>0.18307417400000001</v>
      </c>
      <c r="I73" s="741">
        <v>-0.30562088999999998</v>
      </c>
      <c r="J73" s="741">
        <v>-0.41231897499999998</v>
      </c>
      <c r="K73" s="741">
        <v>-1.4533537679999999</v>
      </c>
      <c r="L73" s="741">
        <v>-2.4303732039999999</v>
      </c>
      <c r="M73" s="742">
        <v>0.64899389299999999</v>
      </c>
      <c r="N73" s="742">
        <v>-1.2370868610000001</v>
      </c>
      <c r="O73" s="742">
        <v>-0.54303087400000005</v>
      </c>
    </row>
    <row r="74" spans="1:15" ht="14.25" customHeight="1">
      <c r="A74" s="492" t="s">
        <v>186</v>
      </c>
      <c r="B74" s="743">
        <v>4.3853065830000002</v>
      </c>
      <c r="C74" s="743">
        <v>5.7880877479999997</v>
      </c>
      <c r="D74" s="743">
        <v>4.5952236920000002</v>
      </c>
      <c r="E74" s="743">
        <v>3.4116578400000002</v>
      </c>
      <c r="F74" s="743">
        <v>2.3911912110000002</v>
      </c>
      <c r="G74" s="743">
        <v>3.2588977219999999</v>
      </c>
      <c r="H74" s="743">
        <v>2.0834651480000002</v>
      </c>
      <c r="I74" s="743">
        <v>1.202834985</v>
      </c>
      <c r="J74" s="743">
        <v>1.837254073</v>
      </c>
      <c r="K74" s="743">
        <v>-0.45124725100000002</v>
      </c>
      <c r="L74" s="743">
        <v>1.8657304640000001</v>
      </c>
      <c r="M74" s="602">
        <v>3.0081332299999999</v>
      </c>
      <c r="N74" s="602">
        <v>1.2963768579999999</v>
      </c>
      <c r="O74" s="602">
        <v>2.0709024679999999</v>
      </c>
    </row>
    <row r="75" spans="1:15" ht="14.25" customHeight="1">
      <c r="A75" s="492" t="s">
        <v>187</v>
      </c>
      <c r="B75" s="743">
        <v>0.83430682700000003</v>
      </c>
      <c r="C75" s="743">
        <v>0.78747162199999998</v>
      </c>
      <c r="D75" s="743">
        <v>0.54791106700000003</v>
      </c>
      <c r="E75" s="743">
        <v>0.53898769099999999</v>
      </c>
      <c r="F75" s="743">
        <v>0.29790876900000002</v>
      </c>
      <c r="G75" s="743">
        <v>0.53883667099999999</v>
      </c>
      <c r="H75" s="743">
        <v>0.10180231100000001</v>
      </c>
      <c r="I75" s="743">
        <v>-0.232547016</v>
      </c>
      <c r="J75" s="743">
        <v>-0.33447863799999999</v>
      </c>
      <c r="K75" s="743">
        <v>-1.1271336460000001</v>
      </c>
      <c r="L75" s="743">
        <v>0.88395146400000002</v>
      </c>
      <c r="M75" s="602">
        <v>0.34602100000000002</v>
      </c>
      <c r="N75" s="602">
        <v>-9.9599969999999996E-2</v>
      </c>
      <c r="O75" s="602">
        <v>4.6212263000000003E-2</v>
      </c>
    </row>
    <row r="76" spans="1:15" ht="14.25" customHeight="1">
      <c r="A76" s="492" t="s">
        <v>188</v>
      </c>
      <c r="B76" s="743">
        <v>-7.9557530190000003</v>
      </c>
      <c r="C76" s="743">
        <v>-7.0927555809999996</v>
      </c>
      <c r="D76" s="743">
        <v>-6.3958730179999996</v>
      </c>
      <c r="E76" s="743">
        <v>-8.5321984250000007</v>
      </c>
      <c r="F76" s="743">
        <v>-5.855038102</v>
      </c>
      <c r="G76" s="743">
        <v>-7.6008859060000002</v>
      </c>
      <c r="H76" s="743">
        <v>-9.5542802069999997</v>
      </c>
      <c r="I76" s="743">
        <v>-4.9026528420000002</v>
      </c>
      <c r="J76" s="743">
        <v>-6.5560952119999998</v>
      </c>
      <c r="K76" s="743">
        <v>-12.022435897999999</v>
      </c>
      <c r="L76" s="743">
        <v>-1.2026305159999999</v>
      </c>
      <c r="M76" s="602">
        <v>-8.0625992590000006</v>
      </c>
      <c r="N76" s="602">
        <v>-5.753306136</v>
      </c>
      <c r="O76" s="602">
        <v>-6.6633966349999998</v>
      </c>
    </row>
    <row r="77" spans="1:15" ht="14.25" customHeight="1">
      <c r="A77" s="492" t="s">
        <v>189</v>
      </c>
      <c r="B77" s="743">
        <v>-3.6679107809999998</v>
      </c>
      <c r="C77" s="743">
        <v>-2.558365395</v>
      </c>
      <c r="D77" s="743">
        <v>-3.0954257809999999</v>
      </c>
      <c r="E77" s="743">
        <v>-3.2951385069999999</v>
      </c>
      <c r="F77" s="743">
        <v>-2.4327694229999999</v>
      </c>
      <c r="G77" s="743">
        <v>-4.5854790239999996</v>
      </c>
      <c r="H77" s="743">
        <v>-2.2435243140000001</v>
      </c>
      <c r="I77" s="743">
        <v>-3.08472174</v>
      </c>
      <c r="J77" s="743">
        <v>-2.849783387</v>
      </c>
      <c r="K77" s="743">
        <v>-1.6905489570000001</v>
      </c>
      <c r="L77" s="743">
        <v>-14.063025073</v>
      </c>
      <c r="M77" s="602">
        <v>-2.9825607760000001</v>
      </c>
      <c r="N77" s="602">
        <v>-8.1222156430000005</v>
      </c>
      <c r="O77" s="602">
        <v>-6.4733420439999998</v>
      </c>
    </row>
    <row r="78" spans="1:15" ht="14.25" customHeight="1">
      <c r="A78" s="492" t="s">
        <v>190</v>
      </c>
      <c r="B78" s="743">
        <v>0.164476291</v>
      </c>
      <c r="C78" s="743">
        <v>-6.290192E-3</v>
      </c>
      <c r="D78" s="743">
        <v>2.5796387570000001</v>
      </c>
      <c r="E78" s="743">
        <v>2.5757805359999999</v>
      </c>
      <c r="F78" s="743">
        <v>5.9569398070000004</v>
      </c>
      <c r="G78" s="743">
        <v>2.3831300940000002</v>
      </c>
      <c r="H78" s="743">
        <v>2.5199361499999999</v>
      </c>
      <c r="I78" s="743">
        <v>-1.6013548999999998E-2</v>
      </c>
      <c r="J78" s="743">
        <v>-4.7961117230000001</v>
      </c>
      <c r="K78" s="743">
        <v>-2.763234137</v>
      </c>
      <c r="L78" s="743">
        <v>-6.2373327930000002</v>
      </c>
      <c r="M78" s="602">
        <v>2.852549663</v>
      </c>
      <c r="N78" s="602">
        <v>-3.9337619770000001</v>
      </c>
      <c r="O78" s="602">
        <v>-0.176113095</v>
      </c>
    </row>
    <row r="79" spans="1:15" ht="14.25" customHeight="1">
      <c r="A79" s="501" t="s">
        <v>191</v>
      </c>
      <c r="B79" s="741">
        <v>1.9444344710000001</v>
      </c>
      <c r="C79" s="741">
        <v>1.666921066</v>
      </c>
      <c r="D79" s="741">
        <v>1.2855015839999999</v>
      </c>
      <c r="E79" s="741">
        <v>1.3240885360000001</v>
      </c>
      <c r="F79" s="741">
        <v>1.0254873170000001</v>
      </c>
      <c r="G79" s="741">
        <v>1.097652769</v>
      </c>
      <c r="H79" s="741">
        <v>1.3145314800000001</v>
      </c>
      <c r="I79" s="741">
        <v>0.792327895</v>
      </c>
      <c r="J79" s="741">
        <v>0.58832427799999998</v>
      </c>
      <c r="K79" s="741">
        <v>-0.43120435600000001</v>
      </c>
      <c r="L79" s="741">
        <v>0.74950920700000001</v>
      </c>
      <c r="M79" s="742">
        <v>1.2489945819999999</v>
      </c>
      <c r="N79" s="742">
        <v>0.49055948799999999</v>
      </c>
      <c r="O79" s="742">
        <v>0.78384484099999996</v>
      </c>
    </row>
    <row r="80" spans="1:15" ht="14.25" customHeight="1">
      <c r="A80" s="492" t="s">
        <v>609</v>
      </c>
      <c r="B80" s="743">
        <v>4.1972037819999999</v>
      </c>
      <c r="C80" s="743">
        <v>3.7751443880000002</v>
      </c>
      <c r="D80" s="743">
        <v>2.98960743</v>
      </c>
      <c r="E80" s="743">
        <v>2.7770558410000001</v>
      </c>
      <c r="F80" s="743">
        <v>2.164316286</v>
      </c>
      <c r="G80" s="743">
        <v>1.922130605</v>
      </c>
      <c r="H80" s="743">
        <v>1.7449722080000001</v>
      </c>
      <c r="I80" s="743">
        <v>1.180599049</v>
      </c>
      <c r="J80" s="743">
        <v>0.87741747199999998</v>
      </c>
      <c r="K80" s="743">
        <v>0.65286197899999998</v>
      </c>
      <c r="L80" s="743">
        <v>2.5386243999999999E-2</v>
      </c>
      <c r="M80" s="602">
        <v>2.241779116</v>
      </c>
      <c r="N80" s="602">
        <v>0.62307305199999996</v>
      </c>
      <c r="O80" s="602">
        <v>1.2076912989999999</v>
      </c>
    </row>
    <row r="81" spans="1:15" ht="14.25" customHeight="1">
      <c r="A81" s="717" t="s">
        <v>610</v>
      </c>
      <c r="B81" s="743">
        <v>2.7782505930000001</v>
      </c>
      <c r="C81" s="743">
        <v>2.9852757639999998</v>
      </c>
      <c r="D81" s="743">
        <v>2.5204543410000002</v>
      </c>
      <c r="E81" s="743">
        <v>2.6827752629999999</v>
      </c>
      <c r="F81" s="743">
        <v>2.2264367090000001</v>
      </c>
      <c r="G81" s="743">
        <v>1.846909417</v>
      </c>
      <c r="H81" s="743">
        <v>1.61837801</v>
      </c>
      <c r="I81" s="743">
        <v>1.197060588</v>
      </c>
      <c r="J81" s="743">
        <v>0.977834918</v>
      </c>
      <c r="K81" s="743">
        <v>1.327751006</v>
      </c>
      <c r="L81" s="743">
        <v>2.934709485</v>
      </c>
      <c r="M81" s="602">
        <v>2.128506437</v>
      </c>
      <c r="N81" s="602">
        <v>1.6818255559999999</v>
      </c>
      <c r="O81" s="602">
        <v>1.8478050319999999</v>
      </c>
    </row>
    <row r="82" spans="1:15" ht="14.25" customHeight="1">
      <c r="A82" s="492" t="s">
        <v>622</v>
      </c>
      <c r="B82" s="743">
        <v>14.684893371999999</v>
      </c>
      <c r="C82" s="743">
        <v>7.0569968430000003</v>
      </c>
      <c r="D82" s="743">
        <v>5.3999089099999997</v>
      </c>
      <c r="E82" s="743">
        <v>1.614237245</v>
      </c>
      <c r="F82" s="743">
        <v>-0.16637475500000001</v>
      </c>
      <c r="G82" s="743">
        <v>-0.198888384</v>
      </c>
      <c r="H82" s="743">
        <v>-0.26402962499999999</v>
      </c>
      <c r="I82" s="743">
        <v>-1.854961064</v>
      </c>
      <c r="J82" s="743">
        <v>-2.7156213939999998</v>
      </c>
      <c r="K82" s="743">
        <v>-1.5070210740000001</v>
      </c>
      <c r="L82" s="743">
        <v>-2.1874108190000001</v>
      </c>
      <c r="M82" s="602">
        <v>0.51710015799999998</v>
      </c>
      <c r="N82" s="602">
        <v>-2.1390505989999999</v>
      </c>
      <c r="O82" s="602">
        <v>-1.255304467</v>
      </c>
    </row>
    <row r="83" spans="1:15" ht="14.25" customHeight="1">
      <c r="A83" s="492" t="s">
        <v>193</v>
      </c>
      <c r="B83" s="743">
        <v>8.0311338410000008</v>
      </c>
      <c r="C83" s="743">
        <v>7.0032970680000002</v>
      </c>
      <c r="D83" s="743">
        <v>6.0129711720000003</v>
      </c>
      <c r="E83" s="743">
        <v>3.7302879799999999</v>
      </c>
      <c r="F83" s="743">
        <v>1.4768265469999999</v>
      </c>
      <c r="G83" s="743">
        <v>2.6286109130000002</v>
      </c>
      <c r="H83" s="743">
        <v>2.659106145</v>
      </c>
      <c r="I83" s="743">
        <v>1.063599953</v>
      </c>
      <c r="J83" s="743">
        <v>0.116083462</v>
      </c>
      <c r="K83" s="743">
        <v>-3.581331139</v>
      </c>
      <c r="L83" s="743">
        <v>-12.493513782000001</v>
      </c>
      <c r="M83" s="602">
        <v>3.2018702189999999</v>
      </c>
      <c r="N83" s="602">
        <v>-5.6302953770000004</v>
      </c>
      <c r="O83" s="602">
        <v>-3.0530159690000001</v>
      </c>
    </row>
    <row r="84" spans="1:15" ht="14.25" customHeight="1">
      <c r="A84" s="492" t="s">
        <v>194</v>
      </c>
      <c r="B84" s="743">
        <v>-0.63096859599999999</v>
      </c>
      <c r="C84" s="743">
        <v>0.132131517</v>
      </c>
      <c r="D84" s="743">
        <v>-0.91067337900000001</v>
      </c>
      <c r="E84" s="743">
        <v>-0.35404142100000002</v>
      </c>
      <c r="F84" s="743">
        <v>0.23034539200000001</v>
      </c>
      <c r="G84" s="743">
        <v>0.16292364000000001</v>
      </c>
      <c r="H84" s="743">
        <v>0.453681954</v>
      </c>
      <c r="I84" s="743">
        <v>0.60285268999999997</v>
      </c>
      <c r="J84" s="743">
        <v>0.73699098500000004</v>
      </c>
      <c r="K84" s="743">
        <v>0.88488850600000002</v>
      </c>
      <c r="L84" s="743">
        <v>-3.6660446069999999</v>
      </c>
      <c r="M84" s="602">
        <v>-5.2505331000000002E-2</v>
      </c>
      <c r="N84" s="602">
        <v>-0.52031249499999999</v>
      </c>
      <c r="O84" s="602">
        <v>-0.31049426499999999</v>
      </c>
    </row>
    <row r="85" spans="1:15" ht="14.25" customHeight="1">
      <c r="A85" s="717" t="s">
        <v>623</v>
      </c>
      <c r="B85" s="743">
        <v>0.33052933499999998</v>
      </c>
      <c r="C85" s="743">
        <v>0.475612431</v>
      </c>
      <c r="D85" s="743">
        <v>-6.3332826999999994E-2</v>
      </c>
      <c r="E85" s="743">
        <v>-3.9427421999999997E-2</v>
      </c>
      <c r="F85" s="743">
        <v>0.252674589</v>
      </c>
      <c r="G85" s="743">
        <v>0.14887537300000001</v>
      </c>
      <c r="H85" s="743">
        <v>0.34680128199999999</v>
      </c>
      <c r="I85" s="743">
        <v>0.26959599699999998</v>
      </c>
      <c r="J85" s="743">
        <v>0.488008991</v>
      </c>
      <c r="K85" s="743">
        <v>1.271767318</v>
      </c>
      <c r="L85" s="743">
        <v>-4.6179625</v>
      </c>
      <c r="M85" s="602">
        <v>0.14349884299999999</v>
      </c>
      <c r="N85" s="602">
        <v>-0.86645712399999997</v>
      </c>
      <c r="O85" s="602">
        <v>-0.41716120499999998</v>
      </c>
    </row>
    <row r="86" spans="1:15" ht="14.25" customHeight="1">
      <c r="A86" s="492" t="s">
        <v>196</v>
      </c>
      <c r="B86" s="743">
        <v>6.3984867100000002</v>
      </c>
      <c r="C86" s="743">
        <v>10.969504768</v>
      </c>
      <c r="D86" s="743">
        <v>14.172883838000001</v>
      </c>
      <c r="E86" s="743">
        <v>38.878487256</v>
      </c>
      <c r="F86" s="743">
        <v>49.699177777000003</v>
      </c>
      <c r="G86" s="743">
        <v>55.526832032000002</v>
      </c>
      <c r="H86" s="743">
        <v>65.506548898999995</v>
      </c>
      <c r="I86" s="743">
        <v>104.284496389</v>
      </c>
      <c r="J86" s="743">
        <v>15.903692945</v>
      </c>
      <c r="K86" s="743">
        <v>1.716321081</v>
      </c>
      <c r="L86" s="743">
        <v>-0.62507664699999999</v>
      </c>
      <c r="M86" s="602">
        <v>27.692727037000001</v>
      </c>
      <c r="N86" s="602">
        <v>8.1574413749999994</v>
      </c>
      <c r="O86" s="602">
        <v>15.833818671</v>
      </c>
    </row>
    <row r="87" spans="1:15" ht="14.25" customHeight="1">
      <c r="A87" s="717" t="s">
        <v>991</v>
      </c>
      <c r="B87" s="743">
        <v>-7.2599223390000001</v>
      </c>
      <c r="C87" s="743">
        <v>-4.8180660050000004</v>
      </c>
      <c r="D87" s="743">
        <v>-7.3227033830000003</v>
      </c>
      <c r="E87" s="743">
        <v>-5.001535831</v>
      </c>
      <c r="F87" s="743">
        <v>-1.797473329</v>
      </c>
      <c r="G87" s="743">
        <v>-1.6656444539999999</v>
      </c>
      <c r="H87" s="743">
        <v>-1.122924773</v>
      </c>
      <c r="I87" s="743">
        <v>-0.55627231799999999</v>
      </c>
      <c r="J87" s="743">
        <v>0.89662820499999996</v>
      </c>
      <c r="K87" s="743">
        <v>-1.1798745479999999</v>
      </c>
      <c r="L87" s="743">
        <v>1.5210313660000001</v>
      </c>
      <c r="M87" s="602">
        <v>-3.6108907029999999</v>
      </c>
      <c r="N87" s="602">
        <v>0.31028755099999999</v>
      </c>
      <c r="O87" s="602">
        <v>-1.549263662</v>
      </c>
    </row>
    <row r="88" spans="1:15" ht="14.25" customHeight="1">
      <c r="A88" s="492" t="s">
        <v>197</v>
      </c>
      <c r="B88" s="743">
        <v>-7.409735317</v>
      </c>
      <c r="C88" s="743">
        <v>-4.499932372</v>
      </c>
      <c r="D88" s="743">
        <v>-11.082687530999999</v>
      </c>
      <c r="E88" s="743">
        <v>-10.70176521</v>
      </c>
      <c r="F88" s="743">
        <v>-9.2528473279999996</v>
      </c>
      <c r="G88" s="743">
        <v>-3.1966734790000002</v>
      </c>
      <c r="H88" s="743">
        <v>-7.1310162850000003</v>
      </c>
      <c r="I88" s="743">
        <v>-7.8755370080000002</v>
      </c>
      <c r="J88" s="743">
        <v>-5.8763428519999996</v>
      </c>
      <c r="K88" s="743">
        <v>-2.3761321020000001</v>
      </c>
      <c r="L88" s="743">
        <v>-4.5558346930000004</v>
      </c>
      <c r="M88" s="602">
        <v>-8.0901398800000006</v>
      </c>
      <c r="N88" s="602">
        <v>-5.3126184219999999</v>
      </c>
      <c r="O88" s="602">
        <v>-6.3367272349999997</v>
      </c>
    </row>
    <row r="89" spans="1:15" ht="14.25" customHeight="1">
      <c r="A89" s="492" t="s">
        <v>198</v>
      </c>
      <c r="B89" s="743">
        <v>0.84585226000000002</v>
      </c>
      <c r="C89" s="743">
        <v>3.0615344740000001</v>
      </c>
      <c r="D89" s="743">
        <v>4.7953036229999997</v>
      </c>
      <c r="E89" s="743">
        <v>3.9733962630000002</v>
      </c>
      <c r="F89" s="743">
        <v>1.8568593950000001</v>
      </c>
      <c r="G89" s="743">
        <v>4.5233645979999997</v>
      </c>
      <c r="H89" s="743">
        <v>3.4438900449999998</v>
      </c>
      <c r="I89" s="743">
        <v>3.7345552569999998</v>
      </c>
      <c r="J89" s="743">
        <v>6.7405447550000002</v>
      </c>
      <c r="K89" s="743">
        <v>6.7859558470000003</v>
      </c>
      <c r="L89" s="743">
        <v>30.104529173</v>
      </c>
      <c r="M89" s="602">
        <v>3.5358942139999998</v>
      </c>
      <c r="N89" s="602">
        <v>13.335598643999999</v>
      </c>
      <c r="O89" s="602">
        <v>9.3570802529999995</v>
      </c>
    </row>
    <row r="90" spans="1:15" ht="14.25" customHeight="1">
      <c r="A90" s="502" t="s">
        <v>199</v>
      </c>
      <c r="B90" s="744">
        <v>4.5928128419999998</v>
      </c>
      <c r="C90" s="744">
        <v>-1.209238818</v>
      </c>
      <c r="D90" s="744">
        <v>1.0197256159999999</v>
      </c>
      <c r="E90" s="744">
        <v>-0.36661519199999998</v>
      </c>
      <c r="F90" s="744">
        <v>-1.919190266</v>
      </c>
      <c r="G90" s="744">
        <v>-7.437865672</v>
      </c>
      <c r="H90" s="744">
        <v>4.5769825949999996</v>
      </c>
      <c r="I90" s="744">
        <v>1.1308409800000001</v>
      </c>
      <c r="J90" s="744">
        <v>-10.139035427</v>
      </c>
      <c r="K90" s="744">
        <v>-32.935960197999997</v>
      </c>
      <c r="L90" s="744">
        <v>-11.151442136</v>
      </c>
      <c r="M90" s="607">
        <v>-0.25420684199999999</v>
      </c>
      <c r="N90" s="607">
        <v>-13.478937045</v>
      </c>
      <c r="O90" s="607">
        <v>-6.9849186919999999</v>
      </c>
    </row>
    <row r="91" spans="1:15" ht="14.25" customHeight="1">
      <c r="A91" s="501" t="s">
        <v>200</v>
      </c>
      <c r="B91" s="741">
        <v>4.4273505460000004</v>
      </c>
      <c r="C91" s="741">
        <v>1.6502331079999999</v>
      </c>
      <c r="D91" s="741">
        <v>1.381210042</v>
      </c>
      <c r="E91" s="741">
        <v>3.212262237</v>
      </c>
      <c r="F91" s="741">
        <v>2.1453758239999998</v>
      </c>
      <c r="G91" s="741">
        <v>3.3489975009999999</v>
      </c>
      <c r="H91" s="741">
        <v>7.407741669</v>
      </c>
      <c r="I91" s="741">
        <v>7.8344150509999997</v>
      </c>
      <c r="J91" s="741">
        <v>7.8032341150000004</v>
      </c>
      <c r="K91" s="741">
        <v>6.7306449930000003</v>
      </c>
      <c r="L91" s="741">
        <v>30.733544534</v>
      </c>
      <c r="M91" s="742">
        <v>3.9036287110000001</v>
      </c>
      <c r="N91" s="742">
        <v>13.562577893</v>
      </c>
      <c r="O91" s="742">
        <v>8.7434223160000002</v>
      </c>
    </row>
    <row r="92" spans="1:15" ht="14.25" customHeight="1">
      <c r="A92" s="503" t="s">
        <v>201</v>
      </c>
      <c r="B92" s="745">
        <v>8.7166768290000007</v>
      </c>
      <c r="C92" s="745">
        <v>-0.74658995699999997</v>
      </c>
      <c r="D92" s="745">
        <v>-2.0174528970000001</v>
      </c>
      <c r="E92" s="745">
        <v>4.6271406080000004</v>
      </c>
      <c r="F92" s="745">
        <v>4.6126018520000001</v>
      </c>
      <c r="G92" s="745">
        <v>6.0914814589999997</v>
      </c>
      <c r="H92" s="745">
        <v>11.916589102</v>
      </c>
      <c r="I92" s="745">
        <v>15.183768809</v>
      </c>
      <c r="J92" s="745">
        <v>17.916348146000001</v>
      </c>
      <c r="K92" s="745">
        <v>32.505523246000003</v>
      </c>
      <c r="L92" s="745">
        <v>106.23551929200001</v>
      </c>
      <c r="M92" s="746">
        <v>5.7747341820000004</v>
      </c>
      <c r="N92" s="746">
        <v>35.649774618999999</v>
      </c>
      <c r="O92" s="746">
        <v>17.670368530000001</v>
      </c>
    </row>
    <row r="93" spans="1:15" ht="14.25" customHeight="1">
      <c r="A93" s="501" t="s">
        <v>202</v>
      </c>
      <c r="B93" s="741">
        <v>-7.1525022140000001</v>
      </c>
      <c r="C93" s="741">
        <v>0.89695535500000001</v>
      </c>
      <c r="D93" s="741">
        <v>3.0315162199999999</v>
      </c>
      <c r="E93" s="741">
        <v>6.6206610169999998</v>
      </c>
      <c r="F93" s="741">
        <v>9.9109340130000003</v>
      </c>
      <c r="G93" s="741">
        <v>13.376388688</v>
      </c>
      <c r="H93" s="741">
        <v>9.629990909</v>
      </c>
      <c r="I93" s="741">
        <v>12.565269509</v>
      </c>
      <c r="J93" s="741">
        <v>1.1979155909999999</v>
      </c>
      <c r="K93" s="741">
        <v>1.8156884600000001</v>
      </c>
      <c r="L93" s="741">
        <v>2.5832198229999999</v>
      </c>
      <c r="M93" s="742">
        <v>8.0052039340000007</v>
      </c>
      <c r="N93" s="742">
        <v>3.9973608669999998</v>
      </c>
      <c r="O93" s="742">
        <v>5.9256019679999996</v>
      </c>
    </row>
    <row r="94" spans="1:15" ht="14.25" customHeight="1">
      <c r="A94" s="492" t="s">
        <v>203</v>
      </c>
      <c r="B94" s="743">
        <v>-6.351681793</v>
      </c>
      <c r="C94" s="743">
        <v>1.0238670350000001</v>
      </c>
      <c r="D94" s="743">
        <v>2.6431571549999999</v>
      </c>
      <c r="E94" s="743">
        <v>7.6043340739999996</v>
      </c>
      <c r="F94" s="743">
        <v>7.1145566210000002</v>
      </c>
      <c r="G94" s="743">
        <v>13.568943243</v>
      </c>
      <c r="H94" s="743">
        <v>9.5536926879999999</v>
      </c>
      <c r="I94" s="743">
        <v>10.953381106</v>
      </c>
      <c r="J94" s="743">
        <v>1.3545354409999999</v>
      </c>
      <c r="K94" s="743">
        <v>12.998306346</v>
      </c>
      <c r="L94" s="743">
        <v>3.3824136500000002</v>
      </c>
      <c r="M94" s="602">
        <v>7.8023020489999997</v>
      </c>
      <c r="N94" s="602">
        <v>6.1077449489999998</v>
      </c>
      <c r="O94" s="602">
        <v>6.9663016219999996</v>
      </c>
    </row>
    <row r="95" spans="1:15" ht="14.25" customHeight="1">
      <c r="A95" s="492" t="s">
        <v>204</v>
      </c>
      <c r="B95" s="743">
        <v>-16.011763429999998</v>
      </c>
      <c r="C95" s="743">
        <v>11.701495074</v>
      </c>
      <c r="D95" s="743">
        <v>6.630369204</v>
      </c>
      <c r="E95" s="743">
        <v>10.16984472</v>
      </c>
      <c r="F95" s="743">
        <v>22.875350314999999</v>
      </c>
      <c r="G95" s="743">
        <v>9.3075439909999993</v>
      </c>
      <c r="H95" s="743">
        <v>17.706158182999999</v>
      </c>
      <c r="I95" s="743">
        <v>25.329223786</v>
      </c>
      <c r="J95" s="743">
        <v>13.710318132999999</v>
      </c>
      <c r="K95" s="743">
        <v>-15.560091183999999</v>
      </c>
      <c r="L95" s="743">
        <v>8.9228346970000008</v>
      </c>
      <c r="M95" s="602">
        <v>13.193930608000001</v>
      </c>
      <c r="N95" s="602">
        <v>7.7638872369999996</v>
      </c>
      <c r="O95" s="602">
        <v>9.1797425639999997</v>
      </c>
    </row>
    <row r="96" spans="1:15" ht="14.25" customHeight="1">
      <c r="A96" s="492" t="s">
        <v>205</v>
      </c>
      <c r="B96" s="743">
        <v>-27.163738410000001</v>
      </c>
      <c r="C96" s="743">
        <v>-19.854433266000001</v>
      </c>
      <c r="D96" s="743">
        <v>15.687062328</v>
      </c>
      <c r="E96" s="743">
        <v>-21.476723697000001</v>
      </c>
      <c r="F96" s="743">
        <v>99.026255335000002</v>
      </c>
      <c r="G96" s="743">
        <v>11.551572652999999</v>
      </c>
      <c r="H96" s="743">
        <v>4.8237246520000001</v>
      </c>
      <c r="I96" s="743">
        <v>44.774094134999999</v>
      </c>
      <c r="J96" s="743">
        <v>-12.983812780999999</v>
      </c>
      <c r="K96" s="743">
        <v>-56.593787157000001</v>
      </c>
      <c r="L96" s="743">
        <v>-14.762156821</v>
      </c>
      <c r="M96" s="602">
        <v>9.1653138609999996</v>
      </c>
      <c r="N96" s="602">
        <v>-24.247833386</v>
      </c>
      <c r="O96" s="602">
        <v>-14.867080249000001</v>
      </c>
    </row>
    <row r="97" spans="1:15" ht="14.25" customHeight="1">
      <c r="A97" s="501" t="s">
        <v>206</v>
      </c>
      <c r="B97" s="741">
        <v>4.5542944609999996</v>
      </c>
      <c r="C97" s="741">
        <v>4.9573478809999996</v>
      </c>
      <c r="D97" s="741">
        <v>8.7729048019999993</v>
      </c>
      <c r="E97" s="741">
        <v>12.283803043000001</v>
      </c>
      <c r="F97" s="741">
        <v>14.799754737000001</v>
      </c>
      <c r="G97" s="741">
        <v>12.035599117</v>
      </c>
      <c r="H97" s="741">
        <v>10.468691373</v>
      </c>
      <c r="I97" s="741">
        <v>13.258191632000001</v>
      </c>
      <c r="J97" s="741">
        <v>2.0261987010000002</v>
      </c>
      <c r="K97" s="741">
        <v>9.086179842</v>
      </c>
      <c r="L97" s="741">
        <v>15.550324048</v>
      </c>
      <c r="M97" s="742">
        <v>11.591939233</v>
      </c>
      <c r="N97" s="742">
        <v>9.1755701219999999</v>
      </c>
      <c r="O97" s="742">
        <v>10.350232333999999</v>
      </c>
    </row>
    <row r="98" spans="1:15" ht="14.25" customHeight="1">
      <c r="A98" s="492" t="s">
        <v>207</v>
      </c>
      <c r="B98" s="743">
        <v>5.5821680999999996</v>
      </c>
      <c r="C98" s="743">
        <v>3.1292587869999999</v>
      </c>
      <c r="D98" s="743">
        <v>9.0792128099999996</v>
      </c>
      <c r="E98" s="743">
        <v>10.148778507999999</v>
      </c>
      <c r="F98" s="743">
        <v>9.8999682969999991</v>
      </c>
      <c r="G98" s="743">
        <v>5.9869649640000002</v>
      </c>
      <c r="H98" s="743">
        <v>10.076119839</v>
      </c>
      <c r="I98" s="743">
        <v>11.239363697</v>
      </c>
      <c r="J98" s="743">
        <v>11.273010986999999</v>
      </c>
      <c r="K98" s="743">
        <v>23.255025924000002</v>
      </c>
      <c r="L98" s="743">
        <v>-2.033073672</v>
      </c>
      <c r="M98" s="602">
        <v>9.1804809170000006</v>
      </c>
      <c r="N98" s="602">
        <v>9.1982682350000005</v>
      </c>
      <c r="O98" s="602">
        <v>9.1892393240000008</v>
      </c>
    </row>
    <row r="99" spans="1:15" ht="14.25" customHeight="1">
      <c r="A99" s="492" t="s">
        <v>208</v>
      </c>
      <c r="B99" s="743">
        <v>7.3608558220000004</v>
      </c>
      <c r="C99" s="743">
        <v>6.7554776439999999</v>
      </c>
      <c r="D99" s="743">
        <v>9.8266952859999996</v>
      </c>
      <c r="E99" s="743">
        <v>13.802351426</v>
      </c>
      <c r="F99" s="743">
        <v>13.114096742999999</v>
      </c>
      <c r="G99" s="743">
        <v>17.570002572</v>
      </c>
      <c r="H99" s="743">
        <v>16.767883598000001</v>
      </c>
      <c r="I99" s="743">
        <v>13.360667568</v>
      </c>
      <c r="J99" s="743">
        <v>9.148111149</v>
      </c>
      <c r="K99" s="743">
        <v>4.0467358129999997</v>
      </c>
      <c r="L99" s="743">
        <v>7.0252672110000001</v>
      </c>
      <c r="M99" s="602">
        <v>13.887260596999999</v>
      </c>
      <c r="N99" s="602">
        <v>8.7014637459999999</v>
      </c>
      <c r="O99" s="602">
        <v>11.667559337</v>
      </c>
    </row>
    <row r="100" spans="1:15" ht="14.25" customHeight="1">
      <c r="A100" s="502" t="s">
        <v>209</v>
      </c>
      <c r="B100" s="744">
        <v>-13.088967645</v>
      </c>
      <c r="C100" s="744">
        <v>-2.1477894659999999</v>
      </c>
      <c r="D100" s="744">
        <v>3.1689845320000001</v>
      </c>
      <c r="E100" s="744">
        <v>10.112530891</v>
      </c>
      <c r="F100" s="744">
        <v>23.979909476</v>
      </c>
      <c r="G100" s="744">
        <v>6.8227487140000003</v>
      </c>
      <c r="H100" s="744">
        <v>0.18789821100000001</v>
      </c>
      <c r="I100" s="744">
        <v>14.682511759</v>
      </c>
      <c r="J100" s="744">
        <v>-9.6434736920000006</v>
      </c>
      <c r="K100" s="744">
        <v>7.8945243170000001</v>
      </c>
      <c r="L100" s="744">
        <v>33.058272748</v>
      </c>
      <c r="M100" s="607">
        <v>8.3997173010000008</v>
      </c>
      <c r="N100" s="607">
        <v>9.6316602719999995</v>
      </c>
      <c r="O100" s="607">
        <v>9.2143000560000008</v>
      </c>
    </row>
    <row r="101" spans="1:15" ht="14.25" customHeight="1">
      <c r="A101" s="504" t="s">
        <v>210</v>
      </c>
      <c r="B101" s="741">
        <v>-2.3554741090000002</v>
      </c>
      <c r="C101" s="741">
        <v>1.3774549700000001</v>
      </c>
      <c r="D101" s="741">
        <v>1.8762487940000001</v>
      </c>
      <c r="E101" s="741">
        <v>2.6884188029999998</v>
      </c>
      <c r="F101" s="741">
        <v>3.4403002279999999</v>
      </c>
      <c r="G101" s="741">
        <v>3.981409953</v>
      </c>
      <c r="H101" s="741">
        <v>2.3918431600000001</v>
      </c>
      <c r="I101" s="741">
        <v>2.3580981109999999</v>
      </c>
      <c r="J101" s="741">
        <v>-8.3327554999999998E-2</v>
      </c>
      <c r="K101" s="741">
        <v>-0.77226224899999996</v>
      </c>
      <c r="L101" s="741">
        <v>-1.4653583160000001</v>
      </c>
      <c r="M101" s="742">
        <v>2.7603423560000002</v>
      </c>
      <c r="N101" s="742">
        <v>-0.18088294399999999</v>
      </c>
      <c r="O101" s="742">
        <v>0.97978533199999995</v>
      </c>
    </row>
    <row r="102" spans="1:15" ht="14.25" customHeight="1">
      <c r="A102" s="504" t="s">
        <v>211</v>
      </c>
      <c r="B102" s="741">
        <v>2.5076020539999999</v>
      </c>
      <c r="C102" s="741">
        <v>2.2876557179999999</v>
      </c>
      <c r="D102" s="741">
        <v>2.5494171460000001</v>
      </c>
      <c r="E102" s="741">
        <v>3.0121821149999999</v>
      </c>
      <c r="F102" s="741">
        <v>2.9994431069999998</v>
      </c>
      <c r="G102" s="741">
        <v>2.4833549960000001</v>
      </c>
      <c r="H102" s="741">
        <v>2.343134659</v>
      </c>
      <c r="I102" s="741">
        <v>2.0369011939999999</v>
      </c>
      <c r="J102" s="741">
        <v>0.74179814499999996</v>
      </c>
      <c r="K102" s="741">
        <v>0.61927731799999997</v>
      </c>
      <c r="L102" s="741">
        <v>1.9036429939999999</v>
      </c>
      <c r="M102" s="742">
        <v>2.6865980540000001</v>
      </c>
      <c r="N102" s="742">
        <v>1.3342469429999999</v>
      </c>
      <c r="O102" s="742">
        <v>1.8725003280000001</v>
      </c>
    </row>
    <row r="103" spans="1:15" ht="14.25" customHeight="1">
      <c r="A103" s="503"/>
      <c r="B103" s="745"/>
      <c r="C103" s="745"/>
      <c r="D103" s="745"/>
      <c r="E103" s="745"/>
      <c r="F103" s="745"/>
      <c r="G103" s="745"/>
      <c r="H103" s="745"/>
      <c r="I103" s="745"/>
      <c r="J103" s="745"/>
      <c r="K103" s="745"/>
      <c r="L103" s="745"/>
      <c r="M103" s="746"/>
      <c r="N103" s="746"/>
      <c r="O103" s="746"/>
    </row>
    <row r="104" spans="1:15" ht="14.25" customHeight="1">
      <c r="A104" s="492" t="s">
        <v>213</v>
      </c>
      <c r="B104" s="743">
        <v>-2.973992559</v>
      </c>
      <c r="C104" s="743">
        <v>5.7845986270000003</v>
      </c>
      <c r="D104" s="743">
        <v>6.3872398820000003</v>
      </c>
      <c r="E104" s="743">
        <v>1.4911361940000001</v>
      </c>
      <c r="F104" s="743">
        <v>-0.86798813100000005</v>
      </c>
      <c r="G104" s="743">
        <v>3.6614687999999999E-2</v>
      </c>
      <c r="H104" s="743">
        <v>2.332120142</v>
      </c>
      <c r="I104" s="743">
        <v>0.69835372600000001</v>
      </c>
      <c r="J104" s="743">
        <v>0.85973919399999998</v>
      </c>
      <c r="K104" s="743">
        <v>-3.5309829869999998</v>
      </c>
      <c r="L104" s="743">
        <v>4.4786367120000001</v>
      </c>
      <c r="M104" s="602">
        <v>1.6007248300000001</v>
      </c>
      <c r="N104" s="602">
        <v>0.94992898599999998</v>
      </c>
      <c r="O104" s="602">
        <v>1.218186123</v>
      </c>
    </row>
    <row r="105" spans="1:15" ht="14.25" customHeight="1">
      <c r="A105" s="492" t="s">
        <v>214</v>
      </c>
      <c r="B105" s="743">
        <v>-21.950003331000001</v>
      </c>
      <c r="C105" s="743">
        <v>-12.982101647</v>
      </c>
      <c r="D105" s="743">
        <v>-1.821017112</v>
      </c>
      <c r="E105" s="743">
        <v>-6.8901628239999999</v>
      </c>
      <c r="F105" s="743">
        <v>-4.5674372160000001</v>
      </c>
      <c r="G105" s="743">
        <v>-4.3584890400000003</v>
      </c>
      <c r="H105" s="743">
        <v>0.92033979600000004</v>
      </c>
      <c r="I105" s="743">
        <v>13.610905536000001</v>
      </c>
      <c r="J105" s="743">
        <v>-4.0417726979999999</v>
      </c>
      <c r="K105" s="743">
        <v>-1.4821049449999999</v>
      </c>
      <c r="L105" s="743">
        <v>-32.394452983000001</v>
      </c>
      <c r="M105" s="602">
        <v>-4.2945145279999997</v>
      </c>
      <c r="N105" s="602">
        <v>-15.354196247999999</v>
      </c>
      <c r="O105" s="602">
        <v>-11.004778477</v>
      </c>
    </row>
    <row r="106" spans="1:15" ht="14.25" customHeight="1">
      <c r="A106" s="502"/>
      <c r="B106" s="744"/>
      <c r="C106" s="744"/>
      <c r="D106" s="744"/>
      <c r="E106" s="744"/>
      <c r="F106" s="744"/>
      <c r="G106" s="744"/>
      <c r="H106" s="744"/>
      <c r="I106" s="744"/>
      <c r="J106" s="744"/>
      <c r="K106" s="744"/>
      <c r="L106" s="744"/>
      <c r="M106" s="607"/>
      <c r="N106" s="607"/>
      <c r="O106" s="607"/>
    </row>
    <row r="107" spans="1:15" ht="14.25" customHeight="1">
      <c r="A107" s="504" t="s">
        <v>216</v>
      </c>
      <c r="B107" s="741">
        <v>-2.3955736380000001</v>
      </c>
      <c r="C107" s="741">
        <v>1.6818997440000001</v>
      </c>
      <c r="D107" s="741">
        <v>2.195260389</v>
      </c>
      <c r="E107" s="741">
        <v>2.6029977409999998</v>
      </c>
      <c r="F107" s="741">
        <v>3.1451204910000001</v>
      </c>
      <c r="G107" s="741">
        <v>3.7253966090000001</v>
      </c>
      <c r="H107" s="741">
        <v>2.3880966030000002</v>
      </c>
      <c r="I107" s="741">
        <v>2.260123675</v>
      </c>
      <c r="J107" s="741">
        <v>-2.5411346000000001E-2</v>
      </c>
      <c r="K107" s="741">
        <v>-0.97853221199999996</v>
      </c>
      <c r="L107" s="741">
        <v>-1.1102243140000001</v>
      </c>
      <c r="M107" s="742">
        <v>2.682216462</v>
      </c>
      <c r="N107" s="742">
        <v>-0.109726712</v>
      </c>
      <c r="O107" s="742">
        <v>0.99520626899999998</v>
      </c>
    </row>
    <row r="108" spans="1:15" ht="14.25" customHeight="1">
      <c r="A108" s="504" t="s">
        <v>217</v>
      </c>
      <c r="B108" s="741">
        <v>0.32581039099999998</v>
      </c>
      <c r="C108" s="741">
        <v>0.99426483600000004</v>
      </c>
      <c r="D108" s="741">
        <v>2.1854674580000002</v>
      </c>
      <c r="E108" s="741">
        <v>2.2555505490000001</v>
      </c>
      <c r="F108" s="741">
        <v>2.521803969</v>
      </c>
      <c r="G108" s="741">
        <v>2.0672210959999999</v>
      </c>
      <c r="H108" s="741">
        <v>2.2699437379999998</v>
      </c>
      <c r="I108" s="741">
        <v>2.5408678440000001</v>
      </c>
      <c r="J108" s="741">
        <v>0.50714197000000005</v>
      </c>
      <c r="K108" s="741">
        <v>0.49494076300000001</v>
      </c>
      <c r="L108" s="741">
        <v>-1.6025612149999999</v>
      </c>
      <c r="M108" s="742">
        <v>2.2273283250000002</v>
      </c>
      <c r="N108" s="742">
        <v>0.215825662</v>
      </c>
      <c r="O108" s="742">
        <v>1.0157949580000001</v>
      </c>
    </row>
    <row r="109" spans="1:15" ht="14.25" customHeight="1">
      <c r="A109" s="502"/>
      <c r="B109" s="744"/>
      <c r="C109" s="744"/>
      <c r="D109" s="744"/>
      <c r="E109" s="744"/>
      <c r="F109" s="744"/>
      <c r="G109" s="744"/>
      <c r="H109" s="744"/>
      <c r="I109" s="744"/>
      <c r="J109" s="744"/>
      <c r="K109" s="744"/>
      <c r="L109" s="744"/>
      <c r="M109" s="607"/>
      <c r="N109" s="607"/>
      <c r="O109" s="607"/>
    </row>
    <row r="110" spans="1:15" s="8" customFormat="1" ht="14.25" customHeight="1">
      <c r="A110" s="505" t="s">
        <v>328</v>
      </c>
      <c r="B110" s="745">
        <v>2.0687535490000002</v>
      </c>
      <c r="C110" s="745">
        <v>0.97323022100000001</v>
      </c>
      <c r="D110" s="745">
        <v>2.6656844039999998</v>
      </c>
      <c r="E110" s="745">
        <v>0.88340696900000004</v>
      </c>
      <c r="F110" s="745">
        <v>6.9113498999999995E-2</v>
      </c>
      <c r="G110" s="745">
        <v>-7.2033409000000007E-2</v>
      </c>
      <c r="H110" s="745">
        <v>-0.69547662600000004</v>
      </c>
      <c r="I110" s="745">
        <v>-1.5673454449999999</v>
      </c>
      <c r="J110" s="745">
        <v>-2.197625312</v>
      </c>
      <c r="K110" s="745">
        <v>-1.5098819489999999</v>
      </c>
      <c r="L110" s="745">
        <v>0.91742294999999996</v>
      </c>
      <c r="M110" s="746">
        <v>0.27912566700000002</v>
      </c>
      <c r="N110" s="746">
        <v>-0.79631870699999996</v>
      </c>
      <c r="O110" s="746">
        <v>-0.405625291</v>
      </c>
    </row>
    <row r="111" spans="1:15" ht="14.25" customHeight="1">
      <c r="A111" s="501" t="s">
        <v>512</v>
      </c>
      <c r="B111" s="743"/>
      <c r="C111" s="743"/>
      <c r="D111" s="743"/>
      <c r="E111" s="743"/>
      <c r="F111" s="743"/>
      <c r="G111" s="743"/>
      <c r="H111" s="743"/>
      <c r="I111" s="743"/>
      <c r="J111" s="743"/>
      <c r="K111" s="743"/>
      <c r="L111" s="743"/>
      <c r="M111" s="602"/>
      <c r="N111" s="602"/>
      <c r="O111" s="602"/>
    </row>
    <row r="112" spans="1:15" ht="15.75" customHeight="1">
      <c r="A112" s="492" t="s">
        <v>624</v>
      </c>
      <c r="B112" s="743">
        <v>0.59933787999999999</v>
      </c>
      <c r="C112" s="743">
        <v>-4.0384219999999998E-3</v>
      </c>
      <c r="D112" s="743">
        <v>2.1181899000000001E-2</v>
      </c>
      <c r="E112" s="743">
        <v>0.37244807499999999</v>
      </c>
      <c r="F112" s="743">
        <v>0.207939663</v>
      </c>
      <c r="G112" s="743">
        <v>0.38328023300000003</v>
      </c>
      <c r="H112" s="743">
        <v>0.94187815900000005</v>
      </c>
      <c r="I112" s="743">
        <v>0.94238785400000002</v>
      </c>
      <c r="J112" s="743">
        <v>0.87362650200000003</v>
      </c>
      <c r="K112" s="743">
        <v>0.89836072199999994</v>
      </c>
      <c r="L112" s="743">
        <v>2.8535952469999999</v>
      </c>
      <c r="M112" s="602">
        <v>0.483351908</v>
      </c>
      <c r="N112" s="602">
        <v>1.518519438</v>
      </c>
      <c r="O112" s="602">
        <v>1.1284425760000001</v>
      </c>
    </row>
    <row r="113" spans="1:15" ht="15.75" customHeight="1">
      <c r="A113" s="492" t="s">
        <v>625</v>
      </c>
      <c r="B113" s="743">
        <v>1.0349356270000001</v>
      </c>
      <c r="C113" s="743">
        <v>-0.36972127900000001</v>
      </c>
      <c r="D113" s="743">
        <v>-0.43540032200000001</v>
      </c>
      <c r="E113" s="743">
        <v>0.357581647</v>
      </c>
      <c r="F113" s="743">
        <v>0.36621157599999998</v>
      </c>
      <c r="G113" s="743">
        <v>0.46509748699999998</v>
      </c>
      <c r="H113" s="743">
        <v>0.86788044399999997</v>
      </c>
      <c r="I113" s="743">
        <v>0.94876835800000003</v>
      </c>
      <c r="J113" s="743">
        <v>0.85414058599999998</v>
      </c>
      <c r="K113" s="743">
        <v>1.1764666189999999</v>
      </c>
      <c r="L113" s="743">
        <v>2.5902630009999998</v>
      </c>
      <c r="M113" s="602">
        <v>0.45464322099999999</v>
      </c>
      <c r="N113" s="602">
        <v>1.484552772</v>
      </c>
      <c r="O113" s="602">
        <v>1.0950307690000001</v>
      </c>
    </row>
    <row r="114" spans="1:15" ht="14.25" customHeight="1">
      <c r="A114" s="492" t="s">
        <v>626</v>
      </c>
      <c r="B114" s="743">
        <v>6.8995388000000005E-2</v>
      </c>
      <c r="C114" s="743">
        <v>-0.45431385800000001</v>
      </c>
      <c r="D114" s="743">
        <v>0.97602619099999999</v>
      </c>
      <c r="E114" s="743">
        <v>-0.34710727000000002</v>
      </c>
      <c r="F114" s="743">
        <v>-0.75730394499999998</v>
      </c>
      <c r="G114" s="743">
        <v>-0.88412701800000004</v>
      </c>
      <c r="H114" s="743">
        <v>-1.518569346</v>
      </c>
      <c r="I114" s="743">
        <v>-1.6349273209999999</v>
      </c>
      <c r="J114" s="743">
        <v>-2.0902024770000001</v>
      </c>
      <c r="K114" s="743">
        <v>-0.99704295899999995</v>
      </c>
      <c r="L114" s="743">
        <v>0.16778210199999999</v>
      </c>
      <c r="M114" s="602">
        <v>-0.74036852799999997</v>
      </c>
      <c r="N114" s="602">
        <v>-1.0937849749999999</v>
      </c>
      <c r="O114" s="602">
        <v>-0.970983971</v>
      </c>
    </row>
    <row r="115" spans="1:15" ht="14.25" customHeight="1">
      <c r="A115" s="492" t="s">
        <v>627</v>
      </c>
      <c r="B115" s="743">
        <v>-5.1929253000000002E-2</v>
      </c>
      <c r="C115" s="743">
        <v>-1.8024518E-2</v>
      </c>
      <c r="D115" s="743">
        <v>4.0483519000000003E-2</v>
      </c>
      <c r="E115" s="743">
        <v>-9.0100299999999994E-2</v>
      </c>
      <c r="F115" s="743">
        <v>-8.6684911000000003E-2</v>
      </c>
      <c r="G115" s="743">
        <v>-0.146967603</v>
      </c>
      <c r="H115" s="743">
        <v>-0.368731472</v>
      </c>
      <c r="I115" s="743">
        <v>-0.451408859</v>
      </c>
      <c r="J115" s="743">
        <v>-0.57481189300000002</v>
      </c>
      <c r="K115" s="743">
        <v>-0.568934787</v>
      </c>
      <c r="L115" s="743">
        <v>-2.3945351220000002</v>
      </c>
      <c r="M115" s="602">
        <v>-0.14624933500000001</v>
      </c>
      <c r="N115" s="602">
        <v>-0.92512971700000002</v>
      </c>
      <c r="O115" s="602">
        <v>-0.48444219199999999</v>
      </c>
    </row>
    <row r="116" spans="1:15" ht="18" customHeight="1">
      <c r="A116" s="492" t="s">
        <v>628</v>
      </c>
      <c r="B116" s="743">
        <v>1.5321203619999999</v>
      </c>
      <c r="C116" s="743">
        <v>1.795632243</v>
      </c>
      <c r="D116" s="743">
        <v>1.229168727</v>
      </c>
      <c r="E116" s="743">
        <v>0.59129802799999998</v>
      </c>
      <c r="F116" s="743">
        <v>0.333916567</v>
      </c>
      <c r="G116" s="743">
        <v>0.12639475</v>
      </c>
      <c r="H116" s="743">
        <v>-0.39875569100000002</v>
      </c>
      <c r="I116" s="743">
        <v>-1.170268426</v>
      </c>
      <c r="J116" s="743">
        <v>-0.763948344</v>
      </c>
      <c r="K116" s="743">
        <v>-2.0309853389999999</v>
      </c>
      <c r="L116" s="743">
        <v>-2.6077062020000001</v>
      </c>
      <c r="M116" s="602">
        <v>0.28425303899999999</v>
      </c>
      <c r="N116" s="602">
        <v>-1.6879762009999999</v>
      </c>
      <c r="O116" s="602">
        <v>-0.95020351800000002</v>
      </c>
    </row>
    <row r="117" spans="1:15" ht="14.25" customHeight="1">
      <c r="A117" s="492" t="s">
        <v>455</v>
      </c>
      <c r="B117" s="743">
        <v>-0.94097765600000005</v>
      </c>
      <c r="C117" s="743">
        <v>0.54071549500000005</v>
      </c>
      <c r="D117" s="743">
        <v>0.88062150100000003</v>
      </c>
      <c r="E117" s="743">
        <v>1.904333128</v>
      </c>
      <c r="F117" s="743">
        <v>2.0126848420000001</v>
      </c>
      <c r="G117" s="743">
        <v>1.718667189</v>
      </c>
      <c r="H117" s="743">
        <v>1.6362827419999999</v>
      </c>
      <c r="I117" s="743">
        <v>1.226871322</v>
      </c>
      <c r="J117" s="743">
        <v>1.7519245029999999</v>
      </c>
      <c r="K117" s="743">
        <v>1.757211477</v>
      </c>
      <c r="L117" s="743">
        <v>1.7347273679999999</v>
      </c>
      <c r="M117" s="602">
        <v>1.7376577849999999</v>
      </c>
      <c r="N117" s="602">
        <v>1.628588696</v>
      </c>
      <c r="O117" s="602">
        <v>1.682338782</v>
      </c>
    </row>
    <row r="118" spans="1:15" ht="14.25" customHeight="1">
      <c r="A118" s="492" t="s">
        <v>451</v>
      </c>
      <c r="B118" s="743">
        <v>3.1839490439999998</v>
      </c>
      <c r="C118" s="743">
        <v>3.1025238320000001</v>
      </c>
      <c r="D118" s="743">
        <v>2.4440233079999998</v>
      </c>
      <c r="E118" s="743">
        <v>2.3778911250000001</v>
      </c>
      <c r="F118" s="743">
        <v>1.7858968420000001</v>
      </c>
      <c r="G118" s="743">
        <v>1.3242090470000001</v>
      </c>
      <c r="H118" s="743">
        <v>1.007009432</v>
      </c>
      <c r="I118" s="743">
        <v>0.30177920400000002</v>
      </c>
      <c r="J118" s="743">
        <v>0.56641100700000002</v>
      </c>
      <c r="K118" s="743">
        <v>0.70181503499999998</v>
      </c>
      <c r="L118" s="743">
        <v>2.7205761279999998</v>
      </c>
      <c r="M118" s="602">
        <v>1.734643602</v>
      </c>
      <c r="N118" s="602">
        <v>1.1844563990000001</v>
      </c>
      <c r="O118" s="602">
        <v>1.401939812</v>
      </c>
    </row>
    <row r="119" spans="1:15" ht="14.25" customHeight="1">
      <c r="A119" s="492" t="s">
        <v>452</v>
      </c>
      <c r="B119" s="743">
        <v>2.346841585</v>
      </c>
      <c r="C119" s="743">
        <v>1.7826681959999999</v>
      </c>
      <c r="D119" s="743">
        <v>1.2099912319999999</v>
      </c>
      <c r="E119" s="743">
        <v>1.0232385900000001</v>
      </c>
      <c r="F119" s="743">
        <v>0.59012288300000004</v>
      </c>
      <c r="G119" s="743">
        <v>0.578797746</v>
      </c>
      <c r="H119" s="743">
        <v>0.70499093999999995</v>
      </c>
      <c r="I119" s="743">
        <v>-9.9372855999999996E-2</v>
      </c>
      <c r="J119" s="743">
        <v>0.178487389</v>
      </c>
      <c r="K119" s="743">
        <v>-1.046274661</v>
      </c>
      <c r="L119" s="743">
        <v>0.53992168500000004</v>
      </c>
      <c r="M119" s="602">
        <v>0.85852362000000004</v>
      </c>
      <c r="N119" s="602">
        <v>-9.8267899999999997E-4</v>
      </c>
      <c r="O119" s="602">
        <v>0.34263738399999999</v>
      </c>
    </row>
    <row r="120" spans="1:15" ht="15.75" customHeight="1">
      <c r="A120" s="492" t="s">
        <v>517</v>
      </c>
      <c r="B120" s="743">
        <v>-6.8481213219999999</v>
      </c>
      <c r="C120" s="743">
        <v>0.71479879000000002</v>
      </c>
      <c r="D120" s="743">
        <v>2.7368848940000001</v>
      </c>
      <c r="E120" s="743">
        <v>7.2636081150000003</v>
      </c>
      <c r="F120" s="743">
        <v>6.3319407979999998</v>
      </c>
      <c r="G120" s="743">
        <v>13.028399200000001</v>
      </c>
      <c r="H120" s="743">
        <v>9.0989106670000002</v>
      </c>
      <c r="I120" s="743">
        <v>9.9709667910000004</v>
      </c>
      <c r="J120" s="743">
        <v>0.51620298200000003</v>
      </c>
      <c r="K120" s="743">
        <v>13.053030567</v>
      </c>
      <c r="L120" s="743">
        <v>3.0380528280000001</v>
      </c>
      <c r="M120" s="602">
        <v>7.38941582</v>
      </c>
      <c r="N120" s="602">
        <v>5.5509495720000004</v>
      </c>
      <c r="O120" s="602">
        <v>6.4770498820000002</v>
      </c>
    </row>
    <row r="121" spans="1:15" ht="14.25" customHeight="1">
      <c r="A121" s="492" t="s">
        <v>453</v>
      </c>
      <c r="B121" s="743">
        <v>2.4716513889999998</v>
      </c>
      <c r="C121" s="743">
        <v>1.0881875889999999</v>
      </c>
      <c r="D121" s="743">
        <v>2.589145099</v>
      </c>
      <c r="E121" s="743">
        <v>0.58386548800000004</v>
      </c>
      <c r="F121" s="743">
        <v>-0.362129488</v>
      </c>
      <c r="G121" s="743">
        <v>-0.58488534999999997</v>
      </c>
      <c r="H121" s="743">
        <v>-1.2929243159999999</v>
      </c>
      <c r="I121" s="743">
        <v>-2.4381703749999999</v>
      </c>
      <c r="J121" s="743">
        <v>-2.596111134</v>
      </c>
      <c r="K121" s="743">
        <v>-2.1182888960000001</v>
      </c>
      <c r="L121" s="743">
        <v>0.70748612</v>
      </c>
      <c r="M121" s="602">
        <v>-0.107604955</v>
      </c>
      <c r="N121" s="602">
        <v>-1.281566204</v>
      </c>
      <c r="O121" s="602">
        <v>-0.84162553399999995</v>
      </c>
    </row>
    <row r="122" spans="1:15" ht="14.25" customHeight="1">
      <c r="A122" s="492" t="s">
        <v>456</v>
      </c>
      <c r="B122" s="743">
        <v>0.72656585100000004</v>
      </c>
      <c r="C122" s="743">
        <v>0.59000326400000003</v>
      </c>
      <c r="D122" s="743">
        <v>-0.13783759600000001</v>
      </c>
      <c r="E122" s="743">
        <v>-0.336228837</v>
      </c>
      <c r="F122" s="743">
        <v>-0.17935944500000001</v>
      </c>
      <c r="G122" s="743">
        <v>-0.36511031900000002</v>
      </c>
      <c r="H122" s="743">
        <v>-0.25691708499999999</v>
      </c>
      <c r="I122" s="743">
        <v>-0.61748019099999996</v>
      </c>
      <c r="J122" s="743">
        <v>7.8580826000000006E-2</v>
      </c>
      <c r="K122" s="743">
        <v>0.64617717799999996</v>
      </c>
      <c r="L122" s="743">
        <v>-4.8163841600000001</v>
      </c>
      <c r="M122" s="602">
        <v>-0.24270872800000001</v>
      </c>
      <c r="N122" s="602">
        <v>-1.351361544</v>
      </c>
      <c r="O122" s="602">
        <v>-0.85311094700000001</v>
      </c>
    </row>
    <row r="123" spans="1:15" ht="14.25" customHeight="1">
      <c r="A123" s="544" t="s">
        <v>629</v>
      </c>
      <c r="B123" s="747">
        <v>-7.2311482999999996E-2</v>
      </c>
      <c r="C123" s="747">
        <v>-0.25864904100000002</v>
      </c>
      <c r="D123" s="747">
        <v>-0.25178963599999998</v>
      </c>
      <c r="E123" s="747">
        <v>-0.13813636300000001</v>
      </c>
      <c r="F123" s="747">
        <v>-0.23318739999999999</v>
      </c>
      <c r="G123" s="747">
        <v>-4.8024458999999999E-2</v>
      </c>
      <c r="H123" s="747">
        <v>-4.5748908999999997E-2</v>
      </c>
      <c r="I123" s="747">
        <v>4.3781565000000001E-2</v>
      </c>
      <c r="J123" s="747">
        <v>4.7999214999999998E-2</v>
      </c>
      <c r="K123" s="747">
        <v>0.20360297199999999</v>
      </c>
      <c r="L123" s="747">
        <v>1.8594635070000001</v>
      </c>
      <c r="M123" s="613">
        <v>-0.14820435100000001</v>
      </c>
      <c r="N123" s="613">
        <v>0.67885758900000004</v>
      </c>
      <c r="O123" s="613">
        <v>0.32804378299999998</v>
      </c>
    </row>
    <row r="124" spans="1:15" ht="14.25" customHeight="1">
      <c r="A124" s="544" t="s">
        <v>513</v>
      </c>
      <c r="B124" s="747">
        <v>-1.0348044089999999</v>
      </c>
      <c r="C124" s="747">
        <v>0.37526600799999998</v>
      </c>
      <c r="D124" s="747">
        <v>0.471250367</v>
      </c>
      <c r="E124" s="747">
        <v>-0.32590311999999999</v>
      </c>
      <c r="F124" s="747">
        <v>-0.36408942100000002</v>
      </c>
      <c r="G124" s="747">
        <v>-0.45145177600000003</v>
      </c>
      <c r="H124" s="747">
        <v>-0.84367214700000004</v>
      </c>
      <c r="I124" s="747">
        <v>-0.92819705399999997</v>
      </c>
      <c r="J124" s="747">
        <v>-0.80297829399999998</v>
      </c>
      <c r="K124" s="747">
        <v>-1.1454994869999999</v>
      </c>
      <c r="L124" s="747">
        <v>-2.5624206300000001</v>
      </c>
      <c r="M124" s="613">
        <v>-0.43315774299999998</v>
      </c>
      <c r="N124" s="613">
        <v>-1.450488013</v>
      </c>
      <c r="O124" s="613">
        <v>-1.066057032</v>
      </c>
    </row>
    <row r="125" spans="1:15" ht="14.25" customHeight="1">
      <c r="A125" s="502" t="s">
        <v>630</v>
      </c>
      <c r="B125" s="744">
        <v>-4.758473886</v>
      </c>
      <c r="C125" s="744">
        <v>-0.46597296199999999</v>
      </c>
      <c r="D125" s="744">
        <v>0.60072130300000004</v>
      </c>
      <c r="E125" s="744">
        <v>2.1905276140000001</v>
      </c>
      <c r="F125" s="744">
        <v>1.858454402</v>
      </c>
      <c r="G125" s="744">
        <v>3.5556045109999999</v>
      </c>
      <c r="H125" s="744">
        <v>2.0801498450000002</v>
      </c>
      <c r="I125" s="744">
        <v>2.1866689109999999</v>
      </c>
      <c r="J125" s="744">
        <v>7.0798300999999994E-2</v>
      </c>
      <c r="K125" s="744">
        <v>2.7111805869999999</v>
      </c>
      <c r="L125" s="744">
        <v>0.42703000000000002</v>
      </c>
      <c r="M125" s="607">
        <v>2.045338589</v>
      </c>
      <c r="N125" s="607">
        <v>1.086148576</v>
      </c>
      <c r="O125" s="607">
        <v>1.4802361879999999</v>
      </c>
    </row>
    <row r="126" spans="1:15" ht="12.75" customHeight="1">
      <c r="A126" s="890" t="s">
        <v>783</v>
      </c>
      <c r="B126" s="748"/>
      <c r="C126" s="748"/>
      <c r="D126" s="748"/>
      <c r="E126" s="748"/>
      <c r="F126" s="748"/>
      <c r="G126" s="748"/>
      <c r="H126" s="748"/>
      <c r="I126" s="748"/>
      <c r="J126" s="748"/>
      <c r="K126" s="748"/>
      <c r="L126" s="748"/>
      <c r="M126" s="749"/>
      <c r="N126" s="749"/>
      <c r="O126" s="749"/>
    </row>
    <row r="127" spans="1:15">
      <c r="A127" s="292" t="s">
        <v>782</v>
      </c>
      <c r="B127" s="222"/>
      <c r="C127" s="222"/>
      <c r="D127" s="222"/>
      <c r="E127" s="222"/>
      <c r="F127" s="222"/>
      <c r="G127" s="246"/>
      <c r="H127" s="222"/>
      <c r="I127" s="222"/>
      <c r="J127" s="246"/>
      <c r="K127" s="222"/>
      <c r="L127" s="222"/>
      <c r="M127" s="222"/>
      <c r="N127" s="222"/>
      <c r="O127" s="222"/>
    </row>
    <row r="128" spans="1:15">
      <c r="A128" s="292" t="s">
        <v>514</v>
      </c>
      <c r="B128" s="222"/>
      <c r="C128" s="222"/>
      <c r="D128" s="222"/>
      <c r="E128" s="222"/>
      <c r="F128" s="222"/>
      <c r="G128" s="246"/>
      <c r="H128" s="222"/>
      <c r="I128" s="222"/>
      <c r="J128" s="246"/>
      <c r="K128" s="222"/>
      <c r="L128" s="222"/>
      <c r="M128" s="222"/>
      <c r="N128" s="222"/>
      <c r="O128" s="222"/>
    </row>
    <row r="129" spans="1:15">
      <c r="A129" s="38" t="s">
        <v>531</v>
      </c>
      <c r="B129" s="222"/>
      <c r="C129" s="222"/>
      <c r="D129" s="222"/>
      <c r="E129" s="222"/>
      <c r="F129" s="222"/>
      <c r="G129" s="246"/>
      <c r="H129" s="222"/>
      <c r="I129" s="222"/>
      <c r="J129" s="246"/>
      <c r="K129" s="222"/>
      <c r="L129" s="222"/>
      <c r="M129" s="222"/>
      <c r="N129" s="222"/>
      <c r="O129" s="222"/>
    </row>
    <row r="130" spans="1:15">
      <c r="A130" s="38" t="s">
        <v>806</v>
      </c>
      <c r="B130" s="222"/>
      <c r="C130" s="222"/>
      <c r="D130" s="222"/>
      <c r="E130" s="222"/>
      <c r="F130" s="222"/>
      <c r="G130" s="246"/>
      <c r="H130" s="222"/>
      <c r="I130" s="222"/>
      <c r="J130" s="246"/>
      <c r="K130" s="222"/>
      <c r="L130" s="222"/>
      <c r="M130" s="222"/>
      <c r="N130" s="222"/>
      <c r="O130" s="222"/>
    </row>
    <row r="131" spans="1:15">
      <c r="A131" s="292" t="s">
        <v>363</v>
      </c>
      <c r="B131" s="222"/>
      <c r="C131" s="222"/>
      <c r="D131" s="222"/>
      <c r="E131" s="222"/>
      <c r="F131" s="222"/>
      <c r="G131" s="246"/>
      <c r="H131" s="222"/>
      <c r="I131" s="222"/>
      <c r="J131" s="246"/>
      <c r="K131" s="222"/>
      <c r="L131" s="222"/>
      <c r="M131" s="222"/>
      <c r="N131" s="222"/>
      <c r="O131" s="222"/>
    </row>
    <row r="132" spans="1:15" ht="15" customHeight="1">
      <c r="A132" s="292" t="s">
        <v>775</v>
      </c>
      <c r="B132" s="3"/>
      <c r="C132" s="3"/>
      <c r="D132" s="3"/>
      <c r="E132" s="3"/>
      <c r="F132" s="3"/>
      <c r="G132" s="247"/>
      <c r="H132" s="3"/>
      <c r="I132" s="3"/>
      <c r="J132" s="247"/>
      <c r="K132" s="3"/>
      <c r="L132" s="3"/>
      <c r="M132" s="3"/>
      <c r="N132" s="3"/>
      <c r="O132" s="3"/>
    </row>
    <row r="133" spans="1:15">
      <c r="A133" s="245"/>
      <c r="B133" s="3"/>
      <c r="C133" s="3"/>
      <c r="D133" s="3"/>
      <c r="E133" s="3"/>
      <c r="F133" s="3"/>
      <c r="G133" s="247"/>
      <c r="H133" s="3"/>
      <c r="I133" s="3"/>
      <c r="J133" s="247"/>
      <c r="K133" s="3"/>
      <c r="L133" s="3"/>
      <c r="M133" s="3"/>
      <c r="N133" s="3"/>
      <c r="O133" s="3"/>
    </row>
    <row r="134" spans="1:15" ht="12.75" customHeight="1">
      <c r="A134" s="316" t="s">
        <v>232</v>
      </c>
      <c r="B134" s="313"/>
      <c r="C134" s="313"/>
      <c r="D134" s="313"/>
      <c r="E134" s="313"/>
      <c r="F134" s="313"/>
    </row>
    <row r="135" spans="1:15" ht="39.75" customHeight="1">
      <c r="A135" s="991" t="s">
        <v>233</v>
      </c>
      <c r="B135" s="991"/>
      <c r="C135" s="991"/>
      <c r="D135" s="991"/>
      <c r="E135" s="991"/>
      <c r="F135" s="991"/>
    </row>
    <row r="136" spans="1:15" ht="12.75" customHeight="1">
      <c r="A136" s="317"/>
      <c r="B136" s="306"/>
      <c r="C136" s="306"/>
      <c r="D136" s="306"/>
      <c r="E136" s="306"/>
      <c r="F136" s="306"/>
    </row>
    <row r="137" spans="1:15" ht="24.75" customHeight="1">
      <c r="A137" s="994" t="s">
        <v>236</v>
      </c>
      <c r="B137" s="994"/>
      <c r="C137" s="994"/>
      <c r="D137" s="994"/>
      <c r="E137" s="994"/>
      <c r="F137" s="994"/>
    </row>
    <row r="138" spans="1:15" ht="12.75" customHeight="1">
      <c r="A138" s="317"/>
      <c r="B138" s="306"/>
      <c r="C138" s="306"/>
      <c r="D138" s="306"/>
      <c r="E138" s="306"/>
      <c r="F138" s="306"/>
    </row>
    <row r="139" spans="1:15" ht="26.25" customHeight="1">
      <c r="A139" s="995" t="s">
        <v>237</v>
      </c>
      <c r="B139" s="995"/>
      <c r="C139" s="995"/>
      <c r="D139" s="995"/>
      <c r="E139" s="995"/>
      <c r="F139" s="995"/>
    </row>
    <row r="140" spans="1:15" ht="12.75" customHeight="1">
      <c r="A140" s="318"/>
      <c r="B140" s="313"/>
      <c r="C140" s="313"/>
      <c r="D140" s="313"/>
      <c r="E140" s="313"/>
      <c r="F140" s="313"/>
    </row>
    <row r="141" spans="1:15" ht="12.75" customHeight="1">
      <c r="A141" s="995" t="s">
        <v>238</v>
      </c>
      <c r="B141" s="995"/>
      <c r="C141" s="995"/>
      <c r="D141" s="995"/>
      <c r="E141" s="995"/>
      <c r="F141" s="995"/>
    </row>
    <row r="142" spans="1:15" ht="12.75" customHeight="1">
      <c r="A142" s="319"/>
      <c r="B142" s="319"/>
      <c r="C142" s="319"/>
      <c r="D142" s="319"/>
      <c r="E142" s="319"/>
      <c r="F142" s="319"/>
    </row>
    <row r="143" spans="1:15" ht="24.75" customHeight="1">
      <c r="A143" s="995" t="s">
        <v>239</v>
      </c>
      <c r="B143" s="995"/>
      <c r="C143" s="995"/>
      <c r="D143" s="995"/>
      <c r="E143" s="995"/>
      <c r="F143" s="995"/>
    </row>
    <row r="144" spans="1:15" ht="12.75" customHeight="1">
      <c r="A144" s="313"/>
      <c r="B144" s="313"/>
      <c r="C144" s="313"/>
      <c r="D144" s="313"/>
      <c r="E144" s="313"/>
      <c r="F144" s="313"/>
    </row>
    <row r="145" spans="1:6" ht="21" customHeight="1">
      <c r="A145" s="995" t="s">
        <v>240</v>
      </c>
      <c r="B145" s="995"/>
      <c r="C145" s="995"/>
      <c r="D145" s="995"/>
      <c r="E145" s="995"/>
      <c r="F145" s="995"/>
    </row>
    <row r="146" spans="1:6" ht="12.75" customHeight="1">
      <c r="A146" s="313"/>
      <c r="B146" s="313"/>
      <c r="C146" s="313"/>
      <c r="D146" s="313"/>
      <c r="E146" s="313"/>
      <c r="F146" s="313"/>
    </row>
    <row r="147" spans="1:6" ht="48.75" customHeight="1">
      <c r="A147" s="995" t="s">
        <v>768</v>
      </c>
      <c r="B147" s="995"/>
      <c r="C147" s="995"/>
      <c r="D147" s="995"/>
      <c r="E147" s="995"/>
      <c r="F147" s="995"/>
    </row>
    <row r="148" spans="1:6" ht="12.75" customHeight="1">
      <c r="A148" s="318"/>
      <c r="B148" s="313"/>
      <c r="C148" s="313"/>
      <c r="D148" s="313"/>
      <c r="E148" s="313"/>
      <c r="F148" s="313"/>
    </row>
    <row r="149" spans="1:6" ht="27" customHeight="1">
      <c r="A149" s="995" t="s">
        <v>241</v>
      </c>
      <c r="B149" s="995"/>
      <c r="C149" s="995"/>
      <c r="D149" s="995"/>
      <c r="E149" s="995"/>
      <c r="F149" s="995"/>
    </row>
    <row r="150" spans="1:6" ht="12.75" customHeight="1">
      <c r="A150" s="320"/>
      <c r="B150" s="313"/>
      <c r="C150" s="313"/>
      <c r="D150" s="313"/>
      <c r="E150" s="313"/>
      <c r="F150" s="313"/>
    </row>
    <row r="151" spans="1:6" ht="19.5" customHeight="1">
      <c r="A151" s="995" t="s">
        <v>242</v>
      </c>
      <c r="B151" s="995"/>
      <c r="C151" s="995"/>
      <c r="D151" s="995"/>
      <c r="E151" s="995"/>
      <c r="F151" s="995"/>
    </row>
    <row r="152" spans="1:6" ht="12.75" customHeight="1">
      <c r="A152" s="320"/>
      <c r="B152" s="313"/>
      <c r="C152" s="313"/>
      <c r="D152" s="313"/>
      <c r="E152" s="313"/>
      <c r="F152" s="313"/>
    </row>
    <row r="153" spans="1:6" ht="22.5" customHeight="1">
      <c r="A153" s="995" t="s">
        <v>243</v>
      </c>
      <c r="B153" s="995"/>
      <c r="C153" s="995"/>
      <c r="D153" s="995"/>
      <c r="E153" s="995"/>
      <c r="F153" s="995"/>
    </row>
    <row r="154" spans="1:6" ht="34.5" customHeight="1">
      <c r="A154" s="995" t="s">
        <v>244</v>
      </c>
      <c r="B154" s="995"/>
      <c r="C154" s="995"/>
      <c r="D154" s="995"/>
      <c r="E154" s="995"/>
      <c r="F154" s="995"/>
    </row>
    <row r="155" spans="1:6" ht="12.75" customHeight="1">
      <c r="A155" s="320"/>
      <c r="B155" s="313"/>
      <c r="C155" s="313"/>
      <c r="D155" s="313"/>
      <c r="E155" s="313"/>
      <c r="F155" s="313"/>
    </row>
    <row r="156" spans="1:6" ht="24.75" customHeight="1">
      <c r="A156" s="995" t="s">
        <v>777</v>
      </c>
      <c r="B156" s="995"/>
      <c r="C156" s="995"/>
      <c r="D156" s="995"/>
      <c r="E156" s="995"/>
      <c r="F156" s="995"/>
    </row>
    <row r="157" spans="1:6" ht="12.75" customHeight="1">
      <c r="A157" s="320"/>
      <c r="B157" s="313"/>
      <c r="C157" s="313"/>
      <c r="D157" s="313"/>
      <c r="E157" s="313"/>
      <c r="F157" s="313"/>
    </row>
    <row r="158" spans="1:6" ht="21" customHeight="1">
      <c r="A158" s="995" t="s">
        <v>245</v>
      </c>
      <c r="B158" s="995"/>
      <c r="C158" s="995"/>
      <c r="D158" s="995"/>
      <c r="E158" s="995"/>
      <c r="F158" s="995"/>
    </row>
  </sheetData>
  <mergeCells count="14">
    <mergeCell ref="A64:O64"/>
    <mergeCell ref="A158:F158"/>
    <mergeCell ref="A147:F147"/>
    <mergeCell ref="A149:F149"/>
    <mergeCell ref="A151:F151"/>
    <mergeCell ref="A153:F153"/>
    <mergeCell ref="A154:F154"/>
    <mergeCell ref="A156:F156"/>
    <mergeCell ref="A145:F145"/>
    <mergeCell ref="A135:F135"/>
    <mergeCell ref="A137:F137"/>
    <mergeCell ref="A139:F139"/>
    <mergeCell ref="A141:F141"/>
    <mergeCell ref="A143:F143"/>
  </mergeCells>
  <phoneticPr fontId="2" type="noConversion"/>
  <pageMargins left="0.59055118110236227" right="0.59055118110236227" top="0.78740157480314965" bottom="0.78740157480314965" header="0.39370078740157483" footer="0.39370078740157483"/>
  <pageSetup paperSize="9" scale="50" firstPageNumber="15" fitToHeight="0" orientation="landscape" useFirstPageNumber="1" r:id="rId1"/>
  <headerFooter alignWithMargins="0">
    <oddHeader>&amp;R&amp;12Les finances des communes en 2018</oddHeader>
    <oddFooter>&amp;L&amp;12Direction Générale des Collectivités Locales / DESL&amp;C&amp;12&amp;P&amp;R&amp;12Mise en ligne : mars 2020</oddFooter>
  </headerFooter>
  <rowBreaks count="1" manualBreakCount="1">
    <brk id="65" max="14" man="1"/>
  </rowBreaks>
  <tableParts count="2">
    <tablePart r:id="rId2"/>
    <tablePart r:id="rId3"/>
  </tableParts>
</worksheet>
</file>

<file path=xl/worksheets/sheet11.xml><?xml version="1.0" encoding="utf-8"?>
<worksheet xmlns="http://schemas.openxmlformats.org/spreadsheetml/2006/main" xmlns:r="http://schemas.openxmlformats.org/officeDocument/2006/relationships">
  <sheetPr>
    <tabColor rgb="FF00B050"/>
    <pageSetUpPr fitToPage="1"/>
  </sheetPr>
  <dimension ref="A1:O237"/>
  <sheetViews>
    <sheetView zoomScaleNormal="100" zoomScaleSheetLayoutView="70" zoomScalePageLayoutView="70" workbookViewId="0">
      <selection activeCell="K195" sqref="K195"/>
    </sheetView>
  </sheetViews>
  <sheetFormatPr baseColWidth="10" defaultRowHeight="12.75"/>
  <cols>
    <col min="1" max="1" width="49" customWidth="1"/>
    <col min="2" max="12" width="12.7109375" customWidth="1"/>
    <col min="13" max="14" width="16.85546875" style="216" customWidth="1"/>
    <col min="15" max="15" width="12.7109375" customWidth="1"/>
  </cols>
  <sheetData>
    <row r="1" spans="1:15" ht="20.25" customHeight="1">
      <c r="A1" s="47" t="s">
        <v>788</v>
      </c>
      <c r="B1" s="236"/>
      <c r="C1" s="236"/>
      <c r="D1" s="236"/>
      <c r="E1" s="236"/>
      <c r="F1" s="236"/>
      <c r="G1" s="236"/>
      <c r="H1" s="236"/>
      <c r="I1" s="236"/>
      <c r="J1" s="236"/>
      <c r="K1" s="236"/>
      <c r="L1" s="236"/>
      <c r="M1" s="243"/>
      <c r="N1" s="243"/>
      <c r="O1" s="236"/>
    </row>
    <row r="2" spans="1:15" ht="3" customHeight="1">
      <c r="A2" s="237"/>
    </row>
    <row r="3" spans="1:15" ht="3.75" customHeight="1"/>
    <row r="4" spans="1:15" ht="14.25">
      <c r="A4" s="16" t="s">
        <v>524</v>
      </c>
      <c r="L4" t="s">
        <v>250</v>
      </c>
      <c r="O4" s="214" t="s">
        <v>249</v>
      </c>
    </row>
    <row r="5" spans="1:15">
      <c r="A5" s="1"/>
      <c r="B5" s="32" t="s">
        <v>40</v>
      </c>
      <c r="C5" s="33" t="s">
        <v>131</v>
      </c>
      <c r="D5" s="33" t="s">
        <v>133</v>
      </c>
      <c r="E5" s="33" t="s">
        <v>41</v>
      </c>
      <c r="F5" s="33" t="s">
        <v>42</v>
      </c>
      <c r="G5" s="33" t="s">
        <v>43</v>
      </c>
      <c r="H5" s="33" t="s">
        <v>44</v>
      </c>
      <c r="I5" s="33" t="s">
        <v>135</v>
      </c>
      <c r="J5" s="33" t="s">
        <v>136</v>
      </c>
      <c r="K5" s="33" t="s">
        <v>137</v>
      </c>
      <c r="L5" s="238">
        <v>100000</v>
      </c>
      <c r="M5" s="240" t="s">
        <v>271</v>
      </c>
      <c r="N5" s="240" t="s">
        <v>269</v>
      </c>
      <c r="O5" s="239" t="s">
        <v>82</v>
      </c>
    </row>
    <row r="6" spans="1:15">
      <c r="A6" s="19" t="s">
        <v>770</v>
      </c>
      <c r="B6" s="34" t="s">
        <v>130</v>
      </c>
      <c r="C6" s="35" t="s">
        <v>45</v>
      </c>
      <c r="D6" s="35" t="s">
        <v>45</v>
      </c>
      <c r="E6" s="35" t="s">
        <v>45</v>
      </c>
      <c r="F6" s="35" t="s">
        <v>45</v>
      </c>
      <c r="G6" s="35" t="s">
        <v>45</v>
      </c>
      <c r="H6" s="35" t="s">
        <v>45</v>
      </c>
      <c r="I6" s="35" t="s">
        <v>45</v>
      </c>
      <c r="J6" s="35" t="s">
        <v>45</v>
      </c>
      <c r="K6" s="35" t="s">
        <v>45</v>
      </c>
      <c r="L6" s="35" t="s">
        <v>48</v>
      </c>
      <c r="M6" s="241" t="s">
        <v>270</v>
      </c>
      <c r="N6" s="241" t="s">
        <v>153</v>
      </c>
      <c r="O6" s="27" t="s">
        <v>152</v>
      </c>
    </row>
    <row r="7" spans="1:15">
      <c r="A7" s="4"/>
      <c r="B7" s="36" t="s">
        <v>48</v>
      </c>
      <c r="C7" s="37" t="s">
        <v>132</v>
      </c>
      <c r="D7" s="37" t="s">
        <v>134</v>
      </c>
      <c r="E7" s="37" t="s">
        <v>49</v>
      </c>
      <c r="F7" s="37" t="s">
        <v>50</v>
      </c>
      <c r="G7" s="37" t="s">
        <v>51</v>
      </c>
      <c r="H7" s="37" t="s">
        <v>47</v>
      </c>
      <c r="I7" s="37" t="s">
        <v>138</v>
      </c>
      <c r="J7" s="37" t="s">
        <v>139</v>
      </c>
      <c r="K7" s="37" t="s">
        <v>140</v>
      </c>
      <c r="L7" s="37" t="s">
        <v>141</v>
      </c>
      <c r="M7" s="242" t="s">
        <v>153</v>
      </c>
      <c r="N7" s="242" t="s">
        <v>141</v>
      </c>
      <c r="O7" s="28" t="s">
        <v>46</v>
      </c>
    </row>
    <row r="8" spans="1:15" ht="14.25">
      <c r="A8" s="38" t="s">
        <v>364</v>
      </c>
      <c r="B8" s="402">
        <v>698.43150000000003</v>
      </c>
      <c r="C8" s="402">
        <v>565.60310000000004</v>
      </c>
      <c r="D8" s="402">
        <v>525.55380000000002</v>
      </c>
      <c r="E8" s="402">
        <v>583.30730000000005</v>
      </c>
      <c r="F8" s="402">
        <v>688.75840000000005</v>
      </c>
      <c r="G8" s="402">
        <v>785.053</v>
      </c>
      <c r="H8" s="402">
        <v>903.5566</v>
      </c>
      <c r="I8" s="402">
        <v>1051.2661000000001</v>
      </c>
      <c r="J8" s="402">
        <v>1201.8389999999999</v>
      </c>
      <c r="K8" s="402">
        <v>1285.0544</v>
      </c>
      <c r="L8" s="402">
        <v>1289.6021000000001</v>
      </c>
      <c r="M8" s="403">
        <v>696.98990000000003</v>
      </c>
      <c r="N8" s="403">
        <v>1208.7763</v>
      </c>
      <c r="O8" s="404">
        <v>949.09389999999996</v>
      </c>
    </row>
    <row r="9" spans="1:15" ht="6" customHeight="1">
      <c r="A9" s="38"/>
      <c r="B9" s="402"/>
      <c r="C9" s="402"/>
      <c r="D9" s="402"/>
      <c r="E9" s="402"/>
      <c r="F9" s="402"/>
      <c r="G9" s="402"/>
      <c r="H9" s="402"/>
      <c r="I9" s="402"/>
      <c r="J9" s="402"/>
      <c r="K9" s="402"/>
      <c r="L9" s="402"/>
      <c r="M9" s="403"/>
      <c r="N9" s="403"/>
      <c r="O9" s="404"/>
    </row>
    <row r="10" spans="1:15" ht="14.25">
      <c r="A10" s="685" t="s">
        <v>365</v>
      </c>
      <c r="B10" s="686">
        <v>909.35900000000004</v>
      </c>
      <c r="C10" s="686">
        <v>808.18550000000005</v>
      </c>
      <c r="D10" s="686">
        <v>802.28380000000004</v>
      </c>
      <c r="E10" s="686">
        <v>789.15610000000004</v>
      </c>
      <c r="F10" s="686">
        <v>856.65779999999995</v>
      </c>
      <c r="G10" s="686">
        <v>890.11860000000001</v>
      </c>
      <c r="H10" s="686">
        <v>980.61490000000003</v>
      </c>
      <c r="I10" s="686">
        <v>1029.4703999999999</v>
      </c>
      <c r="J10" s="686">
        <v>1098.9339</v>
      </c>
      <c r="K10" s="686">
        <v>1227.1793</v>
      </c>
      <c r="L10" s="687" t="s">
        <v>108</v>
      </c>
      <c r="M10" s="688">
        <v>871.65340000000003</v>
      </c>
      <c r="N10" s="688">
        <v>1079.0568000000001</v>
      </c>
      <c r="O10" s="689">
        <v>935.03620000000001</v>
      </c>
    </row>
    <row r="11" spans="1:15">
      <c r="A11" s="69" t="s">
        <v>251</v>
      </c>
      <c r="B11" s="330"/>
      <c r="C11" s="330"/>
      <c r="D11" s="330"/>
      <c r="E11" s="330"/>
      <c r="F11" s="330"/>
      <c r="G11" s="330"/>
      <c r="H11" s="330"/>
      <c r="I11" s="330"/>
      <c r="J11" s="330"/>
      <c r="K11" s="330"/>
      <c r="L11" s="405" t="s">
        <v>108</v>
      </c>
      <c r="M11" s="331"/>
      <c r="N11" s="331"/>
      <c r="O11" s="332"/>
    </row>
    <row r="12" spans="1:15" ht="14.25">
      <c r="A12" s="690" t="s">
        <v>366</v>
      </c>
      <c r="B12" s="691">
        <v>14205.268</v>
      </c>
      <c r="C12" s="691">
        <v>782.5403</v>
      </c>
      <c r="D12" s="691">
        <v>710.21969999999999</v>
      </c>
      <c r="E12" s="691">
        <v>659.19060000000002</v>
      </c>
      <c r="F12" s="691">
        <v>735.79160000000002</v>
      </c>
      <c r="G12" s="691">
        <v>892.52470000000005</v>
      </c>
      <c r="H12" s="691">
        <v>959.84699999999998</v>
      </c>
      <c r="I12" s="691">
        <v>994.85630000000003</v>
      </c>
      <c r="J12" s="691">
        <v>1093.2828</v>
      </c>
      <c r="K12" s="691">
        <v>1227.1793</v>
      </c>
      <c r="L12" s="687" t="s">
        <v>108</v>
      </c>
      <c r="M12" s="692">
        <v>840.05550000000005</v>
      </c>
      <c r="N12" s="692">
        <v>1066.1328000000001</v>
      </c>
      <c r="O12" s="693">
        <v>939.75980000000004</v>
      </c>
    </row>
    <row r="13" spans="1:15">
      <c r="A13" t="s">
        <v>26</v>
      </c>
      <c r="B13" s="330">
        <v>1208.8224</v>
      </c>
      <c r="C13" s="330">
        <v>941.00469999999996</v>
      </c>
      <c r="D13" s="330">
        <v>1009.6884</v>
      </c>
      <c r="E13" s="330">
        <v>1111.5856000000001</v>
      </c>
      <c r="F13" s="330">
        <v>1373.0966000000001</v>
      </c>
      <c r="G13" s="330">
        <v>996.65430000000003</v>
      </c>
      <c r="H13" s="330">
        <v>1197.1031</v>
      </c>
      <c r="I13" s="330">
        <v>944.76310000000001</v>
      </c>
      <c r="J13" s="405" t="s">
        <v>108</v>
      </c>
      <c r="K13" s="405" t="s">
        <v>108</v>
      </c>
      <c r="L13" s="405" t="s">
        <v>108</v>
      </c>
      <c r="M13" s="331">
        <v>1158.0975000000001</v>
      </c>
      <c r="N13" s="331">
        <v>944.76310000000001</v>
      </c>
      <c r="O13" s="332">
        <v>1146.3136</v>
      </c>
    </row>
    <row r="14" spans="1:15">
      <c r="A14" s="690" t="s">
        <v>246</v>
      </c>
      <c r="B14" s="691">
        <v>837.49220000000003</v>
      </c>
      <c r="C14" s="691">
        <v>815.64480000000003</v>
      </c>
      <c r="D14" s="691">
        <v>743.21780000000001</v>
      </c>
      <c r="E14" s="691">
        <v>696.90549999999996</v>
      </c>
      <c r="F14" s="691">
        <v>764.27239999999995</v>
      </c>
      <c r="G14" s="691">
        <v>781.9864</v>
      </c>
      <c r="H14" s="691">
        <v>857.14850000000001</v>
      </c>
      <c r="I14" s="691">
        <v>1901.4143999999999</v>
      </c>
      <c r="J14" s="691">
        <v>1061.6991</v>
      </c>
      <c r="K14" s="687" t="s">
        <v>108</v>
      </c>
      <c r="L14" s="687" t="s">
        <v>108</v>
      </c>
      <c r="M14" s="692">
        <v>747.87339999999995</v>
      </c>
      <c r="N14" s="692">
        <v>1384.0732</v>
      </c>
      <c r="O14" s="693">
        <v>779.32</v>
      </c>
    </row>
    <row r="15" spans="1:15">
      <c r="A15" s="69" t="s">
        <v>247</v>
      </c>
      <c r="B15" s="330">
        <v>605.71040000000005</v>
      </c>
      <c r="C15" s="330">
        <v>540.85059999999999</v>
      </c>
      <c r="D15" s="330">
        <v>593.28779999999995</v>
      </c>
      <c r="E15" s="330">
        <v>648.52819999999997</v>
      </c>
      <c r="F15" s="330">
        <v>785.62919999999997</v>
      </c>
      <c r="G15" s="330">
        <v>898.7636</v>
      </c>
      <c r="H15" s="330">
        <v>989.42179999999996</v>
      </c>
      <c r="I15" s="330">
        <v>1131.4281000000001</v>
      </c>
      <c r="J15" s="330">
        <v>1156.5244</v>
      </c>
      <c r="K15" s="405" t="s">
        <v>108</v>
      </c>
      <c r="L15" s="405" t="s">
        <v>108</v>
      </c>
      <c r="M15" s="331">
        <v>812.1653</v>
      </c>
      <c r="N15" s="331">
        <v>1139.3026</v>
      </c>
      <c r="O15" s="332">
        <v>883.66359999999997</v>
      </c>
    </row>
    <row r="16" spans="1:15" ht="6" customHeight="1">
      <c r="A16" s="69"/>
      <c r="B16" s="330"/>
      <c r="C16" s="330"/>
      <c r="D16" s="330"/>
      <c r="E16" s="330"/>
      <c r="F16" s="330"/>
      <c r="G16" s="330"/>
      <c r="H16" s="330"/>
      <c r="I16" s="330"/>
      <c r="J16" s="330"/>
      <c r="K16" s="405"/>
      <c r="L16" s="405"/>
      <c r="M16" s="331"/>
      <c r="N16" s="331"/>
      <c r="O16" s="332"/>
    </row>
    <row r="17" spans="1:15" ht="14.25">
      <c r="A17" s="685" t="s">
        <v>417</v>
      </c>
      <c r="B17" s="686">
        <v>676.03110000000004</v>
      </c>
      <c r="C17" s="686">
        <v>550.46230000000003</v>
      </c>
      <c r="D17" s="686">
        <v>505.92860000000002</v>
      </c>
      <c r="E17" s="686">
        <v>558.56100000000004</v>
      </c>
      <c r="F17" s="686">
        <v>655.41579999999999</v>
      </c>
      <c r="G17" s="686">
        <v>755.22540000000004</v>
      </c>
      <c r="H17" s="686">
        <v>886.53530000000001</v>
      </c>
      <c r="I17" s="686">
        <v>1055.0350000000001</v>
      </c>
      <c r="J17" s="686">
        <v>1208.5684000000001</v>
      </c>
      <c r="K17" s="694">
        <v>1293.9684</v>
      </c>
      <c r="L17" s="694">
        <v>1289.9422</v>
      </c>
      <c r="M17" s="688">
        <v>667.95169999999996</v>
      </c>
      <c r="N17" s="688">
        <v>1217.9835</v>
      </c>
      <c r="O17" s="689">
        <v>942.18679999999995</v>
      </c>
    </row>
    <row r="18" spans="1:15" ht="6" customHeight="1">
      <c r="A18" s="69"/>
      <c r="B18" s="330"/>
      <c r="C18" s="330"/>
      <c r="D18" s="330"/>
      <c r="E18" s="330"/>
      <c r="F18" s="330"/>
      <c r="G18" s="330"/>
      <c r="H18" s="330"/>
      <c r="I18" s="330"/>
      <c r="J18" s="330"/>
      <c r="K18" s="405"/>
      <c r="L18" s="405"/>
      <c r="M18" s="331"/>
      <c r="N18" s="331"/>
      <c r="O18" s="332"/>
    </row>
    <row r="19" spans="1:15" ht="14.25">
      <c r="A19" s="8" t="s">
        <v>367</v>
      </c>
      <c r="B19" s="330"/>
      <c r="C19" s="330"/>
      <c r="D19" s="330"/>
      <c r="E19" s="330"/>
      <c r="F19" s="330"/>
      <c r="G19" s="330"/>
      <c r="H19" s="330"/>
      <c r="I19" s="330"/>
      <c r="J19" s="330"/>
      <c r="K19" s="330"/>
      <c r="L19" s="330"/>
      <c r="M19" s="331"/>
      <c r="N19" s="331"/>
      <c r="O19" s="332"/>
    </row>
    <row r="20" spans="1:15" ht="6" customHeight="1">
      <c r="A20" s="69"/>
      <c r="B20" s="330"/>
      <c r="C20" s="330"/>
      <c r="D20" s="330"/>
      <c r="E20" s="330"/>
      <c r="F20" s="330"/>
      <c r="G20" s="330"/>
      <c r="H20" s="330"/>
      <c r="I20" s="330"/>
      <c r="J20" s="330"/>
      <c r="K20" s="330"/>
      <c r="L20" s="330"/>
      <c r="M20" s="331"/>
      <c r="N20" s="331"/>
      <c r="O20" s="332"/>
    </row>
    <row r="21" spans="1:15">
      <c r="A21" s="690" t="s">
        <v>248</v>
      </c>
      <c r="B21" s="691">
        <v>698.42520000000002</v>
      </c>
      <c r="C21" s="691">
        <v>565.66189999999995</v>
      </c>
      <c r="D21" s="691">
        <v>527.01080000000002</v>
      </c>
      <c r="E21" s="691">
        <v>581.44799999999998</v>
      </c>
      <c r="F21" s="691">
        <v>636.79970000000003</v>
      </c>
      <c r="G21" s="691">
        <v>661.40629999999999</v>
      </c>
      <c r="H21" s="691">
        <v>757.03859999999997</v>
      </c>
      <c r="I21" s="687">
        <v>2265.4025999999999</v>
      </c>
      <c r="J21" s="687" t="s">
        <v>108</v>
      </c>
      <c r="K21" s="687" t="s">
        <v>108</v>
      </c>
      <c r="L21" s="687" t="s">
        <v>108</v>
      </c>
      <c r="M21" s="692">
        <v>580.5154</v>
      </c>
      <c r="N21" s="701">
        <v>2265.4025999999999</v>
      </c>
      <c r="O21" s="693">
        <v>581.86329999999998</v>
      </c>
    </row>
    <row r="22" spans="1:15">
      <c r="A22" s="69" t="s">
        <v>252</v>
      </c>
      <c r="B22" s="330">
        <v>701.41459999999995</v>
      </c>
      <c r="C22" s="330">
        <v>559.10699999999997</v>
      </c>
      <c r="D22" s="330">
        <v>491.32690000000002</v>
      </c>
      <c r="E22" s="330">
        <v>589.73829999999998</v>
      </c>
      <c r="F22" s="330">
        <v>710.13350000000003</v>
      </c>
      <c r="G22" s="330">
        <v>795.21659999999997</v>
      </c>
      <c r="H22" s="330">
        <v>906.15099999999995</v>
      </c>
      <c r="I22" s="330">
        <v>1049.2435</v>
      </c>
      <c r="J22" s="330">
        <v>1201.8389999999999</v>
      </c>
      <c r="K22" s="330">
        <v>1285.0544</v>
      </c>
      <c r="L22" s="330">
        <v>1289.6021000000001</v>
      </c>
      <c r="M22" s="331">
        <v>792.89769999999999</v>
      </c>
      <c r="N22" s="331">
        <v>1208.3825999999999</v>
      </c>
      <c r="O22" s="332">
        <v>1058.3637000000001</v>
      </c>
    </row>
    <row r="23" spans="1:15" ht="6" customHeight="1">
      <c r="A23" s="69"/>
      <c r="B23" s="330"/>
      <c r="C23" s="330"/>
      <c r="D23" s="330"/>
      <c r="E23" s="330"/>
      <c r="F23" s="330"/>
      <c r="G23" s="330"/>
      <c r="H23" s="330"/>
      <c r="I23" s="330"/>
      <c r="J23" s="330"/>
      <c r="K23" s="330"/>
      <c r="L23" s="330"/>
      <c r="M23" s="331"/>
      <c r="N23" s="331"/>
      <c r="O23" s="332"/>
    </row>
    <row r="24" spans="1:15" ht="14.25">
      <c r="A24" s="685" t="s">
        <v>438</v>
      </c>
      <c r="B24" s="686">
        <v>692.46730000000002</v>
      </c>
      <c r="C24" s="686">
        <v>564.8913</v>
      </c>
      <c r="D24" s="686">
        <v>525.55380000000002</v>
      </c>
      <c r="E24" s="686">
        <v>581.50160000000005</v>
      </c>
      <c r="F24" s="686">
        <v>685.85900000000004</v>
      </c>
      <c r="G24" s="686">
        <v>779.88390000000004</v>
      </c>
      <c r="H24" s="686">
        <v>898.71360000000004</v>
      </c>
      <c r="I24" s="686">
        <v>1051.6823999999999</v>
      </c>
      <c r="J24" s="686">
        <v>1200.9022</v>
      </c>
      <c r="K24" s="694">
        <v>1291.1500000000001</v>
      </c>
      <c r="L24" s="686">
        <v>1289.9422</v>
      </c>
      <c r="M24" s="688">
        <v>692.58879999999999</v>
      </c>
      <c r="N24" s="688">
        <v>1210.009</v>
      </c>
      <c r="O24" s="689">
        <v>941.54060000000004</v>
      </c>
    </row>
    <row r="25" spans="1:15">
      <c r="A25" s="69" t="s">
        <v>251</v>
      </c>
      <c r="B25" s="376"/>
      <c r="C25" s="376"/>
      <c r="D25" s="376"/>
      <c r="E25" s="376"/>
      <c r="F25" s="376"/>
      <c r="G25" s="376"/>
      <c r="H25" s="376"/>
      <c r="I25" s="376"/>
      <c r="J25" s="376"/>
      <c r="K25" s="405"/>
      <c r="L25" s="376"/>
      <c r="M25" s="331"/>
      <c r="N25" s="331"/>
      <c r="O25" s="332"/>
    </row>
    <row r="26" spans="1:15">
      <c r="A26" s="690" t="s">
        <v>257</v>
      </c>
      <c r="B26" s="691">
        <v>872.82169999999996</v>
      </c>
      <c r="C26" s="691">
        <v>828.04049999999995</v>
      </c>
      <c r="D26" s="691">
        <v>842.9529</v>
      </c>
      <c r="E26" s="691">
        <v>889.22490000000005</v>
      </c>
      <c r="F26" s="691">
        <v>1023.4053</v>
      </c>
      <c r="G26" s="691">
        <v>872.84320000000002</v>
      </c>
      <c r="H26" s="691">
        <v>1029.0065</v>
      </c>
      <c r="I26" s="691">
        <v>1125.0150000000001</v>
      </c>
      <c r="J26" s="691">
        <v>1061.6991</v>
      </c>
      <c r="K26" s="687" t="s">
        <v>108</v>
      </c>
      <c r="L26" s="687" t="s">
        <v>108</v>
      </c>
      <c r="M26" s="692">
        <v>924.82569999999998</v>
      </c>
      <c r="N26" s="692">
        <v>1112.4311</v>
      </c>
      <c r="O26" s="693">
        <v>937.05119999999999</v>
      </c>
    </row>
    <row r="27" spans="1:15">
      <c r="A27" s="69" t="s">
        <v>258</v>
      </c>
      <c r="B27" s="330">
        <v>799.63070000000005</v>
      </c>
      <c r="C27" s="330">
        <v>668.64409999999998</v>
      </c>
      <c r="D27" s="330">
        <v>615.35059999999999</v>
      </c>
      <c r="E27" s="330">
        <v>587.98410000000001</v>
      </c>
      <c r="F27" s="330">
        <v>645.26070000000004</v>
      </c>
      <c r="G27" s="330">
        <v>748.76850000000002</v>
      </c>
      <c r="H27" s="330">
        <v>879.11919999999998</v>
      </c>
      <c r="I27" s="330">
        <v>1018.56</v>
      </c>
      <c r="J27" s="330">
        <v>1131.8073999999999</v>
      </c>
      <c r="K27" s="405" t="s">
        <v>108</v>
      </c>
      <c r="L27" s="405">
        <v>1309.1760999999999</v>
      </c>
      <c r="M27" s="331">
        <v>671.97450000000003</v>
      </c>
      <c r="N27" s="331">
        <v>1136.8322000000001</v>
      </c>
      <c r="O27" s="332">
        <v>776.13750000000005</v>
      </c>
    </row>
    <row r="28" spans="1:15" ht="14.25">
      <c r="A28" s="690" t="s">
        <v>441</v>
      </c>
      <c r="B28" s="691">
        <v>2183.9956000000002</v>
      </c>
      <c r="C28" s="691">
        <v>630.42070000000001</v>
      </c>
      <c r="D28" s="691">
        <v>607.99</v>
      </c>
      <c r="E28" s="691">
        <v>648.01440000000002</v>
      </c>
      <c r="F28" s="691">
        <v>747.58969999999999</v>
      </c>
      <c r="G28" s="691">
        <v>895.9479</v>
      </c>
      <c r="H28" s="691">
        <v>970.30079999999998</v>
      </c>
      <c r="I28" s="691">
        <v>1018.9478</v>
      </c>
      <c r="J28" s="691">
        <v>1100.2518</v>
      </c>
      <c r="K28" s="687">
        <v>1227.1793</v>
      </c>
      <c r="L28" s="687" t="s">
        <v>108</v>
      </c>
      <c r="M28" s="692">
        <v>836.32029999999997</v>
      </c>
      <c r="N28" s="692">
        <v>1076.8039000000001</v>
      </c>
      <c r="O28" s="693">
        <v>934.18679999999995</v>
      </c>
    </row>
    <row r="29" spans="1:15">
      <c r="A29" s="203" t="s">
        <v>439</v>
      </c>
      <c r="B29" s="401">
        <v>616.5702</v>
      </c>
      <c r="C29" s="401">
        <v>515.90779999999995</v>
      </c>
      <c r="D29" s="401">
        <v>485.04180000000002</v>
      </c>
      <c r="E29" s="401">
        <v>554.74869999999999</v>
      </c>
      <c r="F29" s="401">
        <v>656.35080000000005</v>
      </c>
      <c r="G29" s="401">
        <v>755.73400000000004</v>
      </c>
      <c r="H29" s="401">
        <v>887.16399999999999</v>
      </c>
      <c r="I29" s="401">
        <v>1057.7165</v>
      </c>
      <c r="J29" s="401">
        <v>1210.3619000000001</v>
      </c>
      <c r="K29" s="406">
        <v>1293.9684</v>
      </c>
      <c r="L29" s="401">
        <v>1289.3448000000001</v>
      </c>
      <c r="M29" s="407">
        <v>667.47460000000001</v>
      </c>
      <c r="N29" s="407">
        <v>1220.5617999999999</v>
      </c>
      <c r="O29" s="408">
        <v>954.40030000000002</v>
      </c>
    </row>
    <row r="30" spans="1:15">
      <c r="A30" s="38" t="s">
        <v>784</v>
      </c>
      <c r="B30" s="48"/>
      <c r="C30" s="48"/>
      <c r="D30" s="48"/>
      <c r="E30" s="48"/>
      <c r="F30" s="48"/>
      <c r="G30" s="48"/>
      <c r="H30" s="48"/>
      <c r="I30" s="48"/>
      <c r="J30" s="48"/>
      <c r="K30" s="48"/>
      <c r="L30" s="48"/>
      <c r="M30" s="244"/>
      <c r="N30" s="244"/>
      <c r="O30" s="49"/>
    </row>
    <row r="31" spans="1:15">
      <c r="A31" s="38" t="s">
        <v>785</v>
      </c>
      <c r="B31" s="48"/>
      <c r="C31" s="48"/>
      <c r="D31" s="48"/>
      <c r="E31" s="48"/>
      <c r="F31" s="48"/>
      <c r="G31" s="48"/>
      <c r="H31" s="48"/>
      <c r="I31" s="48"/>
      <c r="J31" s="48"/>
      <c r="K31" s="48"/>
      <c r="L31" s="48"/>
      <c r="M31" s="244"/>
      <c r="N31" s="244"/>
      <c r="O31" s="49"/>
    </row>
    <row r="32" spans="1:15">
      <c r="A32" s="255" t="s">
        <v>518</v>
      </c>
      <c r="B32" s="48"/>
      <c r="C32" s="48"/>
      <c r="D32" s="48"/>
      <c r="E32" s="48"/>
      <c r="F32" s="48"/>
      <c r="G32" s="48"/>
      <c r="H32" s="48"/>
      <c r="I32" s="48"/>
      <c r="J32" s="48"/>
      <c r="K32" s="48"/>
      <c r="L32" s="48"/>
      <c r="M32" s="244"/>
      <c r="N32" s="244"/>
      <c r="O32" s="49"/>
    </row>
    <row r="33" spans="1:15">
      <c r="A33" s="38" t="s">
        <v>368</v>
      </c>
      <c r="B33" s="48"/>
      <c r="C33" s="48"/>
      <c r="D33" s="48"/>
      <c r="E33" s="48"/>
      <c r="F33" s="48"/>
      <c r="G33" s="48"/>
      <c r="H33" s="48"/>
      <c r="I33" s="48"/>
      <c r="J33" s="48"/>
      <c r="K33" s="48"/>
      <c r="L33" s="48"/>
      <c r="M33" s="244"/>
      <c r="N33" s="244"/>
      <c r="O33" s="49"/>
    </row>
    <row r="34" spans="1:15">
      <c r="A34" s="255" t="s">
        <v>369</v>
      </c>
      <c r="B34" s="48"/>
      <c r="C34" s="48"/>
      <c r="D34" s="48"/>
      <c r="E34" s="48"/>
      <c r="F34" s="48"/>
      <c r="G34" s="48"/>
      <c r="H34" s="48"/>
      <c r="I34" s="48"/>
      <c r="J34" s="48"/>
      <c r="K34" s="48"/>
      <c r="L34" s="48"/>
      <c r="M34" s="244"/>
      <c r="N34" s="244"/>
      <c r="O34" s="49"/>
    </row>
    <row r="35" spans="1:15">
      <c r="A35" s="255" t="s">
        <v>519</v>
      </c>
    </row>
    <row r="36" spans="1:15">
      <c r="A36" s="245" t="s">
        <v>786</v>
      </c>
      <c r="B36" s="3"/>
      <c r="C36" s="3"/>
      <c r="D36" s="3"/>
      <c r="G36" s="186"/>
      <c r="J36" s="186"/>
      <c r="M36"/>
      <c r="N36"/>
    </row>
    <row r="38" spans="1:15" ht="14.25">
      <c r="A38" s="16" t="s">
        <v>523</v>
      </c>
      <c r="O38" s="214" t="s">
        <v>249</v>
      </c>
    </row>
    <row r="39" spans="1:15">
      <c r="A39" s="1"/>
      <c r="B39" s="32" t="s">
        <v>40</v>
      </c>
      <c r="C39" s="33" t="s">
        <v>131</v>
      </c>
      <c r="D39" s="33" t="s">
        <v>133</v>
      </c>
      <c r="E39" s="33" t="s">
        <v>41</v>
      </c>
      <c r="F39" s="33" t="s">
        <v>42</v>
      </c>
      <c r="G39" s="33" t="s">
        <v>43</v>
      </c>
      <c r="H39" s="33" t="s">
        <v>44</v>
      </c>
      <c r="I39" s="33" t="s">
        <v>135</v>
      </c>
      <c r="J39" s="33" t="s">
        <v>136</v>
      </c>
      <c r="K39" s="33" t="s">
        <v>137</v>
      </c>
      <c r="L39" s="238">
        <v>100000</v>
      </c>
      <c r="M39" s="240" t="s">
        <v>271</v>
      </c>
      <c r="N39" s="240" t="s">
        <v>269</v>
      </c>
      <c r="O39" s="239" t="s">
        <v>82</v>
      </c>
    </row>
    <row r="40" spans="1:15">
      <c r="A40" s="19" t="s">
        <v>770</v>
      </c>
      <c r="B40" s="34" t="s">
        <v>130</v>
      </c>
      <c r="C40" s="35" t="s">
        <v>45</v>
      </c>
      <c r="D40" s="35" t="s">
        <v>45</v>
      </c>
      <c r="E40" s="35" t="s">
        <v>45</v>
      </c>
      <c r="F40" s="35" t="s">
        <v>45</v>
      </c>
      <c r="G40" s="35" t="s">
        <v>45</v>
      </c>
      <c r="H40" s="35" t="s">
        <v>45</v>
      </c>
      <c r="I40" s="35" t="s">
        <v>45</v>
      </c>
      <c r="J40" s="35" t="s">
        <v>45</v>
      </c>
      <c r="K40" s="35" t="s">
        <v>45</v>
      </c>
      <c r="L40" s="35" t="s">
        <v>48</v>
      </c>
      <c r="M40" s="241" t="s">
        <v>270</v>
      </c>
      <c r="N40" s="241" t="s">
        <v>153</v>
      </c>
      <c r="O40" s="27" t="s">
        <v>152</v>
      </c>
    </row>
    <row r="41" spans="1:15">
      <c r="A41" s="4"/>
      <c r="B41" s="36" t="s">
        <v>48</v>
      </c>
      <c r="C41" s="37" t="s">
        <v>132</v>
      </c>
      <c r="D41" s="37" t="s">
        <v>134</v>
      </c>
      <c r="E41" s="37" t="s">
        <v>49</v>
      </c>
      <c r="F41" s="37" t="s">
        <v>50</v>
      </c>
      <c r="G41" s="37" t="s">
        <v>51</v>
      </c>
      <c r="H41" s="37" t="s">
        <v>47</v>
      </c>
      <c r="I41" s="37" t="s">
        <v>138</v>
      </c>
      <c r="J41" s="37" t="s">
        <v>139</v>
      </c>
      <c r="K41" s="37" t="s">
        <v>140</v>
      </c>
      <c r="L41" s="37" t="s">
        <v>141</v>
      </c>
      <c r="M41" s="242" t="s">
        <v>153</v>
      </c>
      <c r="N41" s="242" t="s">
        <v>141</v>
      </c>
      <c r="O41" s="28" t="s">
        <v>46</v>
      </c>
    </row>
    <row r="42" spans="1:15" ht="14.25">
      <c r="A42" s="38" t="s">
        <v>364</v>
      </c>
      <c r="B42" s="402">
        <v>933.82140000000004</v>
      </c>
      <c r="C42" s="402">
        <v>750.12639999999999</v>
      </c>
      <c r="D42" s="402">
        <v>677.61890000000005</v>
      </c>
      <c r="E42" s="402">
        <v>732.447</v>
      </c>
      <c r="F42" s="402">
        <v>849.95849999999996</v>
      </c>
      <c r="G42" s="402">
        <v>952.81730000000005</v>
      </c>
      <c r="H42" s="402">
        <v>1083.4848</v>
      </c>
      <c r="I42" s="402">
        <v>1228.5489</v>
      </c>
      <c r="J42" s="402">
        <v>1382.2739999999999</v>
      </c>
      <c r="K42" s="402">
        <v>1483.6904999999999</v>
      </c>
      <c r="L42" s="402">
        <v>1472.8543</v>
      </c>
      <c r="M42" s="403">
        <v>859.64970000000005</v>
      </c>
      <c r="N42" s="403">
        <v>1392.4842000000001</v>
      </c>
      <c r="O42" s="404">
        <v>1122.1219000000001</v>
      </c>
    </row>
    <row r="43" spans="1:15" ht="6" customHeight="1">
      <c r="A43" s="38"/>
      <c r="B43" s="409"/>
      <c r="C43" s="409"/>
      <c r="D43" s="409"/>
      <c r="E43" s="409"/>
      <c r="F43" s="409"/>
      <c r="G43" s="409"/>
      <c r="H43" s="409"/>
      <c r="I43" s="409"/>
      <c r="J43" s="409"/>
      <c r="K43" s="409"/>
      <c r="L43" s="409"/>
      <c r="M43" s="410"/>
      <c r="N43" s="410"/>
      <c r="O43" s="411"/>
    </row>
    <row r="44" spans="1:15" ht="14.25">
      <c r="A44" s="685" t="s">
        <v>365</v>
      </c>
      <c r="B44" s="686">
        <v>1132.9892</v>
      </c>
      <c r="C44" s="686">
        <v>1033.9349999999999</v>
      </c>
      <c r="D44" s="686">
        <v>991.56050000000005</v>
      </c>
      <c r="E44" s="686">
        <v>976.33989999999994</v>
      </c>
      <c r="F44" s="686">
        <v>1051.7575999999999</v>
      </c>
      <c r="G44" s="686">
        <v>1084.75</v>
      </c>
      <c r="H44" s="686">
        <v>1193.3739</v>
      </c>
      <c r="I44" s="686">
        <v>1237.0737999999999</v>
      </c>
      <c r="J44" s="686">
        <v>1316.5775000000001</v>
      </c>
      <c r="K44" s="686">
        <v>1342.0015000000001</v>
      </c>
      <c r="L44" s="687" t="s">
        <v>108</v>
      </c>
      <c r="M44" s="688">
        <v>1069.0598</v>
      </c>
      <c r="N44" s="688">
        <v>1279.0659000000001</v>
      </c>
      <c r="O44" s="689">
        <v>1133.2380000000001</v>
      </c>
    </row>
    <row r="45" spans="1:15">
      <c r="A45" s="69" t="s">
        <v>251</v>
      </c>
      <c r="B45" s="330"/>
      <c r="C45" s="330"/>
      <c r="D45" s="330"/>
      <c r="E45" s="330"/>
      <c r="F45" s="330"/>
      <c r="G45" s="330"/>
      <c r="H45" s="330"/>
      <c r="I45" s="330"/>
      <c r="J45" s="330"/>
      <c r="K45" s="330"/>
      <c r="L45" s="405"/>
      <c r="M45" s="331"/>
      <c r="N45" s="331"/>
      <c r="O45" s="332"/>
    </row>
    <row r="46" spans="1:15" ht="14.25">
      <c r="A46" s="690" t="s">
        <v>366</v>
      </c>
      <c r="B46" s="691">
        <v>14251.2315</v>
      </c>
      <c r="C46" s="691">
        <v>954.29219999999998</v>
      </c>
      <c r="D46" s="691">
        <v>886.34040000000005</v>
      </c>
      <c r="E46" s="691">
        <v>818.45479999999998</v>
      </c>
      <c r="F46" s="691">
        <v>918.18370000000004</v>
      </c>
      <c r="G46" s="691">
        <v>1101.7566999999999</v>
      </c>
      <c r="H46" s="691">
        <v>1166.3178</v>
      </c>
      <c r="I46" s="691">
        <v>1201.9105999999999</v>
      </c>
      <c r="J46" s="691">
        <v>1319.5542</v>
      </c>
      <c r="K46" s="691">
        <v>1342.0015000000001</v>
      </c>
      <c r="L46" s="687" t="s">
        <v>108</v>
      </c>
      <c r="M46" s="692">
        <v>1033.5202999999999</v>
      </c>
      <c r="N46" s="692">
        <v>1267.0063</v>
      </c>
      <c r="O46" s="693">
        <v>1136.492</v>
      </c>
    </row>
    <row r="47" spans="1:15">
      <c r="A47" t="s">
        <v>26</v>
      </c>
      <c r="B47" s="330">
        <v>1527.6741</v>
      </c>
      <c r="C47" s="330">
        <v>1152.0252</v>
      </c>
      <c r="D47" s="330">
        <v>1226.3246999999999</v>
      </c>
      <c r="E47" s="330">
        <v>1354.8602000000001</v>
      </c>
      <c r="F47" s="330">
        <v>1654.9668999999999</v>
      </c>
      <c r="G47" s="330">
        <v>1205.1685</v>
      </c>
      <c r="H47" s="330">
        <v>1515.8769</v>
      </c>
      <c r="I47" s="330">
        <v>1253.9653000000001</v>
      </c>
      <c r="J47" s="405" t="s">
        <v>108</v>
      </c>
      <c r="K47" s="405" t="s">
        <v>108</v>
      </c>
      <c r="L47" s="405" t="s">
        <v>108</v>
      </c>
      <c r="M47" s="331">
        <v>1413.6953000000001</v>
      </c>
      <c r="N47" s="331">
        <v>1253.9653000000001</v>
      </c>
      <c r="O47" s="332">
        <v>1404.8723</v>
      </c>
    </row>
    <row r="48" spans="1:15">
      <c r="A48" s="690" t="s">
        <v>246</v>
      </c>
      <c r="B48" s="691">
        <v>1049.3592000000001</v>
      </c>
      <c r="C48" s="691">
        <v>1061.6352999999999</v>
      </c>
      <c r="D48" s="691">
        <v>928.38610000000006</v>
      </c>
      <c r="E48" s="691">
        <v>883.5598</v>
      </c>
      <c r="F48" s="691">
        <v>922.87969999999996</v>
      </c>
      <c r="G48" s="691">
        <v>925.31240000000003</v>
      </c>
      <c r="H48" s="691">
        <v>1044.4128000000001</v>
      </c>
      <c r="I48" s="691">
        <v>2020.5401999999999</v>
      </c>
      <c r="J48" s="691">
        <v>1186.7648999999999</v>
      </c>
      <c r="K48" s="687" t="s">
        <v>108</v>
      </c>
      <c r="L48" s="687" t="s">
        <v>108</v>
      </c>
      <c r="M48" s="692">
        <v>927.35990000000004</v>
      </c>
      <c r="N48" s="692">
        <v>1506.8586</v>
      </c>
      <c r="O48" s="693">
        <v>956.00379999999996</v>
      </c>
    </row>
    <row r="49" spans="1:15">
      <c r="A49" s="69" t="s">
        <v>247</v>
      </c>
      <c r="B49" s="330">
        <v>915.19389999999999</v>
      </c>
      <c r="C49" s="330">
        <v>709.84</v>
      </c>
      <c r="D49" s="330">
        <v>741.87570000000005</v>
      </c>
      <c r="E49" s="330">
        <v>799.64769999999999</v>
      </c>
      <c r="F49" s="330">
        <v>966.7962</v>
      </c>
      <c r="G49" s="330">
        <v>1066.2904000000001</v>
      </c>
      <c r="H49" s="330">
        <v>1185.2882999999999</v>
      </c>
      <c r="I49" s="330">
        <v>1323.3877</v>
      </c>
      <c r="J49" s="330">
        <v>1334.2357999999999</v>
      </c>
      <c r="K49" s="405" t="s">
        <v>108</v>
      </c>
      <c r="L49" s="405" t="s">
        <v>108</v>
      </c>
      <c r="M49" s="331">
        <v>985.26329999999996</v>
      </c>
      <c r="N49" s="331">
        <v>1326.7916</v>
      </c>
      <c r="O49" s="332">
        <v>1059.9069</v>
      </c>
    </row>
    <row r="50" spans="1:15" ht="6" customHeight="1">
      <c r="A50" s="69"/>
      <c r="B50" s="330"/>
      <c r="C50" s="330"/>
      <c r="D50" s="330"/>
      <c r="E50" s="330"/>
      <c r="F50" s="330"/>
      <c r="G50" s="330"/>
      <c r="H50" s="330"/>
      <c r="I50" s="330"/>
      <c r="J50" s="330"/>
      <c r="K50" s="405"/>
      <c r="L50" s="405"/>
      <c r="M50" s="331"/>
      <c r="N50" s="331"/>
      <c r="O50" s="332"/>
    </row>
    <row r="51" spans="1:15" ht="14.25">
      <c r="A51" s="685" t="s">
        <v>417</v>
      </c>
      <c r="B51" s="686">
        <v>911.68039999999996</v>
      </c>
      <c r="C51" s="686">
        <v>732.21029999999996</v>
      </c>
      <c r="D51" s="686">
        <v>655.35469999999998</v>
      </c>
      <c r="E51" s="686">
        <v>703.50869999999998</v>
      </c>
      <c r="F51" s="686">
        <v>811.30420000000004</v>
      </c>
      <c r="G51" s="686">
        <v>918.31579999999997</v>
      </c>
      <c r="H51" s="686">
        <v>1065.6364000000001</v>
      </c>
      <c r="I51" s="686">
        <v>1235.0224000000001</v>
      </c>
      <c r="J51" s="686">
        <v>1391.3288</v>
      </c>
      <c r="K51" s="694">
        <v>1508.7274</v>
      </c>
      <c r="L51" s="694">
        <v>1474.5227</v>
      </c>
      <c r="M51" s="688">
        <v>826.89739999999995</v>
      </c>
      <c r="N51" s="688">
        <v>1406.1493</v>
      </c>
      <c r="O51" s="689">
        <v>1115.701</v>
      </c>
    </row>
    <row r="52" spans="1:15" ht="6" customHeight="1">
      <c r="A52" s="69"/>
      <c r="B52" s="330"/>
      <c r="C52" s="330"/>
      <c r="D52" s="330"/>
      <c r="E52" s="330"/>
      <c r="F52" s="330"/>
      <c r="G52" s="330"/>
      <c r="H52" s="330"/>
      <c r="I52" s="330"/>
      <c r="J52" s="330"/>
      <c r="K52" s="405"/>
      <c r="L52" s="405"/>
      <c r="M52" s="331"/>
      <c r="N52" s="331"/>
      <c r="O52" s="332"/>
    </row>
    <row r="53" spans="1:15" ht="14.25">
      <c r="A53" s="8" t="s">
        <v>367</v>
      </c>
      <c r="B53" s="330"/>
      <c r="C53" s="330"/>
      <c r="D53" s="330"/>
      <c r="E53" s="330"/>
      <c r="F53" s="330"/>
      <c r="G53" s="330"/>
      <c r="H53" s="330"/>
      <c r="I53" s="330"/>
      <c r="J53" s="330"/>
      <c r="K53" s="330"/>
      <c r="L53" s="330"/>
      <c r="M53" s="331"/>
      <c r="N53" s="331"/>
      <c r="O53" s="332"/>
    </row>
    <row r="54" spans="1:15" ht="6" customHeight="1">
      <c r="A54" s="69"/>
      <c r="B54" s="330"/>
      <c r="C54" s="330"/>
      <c r="D54" s="330"/>
      <c r="E54" s="330"/>
      <c r="F54" s="330"/>
      <c r="G54" s="330"/>
      <c r="H54" s="330"/>
      <c r="I54" s="330"/>
      <c r="J54" s="330"/>
      <c r="K54" s="330"/>
      <c r="L54" s="330"/>
      <c r="M54" s="331"/>
      <c r="N54" s="331"/>
      <c r="O54" s="332"/>
    </row>
    <row r="55" spans="1:15">
      <c r="A55" s="690" t="s">
        <v>248</v>
      </c>
      <c r="B55" s="691">
        <v>933.63710000000003</v>
      </c>
      <c r="C55" s="691">
        <v>750.18200000000002</v>
      </c>
      <c r="D55" s="691">
        <v>679.08699999999999</v>
      </c>
      <c r="E55" s="691">
        <v>731.95479999999998</v>
      </c>
      <c r="F55" s="691">
        <v>813.03909999999996</v>
      </c>
      <c r="G55" s="691">
        <v>824.47550000000001</v>
      </c>
      <c r="H55" s="691">
        <v>903.79380000000003</v>
      </c>
      <c r="I55" s="687">
        <v>2561.6230999999998</v>
      </c>
      <c r="J55" s="687" t="s">
        <v>108</v>
      </c>
      <c r="K55" s="687" t="s">
        <v>108</v>
      </c>
      <c r="L55" s="687" t="s">
        <v>108</v>
      </c>
      <c r="M55" s="692">
        <v>737.77629999999999</v>
      </c>
      <c r="N55" s="687">
        <v>2561.6230999999998</v>
      </c>
      <c r="O55" s="693">
        <v>739.23540000000003</v>
      </c>
    </row>
    <row r="56" spans="1:15">
      <c r="A56" s="69" t="s">
        <v>252</v>
      </c>
      <c r="B56" s="330">
        <v>1021.6168</v>
      </c>
      <c r="C56" s="330">
        <v>743.98910000000001</v>
      </c>
      <c r="D56" s="330">
        <v>643.13220000000001</v>
      </c>
      <c r="E56" s="330">
        <v>734.14970000000005</v>
      </c>
      <c r="F56" s="330">
        <v>865.14670000000001</v>
      </c>
      <c r="G56" s="330">
        <v>963.36689999999999</v>
      </c>
      <c r="H56" s="330">
        <v>1086.6666</v>
      </c>
      <c r="I56" s="330">
        <v>1226.3280999999999</v>
      </c>
      <c r="J56" s="330">
        <v>1382.2739999999999</v>
      </c>
      <c r="K56" s="330">
        <v>1483.6904999999999</v>
      </c>
      <c r="L56" s="330">
        <v>1472.8543</v>
      </c>
      <c r="M56" s="331">
        <v>960.00310000000002</v>
      </c>
      <c r="N56" s="331">
        <v>1392.0486000000001</v>
      </c>
      <c r="O56" s="332">
        <v>1236.0501999999999</v>
      </c>
    </row>
    <row r="57" spans="1:15" ht="6" customHeight="1">
      <c r="A57" s="69"/>
      <c r="B57" s="330"/>
      <c r="C57" s="330"/>
      <c r="D57" s="330"/>
      <c r="E57" s="330"/>
      <c r="F57" s="330"/>
      <c r="G57" s="330"/>
      <c r="H57" s="330"/>
      <c r="I57" s="330"/>
      <c r="J57" s="330"/>
      <c r="K57" s="330"/>
      <c r="L57" s="330"/>
      <c r="M57" s="331"/>
      <c r="N57" s="331"/>
      <c r="O57" s="332"/>
    </row>
    <row r="58" spans="1:15" ht="14.25">
      <c r="A58" s="685" t="s">
        <v>438</v>
      </c>
      <c r="B58" s="686">
        <v>927.26990000000001</v>
      </c>
      <c r="C58" s="686">
        <v>749.10289999999998</v>
      </c>
      <c r="D58" s="686">
        <v>677.61890000000005</v>
      </c>
      <c r="E58" s="686">
        <v>730.65120000000002</v>
      </c>
      <c r="F58" s="686">
        <v>847.67909999999995</v>
      </c>
      <c r="G58" s="686">
        <v>948.74</v>
      </c>
      <c r="H58" s="686">
        <v>1082.1715999999999</v>
      </c>
      <c r="I58" s="686">
        <v>1235.2914000000001</v>
      </c>
      <c r="J58" s="686">
        <v>1386.1017999999999</v>
      </c>
      <c r="K58" s="694">
        <v>1501.6917000000001</v>
      </c>
      <c r="L58" s="686">
        <v>1474.5227</v>
      </c>
      <c r="M58" s="688">
        <v>856.18619999999999</v>
      </c>
      <c r="N58" s="688">
        <v>1398.8545999999999</v>
      </c>
      <c r="O58" s="689">
        <v>1117.2859000000001</v>
      </c>
    </row>
    <row r="59" spans="1:15">
      <c r="A59" s="69" t="s">
        <v>251</v>
      </c>
      <c r="B59" s="376"/>
      <c r="C59" s="376"/>
      <c r="D59" s="376"/>
      <c r="E59" s="376"/>
      <c r="F59" s="376"/>
      <c r="G59" s="376"/>
      <c r="H59" s="376"/>
      <c r="I59" s="376"/>
      <c r="J59" s="376"/>
      <c r="K59" s="405"/>
      <c r="L59" s="376"/>
      <c r="M59" s="331"/>
      <c r="N59" s="331"/>
      <c r="O59" s="332"/>
    </row>
    <row r="60" spans="1:15">
      <c r="A60" s="690" t="s">
        <v>257</v>
      </c>
      <c r="B60" s="691">
        <v>1094.8675000000001</v>
      </c>
      <c r="C60" s="691">
        <v>1059.9611</v>
      </c>
      <c r="D60" s="691">
        <v>1041.0961</v>
      </c>
      <c r="E60" s="691">
        <v>1097.7485999999999</v>
      </c>
      <c r="F60" s="691">
        <v>1233.1320000000001</v>
      </c>
      <c r="G60" s="691">
        <v>1053.0263</v>
      </c>
      <c r="H60" s="691">
        <v>1293.8880999999999</v>
      </c>
      <c r="I60" s="691">
        <v>1355.6791000000001</v>
      </c>
      <c r="J60" s="691">
        <v>1186.7648999999999</v>
      </c>
      <c r="K60" s="687" t="s">
        <v>108</v>
      </c>
      <c r="L60" s="687" t="s">
        <v>108</v>
      </c>
      <c r="M60" s="692">
        <v>1136.1583000000001</v>
      </c>
      <c r="N60" s="692">
        <v>1322.1079999999999</v>
      </c>
      <c r="O60" s="693">
        <v>1148.2759000000001</v>
      </c>
    </row>
    <row r="61" spans="1:15">
      <c r="A61" s="69" t="s">
        <v>258</v>
      </c>
      <c r="B61" s="330">
        <v>1086.5723</v>
      </c>
      <c r="C61" s="330">
        <v>898.45299999999997</v>
      </c>
      <c r="D61" s="330">
        <v>811.48080000000004</v>
      </c>
      <c r="E61" s="330">
        <v>747.53830000000005</v>
      </c>
      <c r="F61" s="330">
        <v>823.21140000000003</v>
      </c>
      <c r="G61" s="330">
        <v>934.51850000000002</v>
      </c>
      <c r="H61" s="330">
        <v>1090.6382000000001</v>
      </c>
      <c r="I61" s="330">
        <v>1200.3897999999999</v>
      </c>
      <c r="J61" s="330">
        <v>1297.0762</v>
      </c>
      <c r="K61" s="405" t="s">
        <v>108</v>
      </c>
      <c r="L61" s="405">
        <v>1503.7391</v>
      </c>
      <c r="M61" s="331">
        <v>857.98310000000004</v>
      </c>
      <c r="N61" s="331">
        <v>1319.0918999999999</v>
      </c>
      <c r="O61" s="332">
        <v>961.30610000000001</v>
      </c>
    </row>
    <row r="62" spans="1:15" ht="14.25">
      <c r="A62" s="690" t="s">
        <v>441</v>
      </c>
      <c r="B62" s="691">
        <v>2462.8964999999998</v>
      </c>
      <c r="C62" s="691">
        <v>800.91949999999997</v>
      </c>
      <c r="D62" s="691">
        <v>754.90790000000004</v>
      </c>
      <c r="E62" s="691">
        <v>805.09929999999997</v>
      </c>
      <c r="F62" s="691">
        <v>933.12220000000002</v>
      </c>
      <c r="G62" s="691">
        <v>1095.4548</v>
      </c>
      <c r="H62" s="691">
        <v>1171.9503999999999</v>
      </c>
      <c r="I62" s="691">
        <v>1224.0114000000001</v>
      </c>
      <c r="J62" s="691">
        <v>1321.1721</v>
      </c>
      <c r="K62" s="687">
        <v>1342.0015000000001</v>
      </c>
      <c r="L62" s="687" t="s">
        <v>108</v>
      </c>
      <c r="M62" s="692">
        <v>1024.4725000000001</v>
      </c>
      <c r="N62" s="692">
        <v>1276.1604</v>
      </c>
      <c r="O62" s="693">
        <v>1126.8987</v>
      </c>
    </row>
    <row r="63" spans="1:15">
      <c r="A63" s="203" t="s">
        <v>439</v>
      </c>
      <c r="B63" s="401">
        <v>827.54390000000001</v>
      </c>
      <c r="C63" s="401">
        <v>683.60360000000003</v>
      </c>
      <c r="D63" s="401">
        <v>625.55280000000005</v>
      </c>
      <c r="E63" s="401">
        <v>697.80399999999997</v>
      </c>
      <c r="F63" s="401">
        <v>810.20799999999997</v>
      </c>
      <c r="G63" s="401">
        <v>917.03949999999998</v>
      </c>
      <c r="H63" s="401">
        <v>1063.5171</v>
      </c>
      <c r="I63" s="401">
        <v>1237.5685000000001</v>
      </c>
      <c r="J63" s="401">
        <v>1393.5309</v>
      </c>
      <c r="K63" s="406">
        <v>1508.7274</v>
      </c>
      <c r="L63" s="401">
        <v>1473.6152999999999</v>
      </c>
      <c r="M63" s="407">
        <v>823.21069999999997</v>
      </c>
      <c r="N63" s="407">
        <v>1408.9150999999999</v>
      </c>
      <c r="O63" s="408">
        <v>1127.0572999999999</v>
      </c>
    </row>
    <row r="64" spans="1:15">
      <c r="A64" s="38" t="s">
        <v>784</v>
      </c>
      <c r="B64" s="409"/>
      <c r="C64" s="409"/>
      <c r="D64" s="409"/>
      <c r="E64" s="409"/>
      <c r="F64" s="409"/>
      <c r="G64" s="409"/>
      <c r="H64" s="409"/>
      <c r="I64" s="409"/>
      <c r="J64" s="409"/>
      <c r="K64" s="412"/>
      <c r="L64" s="409"/>
      <c r="M64" s="410"/>
      <c r="N64" s="410"/>
      <c r="O64" s="411"/>
    </row>
    <row r="65" spans="1:15">
      <c r="A65" s="38" t="s">
        <v>785</v>
      </c>
      <c r="B65" s="48"/>
      <c r="C65" s="48"/>
      <c r="D65" s="48"/>
      <c r="E65" s="48"/>
      <c r="F65" s="48"/>
      <c r="G65" s="48"/>
      <c r="H65" s="48"/>
      <c r="I65" s="48"/>
      <c r="J65" s="48"/>
      <c r="K65" s="48"/>
      <c r="L65" s="48"/>
      <c r="M65" s="244"/>
      <c r="N65" s="244"/>
      <c r="O65" s="49"/>
    </row>
    <row r="66" spans="1:15">
      <c r="A66" s="255" t="s">
        <v>518</v>
      </c>
    </row>
    <row r="67" spans="1:15">
      <c r="A67" s="38" t="s">
        <v>368</v>
      </c>
    </row>
    <row r="68" spans="1:15">
      <c r="A68" s="255" t="s">
        <v>369</v>
      </c>
    </row>
    <row r="69" spans="1:15">
      <c r="A69" s="255" t="s">
        <v>519</v>
      </c>
      <c r="B69" s="3"/>
      <c r="C69" s="3"/>
      <c r="D69" s="3"/>
      <c r="G69" s="186"/>
      <c r="J69" s="186"/>
      <c r="M69"/>
      <c r="N69"/>
    </row>
    <row r="70" spans="1:15">
      <c r="A70" s="245" t="s">
        <v>786</v>
      </c>
      <c r="B70" s="3"/>
      <c r="C70" s="3"/>
      <c r="D70" s="3"/>
      <c r="G70" s="186"/>
      <c r="J70" s="186"/>
      <c r="M70"/>
      <c r="N70"/>
    </row>
    <row r="71" spans="1:15">
      <c r="A71" s="224"/>
    </row>
    <row r="72" spans="1:15" ht="14.25">
      <c r="A72" s="16" t="s">
        <v>522</v>
      </c>
      <c r="O72" s="214" t="s">
        <v>249</v>
      </c>
    </row>
    <row r="73" spans="1:15">
      <c r="A73" s="1"/>
      <c r="B73" s="32" t="s">
        <v>40</v>
      </c>
      <c r="C73" s="33" t="s">
        <v>131</v>
      </c>
      <c r="D73" s="33" t="s">
        <v>133</v>
      </c>
      <c r="E73" s="33" t="s">
        <v>41</v>
      </c>
      <c r="F73" s="33" t="s">
        <v>42</v>
      </c>
      <c r="G73" s="33" t="s">
        <v>43</v>
      </c>
      <c r="H73" s="33" t="s">
        <v>44</v>
      </c>
      <c r="I73" s="33" t="s">
        <v>135</v>
      </c>
      <c r="J73" s="33" t="s">
        <v>136</v>
      </c>
      <c r="K73" s="33" t="s">
        <v>137</v>
      </c>
      <c r="L73" s="238">
        <v>100000</v>
      </c>
      <c r="M73" s="240" t="s">
        <v>271</v>
      </c>
      <c r="N73" s="240" t="s">
        <v>269</v>
      </c>
      <c r="O73" s="239" t="s">
        <v>82</v>
      </c>
    </row>
    <row r="74" spans="1:15">
      <c r="A74" s="19" t="s">
        <v>770</v>
      </c>
      <c r="B74" s="34" t="s">
        <v>130</v>
      </c>
      <c r="C74" s="35" t="s">
        <v>45</v>
      </c>
      <c r="D74" s="35" t="s">
        <v>45</v>
      </c>
      <c r="E74" s="35" t="s">
        <v>45</v>
      </c>
      <c r="F74" s="35" t="s">
        <v>45</v>
      </c>
      <c r="G74" s="35" t="s">
        <v>45</v>
      </c>
      <c r="H74" s="35" t="s">
        <v>45</v>
      </c>
      <c r="I74" s="35" t="s">
        <v>45</v>
      </c>
      <c r="J74" s="35" t="s">
        <v>45</v>
      </c>
      <c r="K74" s="35" t="s">
        <v>45</v>
      </c>
      <c r="L74" s="35" t="s">
        <v>48</v>
      </c>
      <c r="M74" s="241" t="s">
        <v>270</v>
      </c>
      <c r="N74" s="241" t="s">
        <v>153</v>
      </c>
      <c r="O74" s="27" t="s">
        <v>152</v>
      </c>
    </row>
    <row r="75" spans="1:15">
      <c r="A75" s="4"/>
      <c r="B75" s="36" t="s">
        <v>48</v>
      </c>
      <c r="C75" s="37" t="s">
        <v>132</v>
      </c>
      <c r="D75" s="37" t="s">
        <v>134</v>
      </c>
      <c r="E75" s="37" t="s">
        <v>49</v>
      </c>
      <c r="F75" s="37" t="s">
        <v>50</v>
      </c>
      <c r="G75" s="37" t="s">
        <v>51</v>
      </c>
      <c r="H75" s="37" t="s">
        <v>47</v>
      </c>
      <c r="I75" s="37" t="s">
        <v>138</v>
      </c>
      <c r="J75" s="37" t="s">
        <v>139</v>
      </c>
      <c r="K75" s="37" t="s">
        <v>140</v>
      </c>
      <c r="L75" s="37" t="s">
        <v>141</v>
      </c>
      <c r="M75" s="242" t="s">
        <v>153</v>
      </c>
      <c r="N75" s="242" t="s">
        <v>141</v>
      </c>
      <c r="O75" s="28" t="s">
        <v>46</v>
      </c>
    </row>
    <row r="76" spans="1:15" ht="14.25">
      <c r="A76" s="38" t="s">
        <v>364</v>
      </c>
      <c r="B76" s="402">
        <v>466.43009999999998</v>
      </c>
      <c r="C76" s="402">
        <v>344.49720000000002</v>
      </c>
      <c r="D76" s="402">
        <v>286.29770000000002</v>
      </c>
      <c r="E76" s="402">
        <v>287.84559999999999</v>
      </c>
      <c r="F76" s="402">
        <v>310.32429999999999</v>
      </c>
      <c r="G76" s="402">
        <v>315.22710000000001</v>
      </c>
      <c r="H76" s="402">
        <v>301.78649999999999</v>
      </c>
      <c r="I76" s="402">
        <v>310.1062</v>
      </c>
      <c r="J76" s="402">
        <v>313.59219999999999</v>
      </c>
      <c r="K76" s="402">
        <v>349.4169</v>
      </c>
      <c r="L76" s="402">
        <v>323.18329999999997</v>
      </c>
      <c r="M76" s="403">
        <v>301.01240000000001</v>
      </c>
      <c r="N76" s="403">
        <v>321.85680000000002</v>
      </c>
      <c r="O76" s="404">
        <v>311.28019999999998</v>
      </c>
    </row>
    <row r="77" spans="1:15" ht="6" customHeight="1">
      <c r="A77" s="38"/>
      <c r="B77" s="409"/>
      <c r="C77" s="409"/>
      <c r="D77" s="409"/>
      <c r="E77" s="409"/>
      <c r="F77" s="409"/>
      <c r="G77" s="409"/>
      <c r="H77" s="409"/>
      <c r="I77" s="409"/>
      <c r="J77" s="409"/>
      <c r="K77" s="409"/>
      <c r="L77" s="409"/>
      <c r="M77" s="410"/>
      <c r="N77" s="410"/>
      <c r="O77" s="411"/>
    </row>
    <row r="78" spans="1:15" ht="14.25">
      <c r="A78" s="685" t="s">
        <v>365</v>
      </c>
      <c r="B78" s="686">
        <v>492.83879999999999</v>
      </c>
      <c r="C78" s="686">
        <v>485.13909999999998</v>
      </c>
      <c r="D78" s="686">
        <v>400.40390000000002</v>
      </c>
      <c r="E78" s="686">
        <v>382.57229999999998</v>
      </c>
      <c r="F78" s="686">
        <v>407.31670000000003</v>
      </c>
      <c r="G78" s="686">
        <v>333.74009999999998</v>
      </c>
      <c r="H78" s="686">
        <v>352.62790000000001</v>
      </c>
      <c r="I78" s="686">
        <v>346.11099999999999</v>
      </c>
      <c r="J78" s="686">
        <v>371.75459999999998</v>
      </c>
      <c r="K78" s="686">
        <v>362.69990000000001</v>
      </c>
      <c r="L78" s="687" t="s">
        <v>108</v>
      </c>
      <c r="M78" s="688">
        <v>374.32060000000001</v>
      </c>
      <c r="N78" s="688">
        <v>357.55650000000003</v>
      </c>
      <c r="O78" s="689">
        <v>369.19749999999999</v>
      </c>
    </row>
    <row r="79" spans="1:15">
      <c r="A79" s="69" t="s">
        <v>251</v>
      </c>
      <c r="B79" s="330"/>
      <c r="C79" s="330"/>
      <c r="D79" s="330"/>
      <c r="E79" s="330"/>
      <c r="F79" s="330"/>
      <c r="G79" s="330"/>
      <c r="H79" s="330"/>
      <c r="I79" s="330"/>
      <c r="J79" s="330"/>
      <c r="K79" s="330"/>
      <c r="L79" s="405"/>
      <c r="M79" s="331"/>
      <c r="N79" s="331"/>
      <c r="O79" s="332"/>
    </row>
    <row r="80" spans="1:15" ht="14.25">
      <c r="A80" s="690" t="s">
        <v>366</v>
      </c>
      <c r="B80" s="691">
        <v>5337.7293</v>
      </c>
      <c r="C80" s="691">
        <v>697.55740000000003</v>
      </c>
      <c r="D80" s="691">
        <v>458.82870000000003</v>
      </c>
      <c r="E80" s="691">
        <v>334.4307</v>
      </c>
      <c r="F80" s="691">
        <v>329.01519999999999</v>
      </c>
      <c r="G80" s="691">
        <v>316.14850000000001</v>
      </c>
      <c r="H80" s="691">
        <v>340.46609999999998</v>
      </c>
      <c r="I80" s="691">
        <v>335.55029999999999</v>
      </c>
      <c r="J80" s="691">
        <v>383.98169999999999</v>
      </c>
      <c r="K80" s="691">
        <v>362.69990000000001</v>
      </c>
      <c r="L80" s="687" t="s">
        <v>108</v>
      </c>
      <c r="M80" s="692">
        <v>333.14909999999998</v>
      </c>
      <c r="N80" s="692">
        <v>357.89060000000001</v>
      </c>
      <c r="O80" s="693">
        <v>344.06060000000002</v>
      </c>
    </row>
    <row r="81" spans="1:15">
      <c r="A81" t="s">
        <v>26</v>
      </c>
      <c r="B81" s="330">
        <v>318.11540000000002</v>
      </c>
      <c r="C81" s="330">
        <v>356.1934</v>
      </c>
      <c r="D81" s="330">
        <v>411.07819999999998</v>
      </c>
      <c r="E81" s="330">
        <v>488.29050000000001</v>
      </c>
      <c r="F81" s="330">
        <v>777.16639999999995</v>
      </c>
      <c r="G81" s="330">
        <v>486.63659999999999</v>
      </c>
      <c r="H81" s="330">
        <v>483.7</v>
      </c>
      <c r="I81" s="330">
        <v>694.74720000000002</v>
      </c>
      <c r="J81" s="405" t="s">
        <v>108</v>
      </c>
      <c r="K81" s="405" t="s">
        <v>108</v>
      </c>
      <c r="L81" s="405" t="s">
        <v>108</v>
      </c>
      <c r="M81" s="331">
        <v>541.21569999999997</v>
      </c>
      <c r="N81" s="331">
        <v>694.74720000000002</v>
      </c>
      <c r="O81" s="332">
        <v>549.69629999999995</v>
      </c>
    </row>
    <row r="82" spans="1:15">
      <c r="A82" s="690" t="s">
        <v>246</v>
      </c>
      <c r="B82" s="691">
        <v>498.0711</v>
      </c>
      <c r="C82" s="691">
        <v>494.89049999999997</v>
      </c>
      <c r="D82" s="691">
        <v>406.7679</v>
      </c>
      <c r="E82" s="691">
        <v>398.30259999999998</v>
      </c>
      <c r="F82" s="691">
        <v>347.14710000000002</v>
      </c>
      <c r="G82" s="691">
        <v>354.56729999999999</v>
      </c>
      <c r="H82" s="691">
        <v>357.02010000000001</v>
      </c>
      <c r="I82" s="691">
        <v>237.8553</v>
      </c>
      <c r="J82" s="691">
        <v>299.91559999999998</v>
      </c>
      <c r="K82" s="687" t="s">
        <v>108</v>
      </c>
      <c r="L82" s="687" t="s">
        <v>108</v>
      </c>
      <c r="M82" s="692">
        <v>388.02629999999999</v>
      </c>
      <c r="N82" s="692">
        <v>276.09010000000001</v>
      </c>
      <c r="O82" s="693">
        <v>382.49340000000001</v>
      </c>
    </row>
    <row r="83" spans="1:15">
      <c r="A83" s="69" t="s">
        <v>247</v>
      </c>
      <c r="B83" s="330">
        <v>325.96949999999998</v>
      </c>
      <c r="C83" s="330">
        <v>433.17540000000002</v>
      </c>
      <c r="D83" s="330">
        <v>309.64210000000003</v>
      </c>
      <c r="E83" s="330">
        <v>287.92700000000002</v>
      </c>
      <c r="F83" s="330">
        <v>333.5607</v>
      </c>
      <c r="G83" s="330">
        <v>317.18509999999998</v>
      </c>
      <c r="H83" s="330">
        <v>335.53680000000003</v>
      </c>
      <c r="I83" s="330">
        <v>314.61720000000003</v>
      </c>
      <c r="J83" s="330">
        <v>296.0994</v>
      </c>
      <c r="K83" s="405" t="s">
        <v>108</v>
      </c>
      <c r="L83" s="405" t="s">
        <v>108</v>
      </c>
      <c r="M83" s="331">
        <v>318.02949999999998</v>
      </c>
      <c r="N83" s="331">
        <v>308.80680000000001</v>
      </c>
      <c r="O83" s="332">
        <v>316.0138</v>
      </c>
    </row>
    <row r="84" spans="1:15" ht="6" customHeight="1">
      <c r="A84" s="69"/>
      <c r="B84" s="330"/>
      <c r="C84" s="330"/>
      <c r="D84" s="330"/>
      <c r="E84" s="330"/>
      <c r="F84" s="330"/>
      <c r="G84" s="330"/>
      <c r="H84" s="330"/>
      <c r="I84" s="330"/>
      <c r="J84" s="330"/>
      <c r="K84" s="405"/>
      <c r="L84" s="405"/>
      <c r="M84" s="331"/>
      <c r="N84" s="331"/>
      <c r="O84" s="332"/>
    </row>
    <row r="85" spans="1:15" ht="14.25">
      <c r="A85" s="685" t="s">
        <v>417</v>
      </c>
      <c r="B85" s="686">
        <v>462.5557</v>
      </c>
      <c r="C85" s="686">
        <v>336.01519999999999</v>
      </c>
      <c r="D85" s="686">
        <v>278.2054</v>
      </c>
      <c r="E85" s="686">
        <v>277.39839999999998</v>
      </c>
      <c r="F85" s="686">
        <v>293.47930000000002</v>
      </c>
      <c r="G85" s="686">
        <v>312.4676</v>
      </c>
      <c r="H85" s="686">
        <v>293.90069999999997</v>
      </c>
      <c r="I85" s="686">
        <v>310.64280000000002</v>
      </c>
      <c r="J85" s="686">
        <v>316.43220000000002</v>
      </c>
      <c r="K85" s="694">
        <v>352.5865</v>
      </c>
      <c r="L85" s="694">
        <v>322.9239</v>
      </c>
      <c r="M85" s="688">
        <v>291.0462</v>
      </c>
      <c r="N85" s="688">
        <v>323.44709999999998</v>
      </c>
      <c r="O85" s="689">
        <v>307.20069999999998</v>
      </c>
    </row>
    <row r="86" spans="1:15" ht="6" customHeight="1">
      <c r="A86" s="69"/>
      <c r="B86" s="330"/>
      <c r="C86" s="330"/>
      <c r="D86" s="330"/>
      <c r="E86" s="330"/>
      <c r="F86" s="330"/>
      <c r="G86" s="330"/>
      <c r="H86" s="330"/>
      <c r="I86" s="330"/>
      <c r="J86" s="330"/>
      <c r="K86" s="405"/>
      <c r="L86" s="405"/>
      <c r="M86" s="331"/>
      <c r="N86" s="331"/>
      <c r="O86" s="332"/>
    </row>
    <row r="87" spans="1:15" ht="14.25">
      <c r="A87" s="8" t="s">
        <v>367</v>
      </c>
      <c r="B87" s="330"/>
      <c r="C87" s="330"/>
      <c r="D87" s="330"/>
      <c r="E87" s="330"/>
      <c r="F87" s="330"/>
      <c r="G87" s="330"/>
      <c r="H87" s="330"/>
      <c r="I87" s="330"/>
      <c r="J87" s="330"/>
      <c r="K87" s="330"/>
      <c r="L87" s="330"/>
      <c r="M87" s="331"/>
      <c r="N87" s="331"/>
      <c r="O87" s="332"/>
    </row>
    <row r="88" spans="1:15" ht="6" customHeight="1">
      <c r="A88" s="69"/>
      <c r="B88" s="330"/>
      <c r="C88" s="330"/>
      <c r="D88" s="330"/>
      <c r="E88" s="330"/>
      <c r="F88" s="330"/>
      <c r="G88" s="330"/>
      <c r="H88" s="330"/>
      <c r="I88" s="330"/>
      <c r="J88" s="330"/>
      <c r="K88" s="330"/>
      <c r="L88" s="330"/>
      <c r="M88" s="331"/>
      <c r="N88" s="331"/>
      <c r="O88" s="332"/>
    </row>
    <row r="89" spans="1:15">
      <c r="A89" s="690" t="s">
        <v>248</v>
      </c>
      <c r="B89" s="691">
        <v>466.39150000000001</v>
      </c>
      <c r="C89" s="691">
        <v>344.54239999999999</v>
      </c>
      <c r="D89" s="691">
        <v>286.1182</v>
      </c>
      <c r="E89" s="691">
        <v>286.3956</v>
      </c>
      <c r="F89" s="691">
        <v>326.4778</v>
      </c>
      <c r="G89" s="691">
        <v>275.9991</v>
      </c>
      <c r="H89" s="691">
        <v>384.66079999999999</v>
      </c>
      <c r="I89" s="687">
        <v>490.67630000000003</v>
      </c>
      <c r="J89" s="687" t="s">
        <v>108</v>
      </c>
      <c r="K89" s="687" t="s">
        <v>108</v>
      </c>
      <c r="L89" s="687" t="s">
        <v>108</v>
      </c>
      <c r="M89" s="692">
        <v>297.76499999999999</v>
      </c>
      <c r="N89" s="701">
        <v>490.67630000000003</v>
      </c>
      <c r="O89" s="693">
        <v>297.91930000000002</v>
      </c>
    </row>
    <row r="90" spans="1:15">
      <c r="A90" s="69" t="s">
        <v>252</v>
      </c>
      <c r="B90" s="330">
        <v>484.80070000000001</v>
      </c>
      <c r="C90" s="330">
        <v>339.50709999999998</v>
      </c>
      <c r="D90" s="330">
        <v>290.51249999999999</v>
      </c>
      <c r="E90" s="330">
        <v>292.86099999999999</v>
      </c>
      <c r="F90" s="330">
        <v>303.67899999999997</v>
      </c>
      <c r="G90" s="330">
        <v>318.45159999999998</v>
      </c>
      <c r="H90" s="330">
        <v>300.31909999999999</v>
      </c>
      <c r="I90" s="330">
        <v>309.80540000000002</v>
      </c>
      <c r="J90" s="330">
        <v>313.59219999999999</v>
      </c>
      <c r="K90" s="330">
        <v>349.4169</v>
      </c>
      <c r="L90" s="330">
        <v>323.18329999999997</v>
      </c>
      <c r="M90" s="331">
        <v>303.68630000000002</v>
      </c>
      <c r="N90" s="331">
        <v>321.79390000000001</v>
      </c>
      <c r="O90" s="332">
        <v>315.25580000000002</v>
      </c>
    </row>
    <row r="91" spans="1:15" ht="6" customHeight="1">
      <c r="A91" s="69"/>
      <c r="B91" s="330"/>
      <c r="C91" s="330"/>
      <c r="D91" s="330"/>
      <c r="E91" s="330"/>
      <c r="F91" s="330"/>
      <c r="G91" s="330"/>
      <c r="H91" s="330"/>
      <c r="I91" s="330"/>
      <c r="J91" s="330"/>
      <c r="K91" s="330"/>
      <c r="L91" s="330"/>
      <c r="M91" s="331"/>
      <c r="N91" s="331"/>
      <c r="O91" s="332"/>
    </row>
    <row r="92" spans="1:15" ht="14.25">
      <c r="A92" s="685" t="s">
        <v>438</v>
      </c>
      <c r="B92" s="686">
        <v>464.68889999999999</v>
      </c>
      <c r="C92" s="686">
        <v>344.36410000000001</v>
      </c>
      <c r="D92" s="686">
        <v>286.29770000000002</v>
      </c>
      <c r="E92" s="686">
        <v>287.86149999999998</v>
      </c>
      <c r="F92" s="686">
        <v>310.7002</v>
      </c>
      <c r="G92" s="686">
        <v>316.3562</v>
      </c>
      <c r="H92" s="686">
        <v>301.5027</v>
      </c>
      <c r="I92" s="686">
        <v>315.29419999999999</v>
      </c>
      <c r="J92" s="686">
        <v>320.30070000000001</v>
      </c>
      <c r="K92" s="694">
        <v>353.01319999999998</v>
      </c>
      <c r="L92" s="686">
        <v>322.9239</v>
      </c>
      <c r="M92" s="688">
        <v>301.11799999999999</v>
      </c>
      <c r="N92" s="688">
        <v>325.4051</v>
      </c>
      <c r="O92" s="689">
        <v>312.80349999999999</v>
      </c>
    </row>
    <row r="93" spans="1:15">
      <c r="A93" s="69" t="s">
        <v>251</v>
      </c>
      <c r="B93" s="376"/>
      <c r="C93" s="376"/>
      <c r="D93" s="376"/>
      <c r="E93" s="376"/>
      <c r="F93" s="376"/>
      <c r="G93" s="376"/>
      <c r="H93" s="376"/>
      <c r="I93" s="376"/>
      <c r="J93" s="376"/>
      <c r="K93" s="405"/>
      <c r="L93" s="376"/>
      <c r="M93" s="331"/>
      <c r="N93" s="331"/>
      <c r="O93" s="332"/>
    </row>
    <row r="94" spans="1:15">
      <c r="A94" s="690" t="s">
        <v>257</v>
      </c>
      <c r="B94" s="691">
        <v>480.9495</v>
      </c>
      <c r="C94" s="691">
        <v>471.71859999999998</v>
      </c>
      <c r="D94" s="691">
        <v>415.22770000000003</v>
      </c>
      <c r="E94" s="691">
        <v>438.56580000000002</v>
      </c>
      <c r="F94" s="691">
        <v>534.17420000000004</v>
      </c>
      <c r="G94" s="691">
        <v>383.8646</v>
      </c>
      <c r="H94" s="691">
        <v>424.38560000000001</v>
      </c>
      <c r="I94" s="691">
        <v>485.50510000000003</v>
      </c>
      <c r="J94" s="691">
        <v>299.91559999999998</v>
      </c>
      <c r="K94" s="687" t="s">
        <v>108</v>
      </c>
      <c r="L94" s="687" t="s">
        <v>108</v>
      </c>
      <c r="M94" s="692">
        <v>450.2235</v>
      </c>
      <c r="N94" s="692">
        <v>448.6198</v>
      </c>
      <c r="O94" s="693">
        <v>450.1189</v>
      </c>
    </row>
    <row r="95" spans="1:15">
      <c r="A95" s="69" t="s">
        <v>258</v>
      </c>
      <c r="B95" s="330">
        <v>666.77530000000002</v>
      </c>
      <c r="C95" s="330">
        <v>480.47340000000003</v>
      </c>
      <c r="D95" s="330">
        <v>378.39519999999999</v>
      </c>
      <c r="E95" s="330">
        <v>333.03890000000001</v>
      </c>
      <c r="F95" s="330">
        <v>335.80560000000003</v>
      </c>
      <c r="G95" s="330">
        <v>351.38010000000003</v>
      </c>
      <c r="H95" s="330">
        <v>355.51229999999998</v>
      </c>
      <c r="I95" s="330">
        <v>340.37790000000001</v>
      </c>
      <c r="J95" s="330">
        <v>278.66950000000003</v>
      </c>
      <c r="K95" s="405" t="s">
        <v>108</v>
      </c>
      <c r="L95" s="405">
        <v>253.15029999999999</v>
      </c>
      <c r="M95" s="331">
        <v>362.72280000000001</v>
      </c>
      <c r="N95" s="331">
        <v>298.75900000000001</v>
      </c>
      <c r="O95" s="332">
        <v>348.39010000000002</v>
      </c>
    </row>
    <row r="96" spans="1:15" ht="14.25">
      <c r="A96" s="690" t="s">
        <v>441</v>
      </c>
      <c r="B96" s="691">
        <v>907.60509999999999</v>
      </c>
      <c r="C96" s="691">
        <v>605.29510000000005</v>
      </c>
      <c r="D96" s="691">
        <v>329.58409999999998</v>
      </c>
      <c r="E96" s="691">
        <v>303.59640000000002</v>
      </c>
      <c r="F96" s="691">
        <v>324.34039999999999</v>
      </c>
      <c r="G96" s="691">
        <v>316.82619999999997</v>
      </c>
      <c r="H96" s="691">
        <v>337.33359999999999</v>
      </c>
      <c r="I96" s="691">
        <v>330.75909999999999</v>
      </c>
      <c r="J96" s="691">
        <v>374.29730000000001</v>
      </c>
      <c r="K96" s="687">
        <v>362.69990000000001</v>
      </c>
      <c r="L96" s="687" t="s">
        <v>108</v>
      </c>
      <c r="M96" s="692">
        <v>323.88279999999997</v>
      </c>
      <c r="N96" s="692">
        <v>351.40949999999998</v>
      </c>
      <c r="O96" s="693">
        <v>335.08499999999998</v>
      </c>
    </row>
    <row r="97" spans="1:15">
      <c r="A97" s="203" t="s">
        <v>439</v>
      </c>
      <c r="B97" s="401">
        <v>364.31029999999998</v>
      </c>
      <c r="C97" s="401">
        <v>293.77780000000001</v>
      </c>
      <c r="D97" s="401">
        <v>259.08089999999999</v>
      </c>
      <c r="E97" s="401">
        <v>270.18920000000003</v>
      </c>
      <c r="F97" s="401">
        <v>289.58240000000001</v>
      </c>
      <c r="G97" s="401">
        <v>309.40249999999997</v>
      </c>
      <c r="H97" s="401">
        <v>288.6782</v>
      </c>
      <c r="I97" s="401">
        <v>308.45679999999999</v>
      </c>
      <c r="J97" s="401">
        <v>317.31450000000001</v>
      </c>
      <c r="K97" s="406">
        <v>352.5865</v>
      </c>
      <c r="L97" s="401">
        <v>325.09109999999998</v>
      </c>
      <c r="M97" s="407">
        <v>282.54559999999998</v>
      </c>
      <c r="N97" s="407">
        <v>324.23149999999998</v>
      </c>
      <c r="O97" s="408">
        <v>304.17099999999999</v>
      </c>
    </row>
    <row r="98" spans="1:15">
      <c r="A98" s="38" t="s">
        <v>784</v>
      </c>
      <c r="B98" s="409"/>
      <c r="C98" s="409"/>
      <c r="D98" s="409"/>
      <c r="E98" s="409"/>
      <c r="F98" s="409"/>
      <c r="G98" s="409"/>
      <c r="H98" s="409"/>
      <c r="I98" s="409"/>
      <c r="J98" s="409"/>
      <c r="K98" s="412"/>
      <c r="L98" s="409"/>
      <c r="M98" s="410"/>
      <c r="N98" s="410"/>
      <c r="O98" s="411"/>
    </row>
    <row r="99" spans="1:15">
      <c r="A99" s="38" t="s">
        <v>785</v>
      </c>
      <c r="B99" s="48"/>
      <c r="C99" s="48"/>
      <c r="D99" s="48"/>
      <c r="E99" s="48"/>
      <c r="F99" s="48"/>
      <c r="G99" s="48"/>
      <c r="H99" s="48"/>
      <c r="I99" s="48"/>
      <c r="J99" s="48"/>
      <c r="K99" s="48"/>
      <c r="L99" s="48"/>
      <c r="M99" s="244"/>
      <c r="N99" s="244"/>
      <c r="O99" s="49"/>
    </row>
    <row r="100" spans="1:15">
      <c r="A100" s="255" t="s">
        <v>518</v>
      </c>
      <c r="B100" s="48"/>
      <c r="C100" s="48"/>
      <c r="D100" s="48"/>
      <c r="E100" s="48"/>
      <c r="F100" s="48"/>
      <c r="G100" s="48"/>
      <c r="H100" s="48"/>
      <c r="I100" s="48"/>
      <c r="J100" s="48"/>
      <c r="K100" s="48"/>
      <c r="L100" s="48"/>
      <c r="M100" s="244"/>
      <c r="N100" s="244"/>
      <c r="O100" s="49"/>
    </row>
    <row r="101" spans="1:15">
      <c r="A101" s="38" t="s">
        <v>368</v>
      </c>
    </row>
    <row r="102" spans="1:15">
      <c r="A102" s="255" t="s">
        <v>369</v>
      </c>
    </row>
    <row r="103" spans="1:15">
      <c r="A103" s="255" t="s">
        <v>519</v>
      </c>
    </row>
    <row r="104" spans="1:15">
      <c r="A104" s="245" t="s">
        <v>786</v>
      </c>
      <c r="B104" s="3"/>
      <c r="C104" s="3"/>
      <c r="D104" s="3"/>
      <c r="G104" s="186"/>
      <c r="J104" s="186"/>
      <c r="M104"/>
      <c r="N104"/>
    </row>
    <row r="105" spans="1:15">
      <c r="B105" s="3"/>
      <c r="C105" s="3"/>
      <c r="D105" s="3"/>
      <c r="G105" s="186"/>
      <c r="J105" s="186"/>
      <c r="M105"/>
      <c r="N105"/>
    </row>
    <row r="106" spans="1:15" ht="14.25">
      <c r="A106" s="16" t="s">
        <v>790</v>
      </c>
      <c r="O106" s="214" t="s">
        <v>249</v>
      </c>
    </row>
    <row r="107" spans="1:15">
      <c r="A107" s="1"/>
      <c r="B107" s="32" t="s">
        <v>40</v>
      </c>
      <c r="C107" s="33" t="s">
        <v>131</v>
      </c>
      <c r="D107" s="33" t="s">
        <v>133</v>
      </c>
      <c r="E107" s="33" t="s">
        <v>41</v>
      </c>
      <c r="F107" s="33" t="s">
        <v>42</v>
      </c>
      <c r="G107" s="33" t="s">
        <v>43</v>
      </c>
      <c r="H107" s="33" t="s">
        <v>44</v>
      </c>
      <c r="I107" s="33" t="s">
        <v>135</v>
      </c>
      <c r="J107" s="33" t="s">
        <v>136</v>
      </c>
      <c r="K107" s="33" t="s">
        <v>137</v>
      </c>
      <c r="L107" s="238">
        <v>100000</v>
      </c>
      <c r="M107" s="240" t="s">
        <v>271</v>
      </c>
      <c r="N107" s="240" t="s">
        <v>269</v>
      </c>
      <c r="O107" s="239" t="s">
        <v>82</v>
      </c>
    </row>
    <row r="108" spans="1:15">
      <c r="A108" s="19" t="s">
        <v>770</v>
      </c>
      <c r="B108" s="34" t="s">
        <v>130</v>
      </c>
      <c r="C108" s="35" t="s">
        <v>45</v>
      </c>
      <c r="D108" s="35" t="s">
        <v>45</v>
      </c>
      <c r="E108" s="35" t="s">
        <v>45</v>
      </c>
      <c r="F108" s="35" t="s">
        <v>45</v>
      </c>
      <c r="G108" s="35" t="s">
        <v>45</v>
      </c>
      <c r="H108" s="35" t="s">
        <v>45</v>
      </c>
      <c r="I108" s="35" t="s">
        <v>45</v>
      </c>
      <c r="J108" s="35" t="s">
        <v>45</v>
      </c>
      <c r="K108" s="35" t="s">
        <v>45</v>
      </c>
      <c r="L108" s="35" t="s">
        <v>48</v>
      </c>
      <c r="M108" s="241" t="s">
        <v>270</v>
      </c>
      <c r="N108" s="241" t="s">
        <v>153</v>
      </c>
      <c r="O108" s="27" t="s">
        <v>152</v>
      </c>
    </row>
    <row r="109" spans="1:15">
      <c r="A109" s="4"/>
      <c r="B109" s="36" t="s">
        <v>48</v>
      </c>
      <c r="C109" s="37" t="s">
        <v>132</v>
      </c>
      <c r="D109" s="37" t="s">
        <v>134</v>
      </c>
      <c r="E109" s="37" t="s">
        <v>49</v>
      </c>
      <c r="F109" s="37" t="s">
        <v>50</v>
      </c>
      <c r="G109" s="37" t="s">
        <v>51</v>
      </c>
      <c r="H109" s="37" t="s">
        <v>47</v>
      </c>
      <c r="I109" s="37" t="s">
        <v>138</v>
      </c>
      <c r="J109" s="37" t="s">
        <v>139</v>
      </c>
      <c r="K109" s="37" t="s">
        <v>140</v>
      </c>
      <c r="L109" s="37" t="s">
        <v>141</v>
      </c>
      <c r="M109" s="242" t="s">
        <v>153</v>
      </c>
      <c r="N109" s="242" t="s">
        <v>141</v>
      </c>
      <c r="O109" s="28" t="s">
        <v>46</v>
      </c>
    </row>
    <row r="110" spans="1:15" ht="14.25">
      <c r="A110" s="38" t="s">
        <v>413</v>
      </c>
      <c r="B110" s="402">
        <v>450.16649999999998</v>
      </c>
      <c r="C110" s="402">
        <v>329.66309999999999</v>
      </c>
      <c r="D110" s="402">
        <v>273.91109999999998</v>
      </c>
      <c r="E110" s="402">
        <v>275.69200000000001</v>
      </c>
      <c r="F110" s="402">
        <v>292.47739999999999</v>
      </c>
      <c r="G110" s="402">
        <v>307.18060000000003</v>
      </c>
      <c r="H110" s="402">
        <v>292.93689999999998</v>
      </c>
      <c r="I110" s="402">
        <v>293.70780000000002</v>
      </c>
      <c r="J110" s="402">
        <v>291.27420000000001</v>
      </c>
      <c r="K110" s="402">
        <v>322.54199999999997</v>
      </c>
      <c r="L110" s="402">
        <v>259.41829999999999</v>
      </c>
      <c r="M110" s="403">
        <v>289.02499999999998</v>
      </c>
      <c r="N110" s="403">
        <v>287.64609999999999</v>
      </c>
      <c r="O110" s="404">
        <v>288.34570000000002</v>
      </c>
    </row>
    <row r="111" spans="1:15" ht="6" customHeight="1">
      <c r="A111" s="38"/>
      <c r="B111" s="409"/>
      <c r="C111" s="409"/>
      <c r="D111" s="409"/>
      <c r="E111" s="409"/>
      <c r="F111" s="409"/>
      <c r="G111" s="409"/>
      <c r="H111" s="409"/>
      <c r="I111" s="409"/>
      <c r="J111" s="409"/>
      <c r="K111" s="409"/>
      <c r="L111" s="409"/>
      <c r="M111" s="410"/>
      <c r="N111" s="410"/>
      <c r="O111" s="411"/>
    </row>
    <row r="112" spans="1:15" ht="14.25">
      <c r="A112" s="685" t="s">
        <v>414</v>
      </c>
      <c r="B112" s="686">
        <v>475.28859999999997</v>
      </c>
      <c r="C112" s="686">
        <v>435.76139999999998</v>
      </c>
      <c r="D112" s="686">
        <v>372.88339999999999</v>
      </c>
      <c r="E112" s="686">
        <v>351.678</v>
      </c>
      <c r="F112" s="686">
        <v>344.35169999999999</v>
      </c>
      <c r="G112" s="686">
        <v>325.97179999999997</v>
      </c>
      <c r="H112" s="686">
        <v>332.48430000000002</v>
      </c>
      <c r="I112" s="686">
        <v>321.40839999999997</v>
      </c>
      <c r="J112" s="686">
        <v>347.0822</v>
      </c>
      <c r="K112" s="686">
        <v>317.38580000000002</v>
      </c>
      <c r="L112" s="687" t="s">
        <v>108</v>
      </c>
      <c r="M112" s="688">
        <v>343.29880000000003</v>
      </c>
      <c r="N112" s="688">
        <v>330.358</v>
      </c>
      <c r="O112" s="689">
        <v>339.34410000000003</v>
      </c>
    </row>
    <row r="113" spans="1:15">
      <c r="A113" s="69" t="s">
        <v>251</v>
      </c>
      <c r="B113" s="330"/>
      <c r="C113" s="330"/>
      <c r="D113" s="330"/>
      <c r="E113" s="330"/>
      <c r="F113" s="330"/>
      <c r="G113" s="330"/>
      <c r="H113" s="330"/>
      <c r="I113" s="330"/>
      <c r="J113" s="330"/>
      <c r="K113" s="330"/>
      <c r="L113" s="405"/>
      <c r="M113" s="331"/>
      <c r="N113" s="331"/>
      <c r="O113" s="332"/>
    </row>
    <row r="114" spans="1:15" ht="14.25">
      <c r="A114" s="690" t="s">
        <v>415</v>
      </c>
      <c r="B114" s="691">
        <v>5337.7293</v>
      </c>
      <c r="C114" s="691">
        <v>690.36239999999998</v>
      </c>
      <c r="D114" s="691">
        <v>444.99779999999998</v>
      </c>
      <c r="E114" s="691">
        <v>319.2396</v>
      </c>
      <c r="F114" s="691">
        <v>320.62830000000002</v>
      </c>
      <c r="G114" s="691">
        <v>307.85239999999999</v>
      </c>
      <c r="H114" s="691">
        <v>321.88569999999999</v>
      </c>
      <c r="I114" s="691">
        <v>305.7328</v>
      </c>
      <c r="J114" s="691">
        <v>359.04379999999998</v>
      </c>
      <c r="K114" s="691">
        <v>317.38580000000002</v>
      </c>
      <c r="L114" s="687" t="s">
        <v>108</v>
      </c>
      <c r="M114" s="692">
        <v>320.04880000000003</v>
      </c>
      <c r="N114" s="692">
        <v>327.661</v>
      </c>
      <c r="O114" s="693">
        <v>323.40589999999997</v>
      </c>
    </row>
    <row r="115" spans="1:15">
      <c r="A115" t="s">
        <v>26</v>
      </c>
      <c r="B115" s="330">
        <v>263.50920000000002</v>
      </c>
      <c r="C115" s="330">
        <v>320.7423</v>
      </c>
      <c r="D115" s="330">
        <v>399.58879999999999</v>
      </c>
      <c r="E115" s="330">
        <v>420.88200000000001</v>
      </c>
      <c r="F115" s="330">
        <v>432.23200000000003</v>
      </c>
      <c r="G115" s="330">
        <v>467.71260000000001</v>
      </c>
      <c r="H115" s="330">
        <v>423.0258</v>
      </c>
      <c r="I115" s="330">
        <v>693.30529999999999</v>
      </c>
      <c r="J115" s="405" t="s">
        <v>108</v>
      </c>
      <c r="K115" s="405" t="s">
        <v>108</v>
      </c>
      <c r="L115" s="405" t="s">
        <v>108</v>
      </c>
      <c r="M115" s="331">
        <v>423.92200000000003</v>
      </c>
      <c r="N115" s="331">
        <v>693.30529999999999</v>
      </c>
      <c r="O115" s="332">
        <v>438.80180000000001</v>
      </c>
    </row>
    <row r="116" spans="1:15">
      <c r="A116" s="690" t="s">
        <v>246</v>
      </c>
      <c r="B116" s="691">
        <v>483.86130000000003</v>
      </c>
      <c r="C116" s="691">
        <v>431.63330000000002</v>
      </c>
      <c r="D116" s="691">
        <v>364.89319999999998</v>
      </c>
      <c r="E116" s="691">
        <v>371.19819999999999</v>
      </c>
      <c r="F116" s="691">
        <v>346.28059999999999</v>
      </c>
      <c r="G116" s="691">
        <v>341.46519999999998</v>
      </c>
      <c r="H116" s="691">
        <v>349.07459999999998</v>
      </c>
      <c r="I116" s="691">
        <v>219.36</v>
      </c>
      <c r="J116" s="691">
        <v>290.46550000000002</v>
      </c>
      <c r="K116" s="687" t="s">
        <v>108</v>
      </c>
      <c r="L116" s="687" t="s">
        <v>108</v>
      </c>
      <c r="M116" s="692">
        <v>365.52</v>
      </c>
      <c r="N116" s="692">
        <v>263.16750000000002</v>
      </c>
      <c r="O116" s="693">
        <v>360.46080000000001</v>
      </c>
    </row>
    <row r="117" spans="1:15">
      <c r="A117" s="69" t="s">
        <v>247</v>
      </c>
      <c r="B117" s="330">
        <v>325.96949999999998</v>
      </c>
      <c r="C117" s="330">
        <v>410.39109999999999</v>
      </c>
      <c r="D117" s="330">
        <v>288.0163</v>
      </c>
      <c r="E117" s="330">
        <v>279.73020000000002</v>
      </c>
      <c r="F117" s="330">
        <v>326.65809999999999</v>
      </c>
      <c r="G117" s="330">
        <v>319.17039999999997</v>
      </c>
      <c r="H117" s="330">
        <v>323.7636</v>
      </c>
      <c r="I117" s="330">
        <v>306.95080000000002</v>
      </c>
      <c r="J117" s="330">
        <v>268.68169999999998</v>
      </c>
      <c r="K117" s="405" t="s">
        <v>108</v>
      </c>
      <c r="L117" s="405" t="s">
        <v>108</v>
      </c>
      <c r="M117" s="331">
        <v>310.33640000000003</v>
      </c>
      <c r="N117" s="331">
        <v>294.94299999999998</v>
      </c>
      <c r="O117" s="332">
        <v>306.97210000000001</v>
      </c>
    </row>
    <row r="118" spans="1:15" ht="6" customHeight="1">
      <c r="A118" s="69"/>
      <c r="B118" s="330"/>
      <c r="C118" s="330"/>
      <c r="D118" s="330"/>
      <c r="E118" s="330"/>
      <c r="F118" s="330"/>
      <c r="G118" s="330"/>
      <c r="H118" s="330"/>
      <c r="I118" s="330"/>
      <c r="J118" s="330"/>
      <c r="K118" s="405"/>
      <c r="L118" s="405"/>
      <c r="M118" s="331"/>
      <c r="N118" s="331"/>
      <c r="O118" s="332"/>
    </row>
    <row r="119" spans="1:15" ht="14.25">
      <c r="A119" s="685" t="s">
        <v>791</v>
      </c>
      <c r="B119" s="686">
        <v>446.3827</v>
      </c>
      <c r="C119" s="686">
        <v>323.22399999999999</v>
      </c>
      <c r="D119" s="686">
        <v>266.8922</v>
      </c>
      <c r="E119" s="686">
        <v>267.29180000000002</v>
      </c>
      <c r="F119" s="686">
        <v>283.5806</v>
      </c>
      <c r="G119" s="686">
        <v>303.86849999999998</v>
      </c>
      <c r="H119" s="686">
        <v>285.67649999999998</v>
      </c>
      <c r="I119" s="686">
        <v>294.32229999999998</v>
      </c>
      <c r="J119" s="686">
        <v>292.7826</v>
      </c>
      <c r="K119" s="694">
        <v>323.18779999999998</v>
      </c>
      <c r="L119" s="694">
        <v>258.8861</v>
      </c>
      <c r="M119" s="688">
        <v>281.32859999999999</v>
      </c>
      <c r="N119" s="688">
        <v>287.09230000000002</v>
      </c>
      <c r="O119" s="689">
        <v>284.20229999999998</v>
      </c>
    </row>
    <row r="120" spans="1:15" ht="6" customHeight="1">
      <c r="A120" s="69"/>
      <c r="B120" s="330"/>
      <c r="C120" s="330"/>
      <c r="D120" s="330"/>
      <c r="E120" s="330"/>
      <c r="F120" s="330"/>
      <c r="G120" s="330"/>
      <c r="H120" s="330"/>
      <c r="I120" s="330"/>
      <c r="J120" s="330"/>
      <c r="K120" s="405"/>
      <c r="L120" s="405"/>
      <c r="M120" s="331"/>
      <c r="N120" s="331"/>
      <c r="O120" s="332"/>
    </row>
    <row r="121" spans="1:15" ht="14.25">
      <c r="A121" s="8" t="s">
        <v>416</v>
      </c>
      <c r="B121" s="330"/>
      <c r="C121" s="330"/>
      <c r="D121" s="330"/>
      <c r="E121" s="330"/>
      <c r="F121" s="330"/>
      <c r="G121" s="330"/>
      <c r="H121" s="330"/>
      <c r="I121" s="330"/>
      <c r="J121" s="330"/>
      <c r="K121" s="330"/>
      <c r="L121" s="330"/>
      <c r="M121" s="331"/>
      <c r="N121" s="331"/>
      <c r="O121" s="332"/>
    </row>
    <row r="122" spans="1:15" ht="6" customHeight="1">
      <c r="A122" s="69"/>
      <c r="B122" s="330"/>
      <c r="C122" s="330"/>
      <c r="D122" s="330"/>
      <c r="E122" s="330"/>
      <c r="F122" s="330"/>
      <c r="G122" s="330"/>
      <c r="H122" s="330"/>
      <c r="I122" s="330"/>
      <c r="J122" s="330"/>
      <c r="K122" s="330"/>
      <c r="L122" s="330"/>
      <c r="M122" s="331"/>
      <c r="N122" s="331"/>
      <c r="O122" s="332"/>
    </row>
    <row r="123" spans="1:15">
      <c r="A123" s="690" t="s">
        <v>248</v>
      </c>
      <c r="B123" s="691">
        <v>450.09370000000001</v>
      </c>
      <c r="C123" s="691">
        <v>329.79500000000002</v>
      </c>
      <c r="D123" s="691">
        <v>273.7801</v>
      </c>
      <c r="E123" s="691">
        <v>274.17079999999999</v>
      </c>
      <c r="F123" s="691">
        <v>296.55459999999999</v>
      </c>
      <c r="G123" s="691">
        <v>267.43110000000001</v>
      </c>
      <c r="H123" s="691">
        <v>388.62130000000002</v>
      </c>
      <c r="I123" s="687">
        <v>468.53359999999998</v>
      </c>
      <c r="J123" s="687" t="s">
        <v>108</v>
      </c>
      <c r="K123" s="687" t="s">
        <v>108</v>
      </c>
      <c r="L123" s="687" t="s">
        <v>108</v>
      </c>
      <c r="M123" s="692">
        <v>283.53680000000003</v>
      </c>
      <c r="N123" s="701">
        <v>468.53359999999998</v>
      </c>
      <c r="O123" s="693">
        <v>283.6848</v>
      </c>
    </row>
    <row r="124" spans="1:15">
      <c r="A124" s="69" t="s">
        <v>252</v>
      </c>
      <c r="B124" s="330">
        <v>484.80070000000001</v>
      </c>
      <c r="C124" s="330">
        <v>315.09390000000002</v>
      </c>
      <c r="D124" s="330">
        <v>276.98950000000002</v>
      </c>
      <c r="E124" s="330">
        <v>280.95350000000002</v>
      </c>
      <c r="F124" s="330">
        <v>290.80009999999999</v>
      </c>
      <c r="G124" s="330">
        <v>310.44799999999998</v>
      </c>
      <c r="H124" s="330">
        <v>291.24259999999998</v>
      </c>
      <c r="I124" s="330">
        <v>293.41649999999998</v>
      </c>
      <c r="J124" s="330">
        <v>291.27420000000001</v>
      </c>
      <c r="K124" s="330">
        <v>322.54199999999997</v>
      </c>
      <c r="L124" s="330">
        <v>259.41829999999999</v>
      </c>
      <c r="M124" s="331">
        <v>293.54399999999998</v>
      </c>
      <c r="N124" s="331">
        <v>287.57870000000003</v>
      </c>
      <c r="O124" s="332">
        <v>289.73259999999999</v>
      </c>
    </row>
    <row r="125" spans="1:15" ht="6" customHeight="1">
      <c r="A125" s="69"/>
      <c r="B125" s="330"/>
      <c r="C125" s="330"/>
      <c r="D125" s="330"/>
      <c r="E125" s="330"/>
      <c r="F125" s="330"/>
      <c r="G125" s="330"/>
      <c r="H125" s="330"/>
      <c r="I125" s="330"/>
      <c r="J125" s="330"/>
      <c r="K125" s="330"/>
      <c r="L125" s="330"/>
      <c r="M125" s="331"/>
      <c r="N125" s="331"/>
      <c r="O125" s="332"/>
    </row>
    <row r="126" spans="1:15" ht="14.25">
      <c r="A126" s="685" t="s">
        <v>440</v>
      </c>
      <c r="B126" s="686">
        <v>448.41890000000001</v>
      </c>
      <c r="C126" s="686">
        <v>329.52460000000002</v>
      </c>
      <c r="D126" s="686">
        <v>273.91109999999998</v>
      </c>
      <c r="E126" s="686">
        <v>275.68689999999998</v>
      </c>
      <c r="F126" s="686">
        <v>292.77379999999999</v>
      </c>
      <c r="G126" s="686">
        <v>307.90899999999999</v>
      </c>
      <c r="H126" s="686">
        <v>291.73559999999998</v>
      </c>
      <c r="I126" s="686">
        <v>297.87450000000001</v>
      </c>
      <c r="J126" s="686">
        <v>296.5795</v>
      </c>
      <c r="K126" s="694">
        <v>322.94299999999998</v>
      </c>
      <c r="L126" s="686">
        <v>258.8861</v>
      </c>
      <c r="M126" s="688">
        <v>288.82369999999997</v>
      </c>
      <c r="N126" s="688">
        <v>289.57580000000002</v>
      </c>
      <c r="O126" s="689">
        <v>289.18560000000002</v>
      </c>
    </row>
    <row r="127" spans="1:15">
      <c r="A127" s="69" t="s">
        <v>251</v>
      </c>
      <c r="B127" s="376"/>
      <c r="C127" s="376"/>
      <c r="D127" s="376"/>
      <c r="E127" s="376"/>
      <c r="F127" s="376"/>
      <c r="G127" s="376"/>
      <c r="H127" s="376"/>
      <c r="I127" s="376"/>
      <c r="J127" s="376"/>
      <c r="K127" s="405"/>
      <c r="L127" s="376"/>
      <c r="M127" s="331"/>
      <c r="N127" s="331"/>
      <c r="O127" s="332"/>
    </row>
    <row r="128" spans="1:15">
      <c r="A128" s="690" t="s">
        <v>257</v>
      </c>
      <c r="B128" s="691">
        <v>462.8963</v>
      </c>
      <c r="C128" s="691">
        <v>418.9778</v>
      </c>
      <c r="D128" s="691">
        <v>386.6859</v>
      </c>
      <c r="E128" s="691">
        <v>394.76100000000002</v>
      </c>
      <c r="F128" s="691">
        <v>387.47410000000002</v>
      </c>
      <c r="G128" s="691">
        <v>371.01799999999997</v>
      </c>
      <c r="H128" s="691">
        <v>384.4092</v>
      </c>
      <c r="I128" s="691">
        <v>491.87709999999998</v>
      </c>
      <c r="J128" s="691">
        <v>290.46550000000002</v>
      </c>
      <c r="K128" s="687" t="s">
        <v>108</v>
      </c>
      <c r="L128" s="687" t="s">
        <v>108</v>
      </c>
      <c r="M128" s="692">
        <v>389.7706</v>
      </c>
      <c r="N128" s="692">
        <v>451.84719999999999</v>
      </c>
      <c r="O128" s="693">
        <v>393.8159</v>
      </c>
    </row>
    <row r="129" spans="1:15">
      <c r="A129" s="69" t="s">
        <v>258</v>
      </c>
      <c r="B129" s="330">
        <v>650.43420000000003</v>
      </c>
      <c r="C129" s="330">
        <v>471.91660000000002</v>
      </c>
      <c r="D129" s="330">
        <v>365.64550000000003</v>
      </c>
      <c r="E129" s="330">
        <v>319.7373</v>
      </c>
      <c r="F129" s="330">
        <v>326.27420000000001</v>
      </c>
      <c r="G129" s="330">
        <v>339.31760000000003</v>
      </c>
      <c r="H129" s="330">
        <v>343.51229999999998</v>
      </c>
      <c r="I129" s="330">
        <v>322.02659999999997</v>
      </c>
      <c r="J129" s="330">
        <v>247.55690000000001</v>
      </c>
      <c r="K129" s="405" t="s">
        <v>108</v>
      </c>
      <c r="L129" s="405">
        <v>218.08619999999999</v>
      </c>
      <c r="M129" s="331">
        <v>350.5478</v>
      </c>
      <c r="N129" s="331">
        <v>272.22640000000001</v>
      </c>
      <c r="O129" s="332">
        <v>332.99790000000002</v>
      </c>
    </row>
    <row r="130" spans="1:15" ht="14.25">
      <c r="A130" s="690" t="s">
        <v>792</v>
      </c>
      <c r="B130" s="691">
        <v>907.60509999999999</v>
      </c>
      <c r="C130" s="691">
        <v>586.02719999999999</v>
      </c>
      <c r="D130" s="691">
        <v>306.94299999999998</v>
      </c>
      <c r="E130" s="691">
        <v>290.9117</v>
      </c>
      <c r="F130" s="691">
        <v>316.14569999999998</v>
      </c>
      <c r="G130" s="691">
        <v>310.7715</v>
      </c>
      <c r="H130" s="691">
        <v>321.4171</v>
      </c>
      <c r="I130" s="691">
        <v>302.63420000000002</v>
      </c>
      <c r="J130" s="691">
        <v>349.08609999999999</v>
      </c>
      <c r="K130" s="687">
        <v>317.38580000000002</v>
      </c>
      <c r="L130" s="687" t="s">
        <v>108</v>
      </c>
      <c r="M130" s="692">
        <v>312.41809999999998</v>
      </c>
      <c r="N130" s="692">
        <v>322.15710000000001</v>
      </c>
      <c r="O130" s="693">
        <v>316.38139999999999</v>
      </c>
    </row>
    <row r="131" spans="1:15">
      <c r="A131" s="203" t="s">
        <v>439</v>
      </c>
      <c r="B131" s="401">
        <v>348.21820000000002</v>
      </c>
      <c r="C131" s="401">
        <v>279.74860000000001</v>
      </c>
      <c r="D131" s="401">
        <v>248.04179999999999</v>
      </c>
      <c r="E131" s="401">
        <v>260.4966</v>
      </c>
      <c r="F131" s="401">
        <v>279.6499</v>
      </c>
      <c r="G131" s="401">
        <v>301.0763</v>
      </c>
      <c r="H131" s="401">
        <v>280.774</v>
      </c>
      <c r="I131" s="401">
        <v>292.28559999999999</v>
      </c>
      <c r="J131" s="401">
        <v>293.83920000000001</v>
      </c>
      <c r="K131" s="406">
        <v>323.18779999999998</v>
      </c>
      <c r="L131" s="401">
        <v>260.15339999999998</v>
      </c>
      <c r="M131" s="407">
        <v>273.11939999999998</v>
      </c>
      <c r="N131" s="407">
        <v>287.56459999999998</v>
      </c>
      <c r="O131" s="408">
        <v>280.61320000000001</v>
      </c>
    </row>
    <row r="132" spans="1:15">
      <c r="A132" s="38" t="s">
        <v>784</v>
      </c>
      <c r="B132" s="409"/>
      <c r="C132" s="409"/>
      <c r="D132" s="409"/>
      <c r="E132" s="409"/>
      <c r="F132" s="409"/>
      <c r="G132" s="409"/>
      <c r="H132" s="409"/>
      <c r="I132" s="409"/>
      <c r="J132" s="409"/>
      <c r="K132" s="3"/>
      <c r="L132" s="409"/>
      <c r="M132" s="410"/>
      <c r="N132" s="410"/>
      <c r="O132" s="411"/>
    </row>
    <row r="133" spans="1:15">
      <c r="A133" s="255" t="s">
        <v>789</v>
      </c>
      <c r="K133" s="3"/>
    </row>
    <row r="134" spans="1:15">
      <c r="A134" s="38" t="s">
        <v>787</v>
      </c>
      <c r="K134" s="3"/>
    </row>
    <row r="135" spans="1:15">
      <c r="A135" s="255" t="s">
        <v>520</v>
      </c>
      <c r="K135" s="3"/>
    </row>
    <row r="136" spans="1:15">
      <c r="A136" s="38" t="s">
        <v>411</v>
      </c>
      <c r="K136" s="3"/>
    </row>
    <row r="137" spans="1:15">
      <c r="A137" s="255" t="s">
        <v>412</v>
      </c>
      <c r="K137" s="3"/>
    </row>
    <row r="138" spans="1:15">
      <c r="A138" s="255" t="s">
        <v>521</v>
      </c>
      <c r="B138" s="48"/>
      <c r="C138" s="48"/>
      <c r="D138" s="48"/>
      <c r="E138" s="48"/>
      <c r="F138" s="48"/>
      <c r="G138" s="48"/>
      <c r="H138" s="48"/>
      <c r="I138" s="48"/>
      <c r="J138" s="48"/>
      <c r="K138" s="48"/>
      <c r="L138" s="48"/>
      <c r="M138" s="244"/>
      <c r="N138" s="244"/>
      <c r="O138" s="49"/>
    </row>
    <row r="139" spans="1:15">
      <c r="A139" s="245" t="s">
        <v>786</v>
      </c>
      <c r="B139" s="3"/>
      <c r="C139" s="3"/>
      <c r="D139" s="3"/>
      <c r="G139" s="186"/>
      <c r="J139" s="186"/>
      <c r="M139"/>
      <c r="N139"/>
    </row>
    <row r="141" spans="1:15" ht="14.25">
      <c r="A141" s="16" t="s">
        <v>457</v>
      </c>
      <c r="O141" s="214" t="s">
        <v>27</v>
      </c>
    </row>
    <row r="142" spans="1:15">
      <c r="A142" s="1"/>
      <c r="B142" s="32" t="s">
        <v>40</v>
      </c>
      <c r="C142" s="33" t="s">
        <v>131</v>
      </c>
      <c r="D142" s="33" t="s">
        <v>133</v>
      </c>
      <c r="E142" s="33" t="s">
        <v>41</v>
      </c>
      <c r="F142" s="33" t="s">
        <v>42</v>
      </c>
      <c r="G142" s="33" t="s">
        <v>43</v>
      </c>
      <c r="H142" s="33" t="s">
        <v>44</v>
      </c>
      <c r="I142" s="33" t="s">
        <v>135</v>
      </c>
      <c r="J142" s="33" t="s">
        <v>136</v>
      </c>
      <c r="K142" s="33" t="s">
        <v>137</v>
      </c>
      <c r="L142" s="238">
        <v>100000</v>
      </c>
      <c r="M142" s="240" t="s">
        <v>271</v>
      </c>
      <c r="N142" s="240" t="s">
        <v>269</v>
      </c>
      <c r="O142" s="239" t="s">
        <v>82</v>
      </c>
    </row>
    <row r="143" spans="1:15">
      <c r="A143" s="19" t="s">
        <v>770</v>
      </c>
      <c r="B143" s="34" t="s">
        <v>130</v>
      </c>
      <c r="C143" s="35" t="s">
        <v>45</v>
      </c>
      <c r="D143" s="35" t="s">
        <v>45</v>
      </c>
      <c r="E143" s="35" t="s">
        <v>45</v>
      </c>
      <c r="F143" s="35" t="s">
        <v>45</v>
      </c>
      <c r="G143" s="35" t="s">
        <v>45</v>
      </c>
      <c r="H143" s="35" t="s">
        <v>45</v>
      </c>
      <c r="I143" s="35" t="s">
        <v>45</v>
      </c>
      <c r="J143" s="35" t="s">
        <v>45</v>
      </c>
      <c r="K143" s="35" t="s">
        <v>45</v>
      </c>
      <c r="L143" s="35" t="s">
        <v>48</v>
      </c>
      <c r="M143" s="241" t="s">
        <v>270</v>
      </c>
      <c r="N143" s="241" t="s">
        <v>153</v>
      </c>
      <c r="O143" s="27" t="s">
        <v>152</v>
      </c>
    </row>
    <row r="144" spans="1:15">
      <c r="A144" s="4"/>
      <c r="B144" s="36" t="s">
        <v>48</v>
      </c>
      <c r="C144" s="37" t="s">
        <v>132</v>
      </c>
      <c r="D144" s="37" t="s">
        <v>134</v>
      </c>
      <c r="E144" s="37" t="s">
        <v>49</v>
      </c>
      <c r="F144" s="37" t="s">
        <v>50</v>
      </c>
      <c r="G144" s="37" t="s">
        <v>51</v>
      </c>
      <c r="H144" s="37" t="s">
        <v>47</v>
      </c>
      <c r="I144" s="37" t="s">
        <v>138</v>
      </c>
      <c r="J144" s="37" t="s">
        <v>139</v>
      </c>
      <c r="K144" s="37" t="s">
        <v>140</v>
      </c>
      <c r="L144" s="37" t="s">
        <v>141</v>
      </c>
      <c r="M144" s="242" t="s">
        <v>153</v>
      </c>
      <c r="N144" s="242" t="s">
        <v>141</v>
      </c>
      <c r="O144" s="28" t="s">
        <v>46</v>
      </c>
    </row>
    <row r="145" spans="1:15" ht="14.25">
      <c r="A145" s="38" t="s">
        <v>364</v>
      </c>
      <c r="B145" s="413">
        <v>25.2072</v>
      </c>
      <c r="C145" s="413">
        <v>24.599</v>
      </c>
      <c r="D145" s="413">
        <v>22.441099999999999</v>
      </c>
      <c r="E145" s="413">
        <v>20.361799999999999</v>
      </c>
      <c r="F145" s="413">
        <v>18.965599999999998</v>
      </c>
      <c r="G145" s="413">
        <v>17.607199999999999</v>
      </c>
      <c r="H145" s="413">
        <v>16.606400000000001</v>
      </c>
      <c r="I145" s="413">
        <v>14.430300000000001</v>
      </c>
      <c r="J145" s="413">
        <v>13.0535</v>
      </c>
      <c r="K145" s="413">
        <v>13.388</v>
      </c>
      <c r="L145" s="413">
        <v>12.442</v>
      </c>
      <c r="M145" s="414">
        <v>18.921600000000002</v>
      </c>
      <c r="N145" s="414">
        <v>13.1928</v>
      </c>
      <c r="O145" s="415">
        <v>15.419700000000001</v>
      </c>
    </row>
    <row r="146" spans="1:15" ht="6" customHeight="1">
      <c r="A146" s="38"/>
      <c r="B146" s="413"/>
      <c r="C146" s="413"/>
      <c r="D146" s="413"/>
      <c r="E146" s="413"/>
      <c r="F146" s="413"/>
      <c r="G146" s="413"/>
      <c r="H146" s="413"/>
      <c r="I146" s="413"/>
      <c r="J146" s="413"/>
      <c r="K146" s="413"/>
      <c r="L146" s="413"/>
      <c r="M146" s="414"/>
      <c r="N146" s="414"/>
      <c r="O146" s="415"/>
    </row>
    <row r="147" spans="1:15" ht="14.25">
      <c r="A147" s="685" t="s">
        <v>365</v>
      </c>
      <c r="B147" s="695">
        <v>19.738099999999999</v>
      </c>
      <c r="C147" s="695">
        <v>21.834</v>
      </c>
      <c r="D147" s="695">
        <v>19.088799999999999</v>
      </c>
      <c r="E147" s="695">
        <v>19.172000000000001</v>
      </c>
      <c r="F147" s="695">
        <v>18.549900000000001</v>
      </c>
      <c r="G147" s="695">
        <v>17.942499999999999</v>
      </c>
      <c r="H147" s="695">
        <v>17.828399999999998</v>
      </c>
      <c r="I147" s="695">
        <v>16.7818</v>
      </c>
      <c r="J147" s="695">
        <v>16.530999999999999</v>
      </c>
      <c r="K147" s="695">
        <v>8.5559999999999992</v>
      </c>
      <c r="L147" s="687" t="s">
        <v>108</v>
      </c>
      <c r="M147" s="696">
        <v>18.465399999999999</v>
      </c>
      <c r="N147" s="696">
        <v>15.6371</v>
      </c>
      <c r="O147" s="697">
        <v>17.489899999999999</v>
      </c>
    </row>
    <row r="148" spans="1:15">
      <c r="A148" s="69" t="s">
        <v>251</v>
      </c>
      <c r="B148" s="330"/>
      <c r="C148" s="330"/>
      <c r="D148" s="330"/>
      <c r="E148" s="330"/>
      <c r="F148" s="330"/>
      <c r="G148" s="330"/>
      <c r="H148" s="330"/>
      <c r="I148" s="330"/>
      <c r="J148" s="330"/>
      <c r="K148" s="330"/>
      <c r="L148" s="405"/>
      <c r="M148" s="331"/>
      <c r="N148" s="331"/>
      <c r="O148" s="332"/>
    </row>
    <row r="149" spans="1:15" ht="14.25">
      <c r="A149" s="690" t="s">
        <v>366</v>
      </c>
      <c r="B149" s="698">
        <v>0.32250000000000001</v>
      </c>
      <c r="C149" s="698">
        <v>17.997800000000002</v>
      </c>
      <c r="D149" s="698">
        <v>19.8706</v>
      </c>
      <c r="E149" s="698">
        <v>19.459099999999999</v>
      </c>
      <c r="F149" s="698">
        <v>19.8644</v>
      </c>
      <c r="G149" s="698">
        <v>18.9908</v>
      </c>
      <c r="H149" s="698">
        <v>17.7028</v>
      </c>
      <c r="I149" s="698">
        <v>17.2271</v>
      </c>
      <c r="J149" s="698">
        <v>17.147600000000001</v>
      </c>
      <c r="K149" s="698">
        <v>8.5559999999999992</v>
      </c>
      <c r="L149" s="687" t="s">
        <v>108</v>
      </c>
      <c r="M149" s="699">
        <v>18.719000000000001</v>
      </c>
      <c r="N149" s="699">
        <v>15.854200000000001</v>
      </c>
      <c r="O149" s="700">
        <v>17.310500000000001</v>
      </c>
    </row>
    <row r="150" spans="1:15">
      <c r="A150" t="s">
        <v>26</v>
      </c>
      <c r="B150" s="416">
        <v>20.871700000000001</v>
      </c>
      <c r="C150" s="416">
        <v>18.317399999999999</v>
      </c>
      <c r="D150" s="416">
        <v>17.665500000000002</v>
      </c>
      <c r="E150" s="416">
        <v>17.9557</v>
      </c>
      <c r="F150" s="416">
        <v>17.0318</v>
      </c>
      <c r="G150" s="416">
        <v>17.3017</v>
      </c>
      <c r="H150" s="416">
        <v>21.029</v>
      </c>
      <c r="I150" s="416">
        <v>24.658000000000001</v>
      </c>
      <c r="J150" s="405" t="s">
        <v>108</v>
      </c>
      <c r="K150" s="405" t="s">
        <v>108</v>
      </c>
      <c r="L150" s="405" t="s">
        <v>108</v>
      </c>
      <c r="M150" s="417">
        <v>18.080100000000002</v>
      </c>
      <c r="N150" s="417">
        <v>24.658000000000001</v>
      </c>
      <c r="O150" s="418">
        <v>18.404399999999999</v>
      </c>
    </row>
    <row r="151" spans="1:15">
      <c r="A151" s="690" t="s">
        <v>246</v>
      </c>
      <c r="B151" s="698">
        <v>20.190100000000001</v>
      </c>
      <c r="C151" s="698">
        <v>23.1709</v>
      </c>
      <c r="D151" s="698">
        <v>19.9452</v>
      </c>
      <c r="E151" s="698">
        <v>21.125299999999999</v>
      </c>
      <c r="F151" s="698">
        <v>17.1861</v>
      </c>
      <c r="G151" s="698">
        <v>15.4895</v>
      </c>
      <c r="H151" s="698">
        <v>17.930099999999999</v>
      </c>
      <c r="I151" s="698">
        <v>5.8956999999999997</v>
      </c>
      <c r="J151" s="698">
        <v>10.538399999999999</v>
      </c>
      <c r="K151" s="687" t="s">
        <v>108</v>
      </c>
      <c r="L151" s="687" t="s">
        <v>108</v>
      </c>
      <c r="M151" s="699">
        <v>19.354600000000001</v>
      </c>
      <c r="N151" s="699">
        <v>8.1484000000000005</v>
      </c>
      <c r="O151" s="700">
        <v>18.4815</v>
      </c>
    </row>
    <row r="152" spans="1:15">
      <c r="A152" s="69" t="s">
        <v>247</v>
      </c>
      <c r="B152" s="416">
        <v>33.816200000000002</v>
      </c>
      <c r="C152" s="416">
        <v>23.806699999999999</v>
      </c>
      <c r="D152" s="416">
        <v>20.028700000000001</v>
      </c>
      <c r="E152" s="416">
        <v>18.898299999999999</v>
      </c>
      <c r="F152" s="416">
        <v>18.738900000000001</v>
      </c>
      <c r="G152" s="416">
        <v>15.7112</v>
      </c>
      <c r="H152" s="416">
        <v>16.524799999999999</v>
      </c>
      <c r="I152" s="416">
        <v>14.5052</v>
      </c>
      <c r="J152" s="416">
        <v>13.3193</v>
      </c>
      <c r="K152" s="405" t="s">
        <v>108</v>
      </c>
      <c r="L152" s="405" t="s">
        <v>108</v>
      </c>
      <c r="M152" s="417">
        <v>17.5687</v>
      </c>
      <c r="N152" s="417">
        <v>14.131</v>
      </c>
      <c r="O152" s="418">
        <v>16.6282</v>
      </c>
    </row>
    <row r="153" spans="1:15" ht="6" customHeight="1">
      <c r="A153" s="69"/>
      <c r="B153" s="416"/>
      <c r="C153" s="416"/>
      <c r="D153" s="416"/>
      <c r="E153" s="416"/>
      <c r="F153" s="416"/>
      <c r="G153" s="416"/>
      <c r="H153" s="416"/>
      <c r="I153" s="416"/>
      <c r="J153" s="416"/>
      <c r="K153" s="405"/>
      <c r="L153" s="405"/>
      <c r="M153" s="417"/>
      <c r="N153" s="417"/>
      <c r="O153" s="418"/>
    </row>
    <row r="154" spans="1:15" ht="14.25">
      <c r="A154" s="685" t="s">
        <v>417</v>
      </c>
      <c r="B154" s="695">
        <v>25.847799999999999</v>
      </c>
      <c r="C154" s="695">
        <v>24.8218</v>
      </c>
      <c r="D154" s="695">
        <v>22.800799999999999</v>
      </c>
      <c r="E154" s="695">
        <v>20.6035</v>
      </c>
      <c r="F154" s="695">
        <v>19.214500000000001</v>
      </c>
      <c r="G154" s="695">
        <v>17.759699999999999</v>
      </c>
      <c r="H154" s="695">
        <v>16.806999999999999</v>
      </c>
      <c r="I154" s="695">
        <v>14.573600000000001</v>
      </c>
      <c r="J154" s="695">
        <v>13.1357</v>
      </c>
      <c r="K154" s="718">
        <v>14.234400000000001</v>
      </c>
      <c r="L154" s="718">
        <v>12.518000000000001</v>
      </c>
      <c r="M154" s="696">
        <v>19.221900000000002</v>
      </c>
      <c r="N154" s="696">
        <v>13.381600000000001</v>
      </c>
      <c r="O154" s="697">
        <v>15.552</v>
      </c>
    </row>
    <row r="155" spans="1:15" ht="6" customHeight="1">
      <c r="A155" s="69"/>
      <c r="B155" s="416"/>
      <c r="C155" s="416"/>
      <c r="D155" s="416"/>
      <c r="E155" s="416"/>
      <c r="F155" s="416"/>
      <c r="G155" s="416"/>
      <c r="H155" s="416"/>
      <c r="I155" s="416"/>
      <c r="J155" s="416"/>
      <c r="K155" s="405"/>
      <c r="L155" s="405"/>
      <c r="M155" s="417"/>
      <c r="N155" s="417"/>
      <c r="O155" s="418"/>
    </row>
    <row r="156" spans="1:15" ht="14.25">
      <c r="A156" s="111" t="s">
        <v>367</v>
      </c>
      <c r="B156" s="594"/>
      <c r="C156" s="594"/>
      <c r="D156" s="594"/>
      <c r="E156" s="594"/>
      <c r="F156" s="594"/>
      <c r="G156" s="594"/>
      <c r="H156" s="594"/>
      <c r="I156" s="594"/>
      <c r="J156" s="594"/>
      <c r="K156" s="594"/>
      <c r="L156" s="594"/>
      <c r="M156" s="328"/>
      <c r="N156" s="328"/>
      <c r="O156" s="327"/>
    </row>
    <row r="157" spans="1:15" ht="6" customHeight="1">
      <c r="A157" s="69"/>
      <c r="B157" s="330"/>
      <c r="C157" s="330"/>
      <c r="D157" s="330"/>
      <c r="E157" s="330"/>
      <c r="F157" s="330"/>
      <c r="G157" s="330"/>
      <c r="H157" s="330"/>
      <c r="I157" s="330"/>
      <c r="J157" s="330"/>
      <c r="K157" s="330"/>
      <c r="L157" s="330"/>
      <c r="M157" s="331"/>
      <c r="N157" s="331"/>
      <c r="O157" s="332"/>
    </row>
    <row r="158" spans="1:15">
      <c r="A158" s="690" t="s">
        <v>248</v>
      </c>
      <c r="B158" s="698">
        <v>25.193100000000001</v>
      </c>
      <c r="C158" s="698">
        <v>24.596699999999998</v>
      </c>
      <c r="D158" s="698">
        <v>22.394200000000001</v>
      </c>
      <c r="E158" s="698">
        <v>20.5623</v>
      </c>
      <c r="F158" s="698">
        <v>21.676600000000001</v>
      </c>
      <c r="G158" s="698">
        <v>19.778500000000001</v>
      </c>
      <c r="H158" s="698">
        <v>16.2377</v>
      </c>
      <c r="I158" s="687">
        <v>11.563800000000001</v>
      </c>
      <c r="J158" s="687" t="s">
        <v>108</v>
      </c>
      <c r="K158" s="687" t="s">
        <v>108</v>
      </c>
      <c r="L158" s="687" t="s">
        <v>108</v>
      </c>
      <c r="M158" s="699">
        <v>21.3155</v>
      </c>
      <c r="N158" s="701">
        <v>11.563800000000001</v>
      </c>
      <c r="O158" s="700">
        <v>21.288499999999999</v>
      </c>
    </row>
    <row r="159" spans="1:15">
      <c r="A159" s="69" t="s">
        <v>252</v>
      </c>
      <c r="B159" s="416">
        <v>31.342700000000001</v>
      </c>
      <c r="C159" s="416">
        <v>24.850100000000001</v>
      </c>
      <c r="D159" s="416">
        <v>23.603999999999999</v>
      </c>
      <c r="E159" s="416">
        <v>19.6706</v>
      </c>
      <c r="F159" s="416">
        <v>17.9176</v>
      </c>
      <c r="G159" s="416">
        <v>17.4544</v>
      </c>
      <c r="H159" s="416">
        <v>16.611899999999999</v>
      </c>
      <c r="I159" s="416">
        <v>14.440200000000001</v>
      </c>
      <c r="J159" s="416">
        <v>13.0535</v>
      </c>
      <c r="K159" s="416">
        <v>13.388</v>
      </c>
      <c r="L159" s="416">
        <v>12.442</v>
      </c>
      <c r="M159" s="417">
        <v>17.4068</v>
      </c>
      <c r="N159" s="417">
        <v>13.193899999999999</v>
      </c>
      <c r="O159" s="418">
        <v>14.375299999999999</v>
      </c>
    </row>
    <row r="160" spans="1:15" ht="6" customHeight="1">
      <c r="A160" s="69"/>
      <c r="B160" s="416"/>
      <c r="C160" s="416"/>
      <c r="D160" s="416"/>
      <c r="E160" s="416"/>
      <c r="F160" s="416"/>
      <c r="G160" s="416"/>
      <c r="H160" s="416"/>
      <c r="I160" s="416"/>
      <c r="J160" s="416"/>
      <c r="K160" s="416"/>
      <c r="L160" s="416"/>
      <c r="M160" s="417"/>
      <c r="N160" s="417"/>
      <c r="O160" s="418"/>
    </row>
    <row r="161" spans="1:15" ht="14.25">
      <c r="A161" s="685" t="s">
        <v>438</v>
      </c>
      <c r="B161" s="695">
        <v>25.321899999999999</v>
      </c>
      <c r="C161" s="695">
        <v>24.591000000000001</v>
      </c>
      <c r="D161" s="695">
        <v>22.441099999999999</v>
      </c>
      <c r="E161" s="695">
        <v>20.4132</v>
      </c>
      <c r="F161" s="695">
        <v>19.0898</v>
      </c>
      <c r="G161" s="695">
        <v>17.797899999999998</v>
      </c>
      <c r="H161" s="695">
        <v>16.9528</v>
      </c>
      <c r="I161" s="695">
        <v>14.8636</v>
      </c>
      <c r="J161" s="695">
        <v>13.3612</v>
      </c>
      <c r="K161" s="694">
        <v>14.020300000000001</v>
      </c>
      <c r="L161" s="695">
        <v>12.518000000000001</v>
      </c>
      <c r="M161" s="696">
        <v>19.107700000000001</v>
      </c>
      <c r="N161" s="696">
        <v>13.5</v>
      </c>
      <c r="O161" s="697">
        <v>15.729699999999999</v>
      </c>
    </row>
    <row r="162" spans="1:15">
      <c r="A162" s="69" t="s">
        <v>251</v>
      </c>
      <c r="B162" s="376"/>
      <c r="C162" s="376"/>
      <c r="D162" s="376"/>
      <c r="E162" s="376"/>
      <c r="F162" s="376"/>
      <c r="G162" s="376"/>
      <c r="H162" s="376"/>
      <c r="I162" s="376"/>
      <c r="J162" s="376"/>
      <c r="K162" s="405"/>
      <c r="L162" s="376"/>
      <c r="M162" s="331"/>
      <c r="N162" s="331"/>
      <c r="O162" s="332"/>
    </row>
    <row r="163" spans="1:15">
      <c r="A163" s="690" t="s">
        <v>257</v>
      </c>
      <c r="B163" s="698">
        <v>20.2806</v>
      </c>
      <c r="C163" s="698">
        <v>21.880099999999999</v>
      </c>
      <c r="D163" s="698">
        <v>19.0322</v>
      </c>
      <c r="E163" s="698">
        <v>18.9956</v>
      </c>
      <c r="F163" s="698">
        <v>17.0076</v>
      </c>
      <c r="G163" s="698">
        <v>17.111000000000001</v>
      </c>
      <c r="H163" s="698">
        <v>20.471800000000002</v>
      </c>
      <c r="I163" s="698">
        <v>17.014700000000001</v>
      </c>
      <c r="J163" s="698">
        <v>10.538399999999999</v>
      </c>
      <c r="K163" s="687" t="s">
        <v>108</v>
      </c>
      <c r="L163" s="687" t="s">
        <v>108</v>
      </c>
      <c r="M163" s="699">
        <v>18.6006</v>
      </c>
      <c r="N163" s="699">
        <v>15.859299999999999</v>
      </c>
      <c r="O163" s="700">
        <v>18.3949</v>
      </c>
    </row>
    <row r="164" spans="1:15">
      <c r="A164" s="69" t="s">
        <v>258</v>
      </c>
      <c r="B164" s="416">
        <v>26.408000000000001</v>
      </c>
      <c r="C164" s="416">
        <v>25.578299999999999</v>
      </c>
      <c r="D164" s="416">
        <v>24.1694</v>
      </c>
      <c r="E164" s="416">
        <v>21.343900000000001</v>
      </c>
      <c r="F164" s="416">
        <v>21.616599999999998</v>
      </c>
      <c r="G164" s="416">
        <v>19.8766</v>
      </c>
      <c r="H164" s="416">
        <v>19.394100000000002</v>
      </c>
      <c r="I164" s="416">
        <v>15.147600000000001</v>
      </c>
      <c r="J164" s="416">
        <v>12.7416</v>
      </c>
      <c r="K164" s="405" t="s">
        <v>108</v>
      </c>
      <c r="L164" s="720">
        <v>12.938599999999999</v>
      </c>
      <c r="M164" s="417">
        <v>21.6797</v>
      </c>
      <c r="N164" s="417">
        <v>13.8171</v>
      </c>
      <c r="O164" s="418">
        <v>19.2622</v>
      </c>
    </row>
    <row r="165" spans="1:15" ht="14.25">
      <c r="A165" s="690" t="s">
        <v>441</v>
      </c>
      <c r="B165" s="698">
        <v>11.3241</v>
      </c>
      <c r="C165" s="698">
        <v>21.2879</v>
      </c>
      <c r="D165" s="698">
        <v>19.4617</v>
      </c>
      <c r="E165" s="698">
        <v>19.511199999999999</v>
      </c>
      <c r="F165" s="698">
        <v>19.882999999999999</v>
      </c>
      <c r="G165" s="698">
        <v>18.212199999999999</v>
      </c>
      <c r="H165" s="698">
        <v>17.206299999999999</v>
      </c>
      <c r="I165" s="698">
        <v>16.753399999999999</v>
      </c>
      <c r="J165" s="698">
        <v>16.721499999999999</v>
      </c>
      <c r="K165" s="719">
        <v>8.5559999999999992</v>
      </c>
      <c r="L165" s="687" t="s">
        <v>108</v>
      </c>
      <c r="M165" s="699">
        <v>18.3658</v>
      </c>
      <c r="N165" s="699">
        <v>15.621600000000001</v>
      </c>
      <c r="O165" s="700">
        <v>17.101099999999999</v>
      </c>
    </row>
    <row r="166" spans="1:15">
      <c r="A166" s="203" t="s">
        <v>439</v>
      </c>
      <c r="B166" s="419">
        <v>25.494</v>
      </c>
      <c r="C166" s="419">
        <v>24.531099999999999</v>
      </c>
      <c r="D166" s="419">
        <v>22.4619</v>
      </c>
      <c r="E166" s="419">
        <v>20.500800000000002</v>
      </c>
      <c r="F166" s="419">
        <v>18.989799999999999</v>
      </c>
      <c r="G166" s="419">
        <v>17.5898</v>
      </c>
      <c r="H166" s="419">
        <v>16.582100000000001</v>
      </c>
      <c r="I166" s="419">
        <v>14.5327</v>
      </c>
      <c r="J166" s="419">
        <v>13.1442</v>
      </c>
      <c r="K166" s="721">
        <v>14.234400000000001</v>
      </c>
      <c r="L166" s="722">
        <v>12.5047</v>
      </c>
      <c r="M166" s="420">
        <v>18.918099999999999</v>
      </c>
      <c r="N166" s="420">
        <v>13.3687</v>
      </c>
      <c r="O166" s="421">
        <v>15.3193</v>
      </c>
    </row>
    <row r="167" spans="1:15">
      <c r="A167" s="38" t="s">
        <v>784</v>
      </c>
      <c r="B167" s="443"/>
      <c r="C167" s="443"/>
      <c r="D167" s="443"/>
      <c r="E167" s="443"/>
      <c r="F167" s="443"/>
      <c r="G167" s="443"/>
      <c r="H167" s="443"/>
      <c r="I167" s="443"/>
      <c r="J167" s="443"/>
      <c r="K167" s="412"/>
      <c r="L167" s="443"/>
      <c r="M167" s="444"/>
      <c r="N167" s="444"/>
      <c r="O167" s="445"/>
    </row>
    <row r="168" spans="1:15">
      <c r="A168" s="38" t="s">
        <v>794</v>
      </c>
    </row>
    <row r="169" spans="1:15">
      <c r="A169" s="255" t="s">
        <v>518</v>
      </c>
    </row>
    <row r="170" spans="1:15">
      <c r="A170" s="38" t="s">
        <v>368</v>
      </c>
    </row>
    <row r="171" spans="1:15">
      <c r="A171" s="255" t="s">
        <v>525</v>
      </c>
      <c r="B171" s="48"/>
      <c r="C171" s="48"/>
      <c r="D171" s="48"/>
      <c r="E171" s="48"/>
      <c r="F171" s="48"/>
      <c r="G171" s="48"/>
      <c r="H171" s="48"/>
      <c r="I171" s="48"/>
      <c r="J171" s="48"/>
      <c r="K171" s="48"/>
      <c r="L171" s="48"/>
      <c r="M171" s="244"/>
      <c r="N171" s="244"/>
      <c r="O171" s="49"/>
    </row>
    <row r="172" spans="1:15">
      <c r="A172" s="255" t="s">
        <v>519</v>
      </c>
      <c r="B172" s="48"/>
      <c r="C172" s="48"/>
      <c r="D172" s="48"/>
      <c r="E172" s="48"/>
      <c r="F172" s="48"/>
      <c r="G172" s="48"/>
      <c r="H172" s="48"/>
      <c r="I172" s="48"/>
      <c r="J172" s="48"/>
      <c r="K172" s="48"/>
      <c r="L172" s="48"/>
      <c r="M172" s="244"/>
      <c r="N172" s="244"/>
      <c r="O172" s="49"/>
    </row>
    <row r="173" spans="1:15">
      <c r="A173" s="245" t="s">
        <v>786</v>
      </c>
      <c r="B173" s="3"/>
      <c r="C173" s="3"/>
      <c r="D173" s="3"/>
      <c r="G173" s="186"/>
      <c r="J173" s="186"/>
      <c r="M173"/>
      <c r="N173"/>
    </row>
    <row r="175" spans="1:15" ht="14.25">
      <c r="A175" s="16" t="s">
        <v>793</v>
      </c>
      <c r="O175" s="214" t="s">
        <v>249</v>
      </c>
    </row>
    <row r="176" spans="1:15">
      <c r="A176" s="1"/>
      <c r="B176" s="32" t="s">
        <v>40</v>
      </c>
      <c r="C176" s="33" t="s">
        <v>131</v>
      </c>
      <c r="D176" s="33" t="s">
        <v>133</v>
      </c>
      <c r="E176" s="33" t="s">
        <v>41</v>
      </c>
      <c r="F176" s="33" t="s">
        <v>42</v>
      </c>
      <c r="G176" s="33" t="s">
        <v>43</v>
      </c>
      <c r="H176" s="33" t="s">
        <v>44</v>
      </c>
      <c r="I176" s="33" t="s">
        <v>135</v>
      </c>
      <c r="J176" s="33" t="s">
        <v>136</v>
      </c>
      <c r="K176" s="33" t="s">
        <v>137</v>
      </c>
      <c r="L176" s="238">
        <v>100000</v>
      </c>
      <c r="M176" s="240" t="s">
        <v>271</v>
      </c>
      <c r="N176" s="240" t="s">
        <v>269</v>
      </c>
      <c r="O176" s="239" t="s">
        <v>82</v>
      </c>
    </row>
    <row r="177" spans="1:15">
      <c r="A177" s="19" t="s">
        <v>770</v>
      </c>
      <c r="B177" s="34" t="s">
        <v>130</v>
      </c>
      <c r="C177" s="35" t="s">
        <v>45</v>
      </c>
      <c r="D177" s="35" t="s">
        <v>45</v>
      </c>
      <c r="E177" s="35" t="s">
        <v>45</v>
      </c>
      <c r="F177" s="35" t="s">
        <v>45</v>
      </c>
      <c r="G177" s="35" t="s">
        <v>45</v>
      </c>
      <c r="H177" s="35" t="s">
        <v>45</v>
      </c>
      <c r="I177" s="35" t="s">
        <v>45</v>
      </c>
      <c r="J177" s="35" t="s">
        <v>45</v>
      </c>
      <c r="K177" s="35" t="s">
        <v>45</v>
      </c>
      <c r="L177" s="35" t="s">
        <v>48</v>
      </c>
      <c r="M177" s="241" t="s">
        <v>270</v>
      </c>
      <c r="N177" s="241" t="s">
        <v>153</v>
      </c>
      <c r="O177" s="27" t="s">
        <v>152</v>
      </c>
    </row>
    <row r="178" spans="1:15">
      <c r="A178" s="4"/>
      <c r="B178" s="36" t="s">
        <v>48</v>
      </c>
      <c r="C178" s="37" t="s">
        <v>132</v>
      </c>
      <c r="D178" s="37" t="s">
        <v>134</v>
      </c>
      <c r="E178" s="37" t="s">
        <v>49</v>
      </c>
      <c r="F178" s="37" t="s">
        <v>50</v>
      </c>
      <c r="G178" s="37" t="s">
        <v>51</v>
      </c>
      <c r="H178" s="37" t="s">
        <v>47</v>
      </c>
      <c r="I178" s="37" t="s">
        <v>138</v>
      </c>
      <c r="J178" s="37" t="s">
        <v>139</v>
      </c>
      <c r="K178" s="37" t="s">
        <v>140</v>
      </c>
      <c r="L178" s="37" t="s">
        <v>141</v>
      </c>
      <c r="M178" s="242" t="s">
        <v>153</v>
      </c>
      <c r="N178" s="242" t="s">
        <v>141</v>
      </c>
      <c r="O178" s="28" t="s">
        <v>46</v>
      </c>
    </row>
    <row r="179" spans="1:15" ht="14.25">
      <c r="A179" s="38" t="s">
        <v>364</v>
      </c>
      <c r="B179" s="402">
        <v>528.9796</v>
      </c>
      <c r="C179" s="402">
        <v>496.05599999999998</v>
      </c>
      <c r="D179" s="402">
        <v>491.97300000000001</v>
      </c>
      <c r="E179" s="402">
        <v>581.82690000000002</v>
      </c>
      <c r="F179" s="402">
        <v>673.61609999999996</v>
      </c>
      <c r="G179" s="402">
        <v>719.42960000000005</v>
      </c>
      <c r="H179" s="402">
        <v>812.74860000000001</v>
      </c>
      <c r="I179" s="402">
        <v>837.80229999999995</v>
      </c>
      <c r="J179" s="402">
        <v>1014.2819</v>
      </c>
      <c r="K179" s="402">
        <v>1350.6977999999999</v>
      </c>
      <c r="L179" s="402">
        <v>1485.2012999999999</v>
      </c>
      <c r="M179" s="403">
        <v>657.96220000000005</v>
      </c>
      <c r="N179" s="403">
        <v>1173.9549</v>
      </c>
      <c r="O179" s="404">
        <v>912.13819999999998</v>
      </c>
    </row>
    <row r="180" spans="1:15" ht="6" customHeight="1">
      <c r="A180" s="38"/>
      <c r="B180" s="409"/>
      <c r="C180" s="409"/>
      <c r="D180" s="409"/>
      <c r="E180" s="409"/>
      <c r="F180" s="409"/>
      <c r="G180" s="409"/>
      <c r="H180" s="409"/>
      <c r="I180" s="409"/>
      <c r="J180" s="409"/>
      <c r="K180" s="409"/>
      <c r="L180" s="409"/>
      <c r="M180" s="410"/>
      <c r="N180" s="410"/>
      <c r="O180" s="411"/>
    </row>
    <row r="181" spans="1:15" ht="14.25">
      <c r="A181" s="685" t="s">
        <v>365</v>
      </c>
      <c r="B181" s="686">
        <v>601.78830000000005</v>
      </c>
      <c r="C181" s="686">
        <v>946.51710000000003</v>
      </c>
      <c r="D181" s="686">
        <v>888.94410000000005</v>
      </c>
      <c r="E181" s="686">
        <v>945</v>
      </c>
      <c r="F181" s="686">
        <v>893.66060000000004</v>
      </c>
      <c r="G181" s="686">
        <v>902.54290000000003</v>
      </c>
      <c r="H181" s="686">
        <v>1018.9469</v>
      </c>
      <c r="I181" s="686">
        <v>1013.248</v>
      </c>
      <c r="J181" s="686">
        <v>1221.0313000000001</v>
      </c>
      <c r="K181" s="686">
        <v>1509.7055</v>
      </c>
      <c r="L181" s="891" t="s">
        <v>108</v>
      </c>
      <c r="M181" s="688">
        <v>939.96969999999999</v>
      </c>
      <c r="N181" s="688">
        <v>1150.0254</v>
      </c>
      <c r="O181" s="689">
        <v>1004.1631</v>
      </c>
    </row>
    <row r="182" spans="1:15">
      <c r="A182" s="69" t="s">
        <v>251</v>
      </c>
      <c r="B182" s="330"/>
      <c r="C182" s="330"/>
      <c r="D182" s="330"/>
      <c r="E182" s="330"/>
      <c r="F182" s="330"/>
      <c r="G182" s="330"/>
      <c r="H182" s="330"/>
      <c r="I182" s="330"/>
      <c r="J182" s="330"/>
      <c r="K182" s="330"/>
      <c r="L182" s="405"/>
      <c r="M182" s="331"/>
      <c r="N182" s="331"/>
      <c r="O182" s="332"/>
    </row>
    <row r="183" spans="1:15" ht="14.25">
      <c r="A183" s="690" t="s">
        <v>366</v>
      </c>
      <c r="B183" s="691">
        <v>3267.2552999999998</v>
      </c>
      <c r="C183" s="691">
        <v>398.99290000000002</v>
      </c>
      <c r="D183" s="691">
        <v>547.84450000000004</v>
      </c>
      <c r="E183" s="691">
        <v>553.38199999999995</v>
      </c>
      <c r="F183" s="691">
        <v>788.36490000000003</v>
      </c>
      <c r="G183" s="691">
        <v>872.61850000000004</v>
      </c>
      <c r="H183" s="691">
        <v>982.95010000000002</v>
      </c>
      <c r="I183" s="691">
        <v>1007.2663</v>
      </c>
      <c r="J183" s="691">
        <v>1169.9187999999999</v>
      </c>
      <c r="K183" s="691">
        <v>1509.7055</v>
      </c>
      <c r="L183" s="891" t="s">
        <v>108</v>
      </c>
      <c r="M183" s="692">
        <v>834.14639999999997</v>
      </c>
      <c r="N183" s="692">
        <v>1142.3638000000001</v>
      </c>
      <c r="O183" s="693">
        <v>970.07600000000002</v>
      </c>
    </row>
    <row r="184" spans="1:15">
      <c r="A184" t="s">
        <v>26</v>
      </c>
      <c r="B184" s="330">
        <v>734.01729999999998</v>
      </c>
      <c r="C184" s="330">
        <v>1259.3880999999999</v>
      </c>
      <c r="D184" s="330">
        <v>1352.6296</v>
      </c>
      <c r="E184" s="330">
        <v>1653.6755000000001</v>
      </c>
      <c r="F184" s="330">
        <v>1373.6777999999999</v>
      </c>
      <c r="G184" s="330">
        <v>1326.5235</v>
      </c>
      <c r="H184" s="330">
        <v>1783.9015999999999</v>
      </c>
      <c r="I184" s="330">
        <v>1225.7974999999999</v>
      </c>
      <c r="J184" s="334" t="s">
        <v>108</v>
      </c>
      <c r="K184" s="334" t="s">
        <v>108</v>
      </c>
      <c r="L184" s="334" t="s">
        <v>108</v>
      </c>
      <c r="M184" s="331">
        <v>1544.0011</v>
      </c>
      <c r="N184" s="331">
        <v>1225.7974999999999</v>
      </c>
      <c r="O184" s="332">
        <v>1526.4246000000001</v>
      </c>
    </row>
    <row r="185" spans="1:15">
      <c r="A185" s="690" t="s">
        <v>246</v>
      </c>
      <c r="B185" s="691">
        <v>589.84749999999997</v>
      </c>
      <c r="C185" s="691">
        <v>978.09829999999999</v>
      </c>
      <c r="D185" s="691">
        <v>732.93119999999999</v>
      </c>
      <c r="E185" s="691">
        <v>836.5376</v>
      </c>
      <c r="F185" s="691">
        <v>791.26990000000001</v>
      </c>
      <c r="G185" s="691">
        <v>895.02610000000004</v>
      </c>
      <c r="H185" s="691">
        <v>884.06230000000005</v>
      </c>
      <c r="I185" s="691">
        <v>2073.4014000000002</v>
      </c>
      <c r="J185" s="691">
        <v>1201.5608</v>
      </c>
      <c r="K185" s="891" t="s">
        <v>108</v>
      </c>
      <c r="L185" s="891" t="s">
        <v>108</v>
      </c>
      <c r="M185" s="692">
        <v>823.64949999999999</v>
      </c>
      <c r="N185" s="692">
        <v>1536.2681</v>
      </c>
      <c r="O185" s="693">
        <v>858.87339999999995</v>
      </c>
    </row>
    <row r="186" spans="1:15">
      <c r="A186" s="69" t="s">
        <v>247</v>
      </c>
      <c r="B186" s="330">
        <v>181.7458</v>
      </c>
      <c r="C186" s="330">
        <v>724.88779999999997</v>
      </c>
      <c r="D186" s="330">
        <v>607.40150000000006</v>
      </c>
      <c r="E186" s="330">
        <v>667.74890000000005</v>
      </c>
      <c r="F186" s="330">
        <v>823.68430000000001</v>
      </c>
      <c r="G186" s="330">
        <v>828.77560000000005</v>
      </c>
      <c r="H186" s="330">
        <v>855.30240000000003</v>
      </c>
      <c r="I186" s="330">
        <v>888.87890000000004</v>
      </c>
      <c r="J186" s="330">
        <v>1639.9994999999999</v>
      </c>
      <c r="K186" s="334" t="s">
        <v>108</v>
      </c>
      <c r="L186" s="334" t="s">
        <v>108</v>
      </c>
      <c r="M186" s="331">
        <v>779.99379999999996</v>
      </c>
      <c r="N186" s="331">
        <v>1124.5596</v>
      </c>
      <c r="O186" s="332">
        <v>855.30119999999999</v>
      </c>
    </row>
    <row r="187" spans="1:15" ht="6" customHeight="1">
      <c r="A187" s="69"/>
      <c r="B187" s="330"/>
      <c r="C187" s="330"/>
      <c r="D187" s="330"/>
      <c r="E187" s="330"/>
      <c r="F187" s="330"/>
      <c r="G187" s="330"/>
      <c r="H187" s="330"/>
      <c r="I187" s="330"/>
      <c r="J187" s="330"/>
      <c r="K187" s="405"/>
      <c r="L187" s="405"/>
      <c r="M187" s="331"/>
      <c r="N187" s="331"/>
      <c r="O187" s="332"/>
    </row>
    <row r="188" spans="1:15" ht="14.25">
      <c r="A188" s="685" t="s">
        <v>417</v>
      </c>
      <c r="B188" s="686">
        <v>523.68460000000005</v>
      </c>
      <c r="C188" s="686">
        <v>469.39710000000002</v>
      </c>
      <c r="D188" s="686">
        <v>463.82049999999998</v>
      </c>
      <c r="E188" s="686">
        <v>541.93129999999996</v>
      </c>
      <c r="F188" s="686">
        <v>635.45349999999996</v>
      </c>
      <c r="G188" s="686">
        <v>681.2577</v>
      </c>
      <c r="H188" s="686">
        <v>792.94299999999998</v>
      </c>
      <c r="I188" s="686">
        <v>828.48910000000001</v>
      </c>
      <c r="J188" s="686">
        <v>1012.5916999999999</v>
      </c>
      <c r="K188" s="694">
        <v>1367.6569999999999</v>
      </c>
      <c r="L188" s="694">
        <v>1497.6433</v>
      </c>
      <c r="M188" s="688">
        <v>620.98109999999997</v>
      </c>
      <c r="N188" s="688">
        <v>1193.4658999999999</v>
      </c>
      <c r="O188" s="689">
        <v>906.41079999999999</v>
      </c>
    </row>
    <row r="189" spans="1:15" ht="6" customHeight="1">
      <c r="A189" s="69"/>
      <c r="B189" s="330"/>
      <c r="C189" s="330"/>
      <c r="D189" s="330"/>
      <c r="E189" s="330"/>
      <c r="F189" s="330"/>
      <c r="G189" s="330"/>
      <c r="H189" s="330"/>
      <c r="I189" s="330"/>
      <c r="J189" s="330"/>
      <c r="K189" s="405"/>
      <c r="L189" s="405"/>
      <c r="M189" s="331"/>
      <c r="N189" s="331"/>
      <c r="O189" s="332"/>
    </row>
    <row r="190" spans="1:15" ht="14.25">
      <c r="A190" s="8" t="s">
        <v>367</v>
      </c>
      <c r="B190" s="330"/>
      <c r="C190" s="330"/>
      <c r="D190" s="330"/>
      <c r="E190" s="330"/>
      <c r="F190" s="330"/>
      <c r="G190" s="330"/>
      <c r="H190" s="330"/>
      <c r="I190" s="330"/>
      <c r="J190" s="330"/>
      <c r="K190" s="330"/>
      <c r="L190" s="330"/>
      <c r="M190" s="331"/>
      <c r="N190" s="331"/>
      <c r="O190" s="332"/>
    </row>
    <row r="191" spans="1:15" ht="6" customHeight="1">
      <c r="A191" s="69"/>
      <c r="B191" s="330"/>
      <c r="C191" s="330"/>
      <c r="D191" s="330"/>
      <c r="E191" s="330"/>
      <c r="F191" s="330"/>
      <c r="G191" s="330"/>
      <c r="H191" s="330"/>
      <c r="I191" s="330"/>
      <c r="J191" s="330"/>
      <c r="K191" s="330"/>
      <c r="L191" s="330"/>
      <c r="M191" s="331"/>
      <c r="N191" s="331"/>
      <c r="O191" s="332"/>
    </row>
    <row r="192" spans="1:15">
      <c r="A192" s="690" t="s">
        <v>248</v>
      </c>
      <c r="B192" s="691">
        <v>528.72119999999995</v>
      </c>
      <c r="C192" s="691">
        <v>495.75189999999998</v>
      </c>
      <c r="D192" s="691">
        <v>492.92169999999999</v>
      </c>
      <c r="E192" s="691">
        <v>587.05499999999995</v>
      </c>
      <c r="F192" s="691">
        <v>640.53560000000004</v>
      </c>
      <c r="G192" s="691">
        <v>613.78899999999999</v>
      </c>
      <c r="H192" s="691">
        <v>608.49170000000004</v>
      </c>
      <c r="I192" s="687">
        <v>165.9299</v>
      </c>
      <c r="J192" s="891" t="s">
        <v>108</v>
      </c>
      <c r="K192" s="891" t="s">
        <v>108</v>
      </c>
      <c r="L192" s="891" t="s">
        <v>108</v>
      </c>
      <c r="M192" s="692">
        <v>567.97889999999995</v>
      </c>
      <c r="N192" s="701">
        <v>165.9299</v>
      </c>
      <c r="O192" s="693">
        <v>567.65729999999996</v>
      </c>
    </row>
    <row r="193" spans="1:15">
      <c r="A193" s="69" t="s">
        <v>252</v>
      </c>
      <c r="B193" s="330">
        <v>652.04660000000001</v>
      </c>
      <c r="C193" s="330">
        <v>529.64490000000001</v>
      </c>
      <c r="D193" s="330">
        <v>469.68669999999997</v>
      </c>
      <c r="E193" s="330">
        <v>563.74339999999995</v>
      </c>
      <c r="F193" s="330">
        <v>687.22500000000002</v>
      </c>
      <c r="G193" s="330">
        <v>728.11310000000003</v>
      </c>
      <c r="H193" s="330">
        <v>816.36540000000002</v>
      </c>
      <c r="I193" s="330">
        <v>838.92150000000004</v>
      </c>
      <c r="J193" s="330">
        <v>1014.2819</v>
      </c>
      <c r="K193" s="330">
        <v>1350.6977999999999</v>
      </c>
      <c r="L193" s="330">
        <v>1485.2012999999999</v>
      </c>
      <c r="M193" s="331">
        <v>732.05640000000005</v>
      </c>
      <c r="N193" s="331">
        <v>1174.3304000000001</v>
      </c>
      <c r="O193" s="332">
        <v>1014.6387999999999</v>
      </c>
    </row>
    <row r="194" spans="1:15" ht="6" customHeight="1">
      <c r="A194" s="69"/>
      <c r="B194" s="330"/>
      <c r="C194" s="330"/>
      <c r="D194" s="330"/>
      <c r="E194" s="330"/>
      <c r="F194" s="330"/>
      <c r="G194" s="330"/>
      <c r="H194" s="330"/>
      <c r="I194" s="330"/>
      <c r="J194" s="330"/>
      <c r="K194" s="330"/>
      <c r="L194" s="330"/>
      <c r="M194" s="331"/>
      <c r="N194" s="331"/>
      <c r="O194" s="332"/>
    </row>
    <row r="195" spans="1:15" ht="14.25">
      <c r="A195" s="685" t="s">
        <v>438</v>
      </c>
      <c r="B195" s="686">
        <v>529.18640000000005</v>
      </c>
      <c r="C195" s="686">
        <v>496.10939999999999</v>
      </c>
      <c r="D195" s="686">
        <v>491.97300000000001</v>
      </c>
      <c r="E195" s="686">
        <v>582.03030000000001</v>
      </c>
      <c r="F195" s="686">
        <v>674.51419999999996</v>
      </c>
      <c r="G195" s="686">
        <v>721.70870000000002</v>
      </c>
      <c r="H195" s="686">
        <v>822.19839999999999</v>
      </c>
      <c r="I195" s="686">
        <v>852.71889999999996</v>
      </c>
      <c r="J195" s="686">
        <v>1027.1668999999999</v>
      </c>
      <c r="K195" s="694">
        <v>1373.6513</v>
      </c>
      <c r="L195" s="686">
        <v>1497.6433</v>
      </c>
      <c r="M195" s="688">
        <v>659.56179999999995</v>
      </c>
      <c r="N195" s="688">
        <v>1190.9724000000001</v>
      </c>
      <c r="O195" s="689">
        <v>915.24490000000003</v>
      </c>
    </row>
    <row r="196" spans="1:15">
      <c r="A196" s="69" t="s">
        <v>251</v>
      </c>
      <c r="B196" s="376"/>
      <c r="C196" s="376"/>
      <c r="D196" s="376"/>
      <c r="E196" s="376"/>
      <c r="F196" s="376"/>
      <c r="G196" s="376"/>
      <c r="H196" s="376"/>
      <c r="I196" s="376"/>
      <c r="J196" s="376"/>
      <c r="K196" s="405"/>
      <c r="L196" s="376"/>
      <c r="M196" s="331"/>
      <c r="N196" s="331"/>
      <c r="O196" s="332"/>
    </row>
    <row r="197" spans="1:15">
      <c r="A197" s="690" t="s">
        <v>257</v>
      </c>
      <c r="B197" s="691">
        <v>603.5643</v>
      </c>
      <c r="C197" s="691">
        <v>957.44039999999995</v>
      </c>
      <c r="D197" s="691">
        <v>956.16110000000003</v>
      </c>
      <c r="E197" s="691">
        <v>1205.3271</v>
      </c>
      <c r="F197" s="691">
        <v>1050.5309</v>
      </c>
      <c r="G197" s="691">
        <v>945.81230000000005</v>
      </c>
      <c r="H197" s="691">
        <v>1468.319</v>
      </c>
      <c r="I197" s="691">
        <v>1215.7621999999999</v>
      </c>
      <c r="J197" s="691">
        <v>1201.5608</v>
      </c>
      <c r="K197" s="891" t="s">
        <v>108</v>
      </c>
      <c r="L197" s="891" t="s">
        <v>108</v>
      </c>
      <c r="M197" s="692">
        <v>1129.5695000000001</v>
      </c>
      <c r="N197" s="692">
        <v>1212.9396999999999</v>
      </c>
      <c r="O197" s="693">
        <v>1135.0024000000001</v>
      </c>
    </row>
    <row r="198" spans="1:15">
      <c r="A198" s="69" t="s">
        <v>258</v>
      </c>
      <c r="B198" s="330">
        <v>702.7731</v>
      </c>
      <c r="C198" s="330">
        <v>650.60050000000001</v>
      </c>
      <c r="D198" s="330">
        <v>677.52560000000005</v>
      </c>
      <c r="E198" s="330">
        <v>681.10910000000001</v>
      </c>
      <c r="F198" s="330">
        <v>746.77819999999997</v>
      </c>
      <c r="G198" s="330">
        <v>717.7183</v>
      </c>
      <c r="H198" s="330">
        <v>1003.9832</v>
      </c>
      <c r="I198" s="330">
        <v>1092.6474000000001</v>
      </c>
      <c r="J198" s="330">
        <v>721.18290000000002</v>
      </c>
      <c r="K198" s="334" t="s">
        <v>108</v>
      </c>
      <c r="L198" s="405">
        <v>1250.0396000000001</v>
      </c>
      <c r="M198" s="331">
        <v>745.89980000000003</v>
      </c>
      <c r="N198" s="331">
        <v>1061.1420000000001</v>
      </c>
      <c r="O198" s="332">
        <v>816.53769999999997</v>
      </c>
    </row>
    <row r="199" spans="1:15">
      <c r="A199" s="690" t="s">
        <v>795</v>
      </c>
      <c r="B199" s="691">
        <v>539.83199999999999</v>
      </c>
      <c r="C199" s="691">
        <v>848.72</v>
      </c>
      <c r="D199" s="691">
        <v>567.81960000000004</v>
      </c>
      <c r="E199" s="691">
        <v>577.82249999999999</v>
      </c>
      <c r="F199" s="691">
        <v>791.05319999999995</v>
      </c>
      <c r="G199" s="691">
        <v>887.94219999999996</v>
      </c>
      <c r="H199" s="691">
        <v>923.16840000000002</v>
      </c>
      <c r="I199" s="691">
        <v>990.94449999999995</v>
      </c>
      <c r="J199" s="691">
        <v>1221.7203999999999</v>
      </c>
      <c r="K199" s="687">
        <v>1509.7055</v>
      </c>
      <c r="L199" s="891" t="s">
        <v>108</v>
      </c>
      <c r="M199" s="692">
        <v>813.97990000000004</v>
      </c>
      <c r="N199" s="692">
        <v>1145.7784999999999</v>
      </c>
      <c r="O199" s="693">
        <v>949.0077</v>
      </c>
    </row>
    <row r="200" spans="1:15">
      <c r="A200" s="203" t="s">
        <v>439</v>
      </c>
      <c r="B200" s="401">
        <v>437.52929999999998</v>
      </c>
      <c r="C200" s="401">
        <v>416.416</v>
      </c>
      <c r="D200" s="401">
        <v>423.02780000000001</v>
      </c>
      <c r="E200" s="401">
        <v>523.89850000000001</v>
      </c>
      <c r="F200" s="401">
        <v>625.20410000000004</v>
      </c>
      <c r="G200" s="401">
        <v>678.38580000000002</v>
      </c>
      <c r="H200" s="401">
        <v>775.05420000000004</v>
      </c>
      <c r="I200" s="401">
        <v>809.06870000000004</v>
      </c>
      <c r="J200" s="401">
        <v>1019.4002</v>
      </c>
      <c r="K200" s="406">
        <v>1367.6569999999999</v>
      </c>
      <c r="L200" s="401">
        <v>1505.3341</v>
      </c>
      <c r="M200" s="407">
        <v>606.16610000000003</v>
      </c>
      <c r="N200" s="407">
        <v>1197.6699000000001</v>
      </c>
      <c r="O200" s="408">
        <v>913.0213</v>
      </c>
    </row>
    <row r="201" spans="1:15">
      <c r="A201" s="38" t="s">
        <v>784</v>
      </c>
      <c r="B201" s="409"/>
      <c r="C201" s="409"/>
      <c r="D201" s="409"/>
      <c r="E201" s="409"/>
      <c r="F201" s="409"/>
      <c r="G201" s="409"/>
      <c r="H201" s="409"/>
      <c r="I201" s="409"/>
      <c r="J201" s="409"/>
      <c r="K201" s="412"/>
      <c r="L201" s="409"/>
      <c r="M201" s="410"/>
      <c r="N201" s="410"/>
      <c r="O201" s="411"/>
    </row>
    <row r="202" spans="1:15">
      <c r="A202" s="38" t="s">
        <v>785</v>
      </c>
      <c r="B202" s="48"/>
      <c r="C202" s="48"/>
      <c r="D202" s="48"/>
      <c r="E202" s="48"/>
      <c r="F202" s="48"/>
      <c r="G202" s="48"/>
      <c r="H202" s="48"/>
      <c r="I202" s="48"/>
      <c r="J202" s="48"/>
      <c r="K202" s="48"/>
      <c r="L202" s="48"/>
      <c r="M202" s="244"/>
      <c r="N202" s="244"/>
      <c r="O202" s="49"/>
    </row>
    <row r="203" spans="1:15">
      <c r="A203" s="255" t="s">
        <v>518</v>
      </c>
      <c r="B203" s="48"/>
      <c r="C203" s="48"/>
      <c r="D203" s="48"/>
      <c r="E203" s="48"/>
      <c r="F203" s="48"/>
      <c r="G203" s="48"/>
      <c r="H203" s="48"/>
      <c r="I203" s="48"/>
      <c r="J203" s="48"/>
      <c r="K203" s="48"/>
      <c r="L203" s="48"/>
      <c r="M203" s="244"/>
      <c r="N203" s="244"/>
      <c r="O203" s="49"/>
    </row>
    <row r="204" spans="1:15">
      <c r="A204" s="38" t="s">
        <v>368</v>
      </c>
    </row>
    <row r="205" spans="1:15">
      <c r="A205" s="255" t="s">
        <v>369</v>
      </c>
      <c r="B205" s="48"/>
      <c r="C205" s="48"/>
      <c r="D205" s="48"/>
      <c r="E205" s="48"/>
      <c r="F205" s="48"/>
      <c r="G205" s="48"/>
      <c r="H205" s="48"/>
      <c r="I205" s="48"/>
      <c r="J205" s="48"/>
      <c r="K205" s="48"/>
      <c r="L205" s="48"/>
      <c r="M205" s="244"/>
      <c r="N205" s="244"/>
      <c r="O205" s="49"/>
    </row>
    <row r="206" spans="1:15">
      <c r="A206" s="255" t="s">
        <v>519</v>
      </c>
      <c r="B206" s="48"/>
      <c r="C206" s="48"/>
      <c r="D206" s="48"/>
      <c r="E206" s="48"/>
      <c r="F206" s="48"/>
      <c r="G206" s="48"/>
      <c r="H206" s="48"/>
      <c r="I206" s="48"/>
      <c r="J206" s="48"/>
      <c r="K206" s="48"/>
      <c r="L206" s="48"/>
      <c r="M206" s="244"/>
      <c r="N206" s="244"/>
      <c r="O206" s="49"/>
    </row>
    <row r="207" spans="1:15">
      <c r="A207" s="245" t="s">
        <v>786</v>
      </c>
      <c r="B207" s="3"/>
      <c r="C207" s="3"/>
      <c r="D207" s="3"/>
      <c r="G207" s="186"/>
      <c r="J207" s="186"/>
      <c r="M207"/>
      <c r="N207"/>
    </row>
    <row r="208" spans="1:15">
      <c r="A208" s="9"/>
    </row>
    <row r="209" spans="1:14" ht="14.25" customHeight="1">
      <c r="A209" s="988" t="s">
        <v>425</v>
      </c>
      <c r="B209" s="997"/>
      <c r="C209" s="997"/>
      <c r="D209" s="997"/>
      <c r="E209" s="997"/>
      <c r="F209" s="997"/>
      <c r="M209"/>
      <c r="N209"/>
    </row>
    <row r="210" spans="1:14">
      <c r="A210" s="997"/>
      <c r="B210" s="997"/>
      <c r="C210" s="997"/>
      <c r="D210" s="997"/>
      <c r="E210" s="997"/>
      <c r="F210" s="997"/>
      <c r="M210"/>
      <c r="N210"/>
    </row>
    <row r="211" spans="1:14" ht="21.75" customHeight="1">
      <c r="A211" s="997"/>
      <c r="B211" s="997"/>
      <c r="C211" s="997"/>
      <c r="D211" s="997"/>
      <c r="E211" s="997"/>
      <c r="F211" s="997"/>
      <c r="M211"/>
      <c r="N211"/>
    </row>
    <row r="212" spans="1:14">
      <c r="A212" s="17"/>
      <c r="M212"/>
      <c r="N212"/>
    </row>
    <row r="213" spans="1:14">
      <c r="A213" s="998" t="s">
        <v>18</v>
      </c>
      <c r="B213" s="999"/>
      <c r="C213" s="999"/>
      <c r="D213" s="999"/>
      <c r="E213" s="999"/>
      <c r="F213" s="999"/>
      <c r="M213"/>
      <c r="N213"/>
    </row>
    <row r="214" spans="1:14">
      <c r="A214" s="17"/>
      <c r="M214"/>
      <c r="N214"/>
    </row>
    <row r="215" spans="1:14">
      <c r="A215" s="989" t="s">
        <v>19</v>
      </c>
      <c r="B215" s="990"/>
      <c r="C215" s="990"/>
      <c r="D215" s="990"/>
      <c r="E215" s="990"/>
      <c r="F215" s="990"/>
      <c r="M215"/>
      <c r="N215"/>
    </row>
    <row r="216" spans="1:14" ht="24.75" customHeight="1">
      <c r="A216" s="987"/>
      <c r="B216" s="987"/>
      <c r="C216" s="987"/>
      <c r="D216" s="987"/>
      <c r="E216" s="987"/>
      <c r="F216" s="987"/>
      <c r="M216"/>
      <c r="N216"/>
    </row>
    <row r="217" spans="1:14">
      <c r="A217" s="17"/>
      <c r="M217"/>
      <c r="N217"/>
    </row>
    <row r="218" spans="1:14">
      <c r="A218" s="989" t="s">
        <v>20</v>
      </c>
      <c r="B218" s="987"/>
      <c r="C218" s="987"/>
      <c r="D218" s="987"/>
      <c r="E218" s="987"/>
      <c r="F218" s="987"/>
      <c r="M218"/>
      <c r="N218"/>
    </row>
    <row r="219" spans="1:14">
      <c r="A219" s="987"/>
      <c r="B219" s="987"/>
      <c r="C219" s="987"/>
      <c r="D219" s="987"/>
      <c r="E219" s="987"/>
      <c r="F219" s="987"/>
      <c r="M219"/>
      <c r="N219"/>
    </row>
    <row r="220" spans="1:14">
      <c r="A220" s="987"/>
      <c r="B220" s="987"/>
      <c r="C220" s="987"/>
      <c r="D220" s="987"/>
      <c r="E220" s="987"/>
      <c r="F220" s="987"/>
      <c r="M220"/>
      <c r="N220"/>
    </row>
    <row r="221" spans="1:14">
      <c r="A221" s="17"/>
      <c r="M221"/>
      <c r="N221"/>
    </row>
    <row r="222" spans="1:14">
      <c r="A222" s="989" t="s">
        <v>21</v>
      </c>
      <c r="B222" s="987"/>
      <c r="C222" s="987"/>
      <c r="D222" s="987"/>
      <c r="E222" s="987"/>
      <c r="F222" s="987"/>
      <c r="M222"/>
      <c r="N222"/>
    </row>
    <row r="223" spans="1:14">
      <c r="A223" s="987"/>
      <c r="B223" s="987"/>
      <c r="C223" s="987"/>
      <c r="D223" s="987"/>
      <c r="E223" s="987"/>
      <c r="F223" s="987"/>
      <c r="M223"/>
      <c r="N223"/>
    </row>
    <row r="224" spans="1:14">
      <c r="A224" s="987"/>
      <c r="B224" s="987"/>
      <c r="C224" s="987"/>
      <c r="D224" s="987"/>
      <c r="E224" s="987"/>
      <c r="F224" s="987"/>
      <c r="M224"/>
      <c r="N224"/>
    </row>
    <row r="225" spans="1:14">
      <c r="A225" s="987"/>
      <c r="B225" s="987"/>
      <c r="C225" s="987"/>
      <c r="D225" s="987"/>
      <c r="E225" s="987"/>
      <c r="F225" s="987"/>
      <c r="M225"/>
      <c r="N225"/>
    </row>
    <row r="226" spans="1:14">
      <c r="M226"/>
      <c r="N226"/>
    </row>
    <row r="227" spans="1:14" ht="78.75" customHeight="1">
      <c r="A227" s="988" t="s">
        <v>167</v>
      </c>
      <c r="B227" s="988"/>
      <c r="C227" s="988"/>
      <c r="D227" s="988"/>
      <c r="E227" s="988"/>
      <c r="F227" s="988"/>
      <c r="M227"/>
      <c r="N227"/>
    </row>
    <row r="228" spans="1:14" ht="13.5" customHeight="1">
      <c r="A228" s="229"/>
      <c r="B228" s="229"/>
      <c r="C228" s="229"/>
      <c r="D228" s="229"/>
      <c r="E228" s="229"/>
      <c r="F228" s="229"/>
      <c r="M228"/>
      <c r="N228"/>
    </row>
    <row r="229" spans="1:14">
      <c r="A229" s="988" t="s">
        <v>253</v>
      </c>
      <c r="B229" s="987"/>
      <c r="C229" s="987"/>
      <c r="D229" s="987"/>
      <c r="E229" s="987"/>
      <c r="F229" s="987"/>
      <c r="M229"/>
      <c r="N229"/>
    </row>
    <row r="230" spans="1:14">
      <c r="A230" s="987"/>
      <c r="B230" s="987"/>
      <c r="C230" s="987"/>
      <c r="D230" s="987"/>
      <c r="E230" s="987"/>
      <c r="F230" s="987"/>
      <c r="M230"/>
      <c r="N230"/>
    </row>
    <row r="231" spans="1:14">
      <c r="A231" s="987"/>
      <c r="B231" s="987"/>
      <c r="C231" s="987"/>
      <c r="D231" s="987"/>
      <c r="E231" s="987"/>
      <c r="F231" s="987"/>
      <c r="M231"/>
      <c r="N231"/>
    </row>
    <row r="232" spans="1:14">
      <c r="M232"/>
      <c r="N232"/>
    </row>
    <row r="233" spans="1:14" ht="233.25" customHeight="1">
      <c r="A233" s="988" t="s">
        <v>631</v>
      </c>
      <c r="B233" s="988"/>
      <c r="C233" s="988"/>
      <c r="D233" s="988"/>
      <c r="E233" s="988"/>
      <c r="F233" s="988"/>
      <c r="M233"/>
      <c r="N233"/>
    </row>
    <row r="234" spans="1:14">
      <c r="M234"/>
      <c r="N234"/>
    </row>
    <row r="236" spans="1:14">
      <c r="A236" s="17"/>
    </row>
    <row r="237" spans="1:14">
      <c r="A237" s="17"/>
    </row>
  </sheetData>
  <mergeCells count="8">
    <mergeCell ref="A227:F227"/>
    <mergeCell ref="A233:F233"/>
    <mergeCell ref="A229:F231"/>
    <mergeCell ref="A209:F211"/>
    <mergeCell ref="A213:F213"/>
    <mergeCell ref="A215:F216"/>
    <mergeCell ref="A218:F220"/>
    <mergeCell ref="A222:F225"/>
  </mergeCells>
  <phoneticPr fontId="2" type="noConversion"/>
  <printOptions horizontalCentered="1"/>
  <pageMargins left="0.59055118110236227" right="0.59055118110236227" top="0.78740157480314965" bottom="0.78740157480314965" header="0.39370078740157483" footer="0.39370078740157483"/>
  <pageSetup paperSize="9" scale="58" firstPageNumber="18" fitToHeight="0" orientation="landscape" useFirstPageNumber="1" r:id="rId1"/>
  <headerFooter alignWithMargins="0">
    <oddHeader>&amp;R&amp;12Les finances des communes en 2018</oddHeader>
    <oddFooter>&amp;L&amp;12Direction Générale des Collectivités Locales / DESL&amp;C&amp;P&amp;R&amp;12Mise en ligne : mars 2020</oddFooter>
  </headerFooter>
  <rowBreaks count="3" manualBreakCount="3">
    <brk id="70" max="14" man="1"/>
    <brk id="139" max="14" man="1"/>
    <brk id="207" max="14" man="1"/>
  </rowBreaks>
</worksheet>
</file>

<file path=xl/worksheets/sheet12.xml><?xml version="1.0" encoding="utf-8"?>
<worksheet xmlns="http://schemas.openxmlformats.org/spreadsheetml/2006/main" xmlns:r="http://schemas.openxmlformats.org/officeDocument/2006/relationships">
  <sheetPr>
    <tabColor rgb="FF00B050"/>
    <pageSetUpPr fitToPage="1"/>
  </sheetPr>
  <dimension ref="A1:XFD182"/>
  <sheetViews>
    <sheetView zoomScale="85" zoomScaleNormal="85" zoomScalePageLayoutView="85" workbookViewId="0">
      <selection activeCell="Q136" sqref="Q136"/>
    </sheetView>
  </sheetViews>
  <sheetFormatPr baseColWidth="10" defaultRowHeight="12.75"/>
  <cols>
    <col min="1" max="1" width="90.85546875" customWidth="1"/>
    <col min="13" max="15" width="13.7109375" customWidth="1"/>
    <col min="16" max="16" width="19.28515625" customWidth="1"/>
  </cols>
  <sheetData>
    <row r="1" spans="1:16" ht="21">
      <c r="A1" s="47" t="s">
        <v>802</v>
      </c>
    </row>
    <row r="2" spans="1:16" ht="5.25" customHeight="1">
      <c r="A2" s="47"/>
    </row>
    <row r="3" spans="1:16" ht="15" customHeight="1" thickBot="1">
      <c r="P3" s="265" t="s">
        <v>249</v>
      </c>
    </row>
    <row r="4" spans="1:16" ht="18" customHeight="1">
      <c r="A4" s="42"/>
      <c r="B4" s="43" t="s">
        <v>40</v>
      </c>
      <c r="C4" s="43" t="s">
        <v>131</v>
      </c>
      <c r="D4" s="43" t="s">
        <v>133</v>
      </c>
      <c r="E4" s="43" t="s">
        <v>41</v>
      </c>
      <c r="F4" s="43" t="s">
        <v>42</v>
      </c>
      <c r="G4" s="43" t="s">
        <v>43</v>
      </c>
      <c r="H4" s="43" t="s">
        <v>44</v>
      </c>
      <c r="I4" s="43" t="s">
        <v>135</v>
      </c>
      <c r="J4" s="43" t="s">
        <v>136</v>
      </c>
      <c r="K4" s="43" t="s">
        <v>137</v>
      </c>
      <c r="L4" s="258">
        <v>100000</v>
      </c>
      <c r="M4" s="256" t="s">
        <v>271</v>
      </c>
      <c r="N4" s="256" t="s">
        <v>269</v>
      </c>
      <c r="O4" s="263" t="s">
        <v>82</v>
      </c>
      <c r="P4" s="287" t="s">
        <v>259</v>
      </c>
    </row>
    <row r="5" spans="1:16" ht="18" customHeight="1">
      <c r="A5" s="593" t="s">
        <v>86</v>
      </c>
      <c r="B5" s="44" t="s">
        <v>130</v>
      </c>
      <c r="C5" s="44" t="s">
        <v>45</v>
      </c>
      <c r="D5" s="44" t="s">
        <v>45</v>
      </c>
      <c r="E5" s="44" t="s">
        <v>45</v>
      </c>
      <c r="F5" s="44" t="s">
        <v>45</v>
      </c>
      <c r="G5" s="44" t="s">
        <v>45</v>
      </c>
      <c r="H5" s="44" t="s">
        <v>45</v>
      </c>
      <c r="I5" s="44" t="s">
        <v>45</v>
      </c>
      <c r="J5" s="44" t="s">
        <v>45</v>
      </c>
      <c r="K5" s="44" t="s">
        <v>45</v>
      </c>
      <c r="L5" s="44" t="s">
        <v>48</v>
      </c>
      <c r="M5" s="241" t="s">
        <v>270</v>
      </c>
      <c r="N5" s="241" t="s">
        <v>153</v>
      </c>
      <c r="O5" s="262" t="s">
        <v>152</v>
      </c>
      <c r="P5" s="288" t="s">
        <v>329</v>
      </c>
    </row>
    <row r="6" spans="1:16" ht="18" customHeight="1" thickBot="1">
      <c r="A6" s="448" t="s">
        <v>249</v>
      </c>
      <c r="B6" s="45" t="s">
        <v>48</v>
      </c>
      <c r="C6" s="45" t="s">
        <v>132</v>
      </c>
      <c r="D6" s="45" t="s">
        <v>134</v>
      </c>
      <c r="E6" s="45" t="s">
        <v>49</v>
      </c>
      <c r="F6" s="45" t="s">
        <v>50</v>
      </c>
      <c r="G6" s="45" t="s">
        <v>51</v>
      </c>
      <c r="H6" s="45" t="s">
        <v>47</v>
      </c>
      <c r="I6" s="45" t="s">
        <v>138</v>
      </c>
      <c r="J6" s="45" t="s">
        <v>139</v>
      </c>
      <c r="K6" s="45" t="s">
        <v>140</v>
      </c>
      <c r="L6" s="45" t="s">
        <v>141</v>
      </c>
      <c r="M6" s="257" t="s">
        <v>153</v>
      </c>
      <c r="N6" s="257" t="s">
        <v>141</v>
      </c>
      <c r="O6" s="264" t="s">
        <v>46</v>
      </c>
      <c r="P6" s="289" t="s">
        <v>279</v>
      </c>
    </row>
    <row r="7" spans="1:16" ht="12.75" customHeight="1">
      <c r="A7" s="228"/>
    </row>
    <row r="8" spans="1:16" s="492" customFormat="1" ht="17.25" customHeight="1">
      <c r="A8" s="501" t="s">
        <v>185</v>
      </c>
      <c r="B8" s="493">
        <v>909.359020644</v>
      </c>
      <c r="C8" s="493">
        <v>808.18545259400003</v>
      </c>
      <c r="D8" s="493">
        <v>802.28377649599997</v>
      </c>
      <c r="E8" s="493">
        <v>789.156139532</v>
      </c>
      <c r="F8" s="493">
        <v>856.65779136000003</v>
      </c>
      <c r="G8" s="493">
        <v>890.11857791</v>
      </c>
      <c r="H8" s="493">
        <v>980.61490129499998</v>
      </c>
      <c r="I8" s="493">
        <v>1029.470386706</v>
      </c>
      <c r="J8" s="493">
        <v>1098.9339499729999</v>
      </c>
      <c r="K8" s="493">
        <v>1227.1793400649999</v>
      </c>
      <c r="L8" s="597" t="s">
        <v>108</v>
      </c>
      <c r="M8" s="506">
        <v>871.65343464399996</v>
      </c>
      <c r="N8" s="506">
        <v>1079.0567750600001</v>
      </c>
      <c r="O8" s="506">
        <v>935.03620573499995</v>
      </c>
      <c r="P8" s="493">
        <v>941.54056661799996</v>
      </c>
    </row>
    <row r="9" spans="1:16" s="492" customFormat="1" ht="17.25" customHeight="1">
      <c r="A9" s="492" t="s">
        <v>186</v>
      </c>
      <c r="B9" s="494">
        <v>346.66592464799999</v>
      </c>
      <c r="C9" s="494">
        <v>291.42354136599999</v>
      </c>
      <c r="D9" s="494">
        <v>287.76619887099997</v>
      </c>
      <c r="E9" s="494">
        <v>259.341489938</v>
      </c>
      <c r="F9" s="494">
        <v>263.48383072500002</v>
      </c>
      <c r="G9" s="494">
        <v>251.393606766</v>
      </c>
      <c r="H9" s="494">
        <v>263.11154782099999</v>
      </c>
      <c r="I9" s="494">
        <v>246.258205925</v>
      </c>
      <c r="J9" s="494">
        <v>259.564003609</v>
      </c>
      <c r="K9" s="494">
        <v>230.502960863</v>
      </c>
      <c r="L9" s="494" t="s">
        <v>108</v>
      </c>
      <c r="M9" s="507">
        <v>262.05570293099998</v>
      </c>
      <c r="N9" s="507">
        <v>249.23362239799999</v>
      </c>
      <c r="O9" s="507">
        <v>258.13725593999999</v>
      </c>
      <c r="P9" s="494">
        <v>236.25842904999999</v>
      </c>
    </row>
    <row r="10" spans="1:16" s="492" customFormat="1" ht="17.25" customHeight="1">
      <c r="A10" s="492" t="s">
        <v>187</v>
      </c>
      <c r="B10" s="494">
        <v>271.009748828</v>
      </c>
      <c r="C10" s="494">
        <v>265.08858865799999</v>
      </c>
      <c r="D10" s="494">
        <v>286.25305811200002</v>
      </c>
      <c r="E10" s="494">
        <v>326.37964031500002</v>
      </c>
      <c r="F10" s="494">
        <v>395.84842065300001</v>
      </c>
      <c r="G10" s="494">
        <v>466.61733658899999</v>
      </c>
      <c r="H10" s="494">
        <v>530.52899733100003</v>
      </c>
      <c r="I10" s="494">
        <v>579.90514241599999</v>
      </c>
      <c r="J10" s="494">
        <v>612.88200217600001</v>
      </c>
      <c r="K10" s="494">
        <v>753.84823275099995</v>
      </c>
      <c r="L10" s="494" t="s">
        <v>108</v>
      </c>
      <c r="M10" s="507">
        <v>415.00607299299998</v>
      </c>
      <c r="N10" s="507">
        <v>613.18659166500004</v>
      </c>
      <c r="O10" s="507">
        <v>475.57033596299999</v>
      </c>
      <c r="P10" s="494">
        <v>520.57824799299999</v>
      </c>
    </row>
    <row r="11" spans="1:16" s="492" customFormat="1" ht="17.25" customHeight="1">
      <c r="A11" s="492" t="s">
        <v>188</v>
      </c>
      <c r="B11" s="494">
        <v>16.742609820999999</v>
      </c>
      <c r="C11" s="494">
        <v>29.286293017999999</v>
      </c>
      <c r="D11" s="494">
        <v>28.085003291</v>
      </c>
      <c r="E11" s="494">
        <v>29.036139855999998</v>
      </c>
      <c r="F11" s="494">
        <v>27.983460661999999</v>
      </c>
      <c r="G11" s="494">
        <v>27.586260144000001</v>
      </c>
      <c r="H11" s="494">
        <v>32.270919178</v>
      </c>
      <c r="I11" s="494">
        <v>31.793003800000001</v>
      </c>
      <c r="J11" s="494">
        <v>31.722250824</v>
      </c>
      <c r="K11" s="494">
        <v>48.336639007999999</v>
      </c>
      <c r="L11" s="494" t="s">
        <v>108</v>
      </c>
      <c r="M11" s="507">
        <v>29.247752126999998</v>
      </c>
      <c r="N11" s="507">
        <v>33.779285758999997</v>
      </c>
      <c r="O11" s="507">
        <v>30.632595584000001</v>
      </c>
      <c r="P11" s="494">
        <v>25.194192060999999</v>
      </c>
    </row>
    <row r="12" spans="1:16" s="492" customFormat="1" ht="17.25" customHeight="1">
      <c r="A12" s="492" t="s">
        <v>189</v>
      </c>
      <c r="B12" s="494">
        <v>145.05209723499999</v>
      </c>
      <c r="C12" s="494">
        <v>114.036645142</v>
      </c>
      <c r="D12" s="494">
        <v>128.840814876</v>
      </c>
      <c r="E12" s="494">
        <v>111.874976921</v>
      </c>
      <c r="F12" s="494">
        <v>119.113473351</v>
      </c>
      <c r="G12" s="494">
        <v>96.855158407000005</v>
      </c>
      <c r="H12" s="494">
        <v>110.99433121600001</v>
      </c>
      <c r="I12" s="494">
        <v>125.128099611</v>
      </c>
      <c r="J12" s="494">
        <v>157.539587162</v>
      </c>
      <c r="K12" s="494">
        <v>146.159429601</v>
      </c>
      <c r="L12" s="494" t="s">
        <v>108</v>
      </c>
      <c r="M12" s="507">
        <v>111.600001236</v>
      </c>
      <c r="N12" s="507">
        <v>139.60218826900001</v>
      </c>
      <c r="O12" s="507">
        <v>120.157511482</v>
      </c>
      <c r="P12" s="494">
        <v>118.99454061100001</v>
      </c>
    </row>
    <row r="13" spans="1:16" s="492" customFormat="1" ht="17.25" customHeight="1">
      <c r="A13" s="492" t="s">
        <v>190</v>
      </c>
      <c r="B13" s="494">
        <v>129.88864011199999</v>
      </c>
      <c r="C13" s="494">
        <v>108.35038441099999</v>
      </c>
      <c r="D13" s="494">
        <v>71.338701345000004</v>
      </c>
      <c r="E13" s="494">
        <v>62.523892500999999</v>
      </c>
      <c r="F13" s="494">
        <v>50.228605969</v>
      </c>
      <c r="G13" s="494">
        <v>47.666216003999999</v>
      </c>
      <c r="H13" s="494">
        <v>43.709105749000003</v>
      </c>
      <c r="I13" s="494">
        <v>46.385934954</v>
      </c>
      <c r="J13" s="494">
        <v>37.226106203000001</v>
      </c>
      <c r="K13" s="494">
        <v>48.332077843</v>
      </c>
      <c r="L13" s="494" t="s">
        <v>108</v>
      </c>
      <c r="M13" s="507">
        <v>53.743905355999999</v>
      </c>
      <c r="N13" s="507">
        <v>43.255086968999997</v>
      </c>
      <c r="O13" s="507">
        <v>50.538506767000001</v>
      </c>
      <c r="P13" s="494">
        <v>40.515156902999998</v>
      </c>
    </row>
    <row r="14" spans="1:16" s="492" customFormat="1" ht="17.25" customHeight="1">
      <c r="A14" s="501" t="s">
        <v>191</v>
      </c>
      <c r="B14" s="493">
        <v>1132.9891726410001</v>
      </c>
      <c r="C14" s="493">
        <v>1033.934957077</v>
      </c>
      <c r="D14" s="493">
        <v>991.56048513799999</v>
      </c>
      <c r="E14" s="493">
        <v>976.33986690100005</v>
      </c>
      <c r="F14" s="493">
        <v>1051.757637167</v>
      </c>
      <c r="G14" s="493">
        <v>1084.750031024</v>
      </c>
      <c r="H14" s="493">
        <v>1193.373894696</v>
      </c>
      <c r="I14" s="493">
        <v>1237.073837702</v>
      </c>
      <c r="J14" s="493">
        <v>1316.5774882789999</v>
      </c>
      <c r="K14" s="493">
        <v>1342.001503085</v>
      </c>
      <c r="L14" s="493" t="s">
        <v>108</v>
      </c>
      <c r="M14" s="506">
        <v>1069.0597568820001</v>
      </c>
      <c r="N14" s="506">
        <v>1279.0659152870001</v>
      </c>
      <c r="O14" s="506">
        <v>1133.2379530440001</v>
      </c>
      <c r="P14" s="493">
        <v>1117.285862342</v>
      </c>
    </row>
    <row r="15" spans="1:16" s="492" customFormat="1" ht="17.25" customHeight="1">
      <c r="A15" s="492" t="s">
        <v>84</v>
      </c>
      <c r="B15" s="494">
        <v>510.46781922100001</v>
      </c>
      <c r="C15" s="494">
        <v>501.15495251800002</v>
      </c>
      <c r="D15" s="494">
        <v>510.528750398</v>
      </c>
      <c r="E15" s="494">
        <v>559.09513900000002</v>
      </c>
      <c r="F15" s="494">
        <v>672.95905703799997</v>
      </c>
      <c r="G15" s="494">
        <v>712.37284050200003</v>
      </c>
      <c r="H15" s="494">
        <v>819.52236771599996</v>
      </c>
      <c r="I15" s="494">
        <v>903.68810631199995</v>
      </c>
      <c r="J15" s="494">
        <v>951.12981807899996</v>
      </c>
      <c r="K15" s="494">
        <v>888.303766516</v>
      </c>
      <c r="L15" s="494" t="s">
        <v>108</v>
      </c>
      <c r="M15" s="507">
        <v>673.51292323200005</v>
      </c>
      <c r="N15" s="507">
        <v>919.25854691300003</v>
      </c>
      <c r="O15" s="507">
        <v>748.61315344699995</v>
      </c>
      <c r="P15" s="494">
        <v>729.14990411600002</v>
      </c>
    </row>
    <row r="16" spans="1:16" s="492" customFormat="1" ht="17.25" customHeight="1">
      <c r="A16" s="492" t="s">
        <v>192</v>
      </c>
      <c r="B16" s="494">
        <v>413.97432544600002</v>
      </c>
      <c r="C16" s="494">
        <v>443.539687001</v>
      </c>
      <c r="D16" s="494">
        <v>444.061308338</v>
      </c>
      <c r="E16" s="494">
        <v>477.83207592600002</v>
      </c>
      <c r="F16" s="494">
        <v>576.31429892300002</v>
      </c>
      <c r="G16" s="494">
        <v>578.86903938299997</v>
      </c>
      <c r="H16" s="494">
        <v>651.60069777399997</v>
      </c>
      <c r="I16" s="494">
        <v>749.35336846300004</v>
      </c>
      <c r="J16" s="494">
        <v>793.44739515599997</v>
      </c>
      <c r="K16" s="494">
        <v>725.01069398100003</v>
      </c>
      <c r="L16" s="494" t="s">
        <v>108</v>
      </c>
      <c r="M16" s="507">
        <v>558.73690201500006</v>
      </c>
      <c r="N16" s="507">
        <v>762.60339647900003</v>
      </c>
      <c r="O16" s="507">
        <v>621.03880769199998</v>
      </c>
      <c r="P16" s="494">
        <v>649.58765545599999</v>
      </c>
    </row>
    <row r="17" spans="1:16" s="492" customFormat="1" ht="17.25" customHeight="1">
      <c r="A17" s="492" t="s">
        <v>225</v>
      </c>
      <c r="B17" s="494">
        <v>177.38973912599999</v>
      </c>
      <c r="C17" s="494">
        <v>122.759979298</v>
      </c>
      <c r="D17" s="494">
        <v>85.028994686999994</v>
      </c>
      <c r="E17" s="494">
        <v>69.467108721000002</v>
      </c>
      <c r="F17" s="494">
        <v>87.357765697999994</v>
      </c>
      <c r="G17" s="494">
        <v>79.143893887999994</v>
      </c>
      <c r="H17" s="494">
        <v>102.86060446400001</v>
      </c>
      <c r="I17" s="494">
        <v>126.925513728</v>
      </c>
      <c r="J17" s="494">
        <v>102.113452877</v>
      </c>
      <c r="K17" s="494">
        <v>94.775824940999996</v>
      </c>
      <c r="L17" s="494" t="s">
        <v>108</v>
      </c>
      <c r="M17" s="507">
        <v>85.456578393000001</v>
      </c>
      <c r="N17" s="507">
        <v>113.89293114100001</v>
      </c>
      <c r="O17" s="507">
        <v>94.146770330999999</v>
      </c>
      <c r="P17" s="494">
        <v>157.20839492299999</v>
      </c>
    </row>
    <row r="18" spans="1:16" s="492" customFormat="1" ht="17.25" customHeight="1">
      <c r="A18" s="492" t="s">
        <v>193</v>
      </c>
      <c r="B18" s="494">
        <v>96.493493775000005</v>
      </c>
      <c r="C18" s="494">
        <v>57.615265516999997</v>
      </c>
      <c r="D18" s="494">
        <v>66.467442059999996</v>
      </c>
      <c r="E18" s="494">
        <v>81.263063074000002</v>
      </c>
      <c r="F18" s="494">
        <v>96.644758115000002</v>
      </c>
      <c r="G18" s="494">
        <v>133.503801119</v>
      </c>
      <c r="H18" s="494">
        <v>167.921669941</v>
      </c>
      <c r="I18" s="494">
        <v>154.33473784899999</v>
      </c>
      <c r="J18" s="494">
        <v>157.68242292299999</v>
      </c>
      <c r="K18" s="494">
        <v>163.29307253499999</v>
      </c>
      <c r="L18" s="494" t="s">
        <v>108</v>
      </c>
      <c r="M18" s="507">
        <v>114.776021218</v>
      </c>
      <c r="N18" s="507">
        <v>156.65515043400001</v>
      </c>
      <c r="O18" s="507">
        <v>127.57434575400001</v>
      </c>
      <c r="P18" s="494">
        <v>79.562248659000005</v>
      </c>
    </row>
    <row r="19" spans="1:16" s="492" customFormat="1" ht="17.25" customHeight="1">
      <c r="A19" s="492" t="s">
        <v>194</v>
      </c>
      <c r="B19" s="494">
        <v>296.43055947800002</v>
      </c>
      <c r="C19" s="494">
        <v>240.42864392600001</v>
      </c>
      <c r="D19" s="494">
        <v>214.376008222</v>
      </c>
      <c r="E19" s="494">
        <v>200.28449980100001</v>
      </c>
      <c r="F19" s="494">
        <v>192.64981007599999</v>
      </c>
      <c r="G19" s="494">
        <v>174.62411383700001</v>
      </c>
      <c r="H19" s="494">
        <v>159.66456484299999</v>
      </c>
      <c r="I19" s="494">
        <v>146.55189609300001</v>
      </c>
      <c r="J19" s="494">
        <v>168.567308228</v>
      </c>
      <c r="K19" s="494">
        <v>144.043080906</v>
      </c>
      <c r="L19" s="494" t="s">
        <v>108</v>
      </c>
      <c r="M19" s="507">
        <v>185.454139293</v>
      </c>
      <c r="N19" s="507">
        <v>154.34059812699999</v>
      </c>
      <c r="O19" s="507">
        <v>175.94579456899999</v>
      </c>
      <c r="P19" s="494">
        <v>197.18910990000001</v>
      </c>
    </row>
    <row r="20" spans="1:16" s="492" customFormat="1" ht="17.25" customHeight="1">
      <c r="A20" s="492" t="s">
        <v>195</v>
      </c>
      <c r="B20" s="494">
        <v>238.13605239</v>
      </c>
      <c r="C20" s="494">
        <v>196.38294062899999</v>
      </c>
      <c r="D20" s="494">
        <v>178.24530657099999</v>
      </c>
      <c r="E20" s="494">
        <v>174.519971169</v>
      </c>
      <c r="F20" s="494">
        <v>167.42221140699999</v>
      </c>
      <c r="G20" s="494">
        <v>152.81732172299999</v>
      </c>
      <c r="H20" s="494">
        <v>134.925241417</v>
      </c>
      <c r="I20" s="494">
        <v>122.41740712799999</v>
      </c>
      <c r="J20" s="494">
        <v>136.180758978</v>
      </c>
      <c r="K20" s="494">
        <v>112.034420712</v>
      </c>
      <c r="L20" s="494" t="s">
        <v>108</v>
      </c>
      <c r="M20" s="507">
        <v>159.858824736</v>
      </c>
      <c r="N20" s="507">
        <v>126.214498814</v>
      </c>
      <c r="O20" s="507">
        <v>149.57706840500001</v>
      </c>
      <c r="P20" s="494">
        <v>162.733147753</v>
      </c>
    </row>
    <row r="21" spans="1:16" s="492" customFormat="1" ht="17.25" customHeight="1">
      <c r="A21" s="492" t="s">
        <v>196</v>
      </c>
      <c r="B21" s="494">
        <v>19.706207081999999</v>
      </c>
      <c r="C21" s="494">
        <v>11.02925188</v>
      </c>
      <c r="D21" s="494">
        <v>5.7744592480000003</v>
      </c>
      <c r="E21" s="494">
        <v>2.2718274549999999</v>
      </c>
      <c r="F21" s="494">
        <v>1.4445563429999999</v>
      </c>
      <c r="G21" s="494">
        <v>1.2493662430000001</v>
      </c>
      <c r="H21" s="494">
        <v>1.2859308330000001</v>
      </c>
      <c r="I21" s="494">
        <v>1.348727843</v>
      </c>
      <c r="J21" s="494">
        <v>2.529684697</v>
      </c>
      <c r="K21" s="494">
        <v>4.5651995689999998</v>
      </c>
      <c r="L21" s="494" t="s">
        <v>108</v>
      </c>
      <c r="M21" s="507">
        <v>2.0294297389999998</v>
      </c>
      <c r="N21" s="507">
        <v>2.174138364</v>
      </c>
      <c r="O21" s="507">
        <v>2.073652912</v>
      </c>
      <c r="P21" s="494">
        <v>4.0251059800000002</v>
      </c>
    </row>
    <row r="22" spans="1:16" s="492" customFormat="1" ht="17.25" customHeight="1">
      <c r="A22" s="717" t="s">
        <v>991</v>
      </c>
      <c r="B22" s="494">
        <v>38.588300005000001</v>
      </c>
      <c r="C22" s="494">
        <v>33.016451416999999</v>
      </c>
      <c r="D22" s="494">
        <v>30.356242403</v>
      </c>
      <c r="E22" s="494">
        <v>23.492701176000001</v>
      </c>
      <c r="F22" s="494">
        <v>23.783042325</v>
      </c>
      <c r="G22" s="494">
        <v>20.557425869999999</v>
      </c>
      <c r="H22" s="494">
        <v>23.453392594</v>
      </c>
      <c r="I22" s="494">
        <v>22.785761122</v>
      </c>
      <c r="J22" s="494">
        <v>29.856864553000001</v>
      </c>
      <c r="K22" s="494">
        <v>27.443460626</v>
      </c>
      <c r="L22" s="494" t="s">
        <v>108</v>
      </c>
      <c r="M22" s="507">
        <v>23.565884817000001</v>
      </c>
      <c r="N22" s="507">
        <v>25.951960949</v>
      </c>
      <c r="O22" s="507">
        <v>24.295073253000002</v>
      </c>
      <c r="P22" s="494">
        <v>30.430856167000002</v>
      </c>
    </row>
    <row r="23" spans="1:16" s="492" customFormat="1" ht="17.25" customHeight="1">
      <c r="A23" s="492" t="s">
        <v>197</v>
      </c>
      <c r="B23" s="494">
        <v>29.037172964</v>
      </c>
      <c r="C23" s="494">
        <v>31.721916925999999</v>
      </c>
      <c r="D23" s="494">
        <v>32.270008068999999</v>
      </c>
      <c r="E23" s="494">
        <v>30.789794375</v>
      </c>
      <c r="F23" s="494">
        <v>31.607286651999999</v>
      </c>
      <c r="G23" s="494">
        <v>37.259785264000001</v>
      </c>
      <c r="H23" s="494">
        <v>46.151044673999998</v>
      </c>
      <c r="I23" s="494">
        <v>40.626202110000001</v>
      </c>
      <c r="J23" s="494">
        <v>39.285330008000003</v>
      </c>
      <c r="K23" s="494">
        <v>39.198325177999997</v>
      </c>
      <c r="L23" s="494" t="s">
        <v>108</v>
      </c>
      <c r="M23" s="507">
        <v>36.069479889</v>
      </c>
      <c r="N23" s="507">
        <v>39.959556186</v>
      </c>
      <c r="O23" s="507">
        <v>37.258293025</v>
      </c>
      <c r="P23" s="494">
        <v>48.88595273</v>
      </c>
    </row>
    <row r="24" spans="1:16" s="492" customFormat="1" ht="17.25" customHeight="1">
      <c r="A24" s="492" t="s">
        <v>198</v>
      </c>
      <c r="B24" s="494">
        <v>120.525910095</v>
      </c>
      <c r="C24" s="494">
        <v>104.223847717</v>
      </c>
      <c r="D24" s="494">
        <v>116.31649934799999</v>
      </c>
      <c r="E24" s="494">
        <v>91.104571344999997</v>
      </c>
      <c r="F24" s="494">
        <v>85.438390236000004</v>
      </c>
      <c r="G24" s="494">
        <v>98.065825763000007</v>
      </c>
      <c r="H24" s="494">
        <v>106.15367126699999</v>
      </c>
      <c r="I24" s="494">
        <v>97.677213872999999</v>
      </c>
      <c r="J24" s="494">
        <v>110.970137708</v>
      </c>
      <c r="K24" s="494">
        <v>210.01470036699999</v>
      </c>
      <c r="L24" s="494" t="s">
        <v>108</v>
      </c>
      <c r="M24" s="507">
        <v>96.544866689000003</v>
      </c>
      <c r="N24" s="507">
        <v>116.228525578</v>
      </c>
      <c r="O24" s="507">
        <v>102.560222291</v>
      </c>
      <c r="P24" s="494">
        <v>91.425695747000006</v>
      </c>
    </row>
    <row r="25" spans="1:16" s="492" customFormat="1" ht="17.25" customHeight="1">
      <c r="A25" s="502" t="s">
        <v>199</v>
      </c>
      <c r="B25" s="495">
        <v>176.52771088200001</v>
      </c>
      <c r="C25" s="495">
        <v>156.40559598900001</v>
      </c>
      <c r="D25" s="495">
        <v>118.0692191</v>
      </c>
      <c r="E25" s="495">
        <v>95.065862379999999</v>
      </c>
      <c r="F25" s="495">
        <v>69.103093165000004</v>
      </c>
      <c r="G25" s="495">
        <v>62.427465658999999</v>
      </c>
      <c r="H25" s="495">
        <v>61.882246195999997</v>
      </c>
      <c r="I25" s="495">
        <v>48.530419315000003</v>
      </c>
      <c r="J25" s="495">
        <v>46.624894255999997</v>
      </c>
      <c r="K25" s="495">
        <v>60.441630119000003</v>
      </c>
      <c r="L25" s="495" t="s">
        <v>108</v>
      </c>
      <c r="M25" s="508">
        <v>77.478347778</v>
      </c>
      <c r="N25" s="508">
        <v>49.278688483000003</v>
      </c>
      <c r="O25" s="508">
        <v>68.860489713000007</v>
      </c>
      <c r="P25" s="495">
        <v>50.635199849999999</v>
      </c>
    </row>
    <row r="26" spans="1:16" s="492" customFormat="1" ht="17.25" customHeight="1">
      <c r="A26" s="501" t="s">
        <v>200</v>
      </c>
      <c r="B26" s="493">
        <v>223.63015199700001</v>
      </c>
      <c r="C26" s="493">
        <v>225.74950448199999</v>
      </c>
      <c r="D26" s="493">
        <v>189.276708641</v>
      </c>
      <c r="E26" s="493">
        <v>187.183727369</v>
      </c>
      <c r="F26" s="493">
        <v>195.09984580700001</v>
      </c>
      <c r="G26" s="493">
        <v>194.63145311400001</v>
      </c>
      <c r="H26" s="493">
        <v>212.758993401</v>
      </c>
      <c r="I26" s="493">
        <v>207.60345099599999</v>
      </c>
      <c r="J26" s="493">
        <v>217.64353830600001</v>
      </c>
      <c r="K26" s="493">
        <v>114.82216302</v>
      </c>
      <c r="L26" s="493" t="s">
        <v>108</v>
      </c>
      <c r="M26" s="506">
        <v>197.40632223700001</v>
      </c>
      <c r="N26" s="506">
        <v>200.00914022699999</v>
      </c>
      <c r="O26" s="506">
        <v>198.20174730900001</v>
      </c>
      <c r="P26" s="493">
        <v>175.74529572399999</v>
      </c>
    </row>
    <row r="27" spans="1:16" s="492" customFormat="1" ht="17.25" customHeight="1">
      <c r="A27" s="503" t="s">
        <v>201</v>
      </c>
      <c r="B27" s="496">
        <v>145.60855818499999</v>
      </c>
      <c r="C27" s="496">
        <v>93.557173137000007</v>
      </c>
      <c r="D27" s="496">
        <v>92.892522817</v>
      </c>
      <c r="E27" s="496">
        <v>89.250141898999999</v>
      </c>
      <c r="F27" s="496">
        <v>107.65587508199999</v>
      </c>
      <c r="G27" s="496">
        <v>102.222894801</v>
      </c>
      <c r="H27" s="496">
        <v>109.548585858</v>
      </c>
      <c r="I27" s="496">
        <v>104.58895677</v>
      </c>
      <c r="J27" s="496">
        <v>100.146201797</v>
      </c>
      <c r="K27" s="496">
        <v>-19.513238920999999</v>
      </c>
      <c r="L27" s="496" t="s">
        <v>108</v>
      </c>
      <c r="M27" s="509">
        <v>101.21644213800001</v>
      </c>
      <c r="N27" s="509">
        <v>87.860361452999996</v>
      </c>
      <c r="O27" s="509">
        <v>97.134803900999998</v>
      </c>
      <c r="P27" s="496">
        <v>87.884267042999994</v>
      </c>
    </row>
    <row r="28" spans="1:16" s="492" customFormat="1" ht="17.25" customHeight="1">
      <c r="A28" s="501" t="s">
        <v>202</v>
      </c>
      <c r="B28" s="493">
        <v>492.83875222299997</v>
      </c>
      <c r="C28" s="493">
        <v>485.13913792400001</v>
      </c>
      <c r="D28" s="493">
        <v>400.40389740900002</v>
      </c>
      <c r="E28" s="493">
        <v>382.57225034099997</v>
      </c>
      <c r="F28" s="493">
        <v>407.31672786299998</v>
      </c>
      <c r="G28" s="493">
        <v>333.74012507499998</v>
      </c>
      <c r="H28" s="493">
        <v>352.62788578099997</v>
      </c>
      <c r="I28" s="493">
        <v>346.11102031299998</v>
      </c>
      <c r="J28" s="493">
        <v>371.75457995199997</v>
      </c>
      <c r="K28" s="493">
        <v>362.69986403500002</v>
      </c>
      <c r="L28" s="493" t="s">
        <v>108</v>
      </c>
      <c r="M28" s="506">
        <v>374.320591283</v>
      </c>
      <c r="N28" s="506">
        <v>357.55654778100001</v>
      </c>
      <c r="O28" s="506">
        <v>369.197474511</v>
      </c>
      <c r="P28" s="493">
        <v>312.803489474</v>
      </c>
    </row>
    <row r="29" spans="1:16" s="492" customFormat="1" ht="17.25" customHeight="1">
      <c r="A29" s="492" t="s">
        <v>203</v>
      </c>
      <c r="B29" s="494">
        <v>458.134811082</v>
      </c>
      <c r="C29" s="494">
        <v>429.84927638099998</v>
      </c>
      <c r="D29" s="494">
        <v>367.938424736</v>
      </c>
      <c r="E29" s="494">
        <v>346.33928162799998</v>
      </c>
      <c r="F29" s="494">
        <v>337.28785534100001</v>
      </c>
      <c r="G29" s="494">
        <v>315.81818424400001</v>
      </c>
      <c r="H29" s="494">
        <v>324.26856391699999</v>
      </c>
      <c r="I29" s="494">
        <v>305.20235903299999</v>
      </c>
      <c r="J29" s="494">
        <v>334.40759505099999</v>
      </c>
      <c r="K29" s="494">
        <v>243.91537436900001</v>
      </c>
      <c r="L29" s="494" t="s">
        <v>108</v>
      </c>
      <c r="M29" s="507">
        <v>335.94955303099999</v>
      </c>
      <c r="N29" s="507">
        <v>308.48485189600001</v>
      </c>
      <c r="O29" s="507">
        <v>327.55629927899997</v>
      </c>
      <c r="P29" s="494">
        <v>281.468860947</v>
      </c>
    </row>
    <row r="30" spans="1:16" s="492" customFormat="1" ht="17.25" customHeight="1">
      <c r="A30" s="492" t="s">
        <v>204</v>
      </c>
      <c r="B30" s="494">
        <v>20.680100252999999</v>
      </c>
      <c r="C30" s="494">
        <v>36.917289371999999</v>
      </c>
      <c r="D30" s="494">
        <v>12.517484743000001</v>
      </c>
      <c r="E30" s="494">
        <v>15.232718819</v>
      </c>
      <c r="F30" s="494">
        <v>15.997375212</v>
      </c>
      <c r="G30" s="494">
        <v>11.180447242</v>
      </c>
      <c r="H30" s="494">
        <v>15.414185565</v>
      </c>
      <c r="I30" s="494">
        <v>15.262121072999999</v>
      </c>
      <c r="J30" s="494">
        <v>22.608292469999999</v>
      </c>
      <c r="K30" s="494">
        <v>44.303912361999998</v>
      </c>
      <c r="L30" s="494" t="s">
        <v>108</v>
      </c>
      <c r="M30" s="507">
        <v>14.847350037</v>
      </c>
      <c r="N30" s="507">
        <v>21.495420457000002</v>
      </c>
      <c r="O30" s="507">
        <v>16.879010302000001</v>
      </c>
      <c r="P30" s="494">
        <v>17.876580663999999</v>
      </c>
    </row>
    <row r="31" spans="1:16" s="492" customFormat="1" ht="17.25" customHeight="1">
      <c r="A31" s="492" t="s">
        <v>205</v>
      </c>
      <c r="B31" s="494">
        <v>14.023840888000001</v>
      </c>
      <c r="C31" s="494">
        <v>18.372572172000002</v>
      </c>
      <c r="D31" s="494">
        <v>19.94798793</v>
      </c>
      <c r="E31" s="494">
        <v>21.000249894</v>
      </c>
      <c r="F31" s="494">
        <v>54.031497309999999</v>
      </c>
      <c r="G31" s="494">
        <v>6.741493588</v>
      </c>
      <c r="H31" s="494">
        <v>12.945136299</v>
      </c>
      <c r="I31" s="494">
        <v>25.646540207000001</v>
      </c>
      <c r="J31" s="494">
        <v>14.738692431</v>
      </c>
      <c r="K31" s="494">
        <v>74.480577303000004</v>
      </c>
      <c r="L31" s="494" t="s">
        <v>108</v>
      </c>
      <c r="M31" s="507">
        <v>23.523688215</v>
      </c>
      <c r="N31" s="507">
        <v>27.576275427999999</v>
      </c>
      <c r="O31" s="507">
        <v>24.762164929000001</v>
      </c>
      <c r="P31" s="494">
        <v>13.458047863000001</v>
      </c>
    </row>
    <row r="32" spans="1:16" s="492" customFormat="1" ht="17.25" customHeight="1">
      <c r="A32" s="501" t="s">
        <v>206</v>
      </c>
      <c r="B32" s="493">
        <v>257.630622002</v>
      </c>
      <c r="C32" s="493">
        <v>285.04319475</v>
      </c>
      <c r="D32" s="493">
        <v>214.830722971</v>
      </c>
      <c r="E32" s="493">
        <v>213.27314406799999</v>
      </c>
      <c r="F32" s="493">
        <v>235.38184272199999</v>
      </c>
      <c r="G32" s="493">
        <v>149.91040952</v>
      </c>
      <c r="H32" s="493">
        <v>184.345073214</v>
      </c>
      <c r="I32" s="493">
        <v>184.87010331299999</v>
      </c>
      <c r="J32" s="493">
        <v>167.132970642</v>
      </c>
      <c r="K32" s="493">
        <v>377.86889592199998</v>
      </c>
      <c r="L32" s="493" t="s">
        <v>108</v>
      </c>
      <c r="M32" s="506">
        <v>200.50840916300001</v>
      </c>
      <c r="N32" s="506">
        <v>201.82464145500001</v>
      </c>
      <c r="O32" s="506">
        <v>200.91065172</v>
      </c>
      <c r="P32" s="493">
        <v>156.80168990199999</v>
      </c>
    </row>
    <row r="33" spans="1:16" s="492" customFormat="1" ht="17.25" customHeight="1">
      <c r="A33" s="492" t="s">
        <v>207</v>
      </c>
      <c r="B33" s="494">
        <v>69.517051151000004</v>
      </c>
      <c r="C33" s="494">
        <v>59.965236267999998</v>
      </c>
      <c r="D33" s="494">
        <v>45.120835559</v>
      </c>
      <c r="E33" s="494">
        <v>41.107027527</v>
      </c>
      <c r="F33" s="494">
        <v>42.646491738999998</v>
      </c>
      <c r="G33" s="494">
        <v>32.559617330999998</v>
      </c>
      <c r="H33" s="494">
        <v>39.510815559000001</v>
      </c>
      <c r="I33" s="494">
        <v>36.577405493999997</v>
      </c>
      <c r="J33" s="494">
        <v>42.997192763000001</v>
      </c>
      <c r="K33" s="494">
        <v>25.953048544000001</v>
      </c>
      <c r="L33" s="494" t="s">
        <v>108</v>
      </c>
      <c r="M33" s="507">
        <v>40.059040635000002</v>
      </c>
      <c r="N33" s="507">
        <v>37.645310836</v>
      </c>
      <c r="O33" s="507">
        <v>39.321401197999997</v>
      </c>
      <c r="P33" s="494">
        <v>36.148811817000002</v>
      </c>
    </row>
    <row r="34" spans="1:16" s="492" customFormat="1" ht="17.25" customHeight="1">
      <c r="A34" s="492" t="s">
        <v>208</v>
      </c>
      <c r="B34" s="494">
        <v>151.50334986300001</v>
      </c>
      <c r="C34" s="494">
        <v>197.950005318</v>
      </c>
      <c r="D34" s="494">
        <v>115.026824288</v>
      </c>
      <c r="E34" s="494">
        <v>106.214601548</v>
      </c>
      <c r="F34" s="494">
        <v>87.899829593000007</v>
      </c>
      <c r="G34" s="494">
        <v>73.059384266999999</v>
      </c>
      <c r="H34" s="494">
        <v>77.505653953000007</v>
      </c>
      <c r="I34" s="494">
        <v>75.612591586999997</v>
      </c>
      <c r="J34" s="494">
        <v>72.617502712000004</v>
      </c>
      <c r="K34" s="494">
        <v>64.645741358999999</v>
      </c>
      <c r="L34" s="494" t="s">
        <v>108</v>
      </c>
      <c r="M34" s="507">
        <v>90.772692685999999</v>
      </c>
      <c r="N34" s="507">
        <v>73.177502474999997</v>
      </c>
      <c r="O34" s="507">
        <v>85.395576237</v>
      </c>
      <c r="P34" s="494">
        <v>72.452614030000007</v>
      </c>
    </row>
    <row r="35" spans="1:16" s="492" customFormat="1" ht="17.25" customHeight="1">
      <c r="A35" s="502" t="s">
        <v>209</v>
      </c>
      <c r="B35" s="495">
        <v>36.610220988999998</v>
      </c>
      <c r="C35" s="495">
        <v>27.127953164000001</v>
      </c>
      <c r="D35" s="495">
        <v>54.683063124</v>
      </c>
      <c r="E35" s="495">
        <v>65.951514992</v>
      </c>
      <c r="F35" s="495">
        <v>104.83552139</v>
      </c>
      <c r="G35" s="495">
        <v>44.291407921999998</v>
      </c>
      <c r="H35" s="495">
        <v>67.328603701999995</v>
      </c>
      <c r="I35" s="495">
        <v>72.680106230999996</v>
      </c>
      <c r="J35" s="495">
        <v>51.518275166999999</v>
      </c>
      <c r="K35" s="495">
        <v>287.27010601900002</v>
      </c>
      <c r="L35" s="495" t="s">
        <v>108</v>
      </c>
      <c r="M35" s="508">
        <v>69.676675841000005</v>
      </c>
      <c r="N35" s="508">
        <v>91.001828144000001</v>
      </c>
      <c r="O35" s="508">
        <v>76.193674286000004</v>
      </c>
      <c r="P35" s="495">
        <v>48.200264056000002</v>
      </c>
    </row>
    <row r="36" spans="1:16" s="492" customFormat="1" ht="17.25" customHeight="1">
      <c r="A36" s="504" t="s">
        <v>210</v>
      </c>
      <c r="B36" s="493">
        <v>1402.1977728669999</v>
      </c>
      <c r="C36" s="493">
        <v>1293.3245905189999</v>
      </c>
      <c r="D36" s="493">
        <v>1202.6876739050001</v>
      </c>
      <c r="E36" s="493">
        <v>1171.728389873</v>
      </c>
      <c r="F36" s="493">
        <v>1263.974519223</v>
      </c>
      <c r="G36" s="493">
        <v>1223.858702984</v>
      </c>
      <c r="H36" s="493">
        <v>1333.242787076</v>
      </c>
      <c r="I36" s="493">
        <v>1375.5814070189999</v>
      </c>
      <c r="J36" s="493">
        <v>1470.688529926</v>
      </c>
      <c r="K36" s="493">
        <v>1589.8792040989999</v>
      </c>
      <c r="L36" s="493" t="s">
        <v>108</v>
      </c>
      <c r="M36" s="506">
        <v>1245.974025927</v>
      </c>
      <c r="N36" s="506">
        <v>1436.6133228409999</v>
      </c>
      <c r="O36" s="506">
        <v>1304.2336802459999</v>
      </c>
      <c r="P36" s="493">
        <v>1254.3440560920001</v>
      </c>
    </row>
    <row r="37" spans="1:16" s="492" customFormat="1" ht="17.25" customHeight="1">
      <c r="A37" s="504" t="s">
        <v>211</v>
      </c>
      <c r="B37" s="493">
        <v>1390.619794642</v>
      </c>
      <c r="C37" s="493">
        <v>1318.9781518269999</v>
      </c>
      <c r="D37" s="493">
        <v>1206.391208108</v>
      </c>
      <c r="E37" s="493">
        <v>1189.613010969</v>
      </c>
      <c r="F37" s="493">
        <v>1287.1394798890001</v>
      </c>
      <c r="G37" s="493">
        <v>1234.660440545</v>
      </c>
      <c r="H37" s="493">
        <v>1377.7189679099999</v>
      </c>
      <c r="I37" s="493">
        <v>1421.9439410150001</v>
      </c>
      <c r="J37" s="493">
        <v>1483.710458922</v>
      </c>
      <c r="K37" s="493">
        <v>1719.870399008</v>
      </c>
      <c r="L37" s="493" t="s">
        <v>108</v>
      </c>
      <c r="M37" s="506">
        <v>1269.568166045</v>
      </c>
      <c r="N37" s="506">
        <v>1480.8905567419999</v>
      </c>
      <c r="O37" s="506">
        <v>1334.1486047640001</v>
      </c>
      <c r="P37" s="493">
        <v>1274.0875522440001</v>
      </c>
    </row>
    <row r="38" spans="1:16" s="492" customFormat="1" ht="17.25" customHeight="1">
      <c r="A38" s="503" t="s">
        <v>212</v>
      </c>
      <c r="B38" s="496">
        <v>-11.577978225000001</v>
      </c>
      <c r="C38" s="496">
        <v>25.653561308</v>
      </c>
      <c r="D38" s="496">
        <v>3.7035342029999998</v>
      </c>
      <c r="E38" s="496">
        <v>17.884621096</v>
      </c>
      <c r="F38" s="496">
        <v>23.164960664999999</v>
      </c>
      <c r="G38" s="496">
        <v>10.801737559999999</v>
      </c>
      <c r="H38" s="496">
        <v>44.476180833999997</v>
      </c>
      <c r="I38" s="496">
        <v>46.362533996000003</v>
      </c>
      <c r="J38" s="496">
        <v>13.021928996</v>
      </c>
      <c r="K38" s="496">
        <v>129.99119490800001</v>
      </c>
      <c r="L38" s="496" t="s">
        <v>108</v>
      </c>
      <c r="M38" s="509">
        <v>23.594140117999999</v>
      </c>
      <c r="N38" s="509">
        <v>44.277233899999999</v>
      </c>
      <c r="O38" s="509">
        <v>29.914924517999999</v>
      </c>
      <c r="P38" s="496">
        <v>19.743496151999999</v>
      </c>
    </row>
    <row r="39" spans="1:16" s="492" customFormat="1" ht="17.25" customHeight="1">
      <c r="A39" s="492" t="s">
        <v>213</v>
      </c>
      <c r="B39" s="494">
        <v>78.021593812000006</v>
      </c>
      <c r="C39" s="494">
        <v>132.19233134500001</v>
      </c>
      <c r="D39" s="494">
        <v>96.384185823999999</v>
      </c>
      <c r="E39" s="494">
        <v>97.933585469999997</v>
      </c>
      <c r="F39" s="494">
        <v>87.443970725</v>
      </c>
      <c r="G39" s="494">
        <v>92.408558314000004</v>
      </c>
      <c r="H39" s="494">
        <v>103.21040754400001</v>
      </c>
      <c r="I39" s="494">
        <v>103.014494226</v>
      </c>
      <c r="J39" s="494">
        <v>117.49733650899999</v>
      </c>
      <c r="K39" s="494">
        <v>134.335401942</v>
      </c>
      <c r="L39" s="494" t="s">
        <v>108</v>
      </c>
      <c r="M39" s="507">
        <v>96.189880099000007</v>
      </c>
      <c r="N39" s="507">
        <v>112.14877877399999</v>
      </c>
      <c r="O39" s="507">
        <v>101.066943408</v>
      </c>
      <c r="P39" s="494">
        <v>87.861028680999993</v>
      </c>
    </row>
    <row r="40" spans="1:16" s="492" customFormat="1" ht="17.25" customHeight="1">
      <c r="A40" s="492" t="s">
        <v>214</v>
      </c>
      <c r="B40" s="494">
        <v>60.816860884999997</v>
      </c>
      <c r="C40" s="494">
        <v>99.048900517000007</v>
      </c>
      <c r="D40" s="494">
        <v>85.057180357999997</v>
      </c>
      <c r="E40" s="494">
        <v>84.737338949999994</v>
      </c>
      <c r="F40" s="494">
        <v>67.737478417999995</v>
      </c>
      <c r="G40" s="494">
        <v>76.598433885999995</v>
      </c>
      <c r="H40" s="494">
        <v>69.070990288999994</v>
      </c>
      <c r="I40" s="494">
        <v>80.591420102000001</v>
      </c>
      <c r="J40" s="494">
        <v>77.481640532</v>
      </c>
      <c r="K40" s="494">
        <v>43.320059978000003</v>
      </c>
      <c r="L40" s="494" t="s">
        <v>108</v>
      </c>
      <c r="M40" s="507">
        <v>75.698143067999993</v>
      </c>
      <c r="N40" s="507">
        <v>74.914602294999995</v>
      </c>
      <c r="O40" s="507">
        <v>75.458691836</v>
      </c>
      <c r="P40" s="494">
        <v>79.445738208999998</v>
      </c>
    </row>
    <row r="41" spans="1:16" s="492" customFormat="1" ht="17.25" customHeight="1">
      <c r="A41" s="502" t="s">
        <v>215</v>
      </c>
      <c r="B41" s="495">
        <v>-17.204732926999998</v>
      </c>
      <c r="C41" s="495">
        <v>-33.143430829000003</v>
      </c>
      <c r="D41" s="495">
        <v>-11.327005465999999</v>
      </c>
      <c r="E41" s="495">
        <v>-13.196246520000001</v>
      </c>
      <c r="F41" s="495">
        <v>-19.706492307000001</v>
      </c>
      <c r="G41" s="495">
        <v>-15.810124428</v>
      </c>
      <c r="H41" s="495">
        <v>-34.139417254999998</v>
      </c>
      <c r="I41" s="495">
        <v>-22.423074124999999</v>
      </c>
      <c r="J41" s="495">
        <v>-40.015695977999997</v>
      </c>
      <c r="K41" s="495">
        <v>-91.015341962999997</v>
      </c>
      <c r="L41" s="495" t="s">
        <v>108</v>
      </c>
      <c r="M41" s="508">
        <v>-20.491737031</v>
      </c>
      <c r="N41" s="508">
        <v>-37.234176478999998</v>
      </c>
      <c r="O41" s="508">
        <v>-25.608251572</v>
      </c>
      <c r="P41" s="495">
        <v>-8.4152904720000006</v>
      </c>
    </row>
    <row r="42" spans="1:16" s="492" customFormat="1" ht="17.25" customHeight="1">
      <c r="A42" s="504" t="s">
        <v>216</v>
      </c>
      <c r="B42" s="493">
        <v>1480.2193666789999</v>
      </c>
      <c r="C42" s="493">
        <v>1425.5169218640001</v>
      </c>
      <c r="D42" s="493">
        <v>1299.0718597289999</v>
      </c>
      <c r="E42" s="493">
        <v>1269.661975343</v>
      </c>
      <c r="F42" s="493">
        <v>1351.4184899479999</v>
      </c>
      <c r="G42" s="493">
        <v>1316.267261298</v>
      </c>
      <c r="H42" s="493">
        <v>1436.453194619</v>
      </c>
      <c r="I42" s="493">
        <v>1478.595901246</v>
      </c>
      <c r="J42" s="493">
        <v>1588.185866435</v>
      </c>
      <c r="K42" s="493">
        <v>1724.214606041</v>
      </c>
      <c r="L42" s="493" t="s">
        <v>108</v>
      </c>
      <c r="M42" s="506">
        <v>1342.1639060259999</v>
      </c>
      <c r="N42" s="506">
        <v>1548.7621016149999</v>
      </c>
      <c r="O42" s="506">
        <v>1405.300623654</v>
      </c>
      <c r="P42" s="493">
        <v>1342.205084773</v>
      </c>
    </row>
    <row r="43" spans="1:16" s="492" customFormat="1" ht="17.25" customHeight="1">
      <c r="A43" s="504" t="s">
        <v>217</v>
      </c>
      <c r="B43" s="493">
        <v>1451.4366555270001</v>
      </c>
      <c r="C43" s="493">
        <v>1418.0270523439999</v>
      </c>
      <c r="D43" s="493">
        <v>1291.4483884670001</v>
      </c>
      <c r="E43" s="493">
        <v>1274.3503499190001</v>
      </c>
      <c r="F43" s="493">
        <v>1354.876958306</v>
      </c>
      <c r="G43" s="493">
        <v>1311.2588744310001</v>
      </c>
      <c r="H43" s="493">
        <v>1446.789958199</v>
      </c>
      <c r="I43" s="493">
        <v>1502.5353611170001</v>
      </c>
      <c r="J43" s="493">
        <v>1561.1920994540001</v>
      </c>
      <c r="K43" s="493">
        <v>1763.1904589860001</v>
      </c>
      <c r="L43" s="493" t="s">
        <v>108</v>
      </c>
      <c r="M43" s="506">
        <v>1345.266309113</v>
      </c>
      <c r="N43" s="506">
        <v>1555.8051590370001</v>
      </c>
      <c r="O43" s="506">
        <v>1409.6072965999999</v>
      </c>
      <c r="P43" s="493">
        <v>1353.5332904530001</v>
      </c>
    </row>
    <row r="44" spans="1:16" s="492" customFormat="1" ht="17.25" customHeight="1">
      <c r="A44" s="502" t="s">
        <v>218</v>
      </c>
      <c r="B44" s="495">
        <v>-28.782711152000001</v>
      </c>
      <c r="C44" s="495">
        <v>-7.4898695210000001</v>
      </c>
      <c r="D44" s="495">
        <v>-7.6234712629999999</v>
      </c>
      <c r="E44" s="495">
        <v>4.6883745760000002</v>
      </c>
      <c r="F44" s="495">
        <v>3.4584683580000002</v>
      </c>
      <c r="G44" s="495">
        <v>-5.0083868669999996</v>
      </c>
      <c r="H44" s="495">
        <v>10.33676358</v>
      </c>
      <c r="I44" s="495">
        <v>23.939459871</v>
      </c>
      <c r="J44" s="495">
        <v>-26.993766982</v>
      </c>
      <c r="K44" s="495">
        <v>38.975852945</v>
      </c>
      <c r="L44" s="495" t="s">
        <v>108</v>
      </c>
      <c r="M44" s="508">
        <v>3.1024030869999999</v>
      </c>
      <c r="N44" s="508">
        <v>7.0430574210000003</v>
      </c>
      <c r="O44" s="508">
        <v>4.3066729459999999</v>
      </c>
      <c r="P44" s="495">
        <v>11.32820568</v>
      </c>
    </row>
    <row r="45" spans="1:16" s="501" customFormat="1" ht="17.25" customHeight="1">
      <c r="A45" s="505" t="s">
        <v>328</v>
      </c>
      <c r="B45" s="496">
        <v>601.78828114099997</v>
      </c>
      <c r="C45" s="496">
        <v>946.51712166699997</v>
      </c>
      <c r="D45" s="496">
        <v>888.94405569499997</v>
      </c>
      <c r="E45" s="496">
        <v>945.00001776800002</v>
      </c>
      <c r="F45" s="496">
        <v>893.66064444400001</v>
      </c>
      <c r="G45" s="496">
        <v>902.54289908800001</v>
      </c>
      <c r="H45" s="496">
        <v>1018.946897128</v>
      </c>
      <c r="I45" s="496">
        <v>1013.248006801</v>
      </c>
      <c r="J45" s="496">
        <v>1221.0312959190001</v>
      </c>
      <c r="K45" s="496">
        <v>1509.7054991590001</v>
      </c>
      <c r="L45" s="496" t="s">
        <v>108</v>
      </c>
      <c r="M45" s="509">
        <v>939.96974826300004</v>
      </c>
      <c r="N45" s="509">
        <v>1150.0254333529999</v>
      </c>
      <c r="O45" s="509">
        <v>1004.163079855</v>
      </c>
      <c r="P45" s="496">
        <v>915.24490587800005</v>
      </c>
    </row>
    <row r="46" spans="1:16" s="492" customFormat="1" ht="17.25" customHeight="1">
      <c r="A46" s="501" t="s">
        <v>219</v>
      </c>
      <c r="B46" s="494"/>
      <c r="C46" s="494"/>
      <c r="D46" s="494"/>
      <c r="E46" s="494"/>
      <c r="F46" s="494"/>
      <c r="G46" s="494"/>
      <c r="H46" s="494"/>
      <c r="I46" s="494"/>
      <c r="J46" s="494"/>
      <c r="K46" s="494"/>
      <c r="L46" s="494" t="s">
        <v>108</v>
      </c>
      <c r="M46" s="510"/>
      <c r="N46" s="510"/>
      <c r="O46" s="510"/>
      <c r="P46" s="497"/>
    </row>
    <row r="47" spans="1:16" s="492" customFormat="1" ht="17.25" customHeight="1">
      <c r="A47" s="492" t="s">
        <v>532</v>
      </c>
      <c r="B47" s="494">
        <v>902.17968091399996</v>
      </c>
      <c r="C47" s="494">
        <v>803.83634144999996</v>
      </c>
      <c r="D47" s="494">
        <v>800.51350833900005</v>
      </c>
      <c r="E47" s="494">
        <v>785.56406578500003</v>
      </c>
      <c r="F47" s="494">
        <v>850.86485388200003</v>
      </c>
      <c r="G47" s="494">
        <v>881.60799032199998</v>
      </c>
      <c r="H47" s="494">
        <v>974.24033506399996</v>
      </c>
      <c r="I47" s="494">
        <v>1021.63402769</v>
      </c>
      <c r="J47" s="494">
        <v>1091.695374036</v>
      </c>
      <c r="K47" s="494">
        <v>1226.4586146280001</v>
      </c>
      <c r="L47" s="494" t="s">
        <v>108</v>
      </c>
      <c r="M47" s="507">
        <v>866.06183597699999</v>
      </c>
      <c r="N47" s="507">
        <v>1072.3057021059999</v>
      </c>
      <c r="O47" s="507">
        <v>929.09026999100001</v>
      </c>
      <c r="P47" s="494">
        <v>938.00314437400004</v>
      </c>
    </row>
    <row r="48" spans="1:16" s="492" customFormat="1" ht="17.25" customHeight="1">
      <c r="A48" s="492" t="s">
        <v>469</v>
      </c>
      <c r="B48" s="494">
        <v>291.40401660100002</v>
      </c>
      <c r="C48" s="494">
        <v>339.56165007999999</v>
      </c>
      <c r="D48" s="494">
        <v>380.68956332099998</v>
      </c>
      <c r="E48" s="494">
        <v>427.69124545099999</v>
      </c>
      <c r="F48" s="494">
        <v>503.18456102499999</v>
      </c>
      <c r="G48" s="494">
        <v>519.16526541999997</v>
      </c>
      <c r="H48" s="494">
        <v>567.999093507</v>
      </c>
      <c r="I48" s="494">
        <v>638.91638111199995</v>
      </c>
      <c r="J48" s="494">
        <v>708.37735770899997</v>
      </c>
      <c r="K48" s="494">
        <v>649.81164185499995</v>
      </c>
      <c r="L48" s="494" t="s">
        <v>108</v>
      </c>
      <c r="M48" s="507">
        <v>491.76353327800001</v>
      </c>
      <c r="N48" s="507">
        <v>665.77863459100001</v>
      </c>
      <c r="O48" s="507">
        <v>544.94280855299996</v>
      </c>
      <c r="P48" s="494">
        <v>496.045076677</v>
      </c>
    </row>
    <row r="49" spans="1:16384" s="492" customFormat="1" ht="17.25" customHeight="1">
      <c r="A49" s="492" t="s">
        <v>470</v>
      </c>
      <c r="B49" s="494">
        <v>413.97432544600002</v>
      </c>
      <c r="C49" s="494">
        <v>443.539687001</v>
      </c>
      <c r="D49" s="494">
        <v>444.061308338</v>
      </c>
      <c r="E49" s="494">
        <v>477.83207592600002</v>
      </c>
      <c r="F49" s="494">
        <v>576.31429892300002</v>
      </c>
      <c r="G49" s="494">
        <v>578.86903938299997</v>
      </c>
      <c r="H49" s="494">
        <v>651.60069777399997</v>
      </c>
      <c r="I49" s="494">
        <v>749.35336846300004</v>
      </c>
      <c r="J49" s="494">
        <v>793.44739515599997</v>
      </c>
      <c r="K49" s="494">
        <v>725.01069398100003</v>
      </c>
      <c r="L49" s="494" t="s">
        <v>108</v>
      </c>
      <c r="M49" s="507">
        <v>558.73690201500006</v>
      </c>
      <c r="N49" s="507">
        <v>762.60339647900003</v>
      </c>
      <c r="O49" s="507">
        <v>621.03880769199998</v>
      </c>
      <c r="P49" s="494">
        <v>649.58765545599999</v>
      </c>
    </row>
    <row r="50" spans="1:16384" s="492" customFormat="1" ht="17.25" customHeight="1">
      <c r="A50" s="492" t="s">
        <v>471</v>
      </c>
      <c r="B50" s="494">
        <v>1132.9891726410001</v>
      </c>
      <c r="C50" s="494">
        <v>1033.934957077</v>
      </c>
      <c r="D50" s="494">
        <v>991.56048513799999</v>
      </c>
      <c r="E50" s="494">
        <v>976.33986690100005</v>
      </c>
      <c r="F50" s="494">
        <v>1051.757637167</v>
      </c>
      <c r="G50" s="494">
        <v>1084.750031024</v>
      </c>
      <c r="H50" s="494">
        <v>1193.373894696</v>
      </c>
      <c r="I50" s="494">
        <v>1237.073837702</v>
      </c>
      <c r="J50" s="494">
        <v>1316.5774882789999</v>
      </c>
      <c r="K50" s="494">
        <v>1342.001503085</v>
      </c>
      <c r="L50" s="494" t="s">
        <v>108</v>
      </c>
      <c r="M50" s="507">
        <v>1069.0597568820001</v>
      </c>
      <c r="N50" s="507">
        <v>1279.0659152870001</v>
      </c>
      <c r="O50" s="507">
        <v>1133.2379530440001</v>
      </c>
      <c r="P50" s="494">
        <v>1117.285862342</v>
      </c>
    </row>
    <row r="51" spans="1:16384" s="492" customFormat="1" ht="17.25" customHeight="1">
      <c r="A51" s="492" t="s">
        <v>533</v>
      </c>
      <c r="B51" s="494">
        <v>475.288624481</v>
      </c>
      <c r="C51" s="494">
        <v>435.76143470300002</v>
      </c>
      <c r="D51" s="494">
        <v>372.88339736400002</v>
      </c>
      <c r="E51" s="494">
        <v>351.67798873100003</v>
      </c>
      <c r="F51" s="494">
        <v>344.35165199800002</v>
      </c>
      <c r="G51" s="494">
        <v>325.97181902800003</v>
      </c>
      <c r="H51" s="494">
        <v>332.484318503</v>
      </c>
      <c r="I51" s="494">
        <v>321.40844402800002</v>
      </c>
      <c r="J51" s="494">
        <v>347.08222010100002</v>
      </c>
      <c r="K51" s="494">
        <v>317.38579779899999</v>
      </c>
      <c r="L51" s="494" t="s">
        <v>108</v>
      </c>
      <c r="M51" s="507">
        <v>343.29879031000002</v>
      </c>
      <c r="N51" s="507">
        <v>330.35799077000001</v>
      </c>
      <c r="O51" s="507">
        <v>339.34406261200002</v>
      </c>
      <c r="P51" s="494">
        <v>289.18558397999999</v>
      </c>
    </row>
    <row r="52" spans="1:16384" s="492" customFormat="1" ht="17.25" customHeight="1">
      <c r="A52" s="492" t="s">
        <v>472</v>
      </c>
      <c r="B52" s="494">
        <v>601.78828114099997</v>
      </c>
      <c r="C52" s="494">
        <v>946.51712166699997</v>
      </c>
      <c r="D52" s="494">
        <v>888.94405569499997</v>
      </c>
      <c r="E52" s="494">
        <v>945.00001776800002</v>
      </c>
      <c r="F52" s="494">
        <v>893.66064444400001</v>
      </c>
      <c r="G52" s="494">
        <v>902.54289908800001</v>
      </c>
      <c r="H52" s="494">
        <v>1018.946897128</v>
      </c>
      <c r="I52" s="494">
        <v>1013.248006801</v>
      </c>
      <c r="J52" s="494">
        <v>1221.0312959190001</v>
      </c>
      <c r="K52" s="494">
        <v>1509.7054991590001</v>
      </c>
      <c r="L52" s="494" t="s">
        <v>108</v>
      </c>
      <c r="M52" s="507">
        <v>939.96974826300004</v>
      </c>
      <c r="N52" s="507">
        <v>1150.0254333529999</v>
      </c>
      <c r="O52" s="507">
        <v>1004.163079855</v>
      </c>
      <c r="P52" s="494">
        <v>915.24490587800005</v>
      </c>
    </row>
    <row r="53" spans="1:16384" s="492" customFormat="1" ht="17.25" customHeight="1">
      <c r="A53" s="492" t="s">
        <v>473</v>
      </c>
      <c r="B53" s="494">
        <v>238.13605239</v>
      </c>
      <c r="C53" s="494">
        <v>196.38294062899999</v>
      </c>
      <c r="D53" s="494">
        <v>178.24530657099999</v>
      </c>
      <c r="E53" s="494">
        <v>174.519971169</v>
      </c>
      <c r="F53" s="494">
        <v>167.42221140699999</v>
      </c>
      <c r="G53" s="494">
        <v>152.81732172299999</v>
      </c>
      <c r="H53" s="494">
        <v>134.925241417</v>
      </c>
      <c r="I53" s="494">
        <v>122.41740712799999</v>
      </c>
      <c r="J53" s="494">
        <v>136.180758978</v>
      </c>
      <c r="K53" s="494">
        <v>112.034420712</v>
      </c>
      <c r="L53" s="494" t="s">
        <v>108</v>
      </c>
      <c r="M53" s="507">
        <v>159.858824736</v>
      </c>
      <c r="N53" s="507">
        <v>126.214498814</v>
      </c>
      <c r="O53" s="507">
        <v>149.57706840500001</v>
      </c>
      <c r="P53" s="494">
        <v>162.733147753</v>
      </c>
    </row>
    <row r="54" spans="1:16384" ht="12.75" customHeight="1">
      <c r="A54" s="237" t="s">
        <v>796</v>
      </c>
      <c r="B54" s="500"/>
      <c r="C54" s="500"/>
      <c r="D54" s="500"/>
      <c r="E54" s="500"/>
      <c r="F54" s="500"/>
      <c r="G54" s="500"/>
      <c r="H54" s="500"/>
      <c r="I54" s="500"/>
      <c r="J54" s="513"/>
      <c r="K54" s="513"/>
      <c r="L54" s="513"/>
      <c r="M54" s="596"/>
      <c r="N54" s="513"/>
      <c r="O54" s="753"/>
      <c r="P54" s="754"/>
      <c r="Q54" s="13"/>
      <c r="R54" s="13"/>
      <c r="S54" s="13"/>
      <c r="T54" s="13"/>
      <c r="U54" s="13"/>
      <c r="V54" s="216"/>
      <c r="W54" s="216"/>
      <c r="X54" s="216"/>
      <c r="Y54" s="40"/>
    </row>
    <row r="55" spans="1:16384" ht="12.75" customHeight="1">
      <c r="A55" s="261" t="s">
        <v>407</v>
      </c>
      <c r="B55" s="13"/>
      <c r="C55" s="13"/>
      <c r="D55" s="13"/>
      <c r="E55" s="13"/>
      <c r="F55" s="13"/>
      <c r="G55" s="13"/>
      <c r="H55" s="13"/>
      <c r="I55" s="13"/>
      <c r="J55" s="13"/>
      <c r="K55" s="13"/>
      <c r="L55" s="13"/>
      <c r="M55" s="216"/>
      <c r="N55" s="216"/>
      <c r="O55" s="216"/>
      <c r="P55" s="40"/>
    </row>
    <row r="56" spans="1:16384" ht="12.75" customHeight="1">
      <c r="A56" s="261" t="s">
        <v>797</v>
      </c>
      <c r="B56" s="13"/>
      <c r="C56" s="13"/>
      <c r="D56" s="13"/>
      <c r="E56" s="13"/>
      <c r="F56" s="13"/>
      <c r="G56" s="13"/>
      <c r="H56" s="13"/>
      <c r="I56" s="13"/>
      <c r="J56" s="13"/>
      <c r="K56" s="13"/>
      <c r="L56" s="13"/>
      <c r="M56" s="216"/>
      <c r="N56" s="216"/>
      <c r="O56" s="216"/>
      <c r="P56" s="40"/>
    </row>
    <row r="57" spans="1:16384" ht="12.75" customHeight="1">
      <c r="A57" s="38" t="s">
        <v>531</v>
      </c>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c r="NQ57" s="38"/>
      <c r="NR57" s="38"/>
      <c r="NS57" s="38"/>
      <c r="NT57" s="38"/>
      <c r="NU57" s="38"/>
      <c r="NV57" s="38"/>
      <c r="NW57" s="38"/>
      <c r="NX57" s="38"/>
      <c r="NY57" s="38"/>
      <c r="NZ57" s="38"/>
      <c r="OA57" s="38"/>
      <c r="OB57" s="38"/>
      <c r="OC57" s="38"/>
      <c r="OD57" s="38"/>
      <c r="OE57" s="38"/>
      <c r="OF57" s="38"/>
      <c r="OG57" s="38"/>
      <c r="OH57" s="38"/>
      <c r="OI57" s="38"/>
      <c r="OJ57" s="38"/>
      <c r="OK57" s="38"/>
      <c r="OL57" s="38"/>
      <c r="OM57" s="38"/>
      <c r="ON57" s="38"/>
      <c r="OO57" s="38"/>
      <c r="OP57" s="38"/>
      <c r="OQ57" s="38"/>
      <c r="OR57" s="38"/>
      <c r="OS57" s="38"/>
      <c r="OT57" s="38"/>
      <c r="OU57" s="38"/>
      <c r="OV57" s="38"/>
      <c r="OW57" s="38"/>
      <c r="OX57" s="38"/>
      <c r="OY57" s="38"/>
      <c r="OZ57" s="38"/>
      <c r="PA57" s="38"/>
      <c r="PB57" s="38"/>
      <c r="PC57" s="38"/>
      <c r="PD57" s="38"/>
      <c r="PE57" s="38"/>
      <c r="PF57" s="38"/>
      <c r="PG57" s="38"/>
      <c r="PH57" s="38"/>
      <c r="PI57" s="38"/>
      <c r="PJ57" s="38"/>
      <c r="PK57" s="38"/>
      <c r="PL57" s="38"/>
      <c r="PM57" s="38"/>
      <c r="PN57" s="38"/>
      <c r="PO57" s="38"/>
      <c r="PP57" s="38"/>
      <c r="PQ57" s="38"/>
      <c r="PR57" s="38"/>
      <c r="PS57" s="38"/>
      <c r="PT57" s="38"/>
      <c r="PU57" s="38"/>
      <c r="PV57" s="38"/>
      <c r="PW57" s="38"/>
      <c r="PX57" s="38"/>
      <c r="PY57" s="38"/>
      <c r="PZ57" s="38"/>
      <c r="QA57" s="38"/>
      <c r="QB57" s="38"/>
      <c r="QC57" s="38"/>
      <c r="QD57" s="38"/>
      <c r="QE57" s="38"/>
      <c r="QF57" s="38"/>
      <c r="QG57" s="38"/>
      <c r="QH57" s="38"/>
      <c r="QI57" s="38"/>
      <c r="QJ57" s="38"/>
      <c r="QK57" s="38"/>
      <c r="QL57" s="38"/>
      <c r="QM57" s="38"/>
      <c r="QN57" s="38"/>
      <c r="QO57" s="38"/>
      <c r="QP57" s="38"/>
      <c r="QQ57" s="38"/>
      <c r="QR57" s="38"/>
      <c r="QS57" s="38"/>
      <c r="QT57" s="38"/>
      <c r="QU57" s="38"/>
      <c r="QV57" s="38"/>
      <c r="QW57" s="38"/>
      <c r="QX57" s="38"/>
      <c r="QY57" s="38"/>
      <c r="QZ57" s="38"/>
      <c r="RA57" s="38"/>
      <c r="RB57" s="38"/>
      <c r="RC57" s="38"/>
      <c r="RD57" s="38"/>
      <c r="RE57" s="38"/>
      <c r="RF57" s="38"/>
      <c r="RG57" s="38"/>
      <c r="RH57" s="38"/>
      <c r="RI57" s="38"/>
      <c r="RJ57" s="38"/>
      <c r="RK57" s="38"/>
      <c r="RL57" s="38"/>
      <c r="RM57" s="38"/>
      <c r="RN57" s="38"/>
      <c r="RO57" s="38"/>
      <c r="RP57" s="38"/>
      <c r="RQ57" s="38"/>
      <c r="RR57" s="38"/>
      <c r="RS57" s="38"/>
      <c r="RT57" s="38"/>
      <c r="RU57" s="38"/>
      <c r="RV57" s="38"/>
      <c r="RW57" s="38"/>
      <c r="RX57" s="38"/>
      <c r="RY57" s="38"/>
      <c r="RZ57" s="38"/>
      <c r="SA57" s="38"/>
      <c r="SB57" s="38"/>
      <c r="SC57" s="38"/>
      <c r="SD57" s="38"/>
      <c r="SE57" s="38"/>
      <c r="SF57" s="38"/>
      <c r="SG57" s="38"/>
      <c r="SH57" s="38"/>
      <c r="SI57" s="38"/>
      <c r="SJ57" s="38"/>
      <c r="SK57" s="38"/>
      <c r="SL57" s="38"/>
      <c r="SM57" s="38"/>
      <c r="SN57" s="38"/>
      <c r="SO57" s="38"/>
      <c r="SP57" s="38"/>
      <c r="SQ57" s="38"/>
      <c r="SR57" s="38"/>
      <c r="SS57" s="38"/>
      <c r="ST57" s="38"/>
      <c r="SU57" s="38"/>
      <c r="SV57" s="38"/>
      <c r="SW57" s="38"/>
      <c r="SX57" s="38"/>
      <c r="SY57" s="38"/>
      <c r="SZ57" s="38"/>
      <c r="TA57" s="38"/>
      <c r="TB57" s="38"/>
      <c r="TC57" s="38"/>
      <c r="TD57" s="38"/>
      <c r="TE57" s="38"/>
      <c r="TF57" s="38"/>
      <c r="TG57" s="38"/>
      <c r="TH57" s="38"/>
      <c r="TI57" s="38"/>
      <c r="TJ57" s="38"/>
      <c r="TK57" s="38"/>
      <c r="TL57" s="38"/>
      <c r="TM57" s="38"/>
      <c r="TN57" s="38"/>
      <c r="TO57" s="38"/>
      <c r="TP57" s="38"/>
      <c r="TQ57" s="38"/>
      <c r="TR57" s="38"/>
      <c r="TS57" s="38"/>
      <c r="TT57" s="38"/>
      <c r="TU57" s="38"/>
      <c r="TV57" s="38"/>
      <c r="TW57" s="38"/>
      <c r="TX57" s="38"/>
      <c r="TY57" s="38"/>
      <c r="TZ57" s="38"/>
      <c r="UA57" s="38"/>
      <c r="UB57" s="38"/>
      <c r="UC57" s="38"/>
      <c r="UD57" s="38"/>
      <c r="UE57" s="38"/>
      <c r="UF57" s="38"/>
      <c r="UG57" s="38"/>
      <c r="UH57" s="38"/>
      <c r="UI57" s="38"/>
      <c r="UJ57" s="38"/>
      <c r="UK57" s="38"/>
      <c r="UL57" s="38"/>
      <c r="UM57" s="38"/>
      <c r="UN57" s="38"/>
      <c r="UO57" s="38"/>
      <c r="UP57" s="38"/>
      <c r="UQ57" s="38"/>
      <c r="UR57" s="38"/>
      <c r="US57" s="38"/>
      <c r="UT57" s="38"/>
      <c r="UU57" s="38"/>
      <c r="UV57" s="38"/>
      <c r="UW57" s="38"/>
      <c r="UX57" s="38"/>
      <c r="UY57" s="38"/>
      <c r="UZ57" s="38"/>
      <c r="VA57" s="38"/>
      <c r="VB57" s="38"/>
      <c r="VC57" s="38"/>
      <c r="VD57" s="38"/>
      <c r="VE57" s="38"/>
      <c r="VF57" s="38"/>
      <c r="VG57" s="38"/>
      <c r="VH57" s="38"/>
      <c r="VI57" s="38"/>
      <c r="VJ57" s="38"/>
      <c r="VK57" s="38"/>
      <c r="VL57" s="38"/>
      <c r="VM57" s="38"/>
      <c r="VN57" s="38"/>
      <c r="VO57" s="38"/>
      <c r="VP57" s="38"/>
      <c r="VQ57" s="38"/>
      <c r="VR57" s="38"/>
      <c r="VS57" s="38"/>
      <c r="VT57" s="38"/>
      <c r="VU57" s="38"/>
      <c r="VV57" s="38"/>
      <c r="VW57" s="38"/>
      <c r="VX57" s="38"/>
      <c r="VY57" s="38"/>
      <c r="VZ57" s="38"/>
      <c r="WA57" s="38"/>
      <c r="WB57" s="38"/>
      <c r="WC57" s="38"/>
      <c r="WD57" s="38"/>
      <c r="WE57" s="38"/>
      <c r="WF57" s="38"/>
      <c r="WG57" s="38"/>
      <c r="WH57" s="38"/>
      <c r="WI57" s="38"/>
      <c r="WJ57" s="38"/>
      <c r="WK57" s="38"/>
      <c r="WL57" s="38"/>
      <c r="WM57" s="38"/>
      <c r="WN57" s="38"/>
      <c r="WO57" s="38"/>
      <c r="WP57" s="38"/>
      <c r="WQ57" s="38"/>
      <c r="WR57" s="38"/>
      <c r="WS57" s="38"/>
      <c r="WT57" s="38"/>
      <c r="WU57" s="38"/>
      <c r="WV57" s="38"/>
      <c r="WW57" s="38"/>
      <c r="WX57" s="38"/>
      <c r="WY57" s="38"/>
      <c r="WZ57" s="38"/>
      <c r="XA57" s="38"/>
      <c r="XB57" s="38"/>
      <c r="XC57" s="38"/>
      <c r="XD57" s="38"/>
      <c r="XE57" s="38"/>
      <c r="XF57" s="38"/>
      <c r="XG57" s="38"/>
      <c r="XH57" s="38"/>
      <c r="XI57" s="38"/>
      <c r="XJ57" s="38"/>
      <c r="XK57" s="38"/>
      <c r="XL57" s="38"/>
      <c r="XM57" s="38"/>
      <c r="XN57" s="38"/>
      <c r="XO57" s="38"/>
      <c r="XP57" s="38"/>
      <c r="XQ57" s="38"/>
      <c r="XR57" s="38"/>
      <c r="XS57" s="38"/>
      <c r="XT57" s="38"/>
      <c r="XU57" s="38"/>
      <c r="XV57" s="38"/>
      <c r="XW57" s="38"/>
      <c r="XX57" s="38"/>
      <c r="XY57" s="38"/>
      <c r="XZ57" s="38"/>
      <c r="YA57" s="38"/>
      <c r="YB57" s="38"/>
      <c r="YC57" s="38"/>
      <c r="YD57" s="38"/>
      <c r="YE57" s="38"/>
      <c r="YF57" s="38"/>
      <c r="YG57" s="38"/>
      <c r="YH57" s="38"/>
      <c r="YI57" s="38"/>
      <c r="YJ57" s="38"/>
      <c r="YK57" s="38"/>
      <c r="YL57" s="38"/>
      <c r="YM57" s="38"/>
      <c r="YN57" s="38"/>
      <c r="YO57" s="38"/>
      <c r="YP57" s="38"/>
      <c r="YQ57" s="38"/>
      <c r="YR57" s="38"/>
      <c r="YS57" s="38"/>
      <c r="YT57" s="38"/>
      <c r="YU57" s="38"/>
      <c r="YV57" s="38"/>
      <c r="YW57" s="38"/>
      <c r="YX57" s="38"/>
      <c r="YY57" s="38"/>
      <c r="YZ57" s="38"/>
      <c r="ZA57" s="38"/>
      <c r="ZB57" s="38"/>
      <c r="ZC57" s="38"/>
      <c r="ZD57" s="38"/>
      <c r="ZE57" s="38"/>
      <c r="ZF57" s="38"/>
      <c r="ZG57" s="38"/>
      <c r="ZH57" s="38"/>
      <c r="ZI57" s="38"/>
      <c r="ZJ57" s="38"/>
      <c r="ZK57" s="38"/>
      <c r="ZL57" s="38"/>
      <c r="ZM57" s="38"/>
      <c r="ZN57" s="38"/>
      <c r="ZO57" s="38"/>
      <c r="ZP57" s="38"/>
      <c r="ZQ57" s="38"/>
      <c r="ZR57" s="38"/>
      <c r="ZS57" s="38"/>
      <c r="ZT57" s="38"/>
      <c r="ZU57" s="38"/>
      <c r="ZV57" s="38"/>
      <c r="ZW57" s="38"/>
      <c r="ZX57" s="38"/>
      <c r="ZY57" s="38"/>
      <c r="ZZ57" s="38"/>
      <c r="AAA57" s="38"/>
      <c r="AAB57" s="38"/>
      <c r="AAC57" s="38"/>
      <c r="AAD57" s="38"/>
      <c r="AAE57" s="38"/>
      <c r="AAF57" s="38"/>
      <c r="AAG57" s="38"/>
      <c r="AAH57" s="38"/>
      <c r="AAI57" s="38"/>
      <c r="AAJ57" s="38"/>
      <c r="AAK57" s="38"/>
      <c r="AAL57" s="38"/>
      <c r="AAM57" s="38"/>
      <c r="AAN57" s="38"/>
      <c r="AAO57" s="38"/>
      <c r="AAP57" s="38"/>
      <c r="AAQ57" s="38"/>
      <c r="AAR57" s="38"/>
      <c r="AAS57" s="38"/>
      <c r="AAT57" s="38"/>
      <c r="AAU57" s="38"/>
      <c r="AAV57" s="38"/>
      <c r="AAW57" s="38"/>
      <c r="AAX57" s="38"/>
      <c r="AAY57" s="38"/>
      <c r="AAZ57" s="38"/>
      <c r="ABA57" s="38"/>
      <c r="ABB57" s="38"/>
      <c r="ABC57" s="38"/>
      <c r="ABD57" s="38"/>
      <c r="ABE57" s="38"/>
      <c r="ABF57" s="38"/>
      <c r="ABG57" s="38"/>
      <c r="ABH57" s="38"/>
      <c r="ABI57" s="38"/>
      <c r="ABJ57" s="38"/>
      <c r="ABK57" s="38"/>
      <c r="ABL57" s="38"/>
      <c r="ABM57" s="38"/>
      <c r="ABN57" s="38"/>
      <c r="ABO57" s="38"/>
      <c r="ABP57" s="38"/>
      <c r="ABQ57" s="38"/>
      <c r="ABR57" s="38"/>
      <c r="ABS57" s="38"/>
      <c r="ABT57" s="38"/>
      <c r="ABU57" s="38"/>
      <c r="ABV57" s="38"/>
      <c r="ABW57" s="38"/>
      <c r="ABX57" s="38"/>
      <c r="ABY57" s="38"/>
      <c r="ABZ57" s="38"/>
      <c r="ACA57" s="38"/>
      <c r="ACB57" s="38"/>
      <c r="ACC57" s="38"/>
      <c r="ACD57" s="38"/>
      <c r="ACE57" s="38"/>
      <c r="ACF57" s="38"/>
      <c r="ACG57" s="38"/>
      <c r="ACH57" s="38"/>
      <c r="ACI57" s="38"/>
      <c r="ACJ57" s="38"/>
      <c r="ACK57" s="38"/>
      <c r="ACL57" s="38"/>
      <c r="ACM57" s="38"/>
      <c r="ACN57" s="38"/>
      <c r="ACO57" s="38"/>
      <c r="ACP57" s="38"/>
      <c r="ACQ57" s="38"/>
      <c r="ACR57" s="38"/>
      <c r="ACS57" s="38"/>
      <c r="ACT57" s="38"/>
      <c r="ACU57" s="38"/>
      <c r="ACV57" s="38"/>
      <c r="ACW57" s="38"/>
      <c r="ACX57" s="38"/>
      <c r="ACY57" s="38"/>
      <c r="ACZ57" s="38"/>
      <c r="ADA57" s="38"/>
      <c r="ADB57" s="38"/>
      <c r="ADC57" s="38"/>
      <c r="ADD57" s="38"/>
      <c r="ADE57" s="38"/>
      <c r="ADF57" s="38"/>
      <c r="ADG57" s="38"/>
      <c r="ADH57" s="38"/>
      <c r="ADI57" s="38"/>
      <c r="ADJ57" s="38"/>
      <c r="ADK57" s="38"/>
      <c r="ADL57" s="38"/>
      <c r="ADM57" s="38"/>
      <c r="ADN57" s="38"/>
      <c r="ADO57" s="38"/>
      <c r="ADP57" s="38"/>
      <c r="ADQ57" s="38"/>
      <c r="ADR57" s="38"/>
      <c r="ADS57" s="38"/>
      <c r="ADT57" s="38"/>
      <c r="ADU57" s="38"/>
      <c r="ADV57" s="38"/>
      <c r="ADW57" s="38"/>
      <c r="ADX57" s="38"/>
      <c r="ADY57" s="38"/>
      <c r="ADZ57" s="38"/>
      <c r="AEA57" s="38"/>
      <c r="AEB57" s="38"/>
      <c r="AEC57" s="38"/>
      <c r="AED57" s="38"/>
      <c r="AEE57" s="38"/>
      <c r="AEF57" s="38"/>
      <c r="AEG57" s="38"/>
      <c r="AEH57" s="38"/>
      <c r="AEI57" s="38"/>
      <c r="AEJ57" s="38"/>
      <c r="AEK57" s="38"/>
      <c r="AEL57" s="38"/>
      <c r="AEM57" s="38"/>
      <c r="AEN57" s="38"/>
      <c r="AEO57" s="38"/>
      <c r="AEP57" s="38"/>
      <c r="AEQ57" s="38"/>
      <c r="AER57" s="38"/>
      <c r="AES57" s="38"/>
      <c r="AET57" s="38"/>
      <c r="AEU57" s="38"/>
      <c r="AEV57" s="38"/>
      <c r="AEW57" s="38"/>
      <c r="AEX57" s="38"/>
      <c r="AEY57" s="38"/>
      <c r="AEZ57" s="38"/>
      <c r="AFA57" s="38"/>
      <c r="AFB57" s="38"/>
      <c r="AFC57" s="38"/>
      <c r="AFD57" s="38"/>
      <c r="AFE57" s="38"/>
      <c r="AFF57" s="38"/>
      <c r="AFG57" s="38"/>
      <c r="AFH57" s="38"/>
      <c r="AFI57" s="38"/>
      <c r="AFJ57" s="38"/>
      <c r="AFK57" s="38"/>
      <c r="AFL57" s="38"/>
      <c r="AFM57" s="38"/>
      <c r="AFN57" s="38"/>
      <c r="AFO57" s="38"/>
      <c r="AFP57" s="38"/>
      <c r="AFQ57" s="38"/>
      <c r="AFR57" s="38"/>
      <c r="AFS57" s="38"/>
      <c r="AFT57" s="38"/>
      <c r="AFU57" s="38"/>
      <c r="AFV57" s="38"/>
      <c r="AFW57" s="38"/>
      <c r="AFX57" s="38"/>
      <c r="AFY57" s="38"/>
      <c r="AFZ57" s="38"/>
      <c r="AGA57" s="38"/>
      <c r="AGB57" s="38"/>
      <c r="AGC57" s="38"/>
      <c r="AGD57" s="38"/>
      <c r="AGE57" s="38"/>
      <c r="AGF57" s="38"/>
      <c r="AGG57" s="38"/>
      <c r="AGH57" s="38"/>
      <c r="AGI57" s="38"/>
      <c r="AGJ57" s="38"/>
      <c r="AGK57" s="38"/>
      <c r="AGL57" s="38"/>
      <c r="AGM57" s="38"/>
      <c r="AGN57" s="38"/>
      <c r="AGO57" s="38"/>
      <c r="AGP57" s="38"/>
      <c r="AGQ57" s="38"/>
      <c r="AGR57" s="38"/>
      <c r="AGS57" s="38"/>
      <c r="AGT57" s="38"/>
      <c r="AGU57" s="38"/>
      <c r="AGV57" s="38"/>
      <c r="AGW57" s="38"/>
      <c r="AGX57" s="38"/>
      <c r="AGY57" s="38"/>
      <c r="AGZ57" s="38"/>
      <c r="AHA57" s="38"/>
      <c r="AHB57" s="38"/>
      <c r="AHC57" s="38"/>
      <c r="AHD57" s="38"/>
      <c r="AHE57" s="38"/>
      <c r="AHF57" s="38"/>
      <c r="AHG57" s="38"/>
      <c r="AHH57" s="38"/>
      <c r="AHI57" s="38"/>
      <c r="AHJ57" s="38"/>
      <c r="AHK57" s="38"/>
      <c r="AHL57" s="38"/>
      <c r="AHM57" s="38"/>
      <c r="AHN57" s="38"/>
      <c r="AHO57" s="38"/>
      <c r="AHP57" s="38"/>
      <c r="AHQ57" s="38"/>
      <c r="AHR57" s="38"/>
      <c r="AHS57" s="38"/>
      <c r="AHT57" s="38"/>
      <c r="AHU57" s="38"/>
      <c r="AHV57" s="38"/>
      <c r="AHW57" s="38"/>
      <c r="AHX57" s="38"/>
      <c r="AHY57" s="38"/>
      <c r="AHZ57" s="38"/>
      <c r="AIA57" s="38"/>
      <c r="AIB57" s="38"/>
      <c r="AIC57" s="38"/>
      <c r="AID57" s="38"/>
      <c r="AIE57" s="38"/>
      <c r="AIF57" s="38"/>
      <c r="AIG57" s="38"/>
      <c r="AIH57" s="38"/>
      <c r="AII57" s="38"/>
      <c r="AIJ57" s="38"/>
      <c r="AIK57" s="38"/>
      <c r="AIL57" s="38"/>
      <c r="AIM57" s="38"/>
      <c r="AIN57" s="38"/>
      <c r="AIO57" s="38"/>
      <c r="AIP57" s="38"/>
      <c r="AIQ57" s="38"/>
      <c r="AIR57" s="38"/>
      <c r="AIS57" s="38"/>
      <c r="AIT57" s="38"/>
      <c r="AIU57" s="38"/>
      <c r="AIV57" s="38"/>
      <c r="AIW57" s="38"/>
      <c r="AIX57" s="38"/>
      <c r="AIY57" s="38"/>
      <c r="AIZ57" s="38"/>
      <c r="AJA57" s="38"/>
      <c r="AJB57" s="38"/>
      <c r="AJC57" s="38"/>
      <c r="AJD57" s="38"/>
      <c r="AJE57" s="38"/>
      <c r="AJF57" s="38"/>
      <c r="AJG57" s="38"/>
      <c r="AJH57" s="38"/>
      <c r="AJI57" s="38"/>
      <c r="AJJ57" s="38"/>
      <c r="AJK57" s="38"/>
      <c r="AJL57" s="38"/>
      <c r="AJM57" s="38"/>
      <c r="AJN57" s="38"/>
      <c r="AJO57" s="38"/>
      <c r="AJP57" s="38"/>
      <c r="AJQ57" s="38"/>
      <c r="AJR57" s="38"/>
      <c r="AJS57" s="38"/>
      <c r="AJT57" s="38"/>
      <c r="AJU57" s="38"/>
      <c r="AJV57" s="38"/>
      <c r="AJW57" s="38"/>
      <c r="AJX57" s="38"/>
      <c r="AJY57" s="38"/>
      <c r="AJZ57" s="38"/>
      <c r="AKA57" s="38"/>
      <c r="AKB57" s="38"/>
      <c r="AKC57" s="38"/>
      <c r="AKD57" s="38"/>
      <c r="AKE57" s="38"/>
      <c r="AKF57" s="38"/>
      <c r="AKG57" s="38"/>
      <c r="AKH57" s="38"/>
      <c r="AKI57" s="38"/>
      <c r="AKJ57" s="38"/>
      <c r="AKK57" s="38"/>
      <c r="AKL57" s="38"/>
      <c r="AKM57" s="38"/>
      <c r="AKN57" s="38"/>
      <c r="AKO57" s="38"/>
      <c r="AKP57" s="38"/>
      <c r="AKQ57" s="38"/>
      <c r="AKR57" s="38"/>
      <c r="AKS57" s="38"/>
      <c r="AKT57" s="38"/>
      <c r="AKU57" s="38"/>
      <c r="AKV57" s="38"/>
      <c r="AKW57" s="38"/>
      <c r="AKX57" s="38"/>
      <c r="AKY57" s="38"/>
      <c r="AKZ57" s="38"/>
      <c r="ALA57" s="38"/>
      <c r="ALB57" s="38"/>
      <c r="ALC57" s="38"/>
      <c r="ALD57" s="38"/>
      <c r="ALE57" s="38"/>
      <c r="ALF57" s="38"/>
      <c r="ALG57" s="38"/>
      <c r="ALH57" s="38"/>
      <c r="ALI57" s="38"/>
      <c r="ALJ57" s="38"/>
      <c r="ALK57" s="38"/>
      <c r="ALL57" s="38"/>
      <c r="ALM57" s="38"/>
      <c r="ALN57" s="38"/>
      <c r="ALO57" s="38"/>
      <c r="ALP57" s="38"/>
      <c r="ALQ57" s="38"/>
      <c r="ALR57" s="38"/>
      <c r="ALS57" s="38"/>
      <c r="ALT57" s="38"/>
      <c r="ALU57" s="38"/>
      <c r="ALV57" s="38"/>
      <c r="ALW57" s="38"/>
      <c r="ALX57" s="38"/>
      <c r="ALY57" s="38"/>
      <c r="ALZ57" s="38"/>
      <c r="AMA57" s="38"/>
      <c r="AMB57" s="38"/>
      <c r="AMC57" s="38"/>
      <c r="AMD57" s="38"/>
      <c r="AME57" s="38"/>
      <c r="AMF57" s="38"/>
      <c r="AMG57" s="38"/>
      <c r="AMH57" s="38"/>
      <c r="AMI57" s="38"/>
      <c r="AMJ57" s="38"/>
      <c r="AMK57" s="38"/>
      <c r="AML57" s="38"/>
      <c r="AMM57" s="38"/>
      <c r="AMN57" s="38"/>
      <c r="AMO57" s="38"/>
      <c r="AMP57" s="38"/>
      <c r="AMQ57" s="38"/>
      <c r="AMR57" s="38"/>
      <c r="AMS57" s="38"/>
      <c r="AMT57" s="38"/>
      <c r="AMU57" s="38"/>
      <c r="AMV57" s="38"/>
      <c r="AMW57" s="38"/>
      <c r="AMX57" s="38"/>
      <c r="AMY57" s="38"/>
      <c r="AMZ57" s="38"/>
      <c r="ANA57" s="38"/>
      <c r="ANB57" s="38"/>
      <c r="ANC57" s="38"/>
      <c r="AND57" s="38"/>
      <c r="ANE57" s="38"/>
      <c r="ANF57" s="38"/>
      <c r="ANG57" s="38"/>
      <c r="ANH57" s="38"/>
      <c r="ANI57" s="38"/>
      <c r="ANJ57" s="38"/>
      <c r="ANK57" s="38"/>
      <c r="ANL57" s="38"/>
      <c r="ANM57" s="38"/>
      <c r="ANN57" s="38"/>
      <c r="ANO57" s="38"/>
      <c r="ANP57" s="38"/>
      <c r="ANQ57" s="38"/>
      <c r="ANR57" s="38"/>
      <c r="ANS57" s="38"/>
      <c r="ANT57" s="38"/>
      <c r="ANU57" s="38"/>
      <c r="ANV57" s="38"/>
      <c r="ANW57" s="38"/>
      <c r="ANX57" s="38"/>
      <c r="ANY57" s="38"/>
      <c r="ANZ57" s="38"/>
      <c r="AOA57" s="38"/>
      <c r="AOB57" s="38"/>
      <c r="AOC57" s="38"/>
      <c r="AOD57" s="38"/>
      <c r="AOE57" s="38"/>
      <c r="AOF57" s="38"/>
      <c r="AOG57" s="38"/>
      <c r="AOH57" s="38"/>
      <c r="AOI57" s="38"/>
      <c r="AOJ57" s="38"/>
      <c r="AOK57" s="38"/>
      <c r="AOL57" s="38"/>
      <c r="AOM57" s="38"/>
      <c r="AON57" s="38"/>
      <c r="AOO57" s="38"/>
      <c r="AOP57" s="38"/>
      <c r="AOQ57" s="38"/>
      <c r="AOR57" s="38"/>
      <c r="AOS57" s="38"/>
      <c r="AOT57" s="38"/>
      <c r="AOU57" s="38"/>
      <c r="AOV57" s="38"/>
      <c r="AOW57" s="38"/>
      <c r="AOX57" s="38"/>
      <c r="AOY57" s="38"/>
      <c r="AOZ57" s="38"/>
      <c r="APA57" s="38"/>
      <c r="APB57" s="38"/>
      <c r="APC57" s="38"/>
      <c r="APD57" s="38"/>
      <c r="APE57" s="38"/>
      <c r="APF57" s="38"/>
      <c r="APG57" s="38"/>
      <c r="APH57" s="38"/>
      <c r="API57" s="38"/>
      <c r="APJ57" s="38"/>
      <c r="APK57" s="38"/>
      <c r="APL57" s="38"/>
      <c r="APM57" s="38"/>
      <c r="APN57" s="38"/>
      <c r="APO57" s="38"/>
      <c r="APP57" s="38"/>
      <c r="APQ57" s="38"/>
      <c r="APR57" s="38"/>
      <c r="APS57" s="38"/>
      <c r="APT57" s="38"/>
      <c r="APU57" s="38"/>
      <c r="APV57" s="38"/>
      <c r="APW57" s="38"/>
      <c r="APX57" s="38"/>
      <c r="APY57" s="38"/>
      <c r="APZ57" s="38"/>
      <c r="AQA57" s="38"/>
      <c r="AQB57" s="38"/>
      <c r="AQC57" s="38"/>
      <c r="AQD57" s="38"/>
      <c r="AQE57" s="38"/>
      <c r="AQF57" s="38"/>
      <c r="AQG57" s="38"/>
      <c r="AQH57" s="38"/>
      <c r="AQI57" s="38"/>
      <c r="AQJ57" s="38"/>
      <c r="AQK57" s="38"/>
      <c r="AQL57" s="38"/>
      <c r="AQM57" s="38"/>
      <c r="AQN57" s="38"/>
      <c r="AQO57" s="38"/>
      <c r="AQP57" s="38"/>
      <c r="AQQ57" s="38"/>
      <c r="AQR57" s="38"/>
      <c r="AQS57" s="38"/>
      <c r="AQT57" s="38"/>
      <c r="AQU57" s="38"/>
      <c r="AQV57" s="38"/>
      <c r="AQW57" s="38"/>
      <c r="AQX57" s="38"/>
      <c r="AQY57" s="38"/>
      <c r="AQZ57" s="38"/>
      <c r="ARA57" s="38"/>
      <c r="ARB57" s="38"/>
      <c r="ARC57" s="38"/>
      <c r="ARD57" s="38"/>
      <c r="ARE57" s="38"/>
      <c r="ARF57" s="38"/>
      <c r="ARG57" s="38"/>
      <c r="ARH57" s="38"/>
      <c r="ARI57" s="38"/>
      <c r="ARJ57" s="38"/>
      <c r="ARK57" s="38"/>
      <c r="ARL57" s="38"/>
      <c r="ARM57" s="38"/>
      <c r="ARN57" s="38"/>
      <c r="ARO57" s="38"/>
      <c r="ARP57" s="38"/>
      <c r="ARQ57" s="38"/>
      <c r="ARR57" s="38"/>
      <c r="ARS57" s="38"/>
      <c r="ART57" s="38"/>
      <c r="ARU57" s="38"/>
      <c r="ARV57" s="38"/>
      <c r="ARW57" s="38"/>
      <c r="ARX57" s="38"/>
      <c r="ARY57" s="38"/>
      <c r="ARZ57" s="38"/>
      <c r="ASA57" s="38"/>
      <c r="ASB57" s="38"/>
      <c r="ASC57" s="38"/>
      <c r="ASD57" s="38"/>
      <c r="ASE57" s="38"/>
      <c r="ASF57" s="38"/>
      <c r="ASG57" s="38"/>
      <c r="ASH57" s="38"/>
      <c r="ASI57" s="38"/>
      <c r="ASJ57" s="38"/>
      <c r="ASK57" s="38"/>
      <c r="ASL57" s="38"/>
      <c r="ASM57" s="38"/>
      <c r="ASN57" s="38"/>
      <c r="ASO57" s="38"/>
      <c r="ASP57" s="38"/>
      <c r="ASQ57" s="38"/>
      <c r="ASR57" s="38"/>
      <c r="ASS57" s="38"/>
      <c r="AST57" s="38"/>
      <c r="ASU57" s="38"/>
      <c r="ASV57" s="38"/>
      <c r="ASW57" s="38"/>
      <c r="ASX57" s="38"/>
      <c r="ASY57" s="38"/>
      <c r="ASZ57" s="38"/>
      <c r="ATA57" s="38"/>
      <c r="ATB57" s="38"/>
      <c r="ATC57" s="38"/>
      <c r="ATD57" s="38"/>
      <c r="ATE57" s="38"/>
      <c r="ATF57" s="38"/>
      <c r="ATG57" s="38"/>
      <c r="ATH57" s="38"/>
      <c r="ATI57" s="38"/>
      <c r="ATJ57" s="38"/>
      <c r="ATK57" s="38"/>
      <c r="ATL57" s="38"/>
      <c r="ATM57" s="38"/>
      <c r="ATN57" s="38"/>
      <c r="ATO57" s="38"/>
      <c r="ATP57" s="38"/>
      <c r="ATQ57" s="38"/>
      <c r="ATR57" s="38"/>
      <c r="ATS57" s="38"/>
      <c r="ATT57" s="38"/>
      <c r="ATU57" s="38"/>
      <c r="ATV57" s="38"/>
      <c r="ATW57" s="38"/>
      <c r="ATX57" s="38"/>
      <c r="ATY57" s="38"/>
      <c r="ATZ57" s="38"/>
      <c r="AUA57" s="38"/>
      <c r="AUB57" s="38"/>
      <c r="AUC57" s="38"/>
      <c r="AUD57" s="38"/>
      <c r="AUE57" s="38"/>
      <c r="AUF57" s="38"/>
      <c r="AUG57" s="38"/>
      <c r="AUH57" s="38"/>
      <c r="AUI57" s="38"/>
      <c r="AUJ57" s="38"/>
      <c r="AUK57" s="38"/>
      <c r="AUL57" s="38"/>
      <c r="AUM57" s="38"/>
      <c r="AUN57" s="38"/>
      <c r="AUO57" s="38"/>
      <c r="AUP57" s="38"/>
      <c r="AUQ57" s="38"/>
      <c r="AUR57" s="38"/>
      <c r="AUS57" s="38"/>
      <c r="AUT57" s="38"/>
      <c r="AUU57" s="38"/>
      <c r="AUV57" s="38"/>
      <c r="AUW57" s="38"/>
      <c r="AUX57" s="38"/>
      <c r="AUY57" s="38"/>
      <c r="AUZ57" s="38"/>
      <c r="AVA57" s="38"/>
      <c r="AVB57" s="38"/>
      <c r="AVC57" s="38"/>
      <c r="AVD57" s="38"/>
      <c r="AVE57" s="38"/>
      <c r="AVF57" s="38"/>
      <c r="AVG57" s="38"/>
      <c r="AVH57" s="38"/>
      <c r="AVI57" s="38"/>
      <c r="AVJ57" s="38"/>
      <c r="AVK57" s="38"/>
      <c r="AVL57" s="38"/>
      <c r="AVM57" s="38"/>
      <c r="AVN57" s="38"/>
      <c r="AVO57" s="38"/>
      <c r="AVP57" s="38"/>
      <c r="AVQ57" s="38"/>
      <c r="AVR57" s="38"/>
      <c r="AVS57" s="38"/>
      <c r="AVT57" s="38"/>
      <c r="AVU57" s="38"/>
      <c r="AVV57" s="38"/>
      <c r="AVW57" s="38"/>
      <c r="AVX57" s="38"/>
      <c r="AVY57" s="38"/>
      <c r="AVZ57" s="38"/>
      <c r="AWA57" s="38"/>
      <c r="AWB57" s="38"/>
      <c r="AWC57" s="38"/>
      <c r="AWD57" s="38"/>
      <c r="AWE57" s="38"/>
      <c r="AWF57" s="38"/>
      <c r="AWG57" s="38"/>
      <c r="AWH57" s="38"/>
      <c r="AWI57" s="38"/>
      <c r="AWJ57" s="38"/>
      <c r="AWK57" s="38"/>
      <c r="AWL57" s="38"/>
      <c r="AWM57" s="38"/>
      <c r="AWN57" s="38"/>
      <c r="AWO57" s="38"/>
      <c r="AWP57" s="38"/>
      <c r="AWQ57" s="38"/>
      <c r="AWR57" s="38"/>
      <c r="AWS57" s="38"/>
      <c r="AWT57" s="38"/>
      <c r="AWU57" s="38"/>
      <c r="AWV57" s="38"/>
      <c r="AWW57" s="38"/>
      <c r="AWX57" s="38"/>
      <c r="AWY57" s="38"/>
      <c r="AWZ57" s="38"/>
      <c r="AXA57" s="38"/>
      <c r="AXB57" s="38"/>
      <c r="AXC57" s="38"/>
      <c r="AXD57" s="38"/>
      <c r="AXE57" s="38"/>
      <c r="AXF57" s="38"/>
      <c r="AXG57" s="38"/>
      <c r="AXH57" s="38"/>
      <c r="AXI57" s="38"/>
      <c r="AXJ57" s="38"/>
      <c r="AXK57" s="38"/>
      <c r="AXL57" s="38"/>
      <c r="AXM57" s="38"/>
      <c r="AXN57" s="38"/>
      <c r="AXO57" s="38"/>
      <c r="AXP57" s="38"/>
      <c r="AXQ57" s="38"/>
      <c r="AXR57" s="38"/>
      <c r="AXS57" s="38"/>
      <c r="AXT57" s="38"/>
      <c r="AXU57" s="38"/>
      <c r="AXV57" s="38"/>
      <c r="AXW57" s="38"/>
      <c r="AXX57" s="38"/>
      <c r="AXY57" s="38"/>
      <c r="AXZ57" s="38"/>
      <c r="AYA57" s="38"/>
      <c r="AYB57" s="38"/>
      <c r="AYC57" s="38"/>
      <c r="AYD57" s="38"/>
      <c r="AYE57" s="38"/>
      <c r="AYF57" s="38"/>
      <c r="AYG57" s="38"/>
      <c r="AYH57" s="38"/>
      <c r="AYI57" s="38"/>
      <c r="AYJ57" s="38"/>
      <c r="AYK57" s="38"/>
      <c r="AYL57" s="38"/>
      <c r="AYM57" s="38"/>
      <c r="AYN57" s="38"/>
      <c r="AYO57" s="38"/>
      <c r="AYP57" s="38"/>
      <c r="AYQ57" s="38"/>
      <c r="AYR57" s="38"/>
      <c r="AYS57" s="38"/>
      <c r="AYT57" s="38"/>
      <c r="AYU57" s="38"/>
      <c r="AYV57" s="38"/>
      <c r="AYW57" s="38"/>
      <c r="AYX57" s="38"/>
      <c r="AYY57" s="38"/>
      <c r="AYZ57" s="38"/>
      <c r="AZA57" s="38"/>
      <c r="AZB57" s="38"/>
      <c r="AZC57" s="38"/>
      <c r="AZD57" s="38"/>
      <c r="AZE57" s="38"/>
      <c r="AZF57" s="38"/>
      <c r="AZG57" s="38"/>
      <c r="AZH57" s="38"/>
      <c r="AZI57" s="38"/>
      <c r="AZJ57" s="38"/>
      <c r="AZK57" s="38"/>
      <c r="AZL57" s="38"/>
      <c r="AZM57" s="38"/>
      <c r="AZN57" s="38"/>
      <c r="AZO57" s="38"/>
      <c r="AZP57" s="38"/>
      <c r="AZQ57" s="38"/>
      <c r="AZR57" s="38"/>
      <c r="AZS57" s="38"/>
      <c r="AZT57" s="38"/>
      <c r="AZU57" s="38"/>
      <c r="AZV57" s="38"/>
      <c r="AZW57" s="38"/>
      <c r="AZX57" s="38"/>
      <c r="AZY57" s="38"/>
      <c r="AZZ57" s="38"/>
      <c r="BAA57" s="38"/>
      <c r="BAB57" s="38"/>
      <c r="BAC57" s="38"/>
      <c r="BAD57" s="38"/>
      <c r="BAE57" s="38"/>
      <c r="BAF57" s="38"/>
      <c r="BAG57" s="38"/>
      <c r="BAH57" s="38"/>
      <c r="BAI57" s="38"/>
      <c r="BAJ57" s="38"/>
      <c r="BAK57" s="38"/>
      <c r="BAL57" s="38"/>
      <c r="BAM57" s="38"/>
      <c r="BAN57" s="38"/>
      <c r="BAO57" s="38"/>
      <c r="BAP57" s="38"/>
      <c r="BAQ57" s="38"/>
      <c r="BAR57" s="38"/>
      <c r="BAS57" s="38"/>
      <c r="BAT57" s="38"/>
      <c r="BAU57" s="38"/>
      <c r="BAV57" s="38"/>
      <c r="BAW57" s="38"/>
      <c r="BAX57" s="38"/>
      <c r="BAY57" s="38"/>
      <c r="BAZ57" s="38"/>
      <c r="BBA57" s="38"/>
      <c r="BBB57" s="38"/>
      <c r="BBC57" s="38"/>
      <c r="BBD57" s="38"/>
      <c r="BBE57" s="38"/>
      <c r="BBF57" s="38"/>
      <c r="BBG57" s="38"/>
      <c r="BBH57" s="38"/>
      <c r="BBI57" s="38"/>
      <c r="BBJ57" s="38"/>
      <c r="BBK57" s="38"/>
      <c r="BBL57" s="38"/>
      <c r="BBM57" s="38"/>
      <c r="BBN57" s="38"/>
      <c r="BBO57" s="38"/>
      <c r="BBP57" s="38"/>
      <c r="BBQ57" s="38"/>
      <c r="BBR57" s="38"/>
      <c r="BBS57" s="38"/>
      <c r="BBT57" s="38"/>
      <c r="BBU57" s="38"/>
      <c r="BBV57" s="38"/>
      <c r="BBW57" s="38"/>
      <c r="BBX57" s="38"/>
      <c r="BBY57" s="38"/>
      <c r="BBZ57" s="38"/>
      <c r="BCA57" s="38"/>
      <c r="BCB57" s="38"/>
      <c r="BCC57" s="38"/>
      <c r="BCD57" s="38"/>
      <c r="BCE57" s="38"/>
      <c r="BCF57" s="38"/>
      <c r="BCG57" s="38"/>
      <c r="BCH57" s="38"/>
      <c r="BCI57" s="38"/>
      <c r="BCJ57" s="38"/>
      <c r="BCK57" s="38"/>
      <c r="BCL57" s="38"/>
      <c r="BCM57" s="38"/>
      <c r="BCN57" s="38"/>
      <c r="BCO57" s="38"/>
      <c r="BCP57" s="38"/>
      <c r="BCQ57" s="38"/>
      <c r="BCR57" s="38"/>
      <c r="BCS57" s="38"/>
      <c r="BCT57" s="38"/>
      <c r="BCU57" s="38"/>
      <c r="BCV57" s="38"/>
      <c r="BCW57" s="38"/>
      <c r="BCX57" s="38"/>
      <c r="BCY57" s="38"/>
      <c r="BCZ57" s="38"/>
      <c r="BDA57" s="38"/>
      <c r="BDB57" s="38"/>
      <c r="BDC57" s="38"/>
      <c r="BDD57" s="38"/>
      <c r="BDE57" s="38"/>
      <c r="BDF57" s="38"/>
      <c r="BDG57" s="38"/>
      <c r="BDH57" s="38"/>
      <c r="BDI57" s="38"/>
      <c r="BDJ57" s="38"/>
      <c r="BDK57" s="38"/>
      <c r="BDL57" s="38"/>
      <c r="BDM57" s="38"/>
      <c r="BDN57" s="38"/>
      <c r="BDO57" s="38"/>
      <c r="BDP57" s="38"/>
      <c r="BDQ57" s="38"/>
      <c r="BDR57" s="38"/>
      <c r="BDS57" s="38"/>
      <c r="BDT57" s="38"/>
      <c r="BDU57" s="38"/>
      <c r="BDV57" s="38"/>
      <c r="BDW57" s="38"/>
      <c r="BDX57" s="38"/>
      <c r="BDY57" s="38"/>
      <c r="BDZ57" s="38"/>
      <c r="BEA57" s="38"/>
      <c r="BEB57" s="38"/>
      <c r="BEC57" s="38"/>
      <c r="BED57" s="38"/>
      <c r="BEE57" s="38"/>
      <c r="BEF57" s="38"/>
      <c r="BEG57" s="38"/>
      <c r="BEH57" s="38"/>
      <c r="BEI57" s="38"/>
      <c r="BEJ57" s="38"/>
      <c r="BEK57" s="38"/>
      <c r="BEL57" s="38"/>
      <c r="BEM57" s="38"/>
      <c r="BEN57" s="38"/>
      <c r="BEO57" s="38"/>
      <c r="BEP57" s="38"/>
      <c r="BEQ57" s="38"/>
      <c r="BER57" s="38"/>
      <c r="BES57" s="38"/>
      <c r="BET57" s="38"/>
      <c r="BEU57" s="38"/>
      <c r="BEV57" s="38"/>
      <c r="BEW57" s="38"/>
      <c r="BEX57" s="38"/>
      <c r="BEY57" s="38"/>
      <c r="BEZ57" s="38"/>
      <c r="BFA57" s="38"/>
      <c r="BFB57" s="38"/>
      <c r="BFC57" s="38"/>
      <c r="BFD57" s="38"/>
      <c r="BFE57" s="38"/>
      <c r="BFF57" s="38"/>
      <c r="BFG57" s="38"/>
      <c r="BFH57" s="38"/>
      <c r="BFI57" s="38"/>
      <c r="BFJ57" s="38"/>
      <c r="BFK57" s="38"/>
      <c r="BFL57" s="38"/>
      <c r="BFM57" s="38"/>
      <c r="BFN57" s="38"/>
      <c r="BFO57" s="38"/>
      <c r="BFP57" s="38"/>
      <c r="BFQ57" s="38"/>
      <c r="BFR57" s="38"/>
      <c r="BFS57" s="38"/>
      <c r="BFT57" s="38"/>
      <c r="BFU57" s="38"/>
      <c r="BFV57" s="38"/>
      <c r="BFW57" s="38"/>
      <c r="BFX57" s="38"/>
      <c r="BFY57" s="38"/>
      <c r="BFZ57" s="38"/>
      <c r="BGA57" s="38"/>
      <c r="BGB57" s="38"/>
      <c r="BGC57" s="38"/>
      <c r="BGD57" s="38"/>
      <c r="BGE57" s="38"/>
      <c r="BGF57" s="38"/>
      <c r="BGG57" s="38"/>
      <c r="BGH57" s="38"/>
      <c r="BGI57" s="38"/>
      <c r="BGJ57" s="38"/>
      <c r="BGK57" s="38"/>
      <c r="BGL57" s="38"/>
      <c r="BGM57" s="38"/>
      <c r="BGN57" s="38"/>
      <c r="BGO57" s="38"/>
      <c r="BGP57" s="38"/>
      <c r="BGQ57" s="38"/>
      <c r="BGR57" s="38"/>
      <c r="BGS57" s="38"/>
      <c r="BGT57" s="38"/>
      <c r="BGU57" s="38"/>
      <c r="BGV57" s="38"/>
      <c r="BGW57" s="38"/>
      <c r="BGX57" s="38"/>
      <c r="BGY57" s="38"/>
      <c r="BGZ57" s="38"/>
      <c r="BHA57" s="38"/>
      <c r="BHB57" s="38"/>
      <c r="BHC57" s="38"/>
      <c r="BHD57" s="38"/>
      <c r="BHE57" s="38"/>
      <c r="BHF57" s="38"/>
      <c r="BHG57" s="38"/>
      <c r="BHH57" s="38"/>
      <c r="BHI57" s="38"/>
      <c r="BHJ57" s="38"/>
      <c r="BHK57" s="38"/>
      <c r="BHL57" s="38"/>
      <c r="BHM57" s="38"/>
      <c r="BHN57" s="38"/>
      <c r="BHO57" s="38"/>
      <c r="BHP57" s="38"/>
      <c r="BHQ57" s="38"/>
      <c r="BHR57" s="38"/>
      <c r="BHS57" s="38"/>
      <c r="BHT57" s="38"/>
      <c r="BHU57" s="38"/>
      <c r="BHV57" s="38"/>
      <c r="BHW57" s="38"/>
      <c r="BHX57" s="38"/>
      <c r="BHY57" s="38"/>
      <c r="BHZ57" s="38"/>
      <c r="BIA57" s="38"/>
      <c r="BIB57" s="38"/>
      <c r="BIC57" s="38"/>
      <c r="BID57" s="38"/>
      <c r="BIE57" s="38"/>
      <c r="BIF57" s="38"/>
      <c r="BIG57" s="38"/>
      <c r="BIH57" s="38"/>
      <c r="BII57" s="38"/>
      <c r="BIJ57" s="38"/>
      <c r="BIK57" s="38"/>
      <c r="BIL57" s="38"/>
      <c r="BIM57" s="38"/>
      <c r="BIN57" s="38"/>
      <c r="BIO57" s="38"/>
      <c r="BIP57" s="38"/>
      <c r="BIQ57" s="38"/>
      <c r="BIR57" s="38"/>
      <c r="BIS57" s="38"/>
      <c r="BIT57" s="38"/>
      <c r="BIU57" s="38"/>
      <c r="BIV57" s="38"/>
      <c r="BIW57" s="38"/>
      <c r="BIX57" s="38"/>
      <c r="BIY57" s="38"/>
      <c r="BIZ57" s="38"/>
      <c r="BJA57" s="38"/>
      <c r="BJB57" s="38"/>
      <c r="BJC57" s="38"/>
      <c r="BJD57" s="38"/>
      <c r="BJE57" s="38"/>
      <c r="BJF57" s="38"/>
      <c r="BJG57" s="38"/>
      <c r="BJH57" s="38"/>
      <c r="BJI57" s="38"/>
      <c r="BJJ57" s="38"/>
      <c r="BJK57" s="38"/>
      <c r="BJL57" s="38"/>
      <c r="BJM57" s="38"/>
      <c r="BJN57" s="38"/>
      <c r="BJO57" s="38"/>
      <c r="BJP57" s="38"/>
      <c r="BJQ57" s="38"/>
      <c r="BJR57" s="38"/>
      <c r="BJS57" s="38"/>
      <c r="BJT57" s="38"/>
      <c r="BJU57" s="38"/>
      <c r="BJV57" s="38"/>
      <c r="BJW57" s="38"/>
      <c r="BJX57" s="38"/>
      <c r="BJY57" s="38"/>
      <c r="BJZ57" s="38"/>
      <c r="BKA57" s="38"/>
      <c r="BKB57" s="38"/>
      <c r="BKC57" s="38"/>
      <c r="BKD57" s="38"/>
      <c r="BKE57" s="38"/>
      <c r="BKF57" s="38"/>
      <c r="BKG57" s="38"/>
      <c r="BKH57" s="38"/>
      <c r="BKI57" s="38"/>
      <c r="BKJ57" s="38"/>
      <c r="BKK57" s="38"/>
      <c r="BKL57" s="38"/>
      <c r="BKM57" s="38"/>
      <c r="BKN57" s="38"/>
      <c r="BKO57" s="38"/>
      <c r="BKP57" s="38"/>
      <c r="BKQ57" s="38"/>
      <c r="BKR57" s="38"/>
      <c r="BKS57" s="38"/>
      <c r="BKT57" s="38"/>
      <c r="BKU57" s="38"/>
      <c r="BKV57" s="38"/>
      <c r="BKW57" s="38"/>
      <c r="BKX57" s="38"/>
      <c r="BKY57" s="38"/>
      <c r="BKZ57" s="38"/>
      <c r="BLA57" s="38"/>
      <c r="BLB57" s="38"/>
      <c r="BLC57" s="38"/>
      <c r="BLD57" s="38"/>
      <c r="BLE57" s="38"/>
      <c r="BLF57" s="38"/>
      <c r="BLG57" s="38"/>
      <c r="BLH57" s="38"/>
      <c r="BLI57" s="38"/>
      <c r="BLJ57" s="38"/>
      <c r="BLK57" s="38"/>
      <c r="BLL57" s="38"/>
      <c r="BLM57" s="38"/>
      <c r="BLN57" s="38"/>
      <c r="BLO57" s="38"/>
      <c r="BLP57" s="38"/>
      <c r="BLQ57" s="38"/>
      <c r="BLR57" s="38"/>
      <c r="BLS57" s="38"/>
      <c r="BLT57" s="38"/>
      <c r="BLU57" s="38"/>
      <c r="BLV57" s="38"/>
      <c r="BLW57" s="38"/>
      <c r="BLX57" s="38"/>
      <c r="BLY57" s="38"/>
      <c r="BLZ57" s="38"/>
      <c r="BMA57" s="38"/>
      <c r="BMB57" s="38"/>
      <c r="BMC57" s="38"/>
      <c r="BMD57" s="38"/>
      <c r="BME57" s="38"/>
      <c r="BMF57" s="38"/>
      <c r="BMG57" s="38"/>
      <c r="BMH57" s="38"/>
      <c r="BMI57" s="38"/>
      <c r="BMJ57" s="38"/>
      <c r="BMK57" s="38"/>
      <c r="BML57" s="38"/>
      <c r="BMM57" s="38"/>
      <c r="BMN57" s="38"/>
      <c r="BMO57" s="38"/>
      <c r="BMP57" s="38"/>
      <c r="BMQ57" s="38"/>
      <c r="BMR57" s="38"/>
      <c r="BMS57" s="38"/>
      <c r="BMT57" s="38"/>
      <c r="BMU57" s="38"/>
      <c r="BMV57" s="38"/>
      <c r="BMW57" s="38"/>
      <c r="BMX57" s="38"/>
      <c r="BMY57" s="38"/>
      <c r="BMZ57" s="38"/>
      <c r="BNA57" s="38"/>
      <c r="BNB57" s="38"/>
      <c r="BNC57" s="38"/>
      <c r="BND57" s="38"/>
      <c r="BNE57" s="38"/>
      <c r="BNF57" s="38"/>
      <c r="BNG57" s="38"/>
      <c r="BNH57" s="38"/>
      <c r="BNI57" s="38"/>
      <c r="BNJ57" s="38"/>
      <c r="BNK57" s="38"/>
      <c r="BNL57" s="38"/>
      <c r="BNM57" s="38"/>
      <c r="BNN57" s="38"/>
      <c r="BNO57" s="38"/>
      <c r="BNP57" s="38"/>
      <c r="BNQ57" s="38"/>
      <c r="BNR57" s="38"/>
      <c r="BNS57" s="38"/>
      <c r="BNT57" s="38"/>
      <c r="BNU57" s="38"/>
      <c r="BNV57" s="38"/>
      <c r="BNW57" s="38"/>
      <c r="BNX57" s="38"/>
      <c r="BNY57" s="38"/>
      <c r="BNZ57" s="38"/>
      <c r="BOA57" s="38"/>
      <c r="BOB57" s="38"/>
      <c r="BOC57" s="38"/>
      <c r="BOD57" s="38"/>
      <c r="BOE57" s="38"/>
      <c r="BOF57" s="38"/>
      <c r="BOG57" s="38"/>
      <c r="BOH57" s="38"/>
      <c r="BOI57" s="38"/>
      <c r="BOJ57" s="38"/>
      <c r="BOK57" s="38"/>
      <c r="BOL57" s="38"/>
      <c r="BOM57" s="38"/>
      <c r="BON57" s="38"/>
      <c r="BOO57" s="38"/>
      <c r="BOP57" s="38"/>
      <c r="BOQ57" s="38"/>
      <c r="BOR57" s="38"/>
      <c r="BOS57" s="38"/>
      <c r="BOT57" s="38"/>
      <c r="BOU57" s="38"/>
      <c r="BOV57" s="38"/>
      <c r="BOW57" s="38"/>
      <c r="BOX57" s="38"/>
      <c r="BOY57" s="38"/>
      <c r="BOZ57" s="38"/>
      <c r="BPA57" s="38"/>
      <c r="BPB57" s="38"/>
      <c r="BPC57" s="38"/>
      <c r="BPD57" s="38"/>
      <c r="BPE57" s="38"/>
      <c r="BPF57" s="38"/>
      <c r="BPG57" s="38"/>
      <c r="BPH57" s="38"/>
      <c r="BPI57" s="38"/>
      <c r="BPJ57" s="38"/>
      <c r="BPK57" s="38"/>
      <c r="BPL57" s="38"/>
      <c r="BPM57" s="38"/>
      <c r="BPN57" s="38"/>
      <c r="BPO57" s="38"/>
      <c r="BPP57" s="38"/>
      <c r="BPQ57" s="38"/>
      <c r="BPR57" s="38"/>
      <c r="BPS57" s="38"/>
      <c r="BPT57" s="38"/>
      <c r="BPU57" s="38"/>
      <c r="BPV57" s="38"/>
      <c r="BPW57" s="38"/>
      <c r="BPX57" s="38"/>
      <c r="BPY57" s="38"/>
      <c r="BPZ57" s="38"/>
      <c r="BQA57" s="38"/>
      <c r="BQB57" s="38"/>
      <c r="BQC57" s="38"/>
      <c r="BQD57" s="38"/>
      <c r="BQE57" s="38"/>
      <c r="BQF57" s="38"/>
      <c r="BQG57" s="38"/>
      <c r="BQH57" s="38"/>
      <c r="BQI57" s="38"/>
      <c r="BQJ57" s="38"/>
      <c r="BQK57" s="38"/>
      <c r="BQL57" s="38"/>
      <c r="BQM57" s="38"/>
      <c r="BQN57" s="38"/>
      <c r="BQO57" s="38"/>
      <c r="BQP57" s="38"/>
      <c r="BQQ57" s="38"/>
      <c r="BQR57" s="38"/>
      <c r="BQS57" s="38"/>
      <c r="BQT57" s="38"/>
      <c r="BQU57" s="38"/>
      <c r="BQV57" s="38"/>
      <c r="BQW57" s="38"/>
      <c r="BQX57" s="38"/>
      <c r="BQY57" s="38"/>
      <c r="BQZ57" s="38"/>
      <c r="BRA57" s="38"/>
      <c r="BRB57" s="38"/>
      <c r="BRC57" s="38"/>
      <c r="BRD57" s="38"/>
      <c r="BRE57" s="38"/>
      <c r="BRF57" s="38"/>
      <c r="BRG57" s="38"/>
      <c r="BRH57" s="38"/>
      <c r="BRI57" s="38"/>
      <c r="BRJ57" s="38"/>
      <c r="BRK57" s="38"/>
      <c r="BRL57" s="38"/>
      <c r="BRM57" s="38"/>
      <c r="BRN57" s="38"/>
      <c r="BRO57" s="38"/>
      <c r="BRP57" s="38"/>
      <c r="BRQ57" s="38"/>
      <c r="BRR57" s="38"/>
      <c r="BRS57" s="38"/>
      <c r="BRT57" s="38"/>
      <c r="BRU57" s="38"/>
      <c r="BRV57" s="38"/>
      <c r="BRW57" s="38"/>
      <c r="BRX57" s="38"/>
      <c r="BRY57" s="38"/>
      <c r="BRZ57" s="38"/>
      <c r="BSA57" s="38"/>
      <c r="BSB57" s="38"/>
      <c r="BSC57" s="38"/>
      <c r="BSD57" s="38"/>
      <c r="BSE57" s="38"/>
      <c r="BSF57" s="38"/>
      <c r="BSG57" s="38"/>
      <c r="BSH57" s="38"/>
      <c r="BSI57" s="38"/>
      <c r="BSJ57" s="38"/>
      <c r="BSK57" s="38"/>
      <c r="BSL57" s="38"/>
      <c r="BSM57" s="38"/>
      <c r="BSN57" s="38"/>
      <c r="BSO57" s="38"/>
      <c r="BSP57" s="38"/>
      <c r="BSQ57" s="38"/>
      <c r="BSR57" s="38"/>
      <c r="BSS57" s="38"/>
      <c r="BST57" s="38"/>
      <c r="BSU57" s="38"/>
      <c r="BSV57" s="38"/>
      <c r="BSW57" s="38"/>
      <c r="BSX57" s="38"/>
      <c r="BSY57" s="38"/>
      <c r="BSZ57" s="38"/>
      <c r="BTA57" s="38"/>
      <c r="BTB57" s="38"/>
      <c r="BTC57" s="38"/>
      <c r="BTD57" s="38"/>
      <c r="BTE57" s="38"/>
      <c r="BTF57" s="38"/>
      <c r="BTG57" s="38"/>
      <c r="BTH57" s="38"/>
      <c r="BTI57" s="38"/>
      <c r="BTJ57" s="38"/>
      <c r="BTK57" s="38"/>
      <c r="BTL57" s="38"/>
      <c r="BTM57" s="38"/>
      <c r="BTN57" s="38"/>
      <c r="BTO57" s="38"/>
      <c r="BTP57" s="38"/>
      <c r="BTQ57" s="38"/>
      <c r="BTR57" s="38"/>
      <c r="BTS57" s="38"/>
      <c r="BTT57" s="38"/>
      <c r="BTU57" s="38"/>
      <c r="BTV57" s="38"/>
      <c r="BTW57" s="38"/>
      <c r="BTX57" s="38"/>
      <c r="BTY57" s="38"/>
      <c r="BTZ57" s="38"/>
      <c r="BUA57" s="38"/>
      <c r="BUB57" s="38"/>
      <c r="BUC57" s="38"/>
      <c r="BUD57" s="38"/>
      <c r="BUE57" s="38"/>
      <c r="BUF57" s="38"/>
      <c r="BUG57" s="38"/>
      <c r="BUH57" s="38"/>
      <c r="BUI57" s="38"/>
      <c r="BUJ57" s="38"/>
      <c r="BUK57" s="38"/>
      <c r="BUL57" s="38"/>
      <c r="BUM57" s="38"/>
      <c r="BUN57" s="38"/>
      <c r="BUO57" s="38"/>
      <c r="BUP57" s="38"/>
      <c r="BUQ57" s="38"/>
      <c r="BUR57" s="38"/>
      <c r="BUS57" s="38"/>
      <c r="BUT57" s="38"/>
      <c r="BUU57" s="38"/>
      <c r="BUV57" s="38"/>
      <c r="BUW57" s="38"/>
      <c r="BUX57" s="38"/>
      <c r="BUY57" s="38"/>
      <c r="BUZ57" s="38"/>
      <c r="BVA57" s="38"/>
      <c r="BVB57" s="38"/>
      <c r="BVC57" s="38"/>
      <c r="BVD57" s="38"/>
      <c r="BVE57" s="38"/>
      <c r="BVF57" s="38"/>
      <c r="BVG57" s="38"/>
      <c r="BVH57" s="38"/>
      <c r="BVI57" s="38"/>
      <c r="BVJ57" s="38"/>
      <c r="BVK57" s="38"/>
      <c r="BVL57" s="38"/>
      <c r="BVM57" s="38"/>
      <c r="BVN57" s="38"/>
      <c r="BVO57" s="38"/>
      <c r="BVP57" s="38"/>
      <c r="BVQ57" s="38"/>
      <c r="BVR57" s="38"/>
      <c r="BVS57" s="38"/>
      <c r="BVT57" s="38"/>
      <c r="BVU57" s="38"/>
      <c r="BVV57" s="38"/>
      <c r="BVW57" s="38"/>
      <c r="BVX57" s="38"/>
      <c r="BVY57" s="38"/>
      <c r="BVZ57" s="38"/>
      <c r="BWA57" s="38"/>
      <c r="BWB57" s="38"/>
      <c r="BWC57" s="38"/>
      <c r="BWD57" s="38"/>
      <c r="BWE57" s="38"/>
      <c r="BWF57" s="38"/>
      <c r="BWG57" s="38"/>
      <c r="BWH57" s="38"/>
      <c r="BWI57" s="38"/>
      <c r="BWJ57" s="38"/>
      <c r="BWK57" s="38"/>
      <c r="BWL57" s="38"/>
      <c r="BWM57" s="38"/>
      <c r="BWN57" s="38"/>
      <c r="BWO57" s="38"/>
      <c r="BWP57" s="38"/>
      <c r="BWQ57" s="38"/>
      <c r="BWR57" s="38"/>
      <c r="BWS57" s="38"/>
      <c r="BWT57" s="38"/>
      <c r="BWU57" s="38"/>
      <c r="BWV57" s="38"/>
      <c r="BWW57" s="38"/>
      <c r="BWX57" s="38"/>
      <c r="BWY57" s="38"/>
      <c r="BWZ57" s="38"/>
      <c r="BXA57" s="38"/>
      <c r="BXB57" s="38"/>
      <c r="BXC57" s="38"/>
      <c r="BXD57" s="38"/>
      <c r="BXE57" s="38"/>
      <c r="BXF57" s="38"/>
      <c r="BXG57" s="38"/>
      <c r="BXH57" s="38"/>
      <c r="BXI57" s="38"/>
      <c r="BXJ57" s="38"/>
      <c r="BXK57" s="38"/>
      <c r="BXL57" s="38"/>
      <c r="BXM57" s="38"/>
      <c r="BXN57" s="38"/>
      <c r="BXO57" s="38"/>
      <c r="BXP57" s="38"/>
      <c r="BXQ57" s="38"/>
      <c r="BXR57" s="38"/>
      <c r="BXS57" s="38"/>
      <c r="BXT57" s="38"/>
      <c r="BXU57" s="38"/>
      <c r="BXV57" s="38"/>
      <c r="BXW57" s="38"/>
      <c r="BXX57" s="38"/>
      <c r="BXY57" s="38"/>
      <c r="BXZ57" s="38"/>
      <c r="BYA57" s="38"/>
      <c r="BYB57" s="38"/>
      <c r="BYC57" s="38"/>
      <c r="BYD57" s="38"/>
      <c r="BYE57" s="38"/>
      <c r="BYF57" s="38"/>
      <c r="BYG57" s="38"/>
      <c r="BYH57" s="38"/>
      <c r="BYI57" s="38"/>
      <c r="BYJ57" s="38"/>
      <c r="BYK57" s="38"/>
      <c r="BYL57" s="38"/>
      <c r="BYM57" s="38"/>
      <c r="BYN57" s="38"/>
      <c r="BYO57" s="38"/>
      <c r="BYP57" s="38"/>
      <c r="BYQ57" s="38"/>
      <c r="BYR57" s="38"/>
      <c r="BYS57" s="38"/>
      <c r="BYT57" s="38"/>
      <c r="BYU57" s="38"/>
      <c r="BYV57" s="38"/>
      <c r="BYW57" s="38"/>
      <c r="BYX57" s="38"/>
      <c r="BYY57" s="38"/>
      <c r="BYZ57" s="38"/>
      <c r="BZA57" s="38"/>
      <c r="BZB57" s="38"/>
      <c r="BZC57" s="38"/>
      <c r="BZD57" s="38"/>
      <c r="BZE57" s="38"/>
      <c r="BZF57" s="38"/>
      <c r="BZG57" s="38"/>
      <c r="BZH57" s="38"/>
      <c r="BZI57" s="38"/>
      <c r="BZJ57" s="38"/>
      <c r="BZK57" s="38"/>
      <c r="BZL57" s="38"/>
      <c r="BZM57" s="38"/>
      <c r="BZN57" s="38"/>
      <c r="BZO57" s="38"/>
      <c r="BZP57" s="38"/>
      <c r="BZQ57" s="38"/>
      <c r="BZR57" s="38"/>
      <c r="BZS57" s="38"/>
      <c r="BZT57" s="38"/>
      <c r="BZU57" s="38"/>
      <c r="BZV57" s="38"/>
      <c r="BZW57" s="38"/>
      <c r="BZX57" s="38"/>
      <c r="BZY57" s="38"/>
      <c r="BZZ57" s="38"/>
      <c r="CAA57" s="38"/>
      <c r="CAB57" s="38"/>
      <c r="CAC57" s="38"/>
      <c r="CAD57" s="38"/>
      <c r="CAE57" s="38"/>
      <c r="CAF57" s="38"/>
      <c r="CAG57" s="38"/>
      <c r="CAH57" s="38"/>
      <c r="CAI57" s="38"/>
      <c r="CAJ57" s="38"/>
      <c r="CAK57" s="38"/>
      <c r="CAL57" s="38"/>
      <c r="CAM57" s="38"/>
      <c r="CAN57" s="38"/>
      <c r="CAO57" s="38"/>
      <c r="CAP57" s="38"/>
      <c r="CAQ57" s="38"/>
      <c r="CAR57" s="38"/>
      <c r="CAS57" s="38"/>
      <c r="CAT57" s="38"/>
      <c r="CAU57" s="38"/>
      <c r="CAV57" s="38"/>
      <c r="CAW57" s="38"/>
      <c r="CAX57" s="38"/>
      <c r="CAY57" s="38"/>
      <c r="CAZ57" s="38"/>
      <c r="CBA57" s="38"/>
      <c r="CBB57" s="38"/>
      <c r="CBC57" s="38"/>
      <c r="CBD57" s="38"/>
      <c r="CBE57" s="38"/>
      <c r="CBF57" s="38"/>
      <c r="CBG57" s="38"/>
      <c r="CBH57" s="38"/>
      <c r="CBI57" s="38"/>
      <c r="CBJ57" s="38"/>
      <c r="CBK57" s="38"/>
      <c r="CBL57" s="38"/>
      <c r="CBM57" s="38"/>
      <c r="CBN57" s="38"/>
      <c r="CBO57" s="38"/>
      <c r="CBP57" s="38"/>
      <c r="CBQ57" s="38"/>
      <c r="CBR57" s="38"/>
      <c r="CBS57" s="38"/>
      <c r="CBT57" s="38"/>
      <c r="CBU57" s="38"/>
      <c r="CBV57" s="38"/>
      <c r="CBW57" s="38"/>
      <c r="CBX57" s="38"/>
      <c r="CBY57" s="38"/>
      <c r="CBZ57" s="38"/>
      <c r="CCA57" s="38"/>
      <c r="CCB57" s="38"/>
      <c r="CCC57" s="38"/>
      <c r="CCD57" s="38"/>
      <c r="CCE57" s="38"/>
      <c r="CCF57" s="38"/>
      <c r="CCG57" s="38"/>
      <c r="CCH57" s="38"/>
      <c r="CCI57" s="38"/>
      <c r="CCJ57" s="38"/>
      <c r="CCK57" s="38"/>
      <c r="CCL57" s="38"/>
      <c r="CCM57" s="38"/>
      <c r="CCN57" s="38"/>
      <c r="CCO57" s="38"/>
      <c r="CCP57" s="38"/>
      <c r="CCQ57" s="38"/>
      <c r="CCR57" s="38"/>
      <c r="CCS57" s="38"/>
      <c r="CCT57" s="38"/>
      <c r="CCU57" s="38"/>
      <c r="CCV57" s="38"/>
      <c r="CCW57" s="38"/>
      <c r="CCX57" s="38"/>
      <c r="CCY57" s="38"/>
      <c r="CCZ57" s="38"/>
      <c r="CDA57" s="38"/>
      <c r="CDB57" s="38"/>
      <c r="CDC57" s="38"/>
      <c r="CDD57" s="38"/>
      <c r="CDE57" s="38"/>
      <c r="CDF57" s="38"/>
      <c r="CDG57" s="38"/>
      <c r="CDH57" s="38"/>
      <c r="CDI57" s="38"/>
      <c r="CDJ57" s="38"/>
      <c r="CDK57" s="38"/>
      <c r="CDL57" s="38"/>
      <c r="CDM57" s="38"/>
      <c r="CDN57" s="38"/>
      <c r="CDO57" s="38"/>
      <c r="CDP57" s="38"/>
      <c r="CDQ57" s="38"/>
      <c r="CDR57" s="38"/>
      <c r="CDS57" s="38"/>
      <c r="CDT57" s="38"/>
      <c r="CDU57" s="38"/>
      <c r="CDV57" s="38"/>
      <c r="CDW57" s="38"/>
      <c r="CDX57" s="38"/>
      <c r="CDY57" s="38"/>
      <c r="CDZ57" s="38"/>
      <c r="CEA57" s="38"/>
      <c r="CEB57" s="38"/>
      <c r="CEC57" s="38"/>
      <c r="CED57" s="38"/>
      <c r="CEE57" s="38"/>
      <c r="CEF57" s="38"/>
      <c r="CEG57" s="38"/>
      <c r="CEH57" s="38"/>
      <c r="CEI57" s="38"/>
      <c r="CEJ57" s="38"/>
      <c r="CEK57" s="38"/>
      <c r="CEL57" s="38"/>
      <c r="CEM57" s="38"/>
      <c r="CEN57" s="38"/>
      <c r="CEO57" s="38"/>
      <c r="CEP57" s="38"/>
      <c r="CEQ57" s="38"/>
      <c r="CER57" s="38"/>
      <c r="CES57" s="38"/>
      <c r="CET57" s="38"/>
      <c r="CEU57" s="38"/>
      <c r="CEV57" s="38"/>
      <c r="CEW57" s="38"/>
      <c r="CEX57" s="38"/>
      <c r="CEY57" s="38"/>
      <c r="CEZ57" s="38"/>
      <c r="CFA57" s="38"/>
      <c r="CFB57" s="38"/>
      <c r="CFC57" s="38"/>
      <c r="CFD57" s="38"/>
      <c r="CFE57" s="38"/>
      <c r="CFF57" s="38"/>
      <c r="CFG57" s="38"/>
      <c r="CFH57" s="38"/>
      <c r="CFI57" s="38"/>
      <c r="CFJ57" s="38"/>
      <c r="CFK57" s="38"/>
      <c r="CFL57" s="38"/>
      <c r="CFM57" s="38"/>
      <c r="CFN57" s="38"/>
      <c r="CFO57" s="38"/>
      <c r="CFP57" s="38"/>
      <c r="CFQ57" s="38"/>
      <c r="CFR57" s="38"/>
      <c r="CFS57" s="38"/>
      <c r="CFT57" s="38"/>
      <c r="CFU57" s="38"/>
      <c r="CFV57" s="38"/>
      <c r="CFW57" s="38"/>
      <c r="CFX57" s="38"/>
      <c r="CFY57" s="38"/>
      <c r="CFZ57" s="38"/>
      <c r="CGA57" s="38"/>
      <c r="CGB57" s="38"/>
      <c r="CGC57" s="38"/>
      <c r="CGD57" s="38"/>
      <c r="CGE57" s="38"/>
      <c r="CGF57" s="38"/>
      <c r="CGG57" s="38"/>
      <c r="CGH57" s="38"/>
      <c r="CGI57" s="38"/>
      <c r="CGJ57" s="38"/>
      <c r="CGK57" s="38"/>
      <c r="CGL57" s="38"/>
      <c r="CGM57" s="38"/>
      <c r="CGN57" s="38"/>
      <c r="CGO57" s="38"/>
      <c r="CGP57" s="38"/>
      <c r="CGQ57" s="38"/>
      <c r="CGR57" s="38"/>
      <c r="CGS57" s="38"/>
      <c r="CGT57" s="38"/>
      <c r="CGU57" s="38"/>
      <c r="CGV57" s="38"/>
      <c r="CGW57" s="38"/>
      <c r="CGX57" s="38"/>
      <c r="CGY57" s="38"/>
      <c r="CGZ57" s="38"/>
      <c r="CHA57" s="38"/>
      <c r="CHB57" s="38"/>
      <c r="CHC57" s="38"/>
      <c r="CHD57" s="38"/>
      <c r="CHE57" s="38"/>
      <c r="CHF57" s="38"/>
      <c r="CHG57" s="38"/>
      <c r="CHH57" s="38"/>
      <c r="CHI57" s="38"/>
      <c r="CHJ57" s="38"/>
      <c r="CHK57" s="38"/>
      <c r="CHL57" s="38"/>
      <c r="CHM57" s="38"/>
      <c r="CHN57" s="38"/>
      <c r="CHO57" s="38"/>
      <c r="CHP57" s="38"/>
      <c r="CHQ57" s="38"/>
      <c r="CHR57" s="38"/>
      <c r="CHS57" s="38"/>
      <c r="CHT57" s="38"/>
      <c r="CHU57" s="38"/>
      <c r="CHV57" s="38"/>
      <c r="CHW57" s="38"/>
      <c r="CHX57" s="38"/>
      <c r="CHY57" s="38"/>
      <c r="CHZ57" s="38"/>
      <c r="CIA57" s="38"/>
      <c r="CIB57" s="38"/>
      <c r="CIC57" s="38"/>
      <c r="CID57" s="38"/>
      <c r="CIE57" s="38"/>
      <c r="CIF57" s="38"/>
      <c r="CIG57" s="38"/>
      <c r="CIH57" s="38"/>
      <c r="CII57" s="38"/>
      <c r="CIJ57" s="38"/>
      <c r="CIK57" s="38"/>
      <c r="CIL57" s="38"/>
      <c r="CIM57" s="38"/>
      <c r="CIN57" s="38"/>
      <c r="CIO57" s="38"/>
      <c r="CIP57" s="38"/>
      <c r="CIQ57" s="38"/>
      <c r="CIR57" s="38"/>
      <c r="CIS57" s="38"/>
      <c r="CIT57" s="38"/>
      <c r="CIU57" s="38"/>
      <c r="CIV57" s="38"/>
      <c r="CIW57" s="38"/>
      <c r="CIX57" s="38"/>
      <c r="CIY57" s="38"/>
      <c r="CIZ57" s="38"/>
      <c r="CJA57" s="38"/>
      <c r="CJB57" s="38"/>
      <c r="CJC57" s="38"/>
      <c r="CJD57" s="38"/>
      <c r="CJE57" s="38"/>
      <c r="CJF57" s="38"/>
      <c r="CJG57" s="38"/>
      <c r="CJH57" s="38"/>
      <c r="CJI57" s="38"/>
      <c r="CJJ57" s="38"/>
      <c r="CJK57" s="38"/>
      <c r="CJL57" s="38"/>
      <c r="CJM57" s="38"/>
      <c r="CJN57" s="38"/>
      <c r="CJO57" s="38"/>
      <c r="CJP57" s="38"/>
      <c r="CJQ57" s="38"/>
      <c r="CJR57" s="38"/>
      <c r="CJS57" s="38"/>
      <c r="CJT57" s="38"/>
      <c r="CJU57" s="38"/>
      <c r="CJV57" s="38"/>
      <c r="CJW57" s="38"/>
      <c r="CJX57" s="38"/>
      <c r="CJY57" s="38"/>
      <c r="CJZ57" s="38"/>
      <c r="CKA57" s="38"/>
      <c r="CKB57" s="38"/>
      <c r="CKC57" s="38"/>
      <c r="CKD57" s="38"/>
      <c r="CKE57" s="38"/>
      <c r="CKF57" s="38"/>
      <c r="CKG57" s="38"/>
      <c r="CKH57" s="38"/>
      <c r="CKI57" s="38"/>
      <c r="CKJ57" s="38"/>
      <c r="CKK57" s="38"/>
      <c r="CKL57" s="38"/>
      <c r="CKM57" s="38"/>
      <c r="CKN57" s="38"/>
      <c r="CKO57" s="38"/>
      <c r="CKP57" s="38"/>
      <c r="CKQ57" s="38"/>
      <c r="CKR57" s="38"/>
      <c r="CKS57" s="38"/>
      <c r="CKT57" s="38"/>
      <c r="CKU57" s="38"/>
      <c r="CKV57" s="38"/>
      <c r="CKW57" s="38"/>
      <c r="CKX57" s="38"/>
      <c r="CKY57" s="38"/>
      <c r="CKZ57" s="38"/>
      <c r="CLA57" s="38"/>
      <c r="CLB57" s="38"/>
      <c r="CLC57" s="38"/>
      <c r="CLD57" s="38"/>
      <c r="CLE57" s="38"/>
      <c r="CLF57" s="38"/>
      <c r="CLG57" s="38"/>
      <c r="CLH57" s="38"/>
      <c r="CLI57" s="38"/>
      <c r="CLJ57" s="38"/>
      <c r="CLK57" s="38"/>
      <c r="CLL57" s="38"/>
      <c r="CLM57" s="38"/>
      <c r="CLN57" s="38"/>
      <c r="CLO57" s="38"/>
      <c r="CLP57" s="38"/>
      <c r="CLQ57" s="38"/>
      <c r="CLR57" s="38"/>
      <c r="CLS57" s="38"/>
      <c r="CLT57" s="38"/>
      <c r="CLU57" s="38"/>
      <c r="CLV57" s="38"/>
      <c r="CLW57" s="38"/>
      <c r="CLX57" s="38"/>
      <c r="CLY57" s="38"/>
      <c r="CLZ57" s="38"/>
      <c r="CMA57" s="38"/>
      <c r="CMB57" s="38"/>
      <c r="CMC57" s="38"/>
      <c r="CMD57" s="38"/>
      <c r="CME57" s="38"/>
      <c r="CMF57" s="38"/>
      <c r="CMG57" s="38"/>
      <c r="CMH57" s="38"/>
      <c r="CMI57" s="38"/>
      <c r="CMJ57" s="38"/>
      <c r="CMK57" s="38"/>
      <c r="CML57" s="38"/>
      <c r="CMM57" s="38"/>
      <c r="CMN57" s="38"/>
      <c r="CMO57" s="38"/>
      <c r="CMP57" s="38"/>
      <c r="CMQ57" s="38"/>
      <c r="CMR57" s="38"/>
      <c r="CMS57" s="38"/>
      <c r="CMT57" s="38"/>
      <c r="CMU57" s="38"/>
      <c r="CMV57" s="38"/>
      <c r="CMW57" s="38"/>
      <c r="CMX57" s="38"/>
      <c r="CMY57" s="38"/>
      <c r="CMZ57" s="38"/>
      <c r="CNA57" s="38"/>
      <c r="CNB57" s="38"/>
      <c r="CNC57" s="38"/>
      <c r="CND57" s="38"/>
      <c r="CNE57" s="38"/>
      <c r="CNF57" s="38"/>
      <c r="CNG57" s="38"/>
      <c r="CNH57" s="38"/>
      <c r="CNI57" s="38"/>
      <c r="CNJ57" s="38"/>
      <c r="CNK57" s="38"/>
      <c r="CNL57" s="38"/>
      <c r="CNM57" s="38"/>
      <c r="CNN57" s="38"/>
      <c r="CNO57" s="38"/>
      <c r="CNP57" s="38"/>
      <c r="CNQ57" s="38"/>
      <c r="CNR57" s="38"/>
      <c r="CNS57" s="38"/>
      <c r="CNT57" s="38"/>
      <c r="CNU57" s="38"/>
      <c r="CNV57" s="38"/>
      <c r="CNW57" s="38"/>
      <c r="CNX57" s="38"/>
      <c r="CNY57" s="38"/>
      <c r="CNZ57" s="38"/>
      <c r="COA57" s="38"/>
      <c r="COB57" s="38"/>
      <c r="COC57" s="38"/>
      <c r="COD57" s="38"/>
      <c r="COE57" s="38"/>
      <c r="COF57" s="38"/>
      <c r="COG57" s="38"/>
      <c r="COH57" s="38"/>
      <c r="COI57" s="38"/>
      <c r="COJ57" s="38"/>
      <c r="COK57" s="38"/>
      <c r="COL57" s="38"/>
      <c r="COM57" s="38"/>
      <c r="CON57" s="38"/>
      <c r="COO57" s="38"/>
      <c r="COP57" s="38"/>
      <c r="COQ57" s="38"/>
      <c r="COR57" s="38"/>
      <c r="COS57" s="38"/>
      <c r="COT57" s="38"/>
      <c r="COU57" s="38"/>
      <c r="COV57" s="38"/>
      <c r="COW57" s="38"/>
      <c r="COX57" s="38"/>
      <c r="COY57" s="38"/>
      <c r="COZ57" s="38"/>
      <c r="CPA57" s="38"/>
      <c r="CPB57" s="38"/>
      <c r="CPC57" s="38"/>
      <c r="CPD57" s="38"/>
      <c r="CPE57" s="38"/>
      <c r="CPF57" s="38"/>
      <c r="CPG57" s="38"/>
      <c r="CPH57" s="38"/>
      <c r="CPI57" s="38"/>
      <c r="CPJ57" s="38"/>
      <c r="CPK57" s="38"/>
      <c r="CPL57" s="38"/>
      <c r="CPM57" s="38"/>
      <c r="CPN57" s="38"/>
      <c r="CPO57" s="38"/>
      <c r="CPP57" s="38"/>
      <c r="CPQ57" s="38"/>
      <c r="CPR57" s="38"/>
      <c r="CPS57" s="38"/>
      <c r="CPT57" s="38"/>
      <c r="CPU57" s="38"/>
      <c r="CPV57" s="38"/>
      <c r="CPW57" s="38"/>
      <c r="CPX57" s="38"/>
      <c r="CPY57" s="38"/>
      <c r="CPZ57" s="38"/>
      <c r="CQA57" s="38"/>
      <c r="CQB57" s="38"/>
      <c r="CQC57" s="38"/>
      <c r="CQD57" s="38"/>
      <c r="CQE57" s="38"/>
      <c r="CQF57" s="38"/>
      <c r="CQG57" s="38"/>
      <c r="CQH57" s="38"/>
      <c r="CQI57" s="38"/>
      <c r="CQJ57" s="38"/>
      <c r="CQK57" s="38"/>
      <c r="CQL57" s="38"/>
      <c r="CQM57" s="38"/>
      <c r="CQN57" s="38"/>
      <c r="CQO57" s="38"/>
      <c r="CQP57" s="38"/>
      <c r="CQQ57" s="38"/>
      <c r="CQR57" s="38"/>
      <c r="CQS57" s="38"/>
      <c r="CQT57" s="38"/>
      <c r="CQU57" s="38"/>
      <c r="CQV57" s="38"/>
      <c r="CQW57" s="38"/>
      <c r="CQX57" s="38"/>
      <c r="CQY57" s="38"/>
      <c r="CQZ57" s="38"/>
      <c r="CRA57" s="38"/>
      <c r="CRB57" s="38"/>
      <c r="CRC57" s="38"/>
      <c r="CRD57" s="38"/>
      <c r="CRE57" s="38"/>
      <c r="CRF57" s="38"/>
      <c r="CRG57" s="38"/>
      <c r="CRH57" s="38"/>
      <c r="CRI57" s="38"/>
      <c r="CRJ57" s="38"/>
      <c r="CRK57" s="38"/>
      <c r="CRL57" s="38"/>
      <c r="CRM57" s="38"/>
      <c r="CRN57" s="38"/>
      <c r="CRO57" s="38"/>
      <c r="CRP57" s="38"/>
      <c r="CRQ57" s="38"/>
      <c r="CRR57" s="38"/>
      <c r="CRS57" s="38"/>
      <c r="CRT57" s="38"/>
      <c r="CRU57" s="38"/>
      <c r="CRV57" s="38"/>
      <c r="CRW57" s="38"/>
      <c r="CRX57" s="38"/>
      <c r="CRY57" s="38"/>
      <c r="CRZ57" s="38"/>
      <c r="CSA57" s="38"/>
      <c r="CSB57" s="38"/>
      <c r="CSC57" s="38"/>
      <c r="CSD57" s="38"/>
      <c r="CSE57" s="38"/>
      <c r="CSF57" s="38"/>
      <c r="CSG57" s="38"/>
      <c r="CSH57" s="38"/>
      <c r="CSI57" s="38"/>
      <c r="CSJ57" s="38"/>
      <c r="CSK57" s="38"/>
      <c r="CSL57" s="38"/>
      <c r="CSM57" s="38"/>
      <c r="CSN57" s="38"/>
      <c r="CSO57" s="38"/>
      <c r="CSP57" s="38"/>
      <c r="CSQ57" s="38"/>
      <c r="CSR57" s="38"/>
      <c r="CSS57" s="38"/>
      <c r="CST57" s="38"/>
      <c r="CSU57" s="38"/>
      <c r="CSV57" s="38"/>
      <c r="CSW57" s="38"/>
      <c r="CSX57" s="38"/>
      <c r="CSY57" s="38"/>
      <c r="CSZ57" s="38"/>
      <c r="CTA57" s="38"/>
      <c r="CTB57" s="38"/>
      <c r="CTC57" s="38"/>
      <c r="CTD57" s="38"/>
      <c r="CTE57" s="38"/>
      <c r="CTF57" s="38"/>
      <c r="CTG57" s="38"/>
      <c r="CTH57" s="38"/>
      <c r="CTI57" s="38"/>
      <c r="CTJ57" s="38"/>
      <c r="CTK57" s="38"/>
      <c r="CTL57" s="38"/>
      <c r="CTM57" s="38"/>
      <c r="CTN57" s="38"/>
      <c r="CTO57" s="38"/>
      <c r="CTP57" s="38"/>
      <c r="CTQ57" s="38"/>
      <c r="CTR57" s="38"/>
      <c r="CTS57" s="38"/>
      <c r="CTT57" s="38"/>
      <c r="CTU57" s="38"/>
      <c r="CTV57" s="38"/>
      <c r="CTW57" s="38"/>
      <c r="CTX57" s="38"/>
      <c r="CTY57" s="38"/>
      <c r="CTZ57" s="38"/>
      <c r="CUA57" s="38"/>
      <c r="CUB57" s="38"/>
      <c r="CUC57" s="38"/>
      <c r="CUD57" s="38"/>
      <c r="CUE57" s="38"/>
      <c r="CUF57" s="38"/>
      <c r="CUG57" s="38"/>
      <c r="CUH57" s="38"/>
      <c r="CUI57" s="38"/>
      <c r="CUJ57" s="38"/>
      <c r="CUK57" s="38"/>
      <c r="CUL57" s="38"/>
      <c r="CUM57" s="38"/>
      <c r="CUN57" s="38"/>
      <c r="CUO57" s="38"/>
      <c r="CUP57" s="38"/>
      <c r="CUQ57" s="38"/>
      <c r="CUR57" s="38"/>
      <c r="CUS57" s="38"/>
      <c r="CUT57" s="38"/>
      <c r="CUU57" s="38"/>
      <c r="CUV57" s="38"/>
      <c r="CUW57" s="38"/>
      <c r="CUX57" s="38"/>
      <c r="CUY57" s="38"/>
      <c r="CUZ57" s="38"/>
      <c r="CVA57" s="38"/>
      <c r="CVB57" s="38"/>
      <c r="CVC57" s="38"/>
      <c r="CVD57" s="38"/>
      <c r="CVE57" s="38"/>
      <c r="CVF57" s="38"/>
      <c r="CVG57" s="38"/>
      <c r="CVH57" s="38"/>
      <c r="CVI57" s="38"/>
      <c r="CVJ57" s="38"/>
      <c r="CVK57" s="38"/>
      <c r="CVL57" s="38"/>
      <c r="CVM57" s="38"/>
      <c r="CVN57" s="38"/>
      <c r="CVO57" s="38"/>
      <c r="CVP57" s="38"/>
      <c r="CVQ57" s="38"/>
      <c r="CVR57" s="38"/>
      <c r="CVS57" s="38"/>
      <c r="CVT57" s="38"/>
      <c r="CVU57" s="38"/>
      <c r="CVV57" s="38"/>
      <c r="CVW57" s="38"/>
      <c r="CVX57" s="38"/>
      <c r="CVY57" s="38"/>
      <c r="CVZ57" s="38"/>
      <c r="CWA57" s="38"/>
      <c r="CWB57" s="38"/>
      <c r="CWC57" s="38"/>
      <c r="CWD57" s="38"/>
      <c r="CWE57" s="38"/>
      <c r="CWF57" s="38"/>
      <c r="CWG57" s="38"/>
      <c r="CWH57" s="38"/>
      <c r="CWI57" s="38"/>
      <c r="CWJ57" s="38"/>
      <c r="CWK57" s="38"/>
      <c r="CWL57" s="38"/>
      <c r="CWM57" s="38"/>
      <c r="CWN57" s="38"/>
      <c r="CWO57" s="38"/>
      <c r="CWP57" s="38"/>
      <c r="CWQ57" s="38"/>
      <c r="CWR57" s="38"/>
      <c r="CWS57" s="38"/>
      <c r="CWT57" s="38"/>
      <c r="CWU57" s="38"/>
      <c r="CWV57" s="38"/>
      <c r="CWW57" s="38"/>
      <c r="CWX57" s="38"/>
      <c r="CWY57" s="38"/>
      <c r="CWZ57" s="38"/>
      <c r="CXA57" s="38"/>
      <c r="CXB57" s="38"/>
      <c r="CXC57" s="38"/>
      <c r="CXD57" s="38"/>
      <c r="CXE57" s="38"/>
      <c r="CXF57" s="38"/>
      <c r="CXG57" s="38"/>
      <c r="CXH57" s="38"/>
      <c r="CXI57" s="38"/>
      <c r="CXJ57" s="38"/>
      <c r="CXK57" s="38"/>
      <c r="CXL57" s="38"/>
      <c r="CXM57" s="38"/>
      <c r="CXN57" s="38"/>
      <c r="CXO57" s="38"/>
      <c r="CXP57" s="38"/>
      <c r="CXQ57" s="38"/>
      <c r="CXR57" s="38"/>
      <c r="CXS57" s="38"/>
      <c r="CXT57" s="38"/>
      <c r="CXU57" s="38"/>
      <c r="CXV57" s="38"/>
      <c r="CXW57" s="38"/>
      <c r="CXX57" s="38"/>
      <c r="CXY57" s="38"/>
      <c r="CXZ57" s="38"/>
      <c r="CYA57" s="38"/>
      <c r="CYB57" s="38"/>
      <c r="CYC57" s="38"/>
      <c r="CYD57" s="38"/>
      <c r="CYE57" s="38"/>
      <c r="CYF57" s="38"/>
      <c r="CYG57" s="38"/>
      <c r="CYH57" s="38"/>
      <c r="CYI57" s="38"/>
      <c r="CYJ57" s="38"/>
      <c r="CYK57" s="38"/>
      <c r="CYL57" s="38"/>
      <c r="CYM57" s="38"/>
      <c r="CYN57" s="38"/>
      <c r="CYO57" s="38"/>
      <c r="CYP57" s="38"/>
      <c r="CYQ57" s="38"/>
      <c r="CYR57" s="38"/>
      <c r="CYS57" s="38"/>
      <c r="CYT57" s="38"/>
      <c r="CYU57" s="38"/>
      <c r="CYV57" s="38"/>
      <c r="CYW57" s="38"/>
      <c r="CYX57" s="38"/>
      <c r="CYY57" s="38"/>
      <c r="CYZ57" s="38"/>
      <c r="CZA57" s="38"/>
      <c r="CZB57" s="38"/>
      <c r="CZC57" s="38"/>
      <c r="CZD57" s="38"/>
      <c r="CZE57" s="38"/>
      <c r="CZF57" s="38"/>
      <c r="CZG57" s="38"/>
      <c r="CZH57" s="38"/>
      <c r="CZI57" s="38"/>
      <c r="CZJ57" s="38"/>
      <c r="CZK57" s="38"/>
      <c r="CZL57" s="38"/>
      <c r="CZM57" s="38"/>
      <c r="CZN57" s="38"/>
      <c r="CZO57" s="38"/>
      <c r="CZP57" s="38"/>
      <c r="CZQ57" s="38"/>
      <c r="CZR57" s="38"/>
      <c r="CZS57" s="38"/>
      <c r="CZT57" s="38"/>
      <c r="CZU57" s="38"/>
      <c r="CZV57" s="38"/>
      <c r="CZW57" s="38"/>
      <c r="CZX57" s="38"/>
      <c r="CZY57" s="38"/>
      <c r="CZZ57" s="38"/>
      <c r="DAA57" s="38"/>
      <c r="DAB57" s="38"/>
      <c r="DAC57" s="38"/>
      <c r="DAD57" s="38"/>
      <c r="DAE57" s="38"/>
      <c r="DAF57" s="38"/>
      <c r="DAG57" s="38"/>
      <c r="DAH57" s="38"/>
      <c r="DAI57" s="38"/>
      <c r="DAJ57" s="38"/>
      <c r="DAK57" s="38"/>
      <c r="DAL57" s="38"/>
      <c r="DAM57" s="38"/>
      <c r="DAN57" s="38"/>
      <c r="DAO57" s="38"/>
      <c r="DAP57" s="38"/>
      <c r="DAQ57" s="38"/>
      <c r="DAR57" s="38"/>
      <c r="DAS57" s="38"/>
      <c r="DAT57" s="38"/>
      <c r="DAU57" s="38"/>
      <c r="DAV57" s="38"/>
      <c r="DAW57" s="38"/>
      <c r="DAX57" s="38"/>
      <c r="DAY57" s="38"/>
      <c r="DAZ57" s="38"/>
      <c r="DBA57" s="38"/>
      <c r="DBB57" s="38"/>
      <c r="DBC57" s="38"/>
      <c r="DBD57" s="38"/>
      <c r="DBE57" s="38"/>
      <c r="DBF57" s="38"/>
      <c r="DBG57" s="38"/>
      <c r="DBH57" s="38"/>
      <c r="DBI57" s="38"/>
      <c r="DBJ57" s="38"/>
      <c r="DBK57" s="38"/>
      <c r="DBL57" s="38"/>
      <c r="DBM57" s="38"/>
      <c r="DBN57" s="38"/>
      <c r="DBO57" s="38"/>
      <c r="DBP57" s="38"/>
      <c r="DBQ57" s="38"/>
      <c r="DBR57" s="38"/>
      <c r="DBS57" s="38"/>
      <c r="DBT57" s="38"/>
      <c r="DBU57" s="38"/>
      <c r="DBV57" s="38"/>
      <c r="DBW57" s="38"/>
      <c r="DBX57" s="38"/>
      <c r="DBY57" s="38"/>
      <c r="DBZ57" s="38"/>
      <c r="DCA57" s="38"/>
      <c r="DCB57" s="38"/>
      <c r="DCC57" s="38"/>
      <c r="DCD57" s="38"/>
      <c r="DCE57" s="38"/>
      <c r="DCF57" s="38"/>
      <c r="DCG57" s="38"/>
      <c r="DCH57" s="38"/>
      <c r="DCI57" s="38"/>
      <c r="DCJ57" s="38"/>
      <c r="DCK57" s="38"/>
      <c r="DCL57" s="38"/>
      <c r="DCM57" s="38"/>
      <c r="DCN57" s="38"/>
      <c r="DCO57" s="38"/>
      <c r="DCP57" s="38"/>
      <c r="DCQ57" s="38"/>
      <c r="DCR57" s="38"/>
      <c r="DCS57" s="38"/>
      <c r="DCT57" s="38"/>
      <c r="DCU57" s="38"/>
      <c r="DCV57" s="38"/>
      <c r="DCW57" s="38"/>
      <c r="DCX57" s="38"/>
      <c r="DCY57" s="38"/>
      <c r="DCZ57" s="38"/>
      <c r="DDA57" s="38"/>
      <c r="DDB57" s="38"/>
      <c r="DDC57" s="38"/>
      <c r="DDD57" s="38"/>
      <c r="DDE57" s="38"/>
      <c r="DDF57" s="38"/>
      <c r="DDG57" s="38"/>
      <c r="DDH57" s="38"/>
      <c r="DDI57" s="38"/>
      <c r="DDJ57" s="38"/>
      <c r="DDK57" s="38"/>
      <c r="DDL57" s="38"/>
      <c r="DDM57" s="38"/>
      <c r="DDN57" s="38"/>
      <c r="DDO57" s="38"/>
      <c r="DDP57" s="38"/>
      <c r="DDQ57" s="38"/>
      <c r="DDR57" s="38"/>
      <c r="DDS57" s="38"/>
      <c r="DDT57" s="38"/>
      <c r="DDU57" s="38"/>
      <c r="DDV57" s="38"/>
      <c r="DDW57" s="38"/>
      <c r="DDX57" s="38"/>
      <c r="DDY57" s="38"/>
      <c r="DDZ57" s="38"/>
      <c r="DEA57" s="38"/>
      <c r="DEB57" s="38"/>
      <c r="DEC57" s="38"/>
      <c r="DED57" s="38"/>
      <c r="DEE57" s="38"/>
      <c r="DEF57" s="38"/>
      <c r="DEG57" s="38"/>
      <c r="DEH57" s="38"/>
      <c r="DEI57" s="38"/>
      <c r="DEJ57" s="38"/>
      <c r="DEK57" s="38"/>
      <c r="DEL57" s="38"/>
      <c r="DEM57" s="38"/>
      <c r="DEN57" s="38"/>
      <c r="DEO57" s="38"/>
      <c r="DEP57" s="38"/>
      <c r="DEQ57" s="38"/>
      <c r="DER57" s="38"/>
      <c r="DES57" s="38"/>
      <c r="DET57" s="38"/>
      <c r="DEU57" s="38"/>
      <c r="DEV57" s="38"/>
      <c r="DEW57" s="38"/>
      <c r="DEX57" s="38"/>
      <c r="DEY57" s="38"/>
      <c r="DEZ57" s="38"/>
      <c r="DFA57" s="38"/>
      <c r="DFB57" s="38"/>
      <c r="DFC57" s="38"/>
      <c r="DFD57" s="38"/>
      <c r="DFE57" s="38"/>
      <c r="DFF57" s="38"/>
      <c r="DFG57" s="38"/>
      <c r="DFH57" s="38"/>
      <c r="DFI57" s="38"/>
      <c r="DFJ57" s="38"/>
      <c r="DFK57" s="38"/>
      <c r="DFL57" s="38"/>
      <c r="DFM57" s="38"/>
      <c r="DFN57" s="38"/>
      <c r="DFO57" s="38"/>
      <c r="DFP57" s="38"/>
      <c r="DFQ57" s="38"/>
      <c r="DFR57" s="38"/>
      <c r="DFS57" s="38"/>
      <c r="DFT57" s="38"/>
      <c r="DFU57" s="38"/>
      <c r="DFV57" s="38"/>
      <c r="DFW57" s="38"/>
      <c r="DFX57" s="38"/>
      <c r="DFY57" s="38"/>
      <c r="DFZ57" s="38"/>
      <c r="DGA57" s="38"/>
      <c r="DGB57" s="38"/>
      <c r="DGC57" s="38"/>
      <c r="DGD57" s="38"/>
      <c r="DGE57" s="38"/>
      <c r="DGF57" s="38"/>
      <c r="DGG57" s="38"/>
      <c r="DGH57" s="38"/>
      <c r="DGI57" s="38"/>
      <c r="DGJ57" s="38"/>
      <c r="DGK57" s="38"/>
      <c r="DGL57" s="38"/>
      <c r="DGM57" s="38"/>
      <c r="DGN57" s="38"/>
      <c r="DGO57" s="38"/>
      <c r="DGP57" s="38"/>
      <c r="DGQ57" s="38"/>
      <c r="DGR57" s="38"/>
      <c r="DGS57" s="38"/>
      <c r="DGT57" s="38"/>
      <c r="DGU57" s="38"/>
      <c r="DGV57" s="38"/>
      <c r="DGW57" s="38"/>
      <c r="DGX57" s="38"/>
      <c r="DGY57" s="38"/>
      <c r="DGZ57" s="38"/>
      <c r="DHA57" s="38"/>
      <c r="DHB57" s="38"/>
      <c r="DHC57" s="38"/>
      <c r="DHD57" s="38"/>
      <c r="DHE57" s="38"/>
      <c r="DHF57" s="38"/>
      <c r="DHG57" s="38"/>
      <c r="DHH57" s="38"/>
      <c r="DHI57" s="38"/>
      <c r="DHJ57" s="38"/>
      <c r="DHK57" s="38"/>
      <c r="DHL57" s="38"/>
      <c r="DHM57" s="38"/>
      <c r="DHN57" s="38"/>
      <c r="DHO57" s="38"/>
      <c r="DHP57" s="38"/>
      <c r="DHQ57" s="38"/>
      <c r="DHR57" s="38"/>
      <c r="DHS57" s="38"/>
      <c r="DHT57" s="38"/>
      <c r="DHU57" s="38"/>
      <c r="DHV57" s="38"/>
      <c r="DHW57" s="38"/>
      <c r="DHX57" s="38"/>
      <c r="DHY57" s="38"/>
      <c r="DHZ57" s="38"/>
      <c r="DIA57" s="38"/>
      <c r="DIB57" s="38"/>
      <c r="DIC57" s="38"/>
      <c r="DID57" s="38"/>
      <c r="DIE57" s="38"/>
      <c r="DIF57" s="38"/>
      <c r="DIG57" s="38"/>
      <c r="DIH57" s="38"/>
      <c r="DII57" s="38"/>
      <c r="DIJ57" s="38"/>
      <c r="DIK57" s="38"/>
      <c r="DIL57" s="38"/>
      <c r="DIM57" s="38"/>
      <c r="DIN57" s="38"/>
      <c r="DIO57" s="38"/>
      <c r="DIP57" s="38"/>
      <c r="DIQ57" s="38"/>
      <c r="DIR57" s="38"/>
      <c r="DIS57" s="38"/>
      <c r="DIT57" s="38"/>
      <c r="DIU57" s="38"/>
      <c r="DIV57" s="38"/>
      <c r="DIW57" s="38"/>
      <c r="DIX57" s="38"/>
      <c r="DIY57" s="38"/>
      <c r="DIZ57" s="38"/>
      <c r="DJA57" s="38"/>
      <c r="DJB57" s="38"/>
      <c r="DJC57" s="38"/>
      <c r="DJD57" s="38"/>
      <c r="DJE57" s="38"/>
      <c r="DJF57" s="38"/>
      <c r="DJG57" s="38"/>
      <c r="DJH57" s="38"/>
      <c r="DJI57" s="38"/>
      <c r="DJJ57" s="38"/>
      <c r="DJK57" s="38"/>
      <c r="DJL57" s="38"/>
      <c r="DJM57" s="38"/>
      <c r="DJN57" s="38"/>
      <c r="DJO57" s="38"/>
      <c r="DJP57" s="38"/>
      <c r="DJQ57" s="38"/>
      <c r="DJR57" s="38"/>
      <c r="DJS57" s="38"/>
      <c r="DJT57" s="38"/>
      <c r="DJU57" s="38"/>
      <c r="DJV57" s="38"/>
      <c r="DJW57" s="38"/>
      <c r="DJX57" s="38"/>
      <c r="DJY57" s="38"/>
      <c r="DJZ57" s="38"/>
      <c r="DKA57" s="38"/>
      <c r="DKB57" s="38"/>
      <c r="DKC57" s="38"/>
      <c r="DKD57" s="38"/>
      <c r="DKE57" s="38"/>
      <c r="DKF57" s="38"/>
      <c r="DKG57" s="38"/>
      <c r="DKH57" s="38"/>
      <c r="DKI57" s="38"/>
      <c r="DKJ57" s="38"/>
      <c r="DKK57" s="38"/>
      <c r="DKL57" s="38"/>
      <c r="DKM57" s="38"/>
      <c r="DKN57" s="38"/>
      <c r="DKO57" s="38"/>
      <c r="DKP57" s="38"/>
      <c r="DKQ57" s="38"/>
      <c r="DKR57" s="38"/>
      <c r="DKS57" s="38"/>
      <c r="DKT57" s="38"/>
      <c r="DKU57" s="38"/>
      <c r="DKV57" s="38"/>
      <c r="DKW57" s="38"/>
      <c r="DKX57" s="38"/>
      <c r="DKY57" s="38"/>
      <c r="DKZ57" s="38"/>
      <c r="DLA57" s="38"/>
      <c r="DLB57" s="38"/>
      <c r="DLC57" s="38"/>
      <c r="DLD57" s="38"/>
      <c r="DLE57" s="38"/>
      <c r="DLF57" s="38"/>
      <c r="DLG57" s="38"/>
      <c r="DLH57" s="38"/>
      <c r="DLI57" s="38"/>
      <c r="DLJ57" s="38"/>
      <c r="DLK57" s="38"/>
      <c r="DLL57" s="38"/>
      <c r="DLM57" s="38"/>
      <c r="DLN57" s="38"/>
      <c r="DLO57" s="38"/>
      <c r="DLP57" s="38"/>
      <c r="DLQ57" s="38"/>
      <c r="DLR57" s="38"/>
      <c r="DLS57" s="38"/>
      <c r="DLT57" s="38"/>
      <c r="DLU57" s="38"/>
      <c r="DLV57" s="38"/>
      <c r="DLW57" s="38"/>
      <c r="DLX57" s="38"/>
      <c r="DLY57" s="38"/>
      <c r="DLZ57" s="38"/>
      <c r="DMA57" s="38"/>
      <c r="DMB57" s="38"/>
      <c r="DMC57" s="38"/>
      <c r="DMD57" s="38"/>
      <c r="DME57" s="38"/>
      <c r="DMF57" s="38"/>
      <c r="DMG57" s="38"/>
      <c r="DMH57" s="38"/>
      <c r="DMI57" s="38"/>
      <c r="DMJ57" s="38"/>
      <c r="DMK57" s="38"/>
      <c r="DML57" s="38"/>
      <c r="DMM57" s="38"/>
      <c r="DMN57" s="38"/>
      <c r="DMO57" s="38"/>
      <c r="DMP57" s="38"/>
      <c r="DMQ57" s="38"/>
      <c r="DMR57" s="38"/>
      <c r="DMS57" s="38"/>
      <c r="DMT57" s="38"/>
      <c r="DMU57" s="38"/>
      <c r="DMV57" s="38"/>
      <c r="DMW57" s="38"/>
      <c r="DMX57" s="38"/>
      <c r="DMY57" s="38"/>
      <c r="DMZ57" s="38"/>
      <c r="DNA57" s="38"/>
      <c r="DNB57" s="38"/>
      <c r="DNC57" s="38"/>
      <c r="DND57" s="38"/>
      <c r="DNE57" s="38"/>
      <c r="DNF57" s="38"/>
      <c r="DNG57" s="38"/>
      <c r="DNH57" s="38"/>
      <c r="DNI57" s="38"/>
      <c r="DNJ57" s="38"/>
      <c r="DNK57" s="38"/>
      <c r="DNL57" s="38"/>
      <c r="DNM57" s="38"/>
      <c r="DNN57" s="38"/>
      <c r="DNO57" s="38"/>
      <c r="DNP57" s="38"/>
      <c r="DNQ57" s="38"/>
      <c r="DNR57" s="38"/>
      <c r="DNS57" s="38"/>
      <c r="DNT57" s="38"/>
      <c r="DNU57" s="38"/>
      <c r="DNV57" s="38"/>
      <c r="DNW57" s="38"/>
      <c r="DNX57" s="38"/>
      <c r="DNY57" s="38"/>
      <c r="DNZ57" s="38"/>
      <c r="DOA57" s="38"/>
      <c r="DOB57" s="38"/>
      <c r="DOC57" s="38"/>
      <c r="DOD57" s="38"/>
      <c r="DOE57" s="38"/>
      <c r="DOF57" s="38"/>
      <c r="DOG57" s="38"/>
      <c r="DOH57" s="38"/>
      <c r="DOI57" s="38"/>
      <c r="DOJ57" s="38"/>
      <c r="DOK57" s="38"/>
      <c r="DOL57" s="38"/>
      <c r="DOM57" s="38"/>
      <c r="DON57" s="38"/>
      <c r="DOO57" s="38"/>
      <c r="DOP57" s="38"/>
      <c r="DOQ57" s="38"/>
      <c r="DOR57" s="38"/>
      <c r="DOS57" s="38"/>
      <c r="DOT57" s="38"/>
      <c r="DOU57" s="38"/>
      <c r="DOV57" s="38"/>
      <c r="DOW57" s="38"/>
      <c r="DOX57" s="38"/>
      <c r="DOY57" s="38"/>
      <c r="DOZ57" s="38"/>
      <c r="DPA57" s="38"/>
      <c r="DPB57" s="38"/>
      <c r="DPC57" s="38"/>
      <c r="DPD57" s="38"/>
      <c r="DPE57" s="38"/>
      <c r="DPF57" s="38"/>
      <c r="DPG57" s="38"/>
      <c r="DPH57" s="38"/>
      <c r="DPI57" s="38"/>
      <c r="DPJ57" s="38"/>
      <c r="DPK57" s="38"/>
      <c r="DPL57" s="38"/>
      <c r="DPM57" s="38"/>
      <c r="DPN57" s="38"/>
      <c r="DPO57" s="38"/>
      <c r="DPP57" s="38"/>
      <c r="DPQ57" s="38"/>
      <c r="DPR57" s="38"/>
      <c r="DPS57" s="38"/>
      <c r="DPT57" s="38"/>
      <c r="DPU57" s="38"/>
      <c r="DPV57" s="38"/>
      <c r="DPW57" s="38"/>
      <c r="DPX57" s="38"/>
      <c r="DPY57" s="38"/>
      <c r="DPZ57" s="38"/>
      <c r="DQA57" s="38"/>
      <c r="DQB57" s="38"/>
      <c r="DQC57" s="38"/>
      <c r="DQD57" s="38"/>
      <c r="DQE57" s="38"/>
      <c r="DQF57" s="38"/>
      <c r="DQG57" s="38"/>
      <c r="DQH57" s="38"/>
      <c r="DQI57" s="38"/>
      <c r="DQJ57" s="38"/>
      <c r="DQK57" s="38"/>
      <c r="DQL57" s="38"/>
      <c r="DQM57" s="38"/>
      <c r="DQN57" s="38"/>
      <c r="DQO57" s="38"/>
      <c r="DQP57" s="38"/>
      <c r="DQQ57" s="38"/>
      <c r="DQR57" s="38"/>
      <c r="DQS57" s="38"/>
      <c r="DQT57" s="38"/>
      <c r="DQU57" s="38"/>
      <c r="DQV57" s="38"/>
      <c r="DQW57" s="38"/>
      <c r="DQX57" s="38"/>
      <c r="DQY57" s="38"/>
      <c r="DQZ57" s="38"/>
      <c r="DRA57" s="38"/>
      <c r="DRB57" s="38"/>
      <c r="DRC57" s="38"/>
      <c r="DRD57" s="38"/>
      <c r="DRE57" s="38"/>
      <c r="DRF57" s="38"/>
      <c r="DRG57" s="38"/>
      <c r="DRH57" s="38"/>
      <c r="DRI57" s="38"/>
      <c r="DRJ57" s="38"/>
      <c r="DRK57" s="38"/>
      <c r="DRL57" s="38"/>
      <c r="DRM57" s="38"/>
      <c r="DRN57" s="38"/>
      <c r="DRO57" s="38"/>
      <c r="DRP57" s="38"/>
      <c r="DRQ57" s="38"/>
      <c r="DRR57" s="38"/>
      <c r="DRS57" s="38"/>
      <c r="DRT57" s="38"/>
      <c r="DRU57" s="38"/>
      <c r="DRV57" s="38"/>
      <c r="DRW57" s="38"/>
      <c r="DRX57" s="38"/>
      <c r="DRY57" s="38"/>
      <c r="DRZ57" s="38"/>
      <c r="DSA57" s="38"/>
      <c r="DSB57" s="38"/>
      <c r="DSC57" s="38"/>
      <c r="DSD57" s="38"/>
      <c r="DSE57" s="38"/>
      <c r="DSF57" s="38"/>
      <c r="DSG57" s="38"/>
      <c r="DSH57" s="38"/>
      <c r="DSI57" s="38"/>
      <c r="DSJ57" s="38"/>
      <c r="DSK57" s="38"/>
      <c r="DSL57" s="38"/>
      <c r="DSM57" s="38"/>
      <c r="DSN57" s="38"/>
      <c r="DSO57" s="38"/>
      <c r="DSP57" s="38"/>
      <c r="DSQ57" s="38"/>
      <c r="DSR57" s="38"/>
      <c r="DSS57" s="38"/>
      <c r="DST57" s="38"/>
      <c r="DSU57" s="38"/>
      <c r="DSV57" s="38"/>
      <c r="DSW57" s="38"/>
      <c r="DSX57" s="38"/>
      <c r="DSY57" s="38"/>
      <c r="DSZ57" s="38"/>
      <c r="DTA57" s="38"/>
      <c r="DTB57" s="38"/>
      <c r="DTC57" s="38"/>
      <c r="DTD57" s="38"/>
      <c r="DTE57" s="38"/>
      <c r="DTF57" s="38"/>
      <c r="DTG57" s="38"/>
      <c r="DTH57" s="38"/>
      <c r="DTI57" s="38"/>
      <c r="DTJ57" s="38"/>
      <c r="DTK57" s="38"/>
      <c r="DTL57" s="38"/>
      <c r="DTM57" s="38"/>
      <c r="DTN57" s="38"/>
      <c r="DTO57" s="38"/>
      <c r="DTP57" s="38"/>
      <c r="DTQ57" s="38"/>
      <c r="DTR57" s="38"/>
      <c r="DTS57" s="38"/>
      <c r="DTT57" s="38"/>
      <c r="DTU57" s="38"/>
      <c r="DTV57" s="38"/>
      <c r="DTW57" s="38"/>
      <c r="DTX57" s="38"/>
      <c r="DTY57" s="38"/>
      <c r="DTZ57" s="38"/>
      <c r="DUA57" s="38"/>
      <c r="DUB57" s="38"/>
      <c r="DUC57" s="38"/>
      <c r="DUD57" s="38"/>
      <c r="DUE57" s="38"/>
      <c r="DUF57" s="38"/>
      <c r="DUG57" s="38"/>
      <c r="DUH57" s="38"/>
      <c r="DUI57" s="38"/>
      <c r="DUJ57" s="38"/>
      <c r="DUK57" s="38"/>
      <c r="DUL57" s="38"/>
      <c r="DUM57" s="38"/>
      <c r="DUN57" s="38"/>
      <c r="DUO57" s="38"/>
      <c r="DUP57" s="38"/>
      <c r="DUQ57" s="38"/>
      <c r="DUR57" s="38"/>
      <c r="DUS57" s="38"/>
      <c r="DUT57" s="38"/>
      <c r="DUU57" s="38"/>
      <c r="DUV57" s="38"/>
      <c r="DUW57" s="38"/>
      <c r="DUX57" s="38"/>
      <c r="DUY57" s="38"/>
      <c r="DUZ57" s="38"/>
      <c r="DVA57" s="38"/>
      <c r="DVB57" s="38"/>
      <c r="DVC57" s="38"/>
      <c r="DVD57" s="38"/>
      <c r="DVE57" s="38"/>
      <c r="DVF57" s="38"/>
      <c r="DVG57" s="38"/>
      <c r="DVH57" s="38"/>
      <c r="DVI57" s="38"/>
      <c r="DVJ57" s="38"/>
      <c r="DVK57" s="38"/>
      <c r="DVL57" s="38"/>
      <c r="DVM57" s="38"/>
      <c r="DVN57" s="38"/>
      <c r="DVO57" s="38"/>
      <c r="DVP57" s="38"/>
      <c r="DVQ57" s="38"/>
      <c r="DVR57" s="38"/>
      <c r="DVS57" s="38"/>
      <c r="DVT57" s="38"/>
      <c r="DVU57" s="38"/>
      <c r="DVV57" s="38"/>
      <c r="DVW57" s="38"/>
      <c r="DVX57" s="38"/>
      <c r="DVY57" s="38"/>
      <c r="DVZ57" s="38"/>
      <c r="DWA57" s="38"/>
      <c r="DWB57" s="38"/>
      <c r="DWC57" s="38"/>
      <c r="DWD57" s="38"/>
      <c r="DWE57" s="38"/>
      <c r="DWF57" s="38"/>
      <c r="DWG57" s="38"/>
      <c r="DWH57" s="38"/>
      <c r="DWI57" s="38"/>
      <c r="DWJ57" s="38"/>
      <c r="DWK57" s="38"/>
      <c r="DWL57" s="38"/>
      <c r="DWM57" s="38"/>
      <c r="DWN57" s="38"/>
      <c r="DWO57" s="38"/>
      <c r="DWP57" s="38"/>
      <c r="DWQ57" s="38"/>
      <c r="DWR57" s="38"/>
      <c r="DWS57" s="38"/>
      <c r="DWT57" s="38"/>
      <c r="DWU57" s="38"/>
      <c r="DWV57" s="38"/>
      <c r="DWW57" s="38"/>
      <c r="DWX57" s="38"/>
      <c r="DWY57" s="38"/>
      <c r="DWZ57" s="38"/>
      <c r="DXA57" s="38"/>
      <c r="DXB57" s="38"/>
      <c r="DXC57" s="38"/>
      <c r="DXD57" s="38"/>
      <c r="DXE57" s="38"/>
      <c r="DXF57" s="38"/>
      <c r="DXG57" s="38"/>
      <c r="DXH57" s="38"/>
      <c r="DXI57" s="38"/>
      <c r="DXJ57" s="38"/>
      <c r="DXK57" s="38"/>
      <c r="DXL57" s="38"/>
      <c r="DXM57" s="38"/>
      <c r="DXN57" s="38"/>
      <c r="DXO57" s="38"/>
      <c r="DXP57" s="38"/>
      <c r="DXQ57" s="38"/>
      <c r="DXR57" s="38"/>
      <c r="DXS57" s="38"/>
      <c r="DXT57" s="38"/>
      <c r="DXU57" s="38"/>
      <c r="DXV57" s="38"/>
      <c r="DXW57" s="38"/>
      <c r="DXX57" s="38"/>
      <c r="DXY57" s="38"/>
      <c r="DXZ57" s="38"/>
      <c r="DYA57" s="38"/>
      <c r="DYB57" s="38"/>
      <c r="DYC57" s="38"/>
      <c r="DYD57" s="38"/>
      <c r="DYE57" s="38"/>
      <c r="DYF57" s="38"/>
      <c r="DYG57" s="38"/>
      <c r="DYH57" s="38"/>
      <c r="DYI57" s="38"/>
      <c r="DYJ57" s="38"/>
      <c r="DYK57" s="38"/>
      <c r="DYL57" s="38"/>
      <c r="DYM57" s="38"/>
      <c r="DYN57" s="38"/>
      <c r="DYO57" s="38"/>
      <c r="DYP57" s="38"/>
      <c r="DYQ57" s="38"/>
      <c r="DYR57" s="38"/>
      <c r="DYS57" s="38"/>
      <c r="DYT57" s="38"/>
      <c r="DYU57" s="38"/>
      <c r="DYV57" s="38"/>
      <c r="DYW57" s="38"/>
      <c r="DYX57" s="38"/>
      <c r="DYY57" s="38"/>
      <c r="DYZ57" s="38"/>
      <c r="DZA57" s="38"/>
      <c r="DZB57" s="38"/>
      <c r="DZC57" s="38"/>
      <c r="DZD57" s="38"/>
      <c r="DZE57" s="38"/>
      <c r="DZF57" s="38"/>
      <c r="DZG57" s="38"/>
      <c r="DZH57" s="38"/>
      <c r="DZI57" s="38"/>
      <c r="DZJ57" s="38"/>
      <c r="DZK57" s="38"/>
      <c r="DZL57" s="38"/>
      <c r="DZM57" s="38"/>
      <c r="DZN57" s="38"/>
      <c r="DZO57" s="38"/>
      <c r="DZP57" s="38"/>
      <c r="DZQ57" s="38"/>
      <c r="DZR57" s="38"/>
      <c r="DZS57" s="38"/>
      <c r="DZT57" s="38"/>
      <c r="DZU57" s="38"/>
      <c r="DZV57" s="38"/>
      <c r="DZW57" s="38"/>
      <c r="DZX57" s="38"/>
      <c r="DZY57" s="38"/>
      <c r="DZZ57" s="38"/>
      <c r="EAA57" s="38"/>
      <c r="EAB57" s="38"/>
      <c r="EAC57" s="38"/>
      <c r="EAD57" s="38"/>
      <c r="EAE57" s="38"/>
      <c r="EAF57" s="38"/>
      <c r="EAG57" s="38"/>
      <c r="EAH57" s="38"/>
      <c r="EAI57" s="38"/>
      <c r="EAJ57" s="38"/>
      <c r="EAK57" s="38"/>
      <c r="EAL57" s="38"/>
      <c r="EAM57" s="38"/>
      <c r="EAN57" s="38"/>
      <c r="EAO57" s="38"/>
      <c r="EAP57" s="38"/>
      <c r="EAQ57" s="38"/>
      <c r="EAR57" s="38"/>
      <c r="EAS57" s="38"/>
      <c r="EAT57" s="38"/>
      <c r="EAU57" s="38"/>
      <c r="EAV57" s="38"/>
      <c r="EAW57" s="38"/>
      <c r="EAX57" s="38"/>
      <c r="EAY57" s="38"/>
      <c r="EAZ57" s="38"/>
      <c r="EBA57" s="38"/>
      <c r="EBB57" s="38"/>
      <c r="EBC57" s="38"/>
      <c r="EBD57" s="38"/>
      <c r="EBE57" s="38"/>
      <c r="EBF57" s="38"/>
      <c r="EBG57" s="38"/>
      <c r="EBH57" s="38"/>
      <c r="EBI57" s="38"/>
      <c r="EBJ57" s="38"/>
      <c r="EBK57" s="38"/>
      <c r="EBL57" s="38"/>
      <c r="EBM57" s="38"/>
      <c r="EBN57" s="38"/>
      <c r="EBO57" s="38"/>
      <c r="EBP57" s="38"/>
      <c r="EBQ57" s="38"/>
      <c r="EBR57" s="38"/>
      <c r="EBS57" s="38"/>
      <c r="EBT57" s="38"/>
      <c r="EBU57" s="38"/>
      <c r="EBV57" s="38"/>
      <c r="EBW57" s="38"/>
      <c r="EBX57" s="38"/>
      <c r="EBY57" s="38"/>
      <c r="EBZ57" s="38"/>
      <c r="ECA57" s="38"/>
      <c r="ECB57" s="38"/>
      <c r="ECC57" s="38"/>
      <c r="ECD57" s="38"/>
      <c r="ECE57" s="38"/>
      <c r="ECF57" s="38"/>
      <c r="ECG57" s="38"/>
      <c r="ECH57" s="38"/>
      <c r="ECI57" s="38"/>
      <c r="ECJ57" s="38"/>
      <c r="ECK57" s="38"/>
      <c r="ECL57" s="38"/>
      <c r="ECM57" s="38"/>
      <c r="ECN57" s="38"/>
      <c r="ECO57" s="38"/>
      <c r="ECP57" s="38"/>
      <c r="ECQ57" s="38"/>
      <c r="ECR57" s="38"/>
      <c r="ECS57" s="38"/>
      <c r="ECT57" s="38"/>
      <c r="ECU57" s="38"/>
      <c r="ECV57" s="38"/>
      <c r="ECW57" s="38"/>
      <c r="ECX57" s="38"/>
      <c r="ECY57" s="38"/>
      <c r="ECZ57" s="38"/>
      <c r="EDA57" s="38"/>
      <c r="EDB57" s="38"/>
      <c r="EDC57" s="38"/>
      <c r="EDD57" s="38"/>
      <c r="EDE57" s="38"/>
      <c r="EDF57" s="38"/>
      <c r="EDG57" s="38"/>
      <c r="EDH57" s="38"/>
      <c r="EDI57" s="38"/>
      <c r="EDJ57" s="38"/>
      <c r="EDK57" s="38"/>
      <c r="EDL57" s="38"/>
      <c r="EDM57" s="38"/>
      <c r="EDN57" s="38"/>
      <c r="EDO57" s="38"/>
      <c r="EDP57" s="38"/>
      <c r="EDQ57" s="38"/>
      <c r="EDR57" s="38"/>
      <c r="EDS57" s="38"/>
      <c r="EDT57" s="38"/>
      <c r="EDU57" s="38"/>
      <c r="EDV57" s="38"/>
      <c r="EDW57" s="38"/>
      <c r="EDX57" s="38"/>
      <c r="EDY57" s="38"/>
      <c r="EDZ57" s="38"/>
      <c r="EEA57" s="38"/>
      <c r="EEB57" s="38"/>
      <c r="EEC57" s="38"/>
      <c r="EED57" s="38"/>
      <c r="EEE57" s="38"/>
      <c r="EEF57" s="38"/>
      <c r="EEG57" s="38"/>
      <c r="EEH57" s="38"/>
      <c r="EEI57" s="38"/>
      <c r="EEJ57" s="38"/>
      <c r="EEK57" s="38"/>
      <c r="EEL57" s="38"/>
      <c r="EEM57" s="38"/>
      <c r="EEN57" s="38"/>
      <c r="EEO57" s="38"/>
      <c r="EEP57" s="38"/>
      <c r="EEQ57" s="38"/>
      <c r="EER57" s="38"/>
      <c r="EES57" s="38"/>
      <c r="EET57" s="38"/>
      <c r="EEU57" s="38"/>
      <c r="EEV57" s="38"/>
      <c r="EEW57" s="38"/>
      <c r="EEX57" s="38"/>
      <c r="EEY57" s="38"/>
      <c r="EEZ57" s="38"/>
      <c r="EFA57" s="38"/>
      <c r="EFB57" s="38"/>
      <c r="EFC57" s="38"/>
      <c r="EFD57" s="38"/>
      <c r="EFE57" s="38"/>
      <c r="EFF57" s="38"/>
      <c r="EFG57" s="38"/>
      <c r="EFH57" s="38"/>
      <c r="EFI57" s="38"/>
      <c r="EFJ57" s="38"/>
      <c r="EFK57" s="38"/>
      <c r="EFL57" s="38"/>
      <c r="EFM57" s="38"/>
      <c r="EFN57" s="38"/>
      <c r="EFO57" s="38"/>
      <c r="EFP57" s="38"/>
      <c r="EFQ57" s="38"/>
      <c r="EFR57" s="38"/>
      <c r="EFS57" s="38"/>
      <c r="EFT57" s="38"/>
      <c r="EFU57" s="38"/>
      <c r="EFV57" s="38"/>
      <c r="EFW57" s="38"/>
      <c r="EFX57" s="38"/>
      <c r="EFY57" s="38"/>
      <c r="EFZ57" s="38"/>
      <c r="EGA57" s="38"/>
      <c r="EGB57" s="38"/>
      <c r="EGC57" s="38"/>
      <c r="EGD57" s="38"/>
      <c r="EGE57" s="38"/>
      <c r="EGF57" s="38"/>
      <c r="EGG57" s="38"/>
      <c r="EGH57" s="38"/>
      <c r="EGI57" s="38"/>
      <c r="EGJ57" s="38"/>
      <c r="EGK57" s="38"/>
      <c r="EGL57" s="38"/>
      <c r="EGM57" s="38"/>
      <c r="EGN57" s="38"/>
      <c r="EGO57" s="38"/>
      <c r="EGP57" s="38"/>
      <c r="EGQ57" s="38"/>
      <c r="EGR57" s="38"/>
      <c r="EGS57" s="38"/>
      <c r="EGT57" s="38"/>
      <c r="EGU57" s="38"/>
      <c r="EGV57" s="38"/>
      <c r="EGW57" s="38"/>
      <c r="EGX57" s="38"/>
      <c r="EGY57" s="38"/>
      <c r="EGZ57" s="38"/>
      <c r="EHA57" s="38"/>
      <c r="EHB57" s="38"/>
      <c r="EHC57" s="38"/>
      <c r="EHD57" s="38"/>
      <c r="EHE57" s="38"/>
      <c r="EHF57" s="38"/>
      <c r="EHG57" s="38"/>
      <c r="EHH57" s="38"/>
      <c r="EHI57" s="38"/>
      <c r="EHJ57" s="38"/>
      <c r="EHK57" s="38"/>
      <c r="EHL57" s="38"/>
      <c r="EHM57" s="38"/>
      <c r="EHN57" s="38"/>
      <c r="EHO57" s="38"/>
      <c r="EHP57" s="38"/>
      <c r="EHQ57" s="38"/>
      <c r="EHR57" s="38"/>
      <c r="EHS57" s="38"/>
      <c r="EHT57" s="38"/>
      <c r="EHU57" s="38"/>
      <c r="EHV57" s="38"/>
      <c r="EHW57" s="38"/>
      <c r="EHX57" s="38"/>
      <c r="EHY57" s="38"/>
      <c r="EHZ57" s="38"/>
      <c r="EIA57" s="38"/>
      <c r="EIB57" s="38"/>
      <c r="EIC57" s="38"/>
      <c r="EID57" s="38"/>
      <c r="EIE57" s="38"/>
      <c r="EIF57" s="38"/>
      <c r="EIG57" s="38"/>
      <c r="EIH57" s="38"/>
      <c r="EII57" s="38"/>
      <c r="EIJ57" s="38"/>
      <c r="EIK57" s="38"/>
      <c r="EIL57" s="38"/>
      <c r="EIM57" s="38"/>
      <c r="EIN57" s="38"/>
      <c r="EIO57" s="38"/>
      <c r="EIP57" s="38"/>
      <c r="EIQ57" s="38"/>
      <c r="EIR57" s="38"/>
      <c r="EIS57" s="38"/>
      <c r="EIT57" s="38"/>
      <c r="EIU57" s="38"/>
      <c r="EIV57" s="38"/>
      <c r="EIW57" s="38"/>
      <c r="EIX57" s="38"/>
      <c r="EIY57" s="38"/>
      <c r="EIZ57" s="38"/>
      <c r="EJA57" s="38"/>
      <c r="EJB57" s="38"/>
      <c r="EJC57" s="38"/>
      <c r="EJD57" s="38"/>
      <c r="EJE57" s="38"/>
      <c r="EJF57" s="38"/>
      <c r="EJG57" s="38"/>
      <c r="EJH57" s="38"/>
      <c r="EJI57" s="38"/>
      <c r="EJJ57" s="38"/>
      <c r="EJK57" s="38"/>
      <c r="EJL57" s="38"/>
      <c r="EJM57" s="38"/>
      <c r="EJN57" s="38"/>
      <c r="EJO57" s="38"/>
      <c r="EJP57" s="38"/>
      <c r="EJQ57" s="38"/>
      <c r="EJR57" s="38"/>
      <c r="EJS57" s="38"/>
      <c r="EJT57" s="38"/>
      <c r="EJU57" s="38"/>
      <c r="EJV57" s="38"/>
      <c r="EJW57" s="38"/>
      <c r="EJX57" s="38"/>
      <c r="EJY57" s="38"/>
      <c r="EJZ57" s="38"/>
      <c r="EKA57" s="38"/>
      <c r="EKB57" s="38"/>
      <c r="EKC57" s="38"/>
      <c r="EKD57" s="38"/>
      <c r="EKE57" s="38"/>
      <c r="EKF57" s="38"/>
      <c r="EKG57" s="38"/>
      <c r="EKH57" s="38"/>
      <c r="EKI57" s="38"/>
      <c r="EKJ57" s="38"/>
      <c r="EKK57" s="38"/>
      <c r="EKL57" s="38"/>
      <c r="EKM57" s="38"/>
      <c r="EKN57" s="38"/>
      <c r="EKO57" s="38"/>
      <c r="EKP57" s="38"/>
      <c r="EKQ57" s="38"/>
      <c r="EKR57" s="38"/>
      <c r="EKS57" s="38"/>
      <c r="EKT57" s="38"/>
      <c r="EKU57" s="38"/>
      <c r="EKV57" s="38"/>
      <c r="EKW57" s="38"/>
      <c r="EKX57" s="38"/>
      <c r="EKY57" s="38"/>
      <c r="EKZ57" s="38"/>
      <c r="ELA57" s="38"/>
      <c r="ELB57" s="38"/>
      <c r="ELC57" s="38"/>
      <c r="ELD57" s="38"/>
      <c r="ELE57" s="38"/>
      <c r="ELF57" s="38"/>
      <c r="ELG57" s="38"/>
      <c r="ELH57" s="38"/>
      <c r="ELI57" s="38"/>
      <c r="ELJ57" s="38"/>
      <c r="ELK57" s="38"/>
      <c r="ELL57" s="38"/>
      <c r="ELM57" s="38"/>
      <c r="ELN57" s="38"/>
      <c r="ELO57" s="38"/>
      <c r="ELP57" s="38"/>
      <c r="ELQ57" s="38"/>
      <c r="ELR57" s="38"/>
      <c r="ELS57" s="38"/>
      <c r="ELT57" s="38"/>
      <c r="ELU57" s="38"/>
      <c r="ELV57" s="38"/>
      <c r="ELW57" s="38"/>
      <c r="ELX57" s="38"/>
      <c r="ELY57" s="38"/>
      <c r="ELZ57" s="38"/>
      <c r="EMA57" s="38"/>
      <c r="EMB57" s="38"/>
      <c r="EMC57" s="38"/>
      <c r="EMD57" s="38"/>
      <c r="EME57" s="38"/>
      <c r="EMF57" s="38"/>
      <c r="EMG57" s="38"/>
      <c r="EMH57" s="38"/>
      <c r="EMI57" s="38"/>
      <c r="EMJ57" s="38"/>
      <c r="EMK57" s="38"/>
      <c r="EML57" s="38"/>
      <c r="EMM57" s="38"/>
      <c r="EMN57" s="38"/>
      <c r="EMO57" s="38"/>
      <c r="EMP57" s="38"/>
      <c r="EMQ57" s="38"/>
      <c r="EMR57" s="38"/>
      <c r="EMS57" s="38"/>
      <c r="EMT57" s="38"/>
      <c r="EMU57" s="38"/>
      <c r="EMV57" s="38"/>
      <c r="EMW57" s="38"/>
      <c r="EMX57" s="38"/>
      <c r="EMY57" s="38"/>
      <c r="EMZ57" s="38"/>
      <c r="ENA57" s="38"/>
      <c r="ENB57" s="38"/>
      <c r="ENC57" s="38"/>
      <c r="END57" s="38"/>
      <c r="ENE57" s="38"/>
      <c r="ENF57" s="38"/>
      <c r="ENG57" s="38"/>
      <c r="ENH57" s="38"/>
      <c r="ENI57" s="38"/>
      <c r="ENJ57" s="38"/>
      <c r="ENK57" s="38"/>
      <c r="ENL57" s="38"/>
      <c r="ENM57" s="38"/>
      <c r="ENN57" s="38"/>
      <c r="ENO57" s="38"/>
      <c r="ENP57" s="38"/>
      <c r="ENQ57" s="38"/>
      <c r="ENR57" s="38"/>
      <c r="ENS57" s="38"/>
      <c r="ENT57" s="38"/>
      <c r="ENU57" s="38"/>
      <c r="ENV57" s="38"/>
      <c r="ENW57" s="38"/>
      <c r="ENX57" s="38"/>
      <c r="ENY57" s="38"/>
      <c r="ENZ57" s="38"/>
      <c r="EOA57" s="38"/>
      <c r="EOB57" s="38"/>
      <c r="EOC57" s="38"/>
      <c r="EOD57" s="38"/>
      <c r="EOE57" s="38"/>
      <c r="EOF57" s="38"/>
      <c r="EOG57" s="38"/>
      <c r="EOH57" s="38"/>
      <c r="EOI57" s="38"/>
      <c r="EOJ57" s="38"/>
      <c r="EOK57" s="38"/>
      <c r="EOL57" s="38"/>
      <c r="EOM57" s="38"/>
      <c r="EON57" s="38"/>
      <c r="EOO57" s="38"/>
      <c r="EOP57" s="38"/>
      <c r="EOQ57" s="38"/>
      <c r="EOR57" s="38"/>
      <c r="EOS57" s="38"/>
      <c r="EOT57" s="38"/>
      <c r="EOU57" s="38"/>
      <c r="EOV57" s="38"/>
      <c r="EOW57" s="38"/>
      <c r="EOX57" s="38"/>
      <c r="EOY57" s="38"/>
      <c r="EOZ57" s="38"/>
      <c r="EPA57" s="38"/>
      <c r="EPB57" s="38"/>
      <c r="EPC57" s="38"/>
      <c r="EPD57" s="38"/>
      <c r="EPE57" s="38"/>
      <c r="EPF57" s="38"/>
      <c r="EPG57" s="38"/>
      <c r="EPH57" s="38"/>
      <c r="EPI57" s="38"/>
      <c r="EPJ57" s="38"/>
      <c r="EPK57" s="38"/>
      <c r="EPL57" s="38"/>
      <c r="EPM57" s="38"/>
      <c r="EPN57" s="38"/>
      <c r="EPO57" s="38"/>
      <c r="EPP57" s="38"/>
      <c r="EPQ57" s="38"/>
      <c r="EPR57" s="38"/>
      <c r="EPS57" s="38"/>
      <c r="EPT57" s="38"/>
      <c r="EPU57" s="38"/>
      <c r="EPV57" s="38"/>
      <c r="EPW57" s="38"/>
      <c r="EPX57" s="38"/>
      <c r="EPY57" s="38"/>
      <c r="EPZ57" s="38"/>
      <c r="EQA57" s="38"/>
      <c r="EQB57" s="38"/>
      <c r="EQC57" s="38"/>
      <c r="EQD57" s="38"/>
      <c r="EQE57" s="38"/>
      <c r="EQF57" s="38"/>
      <c r="EQG57" s="38"/>
      <c r="EQH57" s="38"/>
      <c r="EQI57" s="38"/>
      <c r="EQJ57" s="38"/>
      <c r="EQK57" s="38"/>
      <c r="EQL57" s="38"/>
      <c r="EQM57" s="38"/>
      <c r="EQN57" s="38"/>
      <c r="EQO57" s="38"/>
      <c r="EQP57" s="38"/>
      <c r="EQQ57" s="38"/>
      <c r="EQR57" s="38"/>
      <c r="EQS57" s="38"/>
      <c r="EQT57" s="38"/>
      <c r="EQU57" s="38"/>
      <c r="EQV57" s="38"/>
      <c r="EQW57" s="38"/>
      <c r="EQX57" s="38"/>
      <c r="EQY57" s="38"/>
      <c r="EQZ57" s="38"/>
      <c r="ERA57" s="38"/>
      <c r="ERB57" s="38"/>
      <c r="ERC57" s="38"/>
      <c r="ERD57" s="38"/>
      <c r="ERE57" s="38"/>
      <c r="ERF57" s="38"/>
      <c r="ERG57" s="38"/>
      <c r="ERH57" s="38"/>
      <c r="ERI57" s="38"/>
      <c r="ERJ57" s="38"/>
      <c r="ERK57" s="38"/>
      <c r="ERL57" s="38"/>
      <c r="ERM57" s="38"/>
      <c r="ERN57" s="38"/>
      <c r="ERO57" s="38"/>
      <c r="ERP57" s="38"/>
      <c r="ERQ57" s="38"/>
      <c r="ERR57" s="38"/>
      <c r="ERS57" s="38"/>
      <c r="ERT57" s="38"/>
      <c r="ERU57" s="38"/>
      <c r="ERV57" s="38"/>
      <c r="ERW57" s="38"/>
      <c r="ERX57" s="38"/>
      <c r="ERY57" s="38"/>
      <c r="ERZ57" s="38"/>
      <c r="ESA57" s="38"/>
      <c r="ESB57" s="38"/>
      <c r="ESC57" s="38"/>
      <c r="ESD57" s="38"/>
      <c r="ESE57" s="38"/>
      <c r="ESF57" s="38"/>
      <c r="ESG57" s="38"/>
      <c r="ESH57" s="38"/>
      <c r="ESI57" s="38"/>
      <c r="ESJ57" s="38"/>
      <c r="ESK57" s="38"/>
      <c r="ESL57" s="38"/>
      <c r="ESM57" s="38"/>
      <c r="ESN57" s="38"/>
      <c r="ESO57" s="38"/>
      <c r="ESP57" s="38"/>
      <c r="ESQ57" s="38"/>
      <c r="ESR57" s="38"/>
      <c r="ESS57" s="38"/>
      <c r="EST57" s="38"/>
      <c r="ESU57" s="38"/>
      <c r="ESV57" s="38"/>
      <c r="ESW57" s="38"/>
      <c r="ESX57" s="38"/>
      <c r="ESY57" s="38"/>
      <c r="ESZ57" s="38"/>
      <c r="ETA57" s="38"/>
      <c r="ETB57" s="38"/>
      <c r="ETC57" s="38"/>
      <c r="ETD57" s="38"/>
      <c r="ETE57" s="38"/>
      <c r="ETF57" s="38"/>
      <c r="ETG57" s="38"/>
      <c r="ETH57" s="38"/>
      <c r="ETI57" s="38"/>
      <c r="ETJ57" s="38"/>
      <c r="ETK57" s="38"/>
      <c r="ETL57" s="38"/>
      <c r="ETM57" s="38"/>
      <c r="ETN57" s="38"/>
      <c r="ETO57" s="38"/>
      <c r="ETP57" s="38"/>
      <c r="ETQ57" s="38"/>
      <c r="ETR57" s="38"/>
      <c r="ETS57" s="38"/>
      <c r="ETT57" s="38"/>
      <c r="ETU57" s="38"/>
      <c r="ETV57" s="38"/>
      <c r="ETW57" s="38"/>
      <c r="ETX57" s="38"/>
      <c r="ETY57" s="38"/>
      <c r="ETZ57" s="38"/>
      <c r="EUA57" s="38"/>
      <c r="EUB57" s="38"/>
      <c r="EUC57" s="38"/>
      <c r="EUD57" s="38"/>
      <c r="EUE57" s="38"/>
      <c r="EUF57" s="38"/>
      <c r="EUG57" s="38"/>
      <c r="EUH57" s="38"/>
      <c r="EUI57" s="38"/>
      <c r="EUJ57" s="38"/>
      <c r="EUK57" s="38"/>
      <c r="EUL57" s="38"/>
      <c r="EUM57" s="38"/>
      <c r="EUN57" s="38"/>
      <c r="EUO57" s="38"/>
      <c r="EUP57" s="38"/>
      <c r="EUQ57" s="38"/>
      <c r="EUR57" s="38"/>
      <c r="EUS57" s="38"/>
      <c r="EUT57" s="38"/>
      <c r="EUU57" s="38"/>
      <c r="EUV57" s="38"/>
      <c r="EUW57" s="38"/>
      <c r="EUX57" s="38"/>
      <c r="EUY57" s="38"/>
      <c r="EUZ57" s="38"/>
      <c r="EVA57" s="38"/>
      <c r="EVB57" s="38"/>
      <c r="EVC57" s="38"/>
      <c r="EVD57" s="38"/>
      <c r="EVE57" s="38"/>
      <c r="EVF57" s="38"/>
      <c r="EVG57" s="38"/>
      <c r="EVH57" s="38"/>
      <c r="EVI57" s="38"/>
      <c r="EVJ57" s="38"/>
      <c r="EVK57" s="38"/>
      <c r="EVL57" s="38"/>
      <c r="EVM57" s="38"/>
      <c r="EVN57" s="38"/>
      <c r="EVO57" s="38"/>
      <c r="EVP57" s="38"/>
      <c r="EVQ57" s="38"/>
      <c r="EVR57" s="38"/>
      <c r="EVS57" s="38"/>
      <c r="EVT57" s="38"/>
      <c r="EVU57" s="38"/>
      <c r="EVV57" s="38"/>
      <c r="EVW57" s="38"/>
      <c r="EVX57" s="38"/>
      <c r="EVY57" s="38"/>
      <c r="EVZ57" s="38"/>
      <c r="EWA57" s="38"/>
      <c r="EWB57" s="38"/>
      <c r="EWC57" s="38"/>
      <c r="EWD57" s="38"/>
      <c r="EWE57" s="38"/>
      <c r="EWF57" s="38"/>
      <c r="EWG57" s="38"/>
      <c r="EWH57" s="38"/>
      <c r="EWI57" s="38"/>
      <c r="EWJ57" s="38"/>
      <c r="EWK57" s="38"/>
      <c r="EWL57" s="38"/>
      <c r="EWM57" s="38"/>
      <c r="EWN57" s="38"/>
      <c r="EWO57" s="38"/>
      <c r="EWP57" s="38"/>
      <c r="EWQ57" s="38"/>
      <c r="EWR57" s="38"/>
      <c r="EWS57" s="38"/>
      <c r="EWT57" s="38"/>
      <c r="EWU57" s="38"/>
      <c r="EWV57" s="38"/>
      <c r="EWW57" s="38"/>
      <c r="EWX57" s="38"/>
      <c r="EWY57" s="38"/>
      <c r="EWZ57" s="38"/>
      <c r="EXA57" s="38"/>
      <c r="EXB57" s="38"/>
      <c r="EXC57" s="38"/>
      <c r="EXD57" s="38"/>
      <c r="EXE57" s="38"/>
      <c r="EXF57" s="38"/>
      <c r="EXG57" s="38"/>
      <c r="EXH57" s="38"/>
      <c r="EXI57" s="38"/>
      <c r="EXJ57" s="38"/>
      <c r="EXK57" s="38"/>
      <c r="EXL57" s="38"/>
      <c r="EXM57" s="38"/>
      <c r="EXN57" s="38"/>
      <c r="EXO57" s="38"/>
      <c r="EXP57" s="38"/>
      <c r="EXQ57" s="38"/>
      <c r="EXR57" s="38"/>
      <c r="EXS57" s="38"/>
      <c r="EXT57" s="38"/>
      <c r="EXU57" s="38"/>
      <c r="EXV57" s="38"/>
      <c r="EXW57" s="38"/>
      <c r="EXX57" s="38"/>
      <c r="EXY57" s="38"/>
      <c r="EXZ57" s="38"/>
      <c r="EYA57" s="38"/>
      <c r="EYB57" s="38"/>
      <c r="EYC57" s="38"/>
      <c r="EYD57" s="38"/>
      <c r="EYE57" s="38"/>
      <c r="EYF57" s="38"/>
      <c r="EYG57" s="38"/>
      <c r="EYH57" s="38"/>
      <c r="EYI57" s="38"/>
      <c r="EYJ57" s="38"/>
      <c r="EYK57" s="38"/>
      <c r="EYL57" s="38"/>
      <c r="EYM57" s="38"/>
      <c r="EYN57" s="38"/>
      <c r="EYO57" s="38"/>
      <c r="EYP57" s="38"/>
      <c r="EYQ57" s="38"/>
      <c r="EYR57" s="38"/>
      <c r="EYS57" s="38"/>
      <c r="EYT57" s="38"/>
      <c r="EYU57" s="38"/>
      <c r="EYV57" s="38"/>
      <c r="EYW57" s="38"/>
      <c r="EYX57" s="38"/>
      <c r="EYY57" s="38"/>
      <c r="EYZ57" s="38"/>
      <c r="EZA57" s="38"/>
      <c r="EZB57" s="38"/>
      <c r="EZC57" s="38"/>
      <c r="EZD57" s="38"/>
      <c r="EZE57" s="38"/>
      <c r="EZF57" s="38"/>
      <c r="EZG57" s="38"/>
      <c r="EZH57" s="38"/>
      <c r="EZI57" s="38"/>
      <c r="EZJ57" s="38"/>
      <c r="EZK57" s="38"/>
      <c r="EZL57" s="38"/>
      <c r="EZM57" s="38"/>
      <c r="EZN57" s="38"/>
      <c r="EZO57" s="38"/>
      <c r="EZP57" s="38"/>
      <c r="EZQ57" s="38"/>
      <c r="EZR57" s="38"/>
      <c r="EZS57" s="38"/>
      <c r="EZT57" s="38"/>
      <c r="EZU57" s="38"/>
      <c r="EZV57" s="38"/>
      <c r="EZW57" s="38"/>
      <c r="EZX57" s="38"/>
      <c r="EZY57" s="38"/>
      <c r="EZZ57" s="38"/>
      <c r="FAA57" s="38"/>
      <c r="FAB57" s="38"/>
      <c r="FAC57" s="38"/>
      <c r="FAD57" s="38"/>
      <c r="FAE57" s="38"/>
      <c r="FAF57" s="38"/>
      <c r="FAG57" s="38"/>
      <c r="FAH57" s="38"/>
      <c r="FAI57" s="38"/>
      <c r="FAJ57" s="38"/>
      <c r="FAK57" s="38"/>
      <c r="FAL57" s="38"/>
      <c r="FAM57" s="38"/>
      <c r="FAN57" s="38"/>
      <c r="FAO57" s="38"/>
      <c r="FAP57" s="38"/>
      <c r="FAQ57" s="38"/>
      <c r="FAR57" s="38"/>
      <c r="FAS57" s="38"/>
      <c r="FAT57" s="38"/>
      <c r="FAU57" s="38"/>
      <c r="FAV57" s="38"/>
      <c r="FAW57" s="38"/>
      <c r="FAX57" s="38"/>
      <c r="FAY57" s="38"/>
      <c r="FAZ57" s="38"/>
      <c r="FBA57" s="38"/>
      <c r="FBB57" s="38"/>
      <c r="FBC57" s="38"/>
      <c r="FBD57" s="38"/>
      <c r="FBE57" s="38"/>
      <c r="FBF57" s="38"/>
      <c r="FBG57" s="38"/>
      <c r="FBH57" s="38"/>
      <c r="FBI57" s="38"/>
      <c r="FBJ57" s="38"/>
      <c r="FBK57" s="38"/>
      <c r="FBL57" s="38"/>
      <c r="FBM57" s="38"/>
      <c r="FBN57" s="38"/>
      <c r="FBO57" s="38"/>
      <c r="FBP57" s="38"/>
      <c r="FBQ57" s="38"/>
      <c r="FBR57" s="38"/>
      <c r="FBS57" s="38"/>
      <c r="FBT57" s="38"/>
      <c r="FBU57" s="38"/>
      <c r="FBV57" s="38"/>
      <c r="FBW57" s="38"/>
      <c r="FBX57" s="38"/>
      <c r="FBY57" s="38"/>
      <c r="FBZ57" s="38"/>
      <c r="FCA57" s="38"/>
      <c r="FCB57" s="38"/>
      <c r="FCC57" s="38"/>
      <c r="FCD57" s="38"/>
      <c r="FCE57" s="38"/>
      <c r="FCF57" s="38"/>
      <c r="FCG57" s="38"/>
      <c r="FCH57" s="38"/>
      <c r="FCI57" s="38"/>
      <c r="FCJ57" s="38"/>
      <c r="FCK57" s="38"/>
      <c r="FCL57" s="38"/>
      <c r="FCM57" s="38"/>
      <c r="FCN57" s="38"/>
      <c r="FCO57" s="38"/>
      <c r="FCP57" s="38"/>
      <c r="FCQ57" s="38"/>
      <c r="FCR57" s="38"/>
      <c r="FCS57" s="38"/>
      <c r="FCT57" s="38"/>
      <c r="FCU57" s="38"/>
      <c r="FCV57" s="38"/>
      <c r="FCW57" s="38"/>
      <c r="FCX57" s="38"/>
      <c r="FCY57" s="38"/>
      <c r="FCZ57" s="38"/>
      <c r="FDA57" s="38"/>
      <c r="FDB57" s="38"/>
      <c r="FDC57" s="38"/>
      <c r="FDD57" s="38"/>
      <c r="FDE57" s="38"/>
      <c r="FDF57" s="38"/>
      <c r="FDG57" s="38"/>
      <c r="FDH57" s="38"/>
      <c r="FDI57" s="38"/>
      <c r="FDJ57" s="38"/>
      <c r="FDK57" s="38"/>
      <c r="FDL57" s="38"/>
      <c r="FDM57" s="38"/>
      <c r="FDN57" s="38"/>
      <c r="FDO57" s="38"/>
      <c r="FDP57" s="38"/>
      <c r="FDQ57" s="38"/>
      <c r="FDR57" s="38"/>
      <c r="FDS57" s="38"/>
      <c r="FDT57" s="38"/>
      <c r="FDU57" s="38"/>
      <c r="FDV57" s="38"/>
      <c r="FDW57" s="38"/>
      <c r="FDX57" s="38"/>
      <c r="FDY57" s="38"/>
      <c r="FDZ57" s="38"/>
      <c r="FEA57" s="38"/>
      <c r="FEB57" s="38"/>
      <c r="FEC57" s="38"/>
      <c r="FED57" s="38"/>
      <c r="FEE57" s="38"/>
      <c r="FEF57" s="38"/>
      <c r="FEG57" s="38"/>
      <c r="FEH57" s="38"/>
      <c r="FEI57" s="38"/>
      <c r="FEJ57" s="38"/>
      <c r="FEK57" s="38"/>
      <c r="FEL57" s="38"/>
      <c r="FEM57" s="38"/>
      <c r="FEN57" s="38"/>
      <c r="FEO57" s="38"/>
      <c r="FEP57" s="38"/>
      <c r="FEQ57" s="38"/>
      <c r="FER57" s="38"/>
      <c r="FES57" s="38"/>
      <c r="FET57" s="38"/>
      <c r="FEU57" s="38"/>
      <c r="FEV57" s="38"/>
      <c r="FEW57" s="38"/>
      <c r="FEX57" s="38"/>
      <c r="FEY57" s="38"/>
      <c r="FEZ57" s="38"/>
      <c r="FFA57" s="38"/>
      <c r="FFB57" s="38"/>
      <c r="FFC57" s="38"/>
      <c r="FFD57" s="38"/>
      <c r="FFE57" s="38"/>
      <c r="FFF57" s="38"/>
      <c r="FFG57" s="38"/>
      <c r="FFH57" s="38"/>
      <c r="FFI57" s="38"/>
      <c r="FFJ57" s="38"/>
      <c r="FFK57" s="38"/>
      <c r="FFL57" s="38"/>
      <c r="FFM57" s="38"/>
      <c r="FFN57" s="38"/>
      <c r="FFO57" s="38"/>
      <c r="FFP57" s="38"/>
      <c r="FFQ57" s="38"/>
      <c r="FFR57" s="38"/>
      <c r="FFS57" s="38"/>
      <c r="FFT57" s="38"/>
      <c r="FFU57" s="38"/>
      <c r="FFV57" s="38"/>
      <c r="FFW57" s="38"/>
      <c r="FFX57" s="38"/>
      <c r="FFY57" s="38"/>
      <c r="FFZ57" s="38"/>
      <c r="FGA57" s="38"/>
      <c r="FGB57" s="38"/>
      <c r="FGC57" s="38"/>
      <c r="FGD57" s="38"/>
      <c r="FGE57" s="38"/>
      <c r="FGF57" s="38"/>
      <c r="FGG57" s="38"/>
      <c r="FGH57" s="38"/>
      <c r="FGI57" s="38"/>
      <c r="FGJ57" s="38"/>
      <c r="FGK57" s="38"/>
      <c r="FGL57" s="38"/>
      <c r="FGM57" s="38"/>
      <c r="FGN57" s="38"/>
      <c r="FGO57" s="38"/>
      <c r="FGP57" s="38"/>
      <c r="FGQ57" s="38"/>
      <c r="FGR57" s="38"/>
      <c r="FGS57" s="38"/>
      <c r="FGT57" s="38"/>
      <c r="FGU57" s="38"/>
      <c r="FGV57" s="38"/>
      <c r="FGW57" s="38"/>
      <c r="FGX57" s="38"/>
      <c r="FGY57" s="38"/>
      <c r="FGZ57" s="38"/>
      <c r="FHA57" s="38"/>
      <c r="FHB57" s="38"/>
      <c r="FHC57" s="38"/>
      <c r="FHD57" s="38"/>
      <c r="FHE57" s="38"/>
      <c r="FHF57" s="38"/>
      <c r="FHG57" s="38"/>
      <c r="FHH57" s="38"/>
      <c r="FHI57" s="38"/>
      <c r="FHJ57" s="38"/>
      <c r="FHK57" s="38"/>
      <c r="FHL57" s="38"/>
      <c r="FHM57" s="38"/>
      <c r="FHN57" s="38"/>
      <c r="FHO57" s="38"/>
      <c r="FHP57" s="38"/>
      <c r="FHQ57" s="38"/>
      <c r="FHR57" s="38"/>
      <c r="FHS57" s="38"/>
      <c r="FHT57" s="38"/>
      <c r="FHU57" s="38"/>
      <c r="FHV57" s="38"/>
      <c r="FHW57" s="38"/>
      <c r="FHX57" s="38"/>
      <c r="FHY57" s="38"/>
      <c r="FHZ57" s="38"/>
      <c r="FIA57" s="38"/>
      <c r="FIB57" s="38"/>
      <c r="FIC57" s="38"/>
      <c r="FID57" s="38"/>
      <c r="FIE57" s="38"/>
      <c r="FIF57" s="38"/>
      <c r="FIG57" s="38"/>
      <c r="FIH57" s="38"/>
      <c r="FII57" s="38"/>
      <c r="FIJ57" s="38"/>
      <c r="FIK57" s="38"/>
      <c r="FIL57" s="38"/>
      <c r="FIM57" s="38"/>
      <c r="FIN57" s="38"/>
      <c r="FIO57" s="38"/>
      <c r="FIP57" s="38"/>
      <c r="FIQ57" s="38"/>
      <c r="FIR57" s="38"/>
      <c r="FIS57" s="38"/>
      <c r="FIT57" s="38"/>
      <c r="FIU57" s="38"/>
      <c r="FIV57" s="38"/>
      <c r="FIW57" s="38"/>
      <c r="FIX57" s="38"/>
      <c r="FIY57" s="38"/>
      <c r="FIZ57" s="38"/>
      <c r="FJA57" s="38"/>
      <c r="FJB57" s="38"/>
      <c r="FJC57" s="38"/>
      <c r="FJD57" s="38"/>
      <c r="FJE57" s="38"/>
      <c r="FJF57" s="38"/>
      <c r="FJG57" s="38"/>
      <c r="FJH57" s="38"/>
      <c r="FJI57" s="38"/>
      <c r="FJJ57" s="38"/>
      <c r="FJK57" s="38"/>
      <c r="FJL57" s="38"/>
      <c r="FJM57" s="38"/>
      <c r="FJN57" s="38"/>
      <c r="FJO57" s="38"/>
      <c r="FJP57" s="38"/>
      <c r="FJQ57" s="38"/>
      <c r="FJR57" s="38"/>
      <c r="FJS57" s="38"/>
      <c r="FJT57" s="38"/>
      <c r="FJU57" s="38"/>
      <c r="FJV57" s="38"/>
      <c r="FJW57" s="38"/>
      <c r="FJX57" s="38"/>
      <c r="FJY57" s="38"/>
      <c r="FJZ57" s="38"/>
      <c r="FKA57" s="38"/>
      <c r="FKB57" s="38"/>
      <c r="FKC57" s="38"/>
      <c r="FKD57" s="38"/>
      <c r="FKE57" s="38"/>
      <c r="FKF57" s="38"/>
      <c r="FKG57" s="38"/>
      <c r="FKH57" s="38"/>
      <c r="FKI57" s="38"/>
      <c r="FKJ57" s="38"/>
      <c r="FKK57" s="38"/>
      <c r="FKL57" s="38"/>
      <c r="FKM57" s="38"/>
      <c r="FKN57" s="38"/>
      <c r="FKO57" s="38"/>
      <c r="FKP57" s="38"/>
      <c r="FKQ57" s="38"/>
      <c r="FKR57" s="38"/>
      <c r="FKS57" s="38"/>
      <c r="FKT57" s="38"/>
      <c r="FKU57" s="38"/>
      <c r="FKV57" s="38"/>
      <c r="FKW57" s="38"/>
      <c r="FKX57" s="38"/>
      <c r="FKY57" s="38"/>
      <c r="FKZ57" s="38"/>
      <c r="FLA57" s="38"/>
      <c r="FLB57" s="38"/>
      <c r="FLC57" s="38"/>
      <c r="FLD57" s="38"/>
      <c r="FLE57" s="38"/>
      <c r="FLF57" s="38"/>
      <c r="FLG57" s="38"/>
      <c r="FLH57" s="38"/>
      <c r="FLI57" s="38"/>
      <c r="FLJ57" s="38"/>
      <c r="FLK57" s="38"/>
      <c r="FLL57" s="38"/>
      <c r="FLM57" s="38"/>
      <c r="FLN57" s="38"/>
      <c r="FLO57" s="38"/>
      <c r="FLP57" s="38"/>
      <c r="FLQ57" s="38"/>
      <c r="FLR57" s="38"/>
      <c r="FLS57" s="38"/>
      <c r="FLT57" s="38"/>
      <c r="FLU57" s="38"/>
      <c r="FLV57" s="38"/>
      <c r="FLW57" s="38"/>
      <c r="FLX57" s="38"/>
      <c r="FLY57" s="38"/>
      <c r="FLZ57" s="38"/>
      <c r="FMA57" s="38"/>
      <c r="FMB57" s="38"/>
      <c r="FMC57" s="38"/>
      <c r="FMD57" s="38"/>
      <c r="FME57" s="38"/>
      <c r="FMF57" s="38"/>
      <c r="FMG57" s="38"/>
      <c r="FMH57" s="38"/>
      <c r="FMI57" s="38"/>
      <c r="FMJ57" s="38"/>
      <c r="FMK57" s="38"/>
      <c r="FML57" s="38"/>
      <c r="FMM57" s="38"/>
      <c r="FMN57" s="38"/>
      <c r="FMO57" s="38"/>
      <c r="FMP57" s="38"/>
      <c r="FMQ57" s="38"/>
      <c r="FMR57" s="38"/>
      <c r="FMS57" s="38"/>
      <c r="FMT57" s="38"/>
      <c r="FMU57" s="38"/>
      <c r="FMV57" s="38"/>
      <c r="FMW57" s="38"/>
      <c r="FMX57" s="38"/>
      <c r="FMY57" s="38"/>
      <c r="FMZ57" s="38"/>
      <c r="FNA57" s="38"/>
      <c r="FNB57" s="38"/>
      <c r="FNC57" s="38"/>
      <c r="FND57" s="38"/>
      <c r="FNE57" s="38"/>
      <c r="FNF57" s="38"/>
      <c r="FNG57" s="38"/>
      <c r="FNH57" s="38"/>
      <c r="FNI57" s="38"/>
      <c r="FNJ57" s="38"/>
      <c r="FNK57" s="38"/>
      <c r="FNL57" s="38"/>
      <c r="FNM57" s="38"/>
      <c r="FNN57" s="38"/>
      <c r="FNO57" s="38"/>
      <c r="FNP57" s="38"/>
      <c r="FNQ57" s="38"/>
      <c r="FNR57" s="38"/>
      <c r="FNS57" s="38"/>
      <c r="FNT57" s="38"/>
      <c r="FNU57" s="38"/>
      <c r="FNV57" s="38"/>
      <c r="FNW57" s="38"/>
      <c r="FNX57" s="38"/>
      <c r="FNY57" s="38"/>
      <c r="FNZ57" s="38"/>
      <c r="FOA57" s="38"/>
      <c r="FOB57" s="38"/>
      <c r="FOC57" s="38"/>
      <c r="FOD57" s="38"/>
      <c r="FOE57" s="38"/>
      <c r="FOF57" s="38"/>
      <c r="FOG57" s="38"/>
      <c r="FOH57" s="38"/>
      <c r="FOI57" s="38"/>
      <c r="FOJ57" s="38"/>
      <c r="FOK57" s="38"/>
      <c r="FOL57" s="38"/>
      <c r="FOM57" s="38"/>
      <c r="FON57" s="38"/>
      <c r="FOO57" s="38"/>
      <c r="FOP57" s="38"/>
      <c r="FOQ57" s="38"/>
      <c r="FOR57" s="38"/>
      <c r="FOS57" s="38"/>
      <c r="FOT57" s="38"/>
      <c r="FOU57" s="38"/>
      <c r="FOV57" s="38"/>
      <c r="FOW57" s="38"/>
      <c r="FOX57" s="38"/>
      <c r="FOY57" s="38"/>
      <c r="FOZ57" s="38"/>
      <c r="FPA57" s="38"/>
      <c r="FPB57" s="38"/>
      <c r="FPC57" s="38"/>
      <c r="FPD57" s="38"/>
      <c r="FPE57" s="38"/>
      <c r="FPF57" s="38"/>
      <c r="FPG57" s="38"/>
      <c r="FPH57" s="38"/>
      <c r="FPI57" s="38"/>
      <c r="FPJ57" s="38"/>
      <c r="FPK57" s="38"/>
      <c r="FPL57" s="38"/>
      <c r="FPM57" s="38"/>
      <c r="FPN57" s="38"/>
      <c r="FPO57" s="38"/>
      <c r="FPP57" s="38"/>
      <c r="FPQ57" s="38"/>
      <c r="FPR57" s="38"/>
      <c r="FPS57" s="38"/>
      <c r="FPT57" s="38"/>
      <c r="FPU57" s="38"/>
      <c r="FPV57" s="38"/>
      <c r="FPW57" s="38"/>
      <c r="FPX57" s="38"/>
      <c r="FPY57" s="38"/>
      <c r="FPZ57" s="38"/>
      <c r="FQA57" s="38"/>
      <c r="FQB57" s="38"/>
      <c r="FQC57" s="38"/>
      <c r="FQD57" s="38"/>
      <c r="FQE57" s="38"/>
      <c r="FQF57" s="38"/>
      <c r="FQG57" s="38"/>
      <c r="FQH57" s="38"/>
      <c r="FQI57" s="38"/>
      <c r="FQJ57" s="38"/>
      <c r="FQK57" s="38"/>
      <c r="FQL57" s="38"/>
      <c r="FQM57" s="38"/>
      <c r="FQN57" s="38"/>
      <c r="FQO57" s="38"/>
      <c r="FQP57" s="38"/>
      <c r="FQQ57" s="38"/>
      <c r="FQR57" s="38"/>
      <c r="FQS57" s="38"/>
      <c r="FQT57" s="38"/>
      <c r="FQU57" s="38"/>
      <c r="FQV57" s="38"/>
      <c r="FQW57" s="38"/>
      <c r="FQX57" s="38"/>
      <c r="FQY57" s="38"/>
      <c r="FQZ57" s="38"/>
      <c r="FRA57" s="38"/>
      <c r="FRB57" s="38"/>
      <c r="FRC57" s="38"/>
      <c r="FRD57" s="38"/>
      <c r="FRE57" s="38"/>
      <c r="FRF57" s="38"/>
      <c r="FRG57" s="38"/>
      <c r="FRH57" s="38"/>
      <c r="FRI57" s="38"/>
      <c r="FRJ57" s="38"/>
      <c r="FRK57" s="38"/>
      <c r="FRL57" s="38"/>
      <c r="FRM57" s="38"/>
      <c r="FRN57" s="38"/>
      <c r="FRO57" s="38"/>
      <c r="FRP57" s="38"/>
      <c r="FRQ57" s="38"/>
      <c r="FRR57" s="38"/>
      <c r="FRS57" s="38"/>
      <c r="FRT57" s="38"/>
      <c r="FRU57" s="38"/>
      <c r="FRV57" s="38"/>
      <c r="FRW57" s="38"/>
      <c r="FRX57" s="38"/>
      <c r="FRY57" s="38"/>
      <c r="FRZ57" s="38"/>
      <c r="FSA57" s="38"/>
      <c r="FSB57" s="38"/>
      <c r="FSC57" s="38"/>
      <c r="FSD57" s="38"/>
      <c r="FSE57" s="38"/>
      <c r="FSF57" s="38"/>
      <c r="FSG57" s="38"/>
      <c r="FSH57" s="38"/>
      <c r="FSI57" s="38"/>
      <c r="FSJ57" s="38"/>
      <c r="FSK57" s="38"/>
      <c r="FSL57" s="38"/>
      <c r="FSM57" s="38"/>
      <c r="FSN57" s="38"/>
      <c r="FSO57" s="38"/>
      <c r="FSP57" s="38"/>
      <c r="FSQ57" s="38"/>
      <c r="FSR57" s="38"/>
      <c r="FSS57" s="38"/>
      <c r="FST57" s="38"/>
      <c r="FSU57" s="38"/>
      <c r="FSV57" s="38"/>
      <c r="FSW57" s="38"/>
      <c r="FSX57" s="38"/>
      <c r="FSY57" s="38"/>
      <c r="FSZ57" s="38"/>
      <c r="FTA57" s="38"/>
      <c r="FTB57" s="38"/>
      <c r="FTC57" s="38"/>
      <c r="FTD57" s="38"/>
      <c r="FTE57" s="38"/>
      <c r="FTF57" s="38"/>
      <c r="FTG57" s="38"/>
      <c r="FTH57" s="38"/>
      <c r="FTI57" s="38"/>
      <c r="FTJ57" s="38"/>
      <c r="FTK57" s="38"/>
      <c r="FTL57" s="38"/>
      <c r="FTM57" s="38"/>
      <c r="FTN57" s="38"/>
      <c r="FTO57" s="38"/>
      <c r="FTP57" s="38"/>
      <c r="FTQ57" s="38"/>
      <c r="FTR57" s="38"/>
      <c r="FTS57" s="38"/>
      <c r="FTT57" s="38"/>
      <c r="FTU57" s="38"/>
      <c r="FTV57" s="38"/>
      <c r="FTW57" s="38"/>
      <c r="FTX57" s="38"/>
      <c r="FTY57" s="38"/>
      <c r="FTZ57" s="38"/>
      <c r="FUA57" s="38"/>
      <c r="FUB57" s="38"/>
      <c r="FUC57" s="38"/>
      <c r="FUD57" s="38"/>
      <c r="FUE57" s="38"/>
      <c r="FUF57" s="38"/>
      <c r="FUG57" s="38"/>
      <c r="FUH57" s="38"/>
      <c r="FUI57" s="38"/>
      <c r="FUJ57" s="38"/>
      <c r="FUK57" s="38"/>
      <c r="FUL57" s="38"/>
      <c r="FUM57" s="38"/>
      <c r="FUN57" s="38"/>
      <c r="FUO57" s="38"/>
      <c r="FUP57" s="38"/>
      <c r="FUQ57" s="38"/>
      <c r="FUR57" s="38"/>
      <c r="FUS57" s="38"/>
      <c r="FUT57" s="38"/>
      <c r="FUU57" s="38"/>
      <c r="FUV57" s="38"/>
      <c r="FUW57" s="38"/>
      <c r="FUX57" s="38"/>
      <c r="FUY57" s="38"/>
      <c r="FUZ57" s="38"/>
      <c r="FVA57" s="38"/>
      <c r="FVB57" s="38"/>
      <c r="FVC57" s="38"/>
      <c r="FVD57" s="38"/>
      <c r="FVE57" s="38"/>
      <c r="FVF57" s="38"/>
      <c r="FVG57" s="38"/>
      <c r="FVH57" s="38"/>
      <c r="FVI57" s="38"/>
      <c r="FVJ57" s="38"/>
      <c r="FVK57" s="38"/>
      <c r="FVL57" s="38"/>
      <c r="FVM57" s="38"/>
      <c r="FVN57" s="38"/>
      <c r="FVO57" s="38"/>
      <c r="FVP57" s="38"/>
      <c r="FVQ57" s="38"/>
      <c r="FVR57" s="38"/>
      <c r="FVS57" s="38"/>
      <c r="FVT57" s="38"/>
      <c r="FVU57" s="38"/>
      <c r="FVV57" s="38"/>
      <c r="FVW57" s="38"/>
      <c r="FVX57" s="38"/>
      <c r="FVY57" s="38"/>
      <c r="FVZ57" s="38"/>
      <c r="FWA57" s="38"/>
      <c r="FWB57" s="38"/>
      <c r="FWC57" s="38"/>
      <c r="FWD57" s="38"/>
      <c r="FWE57" s="38"/>
      <c r="FWF57" s="38"/>
      <c r="FWG57" s="38"/>
      <c r="FWH57" s="38"/>
      <c r="FWI57" s="38"/>
      <c r="FWJ57" s="38"/>
      <c r="FWK57" s="38"/>
      <c r="FWL57" s="38"/>
      <c r="FWM57" s="38"/>
      <c r="FWN57" s="38"/>
      <c r="FWO57" s="38"/>
      <c r="FWP57" s="38"/>
      <c r="FWQ57" s="38"/>
      <c r="FWR57" s="38"/>
      <c r="FWS57" s="38"/>
      <c r="FWT57" s="38"/>
      <c r="FWU57" s="38"/>
      <c r="FWV57" s="38"/>
      <c r="FWW57" s="38"/>
      <c r="FWX57" s="38"/>
      <c r="FWY57" s="38"/>
      <c r="FWZ57" s="38"/>
      <c r="FXA57" s="38"/>
      <c r="FXB57" s="38"/>
      <c r="FXC57" s="38"/>
      <c r="FXD57" s="38"/>
      <c r="FXE57" s="38"/>
      <c r="FXF57" s="38"/>
      <c r="FXG57" s="38"/>
      <c r="FXH57" s="38"/>
      <c r="FXI57" s="38"/>
      <c r="FXJ57" s="38"/>
      <c r="FXK57" s="38"/>
      <c r="FXL57" s="38"/>
      <c r="FXM57" s="38"/>
      <c r="FXN57" s="38"/>
      <c r="FXO57" s="38"/>
      <c r="FXP57" s="38"/>
      <c r="FXQ57" s="38"/>
      <c r="FXR57" s="38"/>
      <c r="FXS57" s="38"/>
      <c r="FXT57" s="38"/>
      <c r="FXU57" s="38"/>
      <c r="FXV57" s="38"/>
      <c r="FXW57" s="38"/>
      <c r="FXX57" s="38"/>
      <c r="FXY57" s="38"/>
      <c r="FXZ57" s="38"/>
      <c r="FYA57" s="38"/>
      <c r="FYB57" s="38"/>
      <c r="FYC57" s="38"/>
      <c r="FYD57" s="38"/>
      <c r="FYE57" s="38"/>
      <c r="FYF57" s="38"/>
      <c r="FYG57" s="38"/>
      <c r="FYH57" s="38"/>
      <c r="FYI57" s="38"/>
      <c r="FYJ57" s="38"/>
      <c r="FYK57" s="38"/>
      <c r="FYL57" s="38"/>
      <c r="FYM57" s="38"/>
      <c r="FYN57" s="38"/>
      <c r="FYO57" s="38"/>
      <c r="FYP57" s="38"/>
      <c r="FYQ57" s="38"/>
      <c r="FYR57" s="38"/>
      <c r="FYS57" s="38"/>
      <c r="FYT57" s="38"/>
      <c r="FYU57" s="38"/>
      <c r="FYV57" s="38"/>
      <c r="FYW57" s="38"/>
      <c r="FYX57" s="38"/>
      <c r="FYY57" s="38"/>
      <c r="FYZ57" s="38"/>
      <c r="FZA57" s="38"/>
      <c r="FZB57" s="38"/>
      <c r="FZC57" s="38"/>
      <c r="FZD57" s="38"/>
      <c r="FZE57" s="38"/>
      <c r="FZF57" s="38"/>
      <c r="FZG57" s="38"/>
      <c r="FZH57" s="38"/>
      <c r="FZI57" s="38"/>
      <c r="FZJ57" s="38"/>
      <c r="FZK57" s="38"/>
      <c r="FZL57" s="38"/>
      <c r="FZM57" s="38"/>
      <c r="FZN57" s="38"/>
      <c r="FZO57" s="38"/>
      <c r="FZP57" s="38"/>
      <c r="FZQ57" s="38"/>
      <c r="FZR57" s="38"/>
      <c r="FZS57" s="38"/>
      <c r="FZT57" s="38"/>
      <c r="FZU57" s="38"/>
      <c r="FZV57" s="38"/>
      <c r="FZW57" s="38"/>
      <c r="FZX57" s="38"/>
      <c r="FZY57" s="38"/>
      <c r="FZZ57" s="38"/>
      <c r="GAA57" s="38"/>
      <c r="GAB57" s="38"/>
      <c r="GAC57" s="38"/>
      <c r="GAD57" s="38"/>
      <c r="GAE57" s="38"/>
      <c r="GAF57" s="38"/>
      <c r="GAG57" s="38"/>
      <c r="GAH57" s="38"/>
      <c r="GAI57" s="38"/>
      <c r="GAJ57" s="38"/>
      <c r="GAK57" s="38"/>
      <c r="GAL57" s="38"/>
      <c r="GAM57" s="38"/>
      <c r="GAN57" s="38"/>
      <c r="GAO57" s="38"/>
      <c r="GAP57" s="38"/>
      <c r="GAQ57" s="38"/>
      <c r="GAR57" s="38"/>
      <c r="GAS57" s="38"/>
      <c r="GAT57" s="38"/>
      <c r="GAU57" s="38"/>
      <c r="GAV57" s="38"/>
      <c r="GAW57" s="38"/>
      <c r="GAX57" s="38"/>
      <c r="GAY57" s="38"/>
      <c r="GAZ57" s="38"/>
      <c r="GBA57" s="38"/>
      <c r="GBB57" s="38"/>
      <c r="GBC57" s="38"/>
      <c r="GBD57" s="38"/>
      <c r="GBE57" s="38"/>
      <c r="GBF57" s="38"/>
      <c r="GBG57" s="38"/>
      <c r="GBH57" s="38"/>
      <c r="GBI57" s="38"/>
      <c r="GBJ57" s="38"/>
      <c r="GBK57" s="38"/>
      <c r="GBL57" s="38"/>
      <c r="GBM57" s="38"/>
      <c r="GBN57" s="38"/>
      <c r="GBO57" s="38"/>
      <c r="GBP57" s="38"/>
      <c r="GBQ57" s="38"/>
      <c r="GBR57" s="38"/>
      <c r="GBS57" s="38"/>
      <c r="GBT57" s="38"/>
      <c r="GBU57" s="38"/>
      <c r="GBV57" s="38"/>
      <c r="GBW57" s="38"/>
      <c r="GBX57" s="38"/>
      <c r="GBY57" s="38"/>
      <c r="GBZ57" s="38"/>
      <c r="GCA57" s="38"/>
      <c r="GCB57" s="38"/>
      <c r="GCC57" s="38"/>
      <c r="GCD57" s="38"/>
      <c r="GCE57" s="38"/>
      <c r="GCF57" s="38"/>
      <c r="GCG57" s="38"/>
      <c r="GCH57" s="38"/>
      <c r="GCI57" s="38"/>
      <c r="GCJ57" s="38"/>
      <c r="GCK57" s="38"/>
      <c r="GCL57" s="38"/>
      <c r="GCM57" s="38"/>
      <c r="GCN57" s="38"/>
      <c r="GCO57" s="38"/>
      <c r="GCP57" s="38"/>
      <c r="GCQ57" s="38"/>
      <c r="GCR57" s="38"/>
      <c r="GCS57" s="38"/>
      <c r="GCT57" s="38"/>
      <c r="GCU57" s="38"/>
      <c r="GCV57" s="38"/>
      <c r="GCW57" s="38"/>
      <c r="GCX57" s="38"/>
      <c r="GCY57" s="38"/>
      <c r="GCZ57" s="38"/>
      <c r="GDA57" s="38"/>
      <c r="GDB57" s="38"/>
      <c r="GDC57" s="38"/>
      <c r="GDD57" s="38"/>
      <c r="GDE57" s="38"/>
      <c r="GDF57" s="38"/>
      <c r="GDG57" s="38"/>
      <c r="GDH57" s="38"/>
      <c r="GDI57" s="38"/>
      <c r="GDJ57" s="38"/>
      <c r="GDK57" s="38"/>
      <c r="GDL57" s="38"/>
      <c r="GDM57" s="38"/>
      <c r="GDN57" s="38"/>
      <c r="GDO57" s="38"/>
      <c r="GDP57" s="38"/>
      <c r="GDQ57" s="38"/>
      <c r="GDR57" s="38"/>
      <c r="GDS57" s="38"/>
      <c r="GDT57" s="38"/>
      <c r="GDU57" s="38"/>
      <c r="GDV57" s="38"/>
      <c r="GDW57" s="38"/>
      <c r="GDX57" s="38"/>
      <c r="GDY57" s="38"/>
      <c r="GDZ57" s="38"/>
      <c r="GEA57" s="38"/>
      <c r="GEB57" s="38"/>
      <c r="GEC57" s="38"/>
      <c r="GED57" s="38"/>
      <c r="GEE57" s="38"/>
      <c r="GEF57" s="38"/>
      <c r="GEG57" s="38"/>
      <c r="GEH57" s="38"/>
      <c r="GEI57" s="38"/>
      <c r="GEJ57" s="38"/>
      <c r="GEK57" s="38"/>
      <c r="GEL57" s="38"/>
      <c r="GEM57" s="38"/>
      <c r="GEN57" s="38"/>
      <c r="GEO57" s="38"/>
      <c r="GEP57" s="38"/>
      <c r="GEQ57" s="38"/>
      <c r="GER57" s="38"/>
      <c r="GES57" s="38"/>
      <c r="GET57" s="38"/>
      <c r="GEU57" s="38"/>
      <c r="GEV57" s="38"/>
      <c r="GEW57" s="38"/>
      <c r="GEX57" s="38"/>
      <c r="GEY57" s="38"/>
      <c r="GEZ57" s="38"/>
      <c r="GFA57" s="38"/>
      <c r="GFB57" s="38"/>
      <c r="GFC57" s="38"/>
      <c r="GFD57" s="38"/>
      <c r="GFE57" s="38"/>
      <c r="GFF57" s="38"/>
      <c r="GFG57" s="38"/>
      <c r="GFH57" s="38"/>
      <c r="GFI57" s="38"/>
      <c r="GFJ57" s="38"/>
      <c r="GFK57" s="38"/>
      <c r="GFL57" s="38"/>
      <c r="GFM57" s="38"/>
      <c r="GFN57" s="38"/>
      <c r="GFO57" s="38"/>
      <c r="GFP57" s="38"/>
      <c r="GFQ57" s="38"/>
      <c r="GFR57" s="38"/>
      <c r="GFS57" s="38"/>
      <c r="GFT57" s="38"/>
      <c r="GFU57" s="38"/>
      <c r="GFV57" s="38"/>
      <c r="GFW57" s="38"/>
      <c r="GFX57" s="38"/>
      <c r="GFY57" s="38"/>
      <c r="GFZ57" s="38"/>
      <c r="GGA57" s="38"/>
      <c r="GGB57" s="38"/>
      <c r="GGC57" s="38"/>
      <c r="GGD57" s="38"/>
      <c r="GGE57" s="38"/>
      <c r="GGF57" s="38"/>
      <c r="GGG57" s="38"/>
      <c r="GGH57" s="38"/>
      <c r="GGI57" s="38"/>
      <c r="GGJ57" s="38"/>
      <c r="GGK57" s="38"/>
      <c r="GGL57" s="38"/>
      <c r="GGM57" s="38"/>
      <c r="GGN57" s="38"/>
      <c r="GGO57" s="38"/>
      <c r="GGP57" s="38"/>
      <c r="GGQ57" s="38"/>
      <c r="GGR57" s="38"/>
      <c r="GGS57" s="38"/>
      <c r="GGT57" s="38"/>
      <c r="GGU57" s="38"/>
      <c r="GGV57" s="38"/>
      <c r="GGW57" s="38"/>
      <c r="GGX57" s="38"/>
      <c r="GGY57" s="38"/>
      <c r="GGZ57" s="38"/>
      <c r="GHA57" s="38"/>
      <c r="GHB57" s="38"/>
      <c r="GHC57" s="38"/>
      <c r="GHD57" s="38"/>
      <c r="GHE57" s="38"/>
      <c r="GHF57" s="38"/>
      <c r="GHG57" s="38"/>
      <c r="GHH57" s="38"/>
      <c r="GHI57" s="38"/>
      <c r="GHJ57" s="38"/>
      <c r="GHK57" s="38"/>
      <c r="GHL57" s="38"/>
      <c r="GHM57" s="38"/>
      <c r="GHN57" s="38"/>
      <c r="GHO57" s="38"/>
      <c r="GHP57" s="38"/>
      <c r="GHQ57" s="38"/>
      <c r="GHR57" s="38"/>
      <c r="GHS57" s="38"/>
      <c r="GHT57" s="38"/>
      <c r="GHU57" s="38"/>
      <c r="GHV57" s="38"/>
      <c r="GHW57" s="38"/>
      <c r="GHX57" s="38"/>
      <c r="GHY57" s="38"/>
      <c r="GHZ57" s="38"/>
      <c r="GIA57" s="38"/>
      <c r="GIB57" s="38"/>
      <c r="GIC57" s="38"/>
      <c r="GID57" s="38"/>
      <c r="GIE57" s="38"/>
      <c r="GIF57" s="38"/>
      <c r="GIG57" s="38"/>
      <c r="GIH57" s="38"/>
      <c r="GII57" s="38"/>
      <c r="GIJ57" s="38"/>
      <c r="GIK57" s="38"/>
      <c r="GIL57" s="38"/>
      <c r="GIM57" s="38"/>
      <c r="GIN57" s="38"/>
      <c r="GIO57" s="38"/>
      <c r="GIP57" s="38"/>
      <c r="GIQ57" s="38"/>
      <c r="GIR57" s="38"/>
      <c r="GIS57" s="38"/>
      <c r="GIT57" s="38"/>
      <c r="GIU57" s="38"/>
      <c r="GIV57" s="38"/>
      <c r="GIW57" s="38"/>
      <c r="GIX57" s="38"/>
      <c r="GIY57" s="38"/>
      <c r="GIZ57" s="38"/>
      <c r="GJA57" s="38"/>
      <c r="GJB57" s="38"/>
      <c r="GJC57" s="38"/>
      <c r="GJD57" s="38"/>
      <c r="GJE57" s="38"/>
      <c r="GJF57" s="38"/>
      <c r="GJG57" s="38"/>
      <c r="GJH57" s="38"/>
      <c r="GJI57" s="38"/>
      <c r="GJJ57" s="38"/>
      <c r="GJK57" s="38"/>
      <c r="GJL57" s="38"/>
      <c r="GJM57" s="38"/>
      <c r="GJN57" s="38"/>
      <c r="GJO57" s="38"/>
      <c r="GJP57" s="38"/>
      <c r="GJQ57" s="38"/>
      <c r="GJR57" s="38"/>
      <c r="GJS57" s="38"/>
      <c r="GJT57" s="38"/>
      <c r="GJU57" s="38"/>
      <c r="GJV57" s="38"/>
      <c r="GJW57" s="38"/>
      <c r="GJX57" s="38"/>
      <c r="GJY57" s="38"/>
      <c r="GJZ57" s="38"/>
      <c r="GKA57" s="38"/>
      <c r="GKB57" s="38"/>
      <c r="GKC57" s="38"/>
      <c r="GKD57" s="38"/>
      <c r="GKE57" s="38"/>
      <c r="GKF57" s="38"/>
      <c r="GKG57" s="38"/>
      <c r="GKH57" s="38"/>
      <c r="GKI57" s="38"/>
      <c r="GKJ57" s="38"/>
      <c r="GKK57" s="38"/>
      <c r="GKL57" s="38"/>
      <c r="GKM57" s="38"/>
      <c r="GKN57" s="38"/>
      <c r="GKO57" s="38"/>
      <c r="GKP57" s="38"/>
      <c r="GKQ57" s="38"/>
      <c r="GKR57" s="38"/>
      <c r="GKS57" s="38"/>
      <c r="GKT57" s="38"/>
      <c r="GKU57" s="38"/>
      <c r="GKV57" s="38"/>
      <c r="GKW57" s="38"/>
      <c r="GKX57" s="38"/>
      <c r="GKY57" s="38"/>
      <c r="GKZ57" s="38"/>
      <c r="GLA57" s="38"/>
      <c r="GLB57" s="38"/>
      <c r="GLC57" s="38"/>
      <c r="GLD57" s="38"/>
      <c r="GLE57" s="38"/>
      <c r="GLF57" s="38"/>
      <c r="GLG57" s="38"/>
      <c r="GLH57" s="38"/>
      <c r="GLI57" s="38"/>
      <c r="GLJ57" s="38"/>
      <c r="GLK57" s="38"/>
      <c r="GLL57" s="38"/>
      <c r="GLM57" s="38"/>
      <c r="GLN57" s="38"/>
      <c r="GLO57" s="38"/>
      <c r="GLP57" s="38"/>
      <c r="GLQ57" s="38"/>
      <c r="GLR57" s="38"/>
      <c r="GLS57" s="38"/>
      <c r="GLT57" s="38"/>
      <c r="GLU57" s="38"/>
      <c r="GLV57" s="38"/>
      <c r="GLW57" s="38"/>
      <c r="GLX57" s="38"/>
      <c r="GLY57" s="38"/>
      <c r="GLZ57" s="38"/>
      <c r="GMA57" s="38"/>
      <c r="GMB57" s="38"/>
      <c r="GMC57" s="38"/>
      <c r="GMD57" s="38"/>
      <c r="GME57" s="38"/>
      <c r="GMF57" s="38"/>
      <c r="GMG57" s="38"/>
      <c r="GMH57" s="38"/>
      <c r="GMI57" s="38"/>
      <c r="GMJ57" s="38"/>
      <c r="GMK57" s="38"/>
      <c r="GML57" s="38"/>
      <c r="GMM57" s="38"/>
      <c r="GMN57" s="38"/>
      <c r="GMO57" s="38"/>
      <c r="GMP57" s="38"/>
      <c r="GMQ57" s="38"/>
      <c r="GMR57" s="38"/>
      <c r="GMS57" s="38"/>
      <c r="GMT57" s="38"/>
      <c r="GMU57" s="38"/>
      <c r="GMV57" s="38"/>
      <c r="GMW57" s="38"/>
      <c r="GMX57" s="38"/>
      <c r="GMY57" s="38"/>
      <c r="GMZ57" s="38"/>
      <c r="GNA57" s="38"/>
      <c r="GNB57" s="38"/>
      <c r="GNC57" s="38"/>
      <c r="GND57" s="38"/>
      <c r="GNE57" s="38"/>
      <c r="GNF57" s="38"/>
      <c r="GNG57" s="38"/>
      <c r="GNH57" s="38"/>
      <c r="GNI57" s="38"/>
      <c r="GNJ57" s="38"/>
      <c r="GNK57" s="38"/>
      <c r="GNL57" s="38"/>
      <c r="GNM57" s="38"/>
      <c r="GNN57" s="38"/>
      <c r="GNO57" s="38"/>
      <c r="GNP57" s="38"/>
      <c r="GNQ57" s="38"/>
      <c r="GNR57" s="38"/>
      <c r="GNS57" s="38"/>
      <c r="GNT57" s="38"/>
      <c r="GNU57" s="38"/>
      <c r="GNV57" s="38"/>
      <c r="GNW57" s="38"/>
      <c r="GNX57" s="38"/>
      <c r="GNY57" s="38"/>
      <c r="GNZ57" s="38"/>
      <c r="GOA57" s="38"/>
      <c r="GOB57" s="38"/>
      <c r="GOC57" s="38"/>
      <c r="GOD57" s="38"/>
      <c r="GOE57" s="38"/>
      <c r="GOF57" s="38"/>
      <c r="GOG57" s="38"/>
      <c r="GOH57" s="38"/>
      <c r="GOI57" s="38"/>
      <c r="GOJ57" s="38"/>
      <c r="GOK57" s="38"/>
      <c r="GOL57" s="38"/>
      <c r="GOM57" s="38"/>
      <c r="GON57" s="38"/>
      <c r="GOO57" s="38"/>
      <c r="GOP57" s="38"/>
      <c r="GOQ57" s="38"/>
      <c r="GOR57" s="38"/>
      <c r="GOS57" s="38"/>
      <c r="GOT57" s="38"/>
      <c r="GOU57" s="38"/>
      <c r="GOV57" s="38"/>
      <c r="GOW57" s="38"/>
      <c r="GOX57" s="38"/>
      <c r="GOY57" s="38"/>
      <c r="GOZ57" s="38"/>
      <c r="GPA57" s="38"/>
      <c r="GPB57" s="38"/>
      <c r="GPC57" s="38"/>
      <c r="GPD57" s="38"/>
      <c r="GPE57" s="38"/>
      <c r="GPF57" s="38"/>
      <c r="GPG57" s="38"/>
      <c r="GPH57" s="38"/>
      <c r="GPI57" s="38"/>
      <c r="GPJ57" s="38"/>
      <c r="GPK57" s="38"/>
      <c r="GPL57" s="38"/>
      <c r="GPM57" s="38"/>
      <c r="GPN57" s="38"/>
      <c r="GPO57" s="38"/>
      <c r="GPP57" s="38"/>
      <c r="GPQ57" s="38"/>
      <c r="GPR57" s="38"/>
      <c r="GPS57" s="38"/>
      <c r="GPT57" s="38"/>
      <c r="GPU57" s="38"/>
      <c r="GPV57" s="38"/>
      <c r="GPW57" s="38"/>
      <c r="GPX57" s="38"/>
      <c r="GPY57" s="38"/>
      <c r="GPZ57" s="38"/>
      <c r="GQA57" s="38"/>
      <c r="GQB57" s="38"/>
      <c r="GQC57" s="38"/>
      <c r="GQD57" s="38"/>
      <c r="GQE57" s="38"/>
      <c r="GQF57" s="38"/>
      <c r="GQG57" s="38"/>
      <c r="GQH57" s="38"/>
      <c r="GQI57" s="38"/>
      <c r="GQJ57" s="38"/>
      <c r="GQK57" s="38"/>
      <c r="GQL57" s="38"/>
      <c r="GQM57" s="38"/>
      <c r="GQN57" s="38"/>
      <c r="GQO57" s="38"/>
      <c r="GQP57" s="38"/>
      <c r="GQQ57" s="38"/>
      <c r="GQR57" s="38"/>
      <c r="GQS57" s="38"/>
      <c r="GQT57" s="38"/>
      <c r="GQU57" s="38"/>
      <c r="GQV57" s="38"/>
      <c r="GQW57" s="38"/>
      <c r="GQX57" s="38"/>
      <c r="GQY57" s="38"/>
      <c r="GQZ57" s="38"/>
      <c r="GRA57" s="38"/>
      <c r="GRB57" s="38"/>
      <c r="GRC57" s="38"/>
      <c r="GRD57" s="38"/>
      <c r="GRE57" s="38"/>
      <c r="GRF57" s="38"/>
      <c r="GRG57" s="38"/>
      <c r="GRH57" s="38"/>
      <c r="GRI57" s="38"/>
      <c r="GRJ57" s="38"/>
      <c r="GRK57" s="38"/>
      <c r="GRL57" s="38"/>
      <c r="GRM57" s="38"/>
      <c r="GRN57" s="38"/>
      <c r="GRO57" s="38"/>
      <c r="GRP57" s="38"/>
      <c r="GRQ57" s="38"/>
      <c r="GRR57" s="38"/>
      <c r="GRS57" s="38"/>
      <c r="GRT57" s="38"/>
      <c r="GRU57" s="38"/>
      <c r="GRV57" s="38"/>
      <c r="GRW57" s="38"/>
      <c r="GRX57" s="38"/>
      <c r="GRY57" s="38"/>
      <c r="GRZ57" s="38"/>
      <c r="GSA57" s="38"/>
      <c r="GSB57" s="38"/>
      <c r="GSC57" s="38"/>
      <c r="GSD57" s="38"/>
      <c r="GSE57" s="38"/>
      <c r="GSF57" s="38"/>
      <c r="GSG57" s="38"/>
      <c r="GSH57" s="38"/>
      <c r="GSI57" s="38"/>
      <c r="GSJ57" s="38"/>
      <c r="GSK57" s="38"/>
      <c r="GSL57" s="38"/>
      <c r="GSM57" s="38"/>
      <c r="GSN57" s="38"/>
      <c r="GSO57" s="38"/>
      <c r="GSP57" s="38"/>
      <c r="GSQ57" s="38"/>
      <c r="GSR57" s="38"/>
      <c r="GSS57" s="38"/>
      <c r="GST57" s="38"/>
      <c r="GSU57" s="38"/>
      <c r="GSV57" s="38"/>
      <c r="GSW57" s="38"/>
      <c r="GSX57" s="38"/>
      <c r="GSY57" s="38"/>
      <c r="GSZ57" s="38"/>
      <c r="GTA57" s="38"/>
      <c r="GTB57" s="38"/>
      <c r="GTC57" s="38"/>
      <c r="GTD57" s="38"/>
      <c r="GTE57" s="38"/>
      <c r="GTF57" s="38"/>
      <c r="GTG57" s="38"/>
      <c r="GTH57" s="38"/>
      <c r="GTI57" s="38"/>
      <c r="GTJ57" s="38"/>
      <c r="GTK57" s="38"/>
      <c r="GTL57" s="38"/>
      <c r="GTM57" s="38"/>
      <c r="GTN57" s="38"/>
      <c r="GTO57" s="38"/>
      <c r="GTP57" s="38"/>
      <c r="GTQ57" s="38"/>
      <c r="GTR57" s="38"/>
      <c r="GTS57" s="38"/>
      <c r="GTT57" s="38"/>
      <c r="GTU57" s="38"/>
      <c r="GTV57" s="38"/>
      <c r="GTW57" s="38"/>
      <c r="GTX57" s="38"/>
      <c r="GTY57" s="38"/>
      <c r="GTZ57" s="38"/>
      <c r="GUA57" s="38"/>
      <c r="GUB57" s="38"/>
      <c r="GUC57" s="38"/>
      <c r="GUD57" s="38"/>
      <c r="GUE57" s="38"/>
      <c r="GUF57" s="38"/>
      <c r="GUG57" s="38"/>
      <c r="GUH57" s="38"/>
      <c r="GUI57" s="38"/>
      <c r="GUJ57" s="38"/>
      <c r="GUK57" s="38"/>
      <c r="GUL57" s="38"/>
      <c r="GUM57" s="38"/>
      <c r="GUN57" s="38"/>
      <c r="GUO57" s="38"/>
      <c r="GUP57" s="38"/>
      <c r="GUQ57" s="38"/>
      <c r="GUR57" s="38"/>
      <c r="GUS57" s="38"/>
      <c r="GUT57" s="38"/>
      <c r="GUU57" s="38"/>
      <c r="GUV57" s="38"/>
      <c r="GUW57" s="38"/>
      <c r="GUX57" s="38"/>
      <c r="GUY57" s="38"/>
      <c r="GUZ57" s="38"/>
      <c r="GVA57" s="38"/>
      <c r="GVB57" s="38"/>
      <c r="GVC57" s="38"/>
      <c r="GVD57" s="38"/>
      <c r="GVE57" s="38"/>
      <c r="GVF57" s="38"/>
      <c r="GVG57" s="38"/>
      <c r="GVH57" s="38"/>
      <c r="GVI57" s="38"/>
      <c r="GVJ57" s="38"/>
      <c r="GVK57" s="38"/>
      <c r="GVL57" s="38"/>
      <c r="GVM57" s="38"/>
      <c r="GVN57" s="38"/>
      <c r="GVO57" s="38"/>
      <c r="GVP57" s="38"/>
      <c r="GVQ57" s="38"/>
      <c r="GVR57" s="38"/>
      <c r="GVS57" s="38"/>
      <c r="GVT57" s="38"/>
      <c r="GVU57" s="38"/>
      <c r="GVV57" s="38"/>
      <c r="GVW57" s="38"/>
      <c r="GVX57" s="38"/>
      <c r="GVY57" s="38"/>
      <c r="GVZ57" s="38"/>
      <c r="GWA57" s="38"/>
      <c r="GWB57" s="38"/>
      <c r="GWC57" s="38"/>
      <c r="GWD57" s="38"/>
      <c r="GWE57" s="38"/>
      <c r="GWF57" s="38"/>
      <c r="GWG57" s="38"/>
      <c r="GWH57" s="38"/>
      <c r="GWI57" s="38"/>
      <c r="GWJ57" s="38"/>
      <c r="GWK57" s="38"/>
      <c r="GWL57" s="38"/>
      <c r="GWM57" s="38"/>
      <c r="GWN57" s="38"/>
      <c r="GWO57" s="38"/>
      <c r="GWP57" s="38"/>
      <c r="GWQ57" s="38"/>
      <c r="GWR57" s="38"/>
      <c r="GWS57" s="38"/>
      <c r="GWT57" s="38"/>
      <c r="GWU57" s="38"/>
      <c r="GWV57" s="38"/>
      <c r="GWW57" s="38"/>
      <c r="GWX57" s="38"/>
      <c r="GWY57" s="38"/>
      <c r="GWZ57" s="38"/>
      <c r="GXA57" s="38"/>
      <c r="GXB57" s="38"/>
      <c r="GXC57" s="38"/>
      <c r="GXD57" s="38"/>
      <c r="GXE57" s="38"/>
      <c r="GXF57" s="38"/>
      <c r="GXG57" s="38"/>
      <c r="GXH57" s="38"/>
      <c r="GXI57" s="38"/>
      <c r="GXJ57" s="38"/>
      <c r="GXK57" s="38"/>
      <c r="GXL57" s="38"/>
      <c r="GXM57" s="38"/>
      <c r="GXN57" s="38"/>
      <c r="GXO57" s="38"/>
      <c r="GXP57" s="38"/>
      <c r="GXQ57" s="38"/>
      <c r="GXR57" s="38"/>
      <c r="GXS57" s="38"/>
      <c r="GXT57" s="38"/>
      <c r="GXU57" s="38"/>
      <c r="GXV57" s="38"/>
      <c r="GXW57" s="38"/>
      <c r="GXX57" s="38"/>
      <c r="GXY57" s="38"/>
      <c r="GXZ57" s="38"/>
      <c r="GYA57" s="38"/>
      <c r="GYB57" s="38"/>
      <c r="GYC57" s="38"/>
      <c r="GYD57" s="38"/>
      <c r="GYE57" s="38"/>
      <c r="GYF57" s="38"/>
      <c r="GYG57" s="38"/>
      <c r="GYH57" s="38"/>
      <c r="GYI57" s="38"/>
      <c r="GYJ57" s="38"/>
      <c r="GYK57" s="38"/>
      <c r="GYL57" s="38"/>
      <c r="GYM57" s="38"/>
      <c r="GYN57" s="38"/>
      <c r="GYO57" s="38"/>
      <c r="GYP57" s="38"/>
      <c r="GYQ57" s="38"/>
      <c r="GYR57" s="38"/>
      <c r="GYS57" s="38"/>
      <c r="GYT57" s="38"/>
      <c r="GYU57" s="38"/>
      <c r="GYV57" s="38"/>
      <c r="GYW57" s="38"/>
      <c r="GYX57" s="38"/>
      <c r="GYY57" s="38"/>
      <c r="GYZ57" s="38"/>
      <c r="GZA57" s="38"/>
      <c r="GZB57" s="38"/>
      <c r="GZC57" s="38"/>
      <c r="GZD57" s="38"/>
      <c r="GZE57" s="38"/>
      <c r="GZF57" s="38"/>
      <c r="GZG57" s="38"/>
      <c r="GZH57" s="38"/>
      <c r="GZI57" s="38"/>
      <c r="GZJ57" s="38"/>
      <c r="GZK57" s="38"/>
      <c r="GZL57" s="38"/>
      <c r="GZM57" s="38"/>
      <c r="GZN57" s="38"/>
      <c r="GZO57" s="38"/>
      <c r="GZP57" s="38"/>
      <c r="GZQ57" s="38"/>
      <c r="GZR57" s="38"/>
      <c r="GZS57" s="38"/>
      <c r="GZT57" s="38"/>
      <c r="GZU57" s="38"/>
      <c r="GZV57" s="38"/>
      <c r="GZW57" s="38"/>
      <c r="GZX57" s="38"/>
      <c r="GZY57" s="38"/>
      <c r="GZZ57" s="38"/>
      <c r="HAA57" s="38"/>
      <c r="HAB57" s="38"/>
      <c r="HAC57" s="38"/>
      <c r="HAD57" s="38"/>
      <c r="HAE57" s="38"/>
      <c r="HAF57" s="38"/>
      <c r="HAG57" s="38"/>
      <c r="HAH57" s="38"/>
      <c r="HAI57" s="38"/>
      <c r="HAJ57" s="38"/>
      <c r="HAK57" s="38"/>
      <c r="HAL57" s="38"/>
      <c r="HAM57" s="38"/>
      <c r="HAN57" s="38"/>
      <c r="HAO57" s="38"/>
      <c r="HAP57" s="38"/>
      <c r="HAQ57" s="38"/>
      <c r="HAR57" s="38"/>
      <c r="HAS57" s="38"/>
      <c r="HAT57" s="38"/>
      <c r="HAU57" s="38"/>
      <c r="HAV57" s="38"/>
      <c r="HAW57" s="38"/>
      <c r="HAX57" s="38"/>
      <c r="HAY57" s="38"/>
      <c r="HAZ57" s="38"/>
      <c r="HBA57" s="38"/>
      <c r="HBB57" s="38"/>
      <c r="HBC57" s="38"/>
      <c r="HBD57" s="38"/>
      <c r="HBE57" s="38"/>
      <c r="HBF57" s="38"/>
      <c r="HBG57" s="38"/>
      <c r="HBH57" s="38"/>
      <c r="HBI57" s="38"/>
      <c r="HBJ57" s="38"/>
      <c r="HBK57" s="38"/>
      <c r="HBL57" s="38"/>
      <c r="HBM57" s="38"/>
      <c r="HBN57" s="38"/>
      <c r="HBO57" s="38"/>
      <c r="HBP57" s="38"/>
      <c r="HBQ57" s="38"/>
      <c r="HBR57" s="38"/>
      <c r="HBS57" s="38"/>
      <c r="HBT57" s="38"/>
      <c r="HBU57" s="38"/>
      <c r="HBV57" s="38"/>
      <c r="HBW57" s="38"/>
      <c r="HBX57" s="38"/>
      <c r="HBY57" s="38"/>
      <c r="HBZ57" s="38"/>
      <c r="HCA57" s="38"/>
      <c r="HCB57" s="38"/>
      <c r="HCC57" s="38"/>
      <c r="HCD57" s="38"/>
      <c r="HCE57" s="38"/>
      <c r="HCF57" s="38"/>
      <c r="HCG57" s="38"/>
      <c r="HCH57" s="38"/>
      <c r="HCI57" s="38"/>
      <c r="HCJ57" s="38"/>
      <c r="HCK57" s="38"/>
      <c r="HCL57" s="38"/>
      <c r="HCM57" s="38"/>
      <c r="HCN57" s="38"/>
      <c r="HCO57" s="38"/>
      <c r="HCP57" s="38"/>
      <c r="HCQ57" s="38"/>
      <c r="HCR57" s="38"/>
      <c r="HCS57" s="38"/>
      <c r="HCT57" s="38"/>
      <c r="HCU57" s="38"/>
      <c r="HCV57" s="38"/>
      <c r="HCW57" s="38"/>
      <c r="HCX57" s="38"/>
      <c r="HCY57" s="38"/>
      <c r="HCZ57" s="38"/>
      <c r="HDA57" s="38"/>
      <c r="HDB57" s="38"/>
      <c r="HDC57" s="38"/>
      <c r="HDD57" s="38"/>
      <c r="HDE57" s="38"/>
      <c r="HDF57" s="38"/>
      <c r="HDG57" s="38"/>
      <c r="HDH57" s="38"/>
      <c r="HDI57" s="38"/>
      <c r="HDJ57" s="38"/>
      <c r="HDK57" s="38"/>
      <c r="HDL57" s="38"/>
      <c r="HDM57" s="38"/>
      <c r="HDN57" s="38"/>
      <c r="HDO57" s="38"/>
      <c r="HDP57" s="38"/>
      <c r="HDQ57" s="38"/>
      <c r="HDR57" s="38"/>
      <c r="HDS57" s="38"/>
      <c r="HDT57" s="38"/>
      <c r="HDU57" s="38"/>
      <c r="HDV57" s="38"/>
      <c r="HDW57" s="38"/>
      <c r="HDX57" s="38"/>
      <c r="HDY57" s="38"/>
      <c r="HDZ57" s="38"/>
      <c r="HEA57" s="38"/>
      <c r="HEB57" s="38"/>
      <c r="HEC57" s="38"/>
      <c r="HED57" s="38"/>
      <c r="HEE57" s="38"/>
      <c r="HEF57" s="38"/>
      <c r="HEG57" s="38"/>
      <c r="HEH57" s="38"/>
      <c r="HEI57" s="38"/>
      <c r="HEJ57" s="38"/>
      <c r="HEK57" s="38"/>
      <c r="HEL57" s="38"/>
      <c r="HEM57" s="38"/>
      <c r="HEN57" s="38"/>
      <c r="HEO57" s="38"/>
      <c r="HEP57" s="38"/>
      <c r="HEQ57" s="38"/>
      <c r="HER57" s="38"/>
      <c r="HES57" s="38"/>
      <c r="HET57" s="38"/>
      <c r="HEU57" s="38"/>
      <c r="HEV57" s="38"/>
      <c r="HEW57" s="38"/>
      <c r="HEX57" s="38"/>
      <c r="HEY57" s="38"/>
      <c r="HEZ57" s="38"/>
      <c r="HFA57" s="38"/>
      <c r="HFB57" s="38"/>
      <c r="HFC57" s="38"/>
      <c r="HFD57" s="38"/>
      <c r="HFE57" s="38"/>
      <c r="HFF57" s="38"/>
      <c r="HFG57" s="38"/>
      <c r="HFH57" s="38"/>
      <c r="HFI57" s="38"/>
      <c r="HFJ57" s="38"/>
      <c r="HFK57" s="38"/>
      <c r="HFL57" s="38"/>
      <c r="HFM57" s="38"/>
      <c r="HFN57" s="38"/>
      <c r="HFO57" s="38"/>
      <c r="HFP57" s="38"/>
      <c r="HFQ57" s="38"/>
      <c r="HFR57" s="38"/>
      <c r="HFS57" s="38"/>
      <c r="HFT57" s="38"/>
      <c r="HFU57" s="38"/>
      <c r="HFV57" s="38"/>
      <c r="HFW57" s="38"/>
      <c r="HFX57" s="38"/>
      <c r="HFY57" s="38"/>
      <c r="HFZ57" s="38"/>
      <c r="HGA57" s="38"/>
      <c r="HGB57" s="38"/>
      <c r="HGC57" s="38"/>
      <c r="HGD57" s="38"/>
      <c r="HGE57" s="38"/>
      <c r="HGF57" s="38"/>
      <c r="HGG57" s="38"/>
      <c r="HGH57" s="38"/>
      <c r="HGI57" s="38"/>
      <c r="HGJ57" s="38"/>
      <c r="HGK57" s="38"/>
      <c r="HGL57" s="38"/>
      <c r="HGM57" s="38"/>
      <c r="HGN57" s="38"/>
      <c r="HGO57" s="38"/>
      <c r="HGP57" s="38"/>
      <c r="HGQ57" s="38"/>
      <c r="HGR57" s="38"/>
      <c r="HGS57" s="38"/>
      <c r="HGT57" s="38"/>
      <c r="HGU57" s="38"/>
      <c r="HGV57" s="38"/>
      <c r="HGW57" s="38"/>
      <c r="HGX57" s="38"/>
      <c r="HGY57" s="38"/>
      <c r="HGZ57" s="38"/>
      <c r="HHA57" s="38"/>
      <c r="HHB57" s="38"/>
      <c r="HHC57" s="38"/>
      <c r="HHD57" s="38"/>
      <c r="HHE57" s="38"/>
      <c r="HHF57" s="38"/>
      <c r="HHG57" s="38"/>
      <c r="HHH57" s="38"/>
      <c r="HHI57" s="38"/>
      <c r="HHJ57" s="38"/>
      <c r="HHK57" s="38"/>
      <c r="HHL57" s="38"/>
      <c r="HHM57" s="38"/>
      <c r="HHN57" s="38"/>
      <c r="HHO57" s="38"/>
      <c r="HHP57" s="38"/>
      <c r="HHQ57" s="38"/>
      <c r="HHR57" s="38"/>
      <c r="HHS57" s="38"/>
      <c r="HHT57" s="38"/>
      <c r="HHU57" s="38"/>
      <c r="HHV57" s="38"/>
      <c r="HHW57" s="38"/>
      <c r="HHX57" s="38"/>
      <c r="HHY57" s="38"/>
      <c r="HHZ57" s="38"/>
      <c r="HIA57" s="38"/>
      <c r="HIB57" s="38"/>
      <c r="HIC57" s="38"/>
      <c r="HID57" s="38"/>
      <c r="HIE57" s="38"/>
      <c r="HIF57" s="38"/>
      <c r="HIG57" s="38"/>
      <c r="HIH57" s="38"/>
      <c r="HII57" s="38"/>
      <c r="HIJ57" s="38"/>
      <c r="HIK57" s="38"/>
      <c r="HIL57" s="38"/>
      <c r="HIM57" s="38"/>
      <c r="HIN57" s="38"/>
      <c r="HIO57" s="38"/>
      <c r="HIP57" s="38"/>
      <c r="HIQ57" s="38"/>
      <c r="HIR57" s="38"/>
      <c r="HIS57" s="38"/>
      <c r="HIT57" s="38"/>
      <c r="HIU57" s="38"/>
      <c r="HIV57" s="38"/>
      <c r="HIW57" s="38"/>
      <c r="HIX57" s="38"/>
      <c r="HIY57" s="38"/>
      <c r="HIZ57" s="38"/>
      <c r="HJA57" s="38"/>
      <c r="HJB57" s="38"/>
      <c r="HJC57" s="38"/>
      <c r="HJD57" s="38"/>
      <c r="HJE57" s="38"/>
      <c r="HJF57" s="38"/>
      <c r="HJG57" s="38"/>
      <c r="HJH57" s="38"/>
      <c r="HJI57" s="38"/>
      <c r="HJJ57" s="38"/>
      <c r="HJK57" s="38"/>
      <c r="HJL57" s="38"/>
      <c r="HJM57" s="38"/>
      <c r="HJN57" s="38"/>
      <c r="HJO57" s="38"/>
      <c r="HJP57" s="38"/>
      <c r="HJQ57" s="38"/>
      <c r="HJR57" s="38"/>
      <c r="HJS57" s="38"/>
      <c r="HJT57" s="38"/>
      <c r="HJU57" s="38"/>
      <c r="HJV57" s="38"/>
      <c r="HJW57" s="38"/>
      <c r="HJX57" s="38"/>
      <c r="HJY57" s="38"/>
      <c r="HJZ57" s="38"/>
      <c r="HKA57" s="38"/>
      <c r="HKB57" s="38"/>
      <c r="HKC57" s="38"/>
      <c r="HKD57" s="38"/>
      <c r="HKE57" s="38"/>
      <c r="HKF57" s="38"/>
      <c r="HKG57" s="38"/>
      <c r="HKH57" s="38"/>
      <c r="HKI57" s="38"/>
      <c r="HKJ57" s="38"/>
      <c r="HKK57" s="38"/>
      <c r="HKL57" s="38"/>
      <c r="HKM57" s="38"/>
      <c r="HKN57" s="38"/>
      <c r="HKO57" s="38"/>
      <c r="HKP57" s="38"/>
      <c r="HKQ57" s="38"/>
      <c r="HKR57" s="38"/>
      <c r="HKS57" s="38"/>
      <c r="HKT57" s="38"/>
      <c r="HKU57" s="38"/>
      <c r="HKV57" s="38"/>
      <c r="HKW57" s="38"/>
      <c r="HKX57" s="38"/>
      <c r="HKY57" s="38"/>
      <c r="HKZ57" s="38"/>
      <c r="HLA57" s="38"/>
      <c r="HLB57" s="38"/>
      <c r="HLC57" s="38"/>
      <c r="HLD57" s="38"/>
      <c r="HLE57" s="38"/>
      <c r="HLF57" s="38"/>
      <c r="HLG57" s="38"/>
      <c r="HLH57" s="38"/>
      <c r="HLI57" s="38"/>
      <c r="HLJ57" s="38"/>
      <c r="HLK57" s="38"/>
      <c r="HLL57" s="38"/>
      <c r="HLM57" s="38"/>
      <c r="HLN57" s="38"/>
      <c r="HLO57" s="38"/>
      <c r="HLP57" s="38"/>
      <c r="HLQ57" s="38"/>
      <c r="HLR57" s="38"/>
      <c r="HLS57" s="38"/>
      <c r="HLT57" s="38"/>
      <c r="HLU57" s="38"/>
      <c r="HLV57" s="38"/>
      <c r="HLW57" s="38"/>
      <c r="HLX57" s="38"/>
      <c r="HLY57" s="38"/>
      <c r="HLZ57" s="38"/>
      <c r="HMA57" s="38"/>
      <c r="HMB57" s="38"/>
      <c r="HMC57" s="38"/>
      <c r="HMD57" s="38"/>
      <c r="HME57" s="38"/>
      <c r="HMF57" s="38"/>
      <c r="HMG57" s="38"/>
      <c r="HMH57" s="38"/>
      <c r="HMI57" s="38"/>
      <c r="HMJ57" s="38"/>
      <c r="HMK57" s="38"/>
      <c r="HML57" s="38"/>
      <c r="HMM57" s="38"/>
      <c r="HMN57" s="38"/>
      <c r="HMO57" s="38"/>
      <c r="HMP57" s="38"/>
      <c r="HMQ57" s="38"/>
      <c r="HMR57" s="38"/>
      <c r="HMS57" s="38"/>
      <c r="HMT57" s="38"/>
      <c r="HMU57" s="38"/>
      <c r="HMV57" s="38"/>
      <c r="HMW57" s="38"/>
      <c r="HMX57" s="38"/>
      <c r="HMY57" s="38"/>
      <c r="HMZ57" s="38"/>
      <c r="HNA57" s="38"/>
      <c r="HNB57" s="38"/>
      <c r="HNC57" s="38"/>
      <c r="HND57" s="38"/>
      <c r="HNE57" s="38"/>
      <c r="HNF57" s="38"/>
      <c r="HNG57" s="38"/>
      <c r="HNH57" s="38"/>
      <c r="HNI57" s="38"/>
      <c r="HNJ57" s="38"/>
      <c r="HNK57" s="38"/>
      <c r="HNL57" s="38"/>
      <c r="HNM57" s="38"/>
      <c r="HNN57" s="38"/>
      <c r="HNO57" s="38"/>
      <c r="HNP57" s="38"/>
      <c r="HNQ57" s="38"/>
      <c r="HNR57" s="38"/>
      <c r="HNS57" s="38"/>
      <c r="HNT57" s="38"/>
      <c r="HNU57" s="38"/>
      <c r="HNV57" s="38"/>
      <c r="HNW57" s="38"/>
      <c r="HNX57" s="38"/>
      <c r="HNY57" s="38"/>
      <c r="HNZ57" s="38"/>
      <c r="HOA57" s="38"/>
      <c r="HOB57" s="38"/>
      <c r="HOC57" s="38"/>
      <c r="HOD57" s="38"/>
      <c r="HOE57" s="38"/>
      <c r="HOF57" s="38"/>
      <c r="HOG57" s="38"/>
      <c r="HOH57" s="38"/>
      <c r="HOI57" s="38"/>
      <c r="HOJ57" s="38"/>
      <c r="HOK57" s="38"/>
      <c r="HOL57" s="38"/>
      <c r="HOM57" s="38"/>
      <c r="HON57" s="38"/>
      <c r="HOO57" s="38"/>
      <c r="HOP57" s="38"/>
      <c r="HOQ57" s="38"/>
      <c r="HOR57" s="38"/>
      <c r="HOS57" s="38"/>
      <c r="HOT57" s="38"/>
      <c r="HOU57" s="38"/>
      <c r="HOV57" s="38"/>
      <c r="HOW57" s="38"/>
      <c r="HOX57" s="38"/>
      <c r="HOY57" s="38"/>
      <c r="HOZ57" s="38"/>
      <c r="HPA57" s="38"/>
      <c r="HPB57" s="38"/>
      <c r="HPC57" s="38"/>
      <c r="HPD57" s="38"/>
      <c r="HPE57" s="38"/>
      <c r="HPF57" s="38"/>
      <c r="HPG57" s="38"/>
      <c r="HPH57" s="38"/>
      <c r="HPI57" s="38"/>
      <c r="HPJ57" s="38"/>
      <c r="HPK57" s="38"/>
      <c r="HPL57" s="38"/>
      <c r="HPM57" s="38"/>
      <c r="HPN57" s="38"/>
      <c r="HPO57" s="38"/>
      <c r="HPP57" s="38"/>
      <c r="HPQ57" s="38"/>
      <c r="HPR57" s="38"/>
      <c r="HPS57" s="38"/>
      <c r="HPT57" s="38"/>
      <c r="HPU57" s="38"/>
      <c r="HPV57" s="38"/>
      <c r="HPW57" s="38"/>
      <c r="HPX57" s="38"/>
      <c r="HPY57" s="38"/>
      <c r="HPZ57" s="38"/>
      <c r="HQA57" s="38"/>
      <c r="HQB57" s="38"/>
      <c r="HQC57" s="38"/>
      <c r="HQD57" s="38"/>
      <c r="HQE57" s="38"/>
      <c r="HQF57" s="38"/>
      <c r="HQG57" s="38"/>
      <c r="HQH57" s="38"/>
      <c r="HQI57" s="38"/>
      <c r="HQJ57" s="38"/>
      <c r="HQK57" s="38"/>
      <c r="HQL57" s="38"/>
      <c r="HQM57" s="38"/>
      <c r="HQN57" s="38"/>
      <c r="HQO57" s="38"/>
      <c r="HQP57" s="38"/>
      <c r="HQQ57" s="38"/>
      <c r="HQR57" s="38"/>
      <c r="HQS57" s="38"/>
      <c r="HQT57" s="38"/>
      <c r="HQU57" s="38"/>
      <c r="HQV57" s="38"/>
      <c r="HQW57" s="38"/>
      <c r="HQX57" s="38"/>
      <c r="HQY57" s="38"/>
      <c r="HQZ57" s="38"/>
      <c r="HRA57" s="38"/>
      <c r="HRB57" s="38"/>
      <c r="HRC57" s="38"/>
      <c r="HRD57" s="38"/>
      <c r="HRE57" s="38"/>
      <c r="HRF57" s="38"/>
      <c r="HRG57" s="38"/>
      <c r="HRH57" s="38"/>
      <c r="HRI57" s="38"/>
      <c r="HRJ57" s="38"/>
      <c r="HRK57" s="38"/>
      <c r="HRL57" s="38"/>
      <c r="HRM57" s="38"/>
      <c r="HRN57" s="38"/>
      <c r="HRO57" s="38"/>
      <c r="HRP57" s="38"/>
      <c r="HRQ57" s="38"/>
      <c r="HRR57" s="38"/>
      <c r="HRS57" s="38"/>
      <c r="HRT57" s="38"/>
      <c r="HRU57" s="38"/>
      <c r="HRV57" s="38"/>
      <c r="HRW57" s="38"/>
      <c r="HRX57" s="38"/>
      <c r="HRY57" s="38"/>
      <c r="HRZ57" s="38"/>
      <c r="HSA57" s="38"/>
      <c r="HSB57" s="38"/>
      <c r="HSC57" s="38"/>
      <c r="HSD57" s="38"/>
      <c r="HSE57" s="38"/>
      <c r="HSF57" s="38"/>
      <c r="HSG57" s="38"/>
      <c r="HSH57" s="38"/>
      <c r="HSI57" s="38"/>
      <c r="HSJ57" s="38"/>
      <c r="HSK57" s="38"/>
      <c r="HSL57" s="38"/>
      <c r="HSM57" s="38"/>
      <c r="HSN57" s="38"/>
      <c r="HSO57" s="38"/>
      <c r="HSP57" s="38"/>
      <c r="HSQ57" s="38"/>
      <c r="HSR57" s="38"/>
      <c r="HSS57" s="38"/>
      <c r="HST57" s="38"/>
      <c r="HSU57" s="38"/>
      <c r="HSV57" s="38"/>
      <c r="HSW57" s="38"/>
      <c r="HSX57" s="38"/>
      <c r="HSY57" s="38"/>
      <c r="HSZ57" s="38"/>
      <c r="HTA57" s="38"/>
      <c r="HTB57" s="38"/>
      <c r="HTC57" s="38"/>
      <c r="HTD57" s="38"/>
      <c r="HTE57" s="38"/>
      <c r="HTF57" s="38"/>
      <c r="HTG57" s="38"/>
      <c r="HTH57" s="38"/>
      <c r="HTI57" s="38"/>
      <c r="HTJ57" s="38"/>
      <c r="HTK57" s="38"/>
      <c r="HTL57" s="38"/>
      <c r="HTM57" s="38"/>
      <c r="HTN57" s="38"/>
      <c r="HTO57" s="38"/>
      <c r="HTP57" s="38"/>
      <c r="HTQ57" s="38"/>
      <c r="HTR57" s="38"/>
      <c r="HTS57" s="38"/>
      <c r="HTT57" s="38"/>
      <c r="HTU57" s="38"/>
      <c r="HTV57" s="38"/>
      <c r="HTW57" s="38"/>
      <c r="HTX57" s="38"/>
      <c r="HTY57" s="38"/>
      <c r="HTZ57" s="38"/>
      <c r="HUA57" s="38"/>
      <c r="HUB57" s="38"/>
      <c r="HUC57" s="38"/>
      <c r="HUD57" s="38"/>
      <c r="HUE57" s="38"/>
      <c r="HUF57" s="38"/>
      <c r="HUG57" s="38"/>
      <c r="HUH57" s="38"/>
      <c r="HUI57" s="38"/>
      <c r="HUJ57" s="38"/>
      <c r="HUK57" s="38"/>
      <c r="HUL57" s="38"/>
      <c r="HUM57" s="38"/>
      <c r="HUN57" s="38"/>
      <c r="HUO57" s="38"/>
      <c r="HUP57" s="38"/>
      <c r="HUQ57" s="38"/>
      <c r="HUR57" s="38"/>
      <c r="HUS57" s="38"/>
      <c r="HUT57" s="38"/>
      <c r="HUU57" s="38"/>
      <c r="HUV57" s="38"/>
      <c r="HUW57" s="38"/>
      <c r="HUX57" s="38"/>
      <c r="HUY57" s="38"/>
      <c r="HUZ57" s="38"/>
      <c r="HVA57" s="38"/>
      <c r="HVB57" s="38"/>
      <c r="HVC57" s="38"/>
      <c r="HVD57" s="38"/>
      <c r="HVE57" s="38"/>
      <c r="HVF57" s="38"/>
      <c r="HVG57" s="38"/>
      <c r="HVH57" s="38"/>
      <c r="HVI57" s="38"/>
      <c r="HVJ57" s="38"/>
      <c r="HVK57" s="38"/>
      <c r="HVL57" s="38"/>
      <c r="HVM57" s="38"/>
      <c r="HVN57" s="38"/>
      <c r="HVO57" s="38"/>
      <c r="HVP57" s="38"/>
      <c r="HVQ57" s="38"/>
      <c r="HVR57" s="38"/>
      <c r="HVS57" s="38"/>
      <c r="HVT57" s="38"/>
      <c r="HVU57" s="38"/>
      <c r="HVV57" s="38"/>
      <c r="HVW57" s="38"/>
      <c r="HVX57" s="38"/>
      <c r="HVY57" s="38"/>
      <c r="HVZ57" s="38"/>
      <c r="HWA57" s="38"/>
      <c r="HWB57" s="38"/>
      <c r="HWC57" s="38"/>
      <c r="HWD57" s="38"/>
      <c r="HWE57" s="38"/>
      <c r="HWF57" s="38"/>
      <c r="HWG57" s="38"/>
      <c r="HWH57" s="38"/>
      <c r="HWI57" s="38"/>
      <c r="HWJ57" s="38"/>
      <c r="HWK57" s="38"/>
      <c r="HWL57" s="38"/>
      <c r="HWM57" s="38"/>
      <c r="HWN57" s="38"/>
      <c r="HWO57" s="38"/>
      <c r="HWP57" s="38"/>
      <c r="HWQ57" s="38"/>
      <c r="HWR57" s="38"/>
      <c r="HWS57" s="38"/>
      <c r="HWT57" s="38"/>
      <c r="HWU57" s="38"/>
      <c r="HWV57" s="38"/>
      <c r="HWW57" s="38"/>
      <c r="HWX57" s="38"/>
      <c r="HWY57" s="38"/>
      <c r="HWZ57" s="38"/>
      <c r="HXA57" s="38"/>
      <c r="HXB57" s="38"/>
      <c r="HXC57" s="38"/>
      <c r="HXD57" s="38"/>
      <c r="HXE57" s="38"/>
      <c r="HXF57" s="38"/>
      <c r="HXG57" s="38"/>
      <c r="HXH57" s="38"/>
      <c r="HXI57" s="38"/>
      <c r="HXJ57" s="38"/>
      <c r="HXK57" s="38"/>
      <c r="HXL57" s="38"/>
      <c r="HXM57" s="38"/>
      <c r="HXN57" s="38"/>
      <c r="HXO57" s="38"/>
      <c r="HXP57" s="38"/>
      <c r="HXQ57" s="38"/>
      <c r="HXR57" s="38"/>
      <c r="HXS57" s="38"/>
      <c r="HXT57" s="38"/>
      <c r="HXU57" s="38"/>
      <c r="HXV57" s="38"/>
      <c r="HXW57" s="38"/>
      <c r="HXX57" s="38"/>
      <c r="HXY57" s="38"/>
      <c r="HXZ57" s="38"/>
      <c r="HYA57" s="38"/>
      <c r="HYB57" s="38"/>
      <c r="HYC57" s="38"/>
      <c r="HYD57" s="38"/>
      <c r="HYE57" s="38"/>
      <c r="HYF57" s="38"/>
      <c r="HYG57" s="38"/>
      <c r="HYH57" s="38"/>
      <c r="HYI57" s="38"/>
      <c r="HYJ57" s="38"/>
      <c r="HYK57" s="38"/>
      <c r="HYL57" s="38"/>
      <c r="HYM57" s="38"/>
      <c r="HYN57" s="38"/>
      <c r="HYO57" s="38"/>
      <c r="HYP57" s="38"/>
      <c r="HYQ57" s="38"/>
      <c r="HYR57" s="38"/>
      <c r="HYS57" s="38"/>
      <c r="HYT57" s="38"/>
      <c r="HYU57" s="38"/>
      <c r="HYV57" s="38"/>
      <c r="HYW57" s="38"/>
      <c r="HYX57" s="38"/>
      <c r="HYY57" s="38"/>
      <c r="HYZ57" s="38"/>
      <c r="HZA57" s="38"/>
      <c r="HZB57" s="38"/>
      <c r="HZC57" s="38"/>
      <c r="HZD57" s="38"/>
      <c r="HZE57" s="38"/>
      <c r="HZF57" s="38"/>
      <c r="HZG57" s="38"/>
      <c r="HZH57" s="38"/>
      <c r="HZI57" s="38"/>
      <c r="HZJ57" s="38"/>
      <c r="HZK57" s="38"/>
      <c r="HZL57" s="38"/>
      <c r="HZM57" s="38"/>
      <c r="HZN57" s="38"/>
      <c r="HZO57" s="38"/>
      <c r="HZP57" s="38"/>
      <c r="HZQ57" s="38"/>
      <c r="HZR57" s="38"/>
      <c r="HZS57" s="38"/>
      <c r="HZT57" s="38"/>
      <c r="HZU57" s="38"/>
      <c r="HZV57" s="38"/>
      <c r="HZW57" s="38"/>
      <c r="HZX57" s="38"/>
      <c r="HZY57" s="38"/>
      <c r="HZZ57" s="38"/>
      <c r="IAA57" s="38"/>
      <c r="IAB57" s="38"/>
      <c r="IAC57" s="38"/>
      <c r="IAD57" s="38"/>
      <c r="IAE57" s="38"/>
      <c r="IAF57" s="38"/>
      <c r="IAG57" s="38"/>
      <c r="IAH57" s="38"/>
      <c r="IAI57" s="38"/>
      <c r="IAJ57" s="38"/>
      <c r="IAK57" s="38"/>
      <c r="IAL57" s="38"/>
      <c r="IAM57" s="38"/>
      <c r="IAN57" s="38"/>
      <c r="IAO57" s="38"/>
      <c r="IAP57" s="38"/>
      <c r="IAQ57" s="38"/>
      <c r="IAR57" s="38"/>
      <c r="IAS57" s="38"/>
      <c r="IAT57" s="38"/>
      <c r="IAU57" s="38"/>
      <c r="IAV57" s="38"/>
      <c r="IAW57" s="38"/>
      <c r="IAX57" s="38"/>
      <c r="IAY57" s="38"/>
      <c r="IAZ57" s="38"/>
      <c r="IBA57" s="38"/>
      <c r="IBB57" s="38"/>
      <c r="IBC57" s="38"/>
      <c r="IBD57" s="38"/>
      <c r="IBE57" s="38"/>
      <c r="IBF57" s="38"/>
      <c r="IBG57" s="38"/>
      <c r="IBH57" s="38"/>
      <c r="IBI57" s="38"/>
      <c r="IBJ57" s="38"/>
      <c r="IBK57" s="38"/>
      <c r="IBL57" s="38"/>
      <c r="IBM57" s="38"/>
      <c r="IBN57" s="38"/>
      <c r="IBO57" s="38"/>
      <c r="IBP57" s="38"/>
      <c r="IBQ57" s="38"/>
      <c r="IBR57" s="38"/>
      <c r="IBS57" s="38"/>
      <c r="IBT57" s="38"/>
      <c r="IBU57" s="38"/>
      <c r="IBV57" s="38"/>
      <c r="IBW57" s="38"/>
      <c r="IBX57" s="38"/>
      <c r="IBY57" s="38"/>
      <c r="IBZ57" s="38"/>
      <c r="ICA57" s="38"/>
      <c r="ICB57" s="38"/>
      <c r="ICC57" s="38"/>
      <c r="ICD57" s="38"/>
      <c r="ICE57" s="38"/>
      <c r="ICF57" s="38"/>
      <c r="ICG57" s="38"/>
      <c r="ICH57" s="38"/>
      <c r="ICI57" s="38"/>
      <c r="ICJ57" s="38"/>
      <c r="ICK57" s="38"/>
      <c r="ICL57" s="38"/>
      <c r="ICM57" s="38"/>
      <c r="ICN57" s="38"/>
      <c r="ICO57" s="38"/>
      <c r="ICP57" s="38"/>
      <c r="ICQ57" s="38"/>
      <c r="ICR57" s="38"/>
      <c r="ICS57" s="38"/>
      <c r="ICT57" s="38"/>
      <c r="ICU57" s="38"/>
      <c r="ICV57" s="38"/>
      <c r="ICW57" s="38"/>
      <c r="ICX57" s="38"/>
      <c r="ICY57" s="38"/>
      <c r="ICZ57" s="38"/>
      <c r="IDA57" s="38"/>
      <c r="IDB57" s="38"/>
      <c r="IDC57" s="38"/>
      <c r="IDD57" s="38"/>
      <c r="IDE57" s="38"/>
      <c r="IDF57" s="38"/>
      <c r="IDG57" s="38"/>
      <c r="IDH57" s="38"/>
      <c r="IDI57" s="38"/>
      <c r="IDJ57" s="38"/>
      <c r="IDK57" s="38"/>
      <c r="IDL57" s="38"/>
      <c r="IDM57" s="38"/>
      <c r="IDN57" s="38"/>
      <c r="IDO57" s="38"/>
      <c r="IDP57" s="38"/>
      <c r="IDQ57" s="38"/>
      <c r="IDR57" s="38"/>
      <c r="IDS57" s="38"/>
      <c r="IDT57" s="38"/>
      <c r="IDU57" s="38"/>
      <c r="IDV57" s="38"/>
      <c r="IDW57" s="38"/>
      <c r="IDX57" s="38"/>
      <c r="IDY57" s="38"/>
      <c r="IDZ57" s="38"/>
      <c r="IEA57" s="38"/>
      <c r="IEB57" s="38"/>
      <c r="IEC57" s="38"/>
      <c r="IED57" s="38"/>
      <c r="IEE57" s="38"/>
      <c r="IEF57" s="38"/>
      <c r="IEG57" s="38"/>
      <c r="IEH57" s="38"/>
      <c r="IEI57" s="38"/>
      <c r="IEJ57" s="38"/>
      <c r="IEK57" s="38"/>
      <c r="IEL57" s="38"/>
      <c r="IEM57" s="38"/>
      <c r="IEN57" s="38"/>
      <c r="IEO57" s="38"/>
      <c r="IEP57" s="38"/>
      <c r="IEQ57" s="38"/>
      <c r="IER57" s="38"/>
      <c r="IES57" s="38"/>
      <c r="IET57" s="38"/>
      <c r="IEU57" s="38"/>
      <c r="IEV57" s="38"/>
      <c r="IEW57" s="38"/>
      <c r="IEX57" s="38"/>
      <c r="IEY57" s="38"/>
      <c r="IEZ57" s="38"/>
      <c r="IFA57" s="38"/>
      <c r="IFB57" s="38"/>
      <c r="IFC57" s="38"/>
      <c r="IFD57" s="38"/>
      <c r="IFE57" s="38"/>
      <c r="IFF57" s="38"/>
      <c r="IFG57" s="38"/>
      <c r="IFH57" s="38"/>
      <c r="IFI57" s="38"/>
      <c r="IFJ57" s="38"/>
      <c r="IFK57" s="38"/>
      <c r="IFL57" s="38"/>
      <c r="IFM57" s="38"/>
      <c r="IFN57" s="38"/>
      <c r="IFO57" s="38"/>
      <c r="IFP57" s="38"/>
      <c r="IFQ57" s="38"/>
      <c r="IFR57" s="38"/>
      <c r="IFS57" s="38"/>
      <c r="IFT57" s="38"/>
      <c r="IFU57" s="38"/>
      <c r="IFV57" s="38"/>
      <c r="IFW57" s="38"/>
      <c r="IFX57" s="38"/>
      <c r="IFY57" s="38"/>
      <c r="IFZ57" s="38"/>
      <c r="IGA57" s="38"/>
      <c r="IGB57" s="38"/>
      <c r="IGC57" s="38"/>
      <c r="IGD57" s="38"/>
      <c r="IGE57" s="38"/>
      <c r="IGF57" s="38"/>
      <c r="IGG57" s="38"/>
      <c r="IGH57" s="38"/>
      <c r="IGI57" s="38"/>
      <c r="IGJ57" s="38"/>
      <c r="IGK57" s="38"/>
      <c r="IGL57" s="38"/>
      <c r="IGM57" s="38"/>
      <c r="IGN57" s="38"/>
      <c r="IGO57" s="38"/>
      <c r="IGP57" s="38"/>
      <c r="IGQ57" s="38"/>
      <c r="IGR57" s="38"/>
      <c r="IGS57" s="38"/>
      <c r="IGT57" s="38"/>
      <c r="IGU57" s="38"/>
      <c r="IGV57" s="38"/>
      <c r="IGW57" s="38"/>
      <c r="IGX57" s="38"/>
      <c r="IGY57" s="38"/>
      <c r="IGZ57" s="38"/>
      <c r="IHA57" s="38"/>
      <c r="IHB57" s="38"/>
      <c r="IHC57" s="38"/>
      <c r="IHD57" s="38"/>
      <c r="IHE57" s="38"/>
      <c r="IHF57" s="38"/>
      <c r="IHG57" s="38"/>
      <c r="IHH57" s="38"/>
      <c r="IHI57" s="38"/>
      <c r="IHJ57" s="38"/>
      <c r="IHK57" s="38"/>
      <c r="IHL57" s="38"/>
      <c r="IHM57" s="38"/>
      <c r="IHN57" s="38"/>
      <c r="IHO57" s="38"/>
      <c r="IHP57" s="38"/>
      <c r="IHQ57" s="38"/>
      <c r="IHR57" s="38"/>
      <c r="IHS57" s="38"/>
      <c r="IHT57" s="38"/>
      <c r="IHU57" s="38"/>
      <c r="IHV57" s="38"/>
      <c r="IHW57" s="38"/>
      <c r="IHX57" s="38"/>
      <c r="IHY57" s="38"/>
      <c r="IHZ57" s="38"/>
      <c r="IIA57" s="38"/>
      <c r="IIB57" s="38"/>
      <c r="IIC57" s="38"/>
      <c r="IID57" s="38"/>
      <c r="IIE57" s="38"/>
      <c r="IIF57" s="38"/>
      <c r="IIG57" s="38"/>
      <c r="IIH57" s="38"/>
      <c r="III57" s="38"/>
      <c r="IIJ57" s="38"/>
      <c r="IIK57" s="38"/>
      <c r="IIL57" s="38"/>
      <c r="IIM57" s="38"/>
      <c r="IIN57" s="38"/>
      <c r="IIO57" s="38"/>
      <c r="IIP57" s="38"/>
      <c r="IIQ57" s="38"/>
      <c r="IIR57" s="38"/>
      <c r="IIS57" s="38"/>
      <c r="IIT57" s="38"/>
      <c r="IIU57" s="38"/>
      <c r="IIV57" s="38"/>
      <c r="IIW57" s="38"/>
      <c r="IIX57" s="38"/>
      <c r="IIY57" s="38"/>
      <c r="IIZ57" s="38"/>
      <c r="IJA57" s="38"/>
      <c r="IJB57" s="38"/>
      <c r="IJC57" s="38"/>
      <c r="IJD57" s="38"/>
      <c r="IJE57" s="38"/>
      <c r="IJF57" s="38"/>
      <c r="IJG57" s="38"/>
      <c r="IJH57" s="38"/>
      <c r="IJI57" s="38"/>
      <c r="IJJ57" s="38"/>
      <c r="IJK57" s="38"/>
      <c r="IJL57" s="38"/>
      <c r="IJM57" s="38"/>
      <c r="IJN57" s="38"/>
      <c r="IJO57" s="38"/>
      <c r="IJP57" s="38"/>
      <c r="IJQ57" s="38"/>
      <c r="IJR57" s="38"/>
      <c r="IJS57" s="38"/>
      <c r="IJT57" s="38"/>
      <c r="IJU57" s="38"/>
      <c r="IJV57" s="38"/>
      <c r="IJW57" s="38"/>
      <c r="IJX57" s="38"/>
      <c r="IJY57" s="38"/>
      <c r="IJZ57" s="38"/>
      <c r="IKA57" s="38"/>
      <c r="IKB57" s="38"/>
      <c r="IKC57" s="38"/>
      <c r="IKD57" s="38"/>
      <c r="IKE57" s="38"/>
      <c r="IKF57" s="38"/>
      <c r="IKG57" s="38"/>
      <c r="IKH57" s="38"/>
      <c r="IKI57" s="38"/>
      <c r="IKJ57" s="38"/>
      <c r="IKK57" s="38"/>
      <c r="IKL57" s="38"/>
      <c r="IKM57" s="38"/>
      <c r="IKN57" s="38"/>
      <c r="IKO57" s="38"/>
      <c r="IKP57" s="38"/>
      <c r="IKQ57" s="38"/>
      <c r="IKR57" s="38"/>
      <c r="IKS57" s="38"/>
      <c r="IKT57" s="38"/>
      <c r="IKU57" s="38"/>
      <c r="IKV57" s="38"/>
      <c r="IKW57" s="38"/>
      <c r="IKX57" s="38"/>
      <c r="IKY57" s="38"/>
      <c r="IKZ57" s="38"/>
      <c r="ILA57" s="38"/>
      <c r="ILB57" s="38"/>
      <c r="ILC57" s="38"/>
      <c r="ILD57" s="38"/>
      <c r="ILE57" s="38"/>
      <c r="ILF57" s="38"/>
      <c r="ILG57" s="38"/>
      <c r="ILH57" s="38"/>
      <c r="ILI57" s="38"/>
      <c r="ILJ57" s="38"/>
      <c r="ILK57" s="38"/>
      <c r="ILL57" s="38"/>
      <c r="ILM57" s="38"/>
      <c r="ILN57" s="38"/>
      <c r="ILO57" s="38"/>
      <c r="ILP57" s="38"/>
      <c r="ILQ57" s="38"/>
      <c r="ILR57" s="38"/>
      <c r="ILS57" s="38"/>
      <c r="ILT57" s="38"/>
      <c r="ILU57" s="38"/>
      <c r="ILV57" s="38"/>
      <c r="ILW57" s="38"/>
      <c r="ILX57" s="38"/>
      <c r="ILY57" s="38"/>
      <c r="ILZ57" s="38"/>
      <c r="IMA57" s="38"/>
      <c r="IMB57" s="38"/>
      <c r="IMC57" s="38"/>
      <c r="IMD57" s="38"/>
      <c r="IME57" s="38"/>
      <c r="IMF57" s="38"/>
      <c r="IMG57" s="38"/>
      <c r="IMH57" s="38"/>
      <c r="IMI57" s="38"/>
      <c r="IMJ57" s="38"/>
      <c r="IMK57" s="38"/>
      <c r="IML57" s="38"/>
      <c r="IMM57" s="38"/>
      <c r="IMN57" s="38"/>
      <c r="IMO57" s="38"/>
      <c r="IMP57" s="38"/>
      <c r="IMQ57" s="38"/>
      <c r="IMR57" s="38"/>
      <c r="IMS57" s="38"/>
      <c r="IMT57" s="38"/>
      <c r="IMU57" s="38"/>
      <c r="IMV57" s="38"/>
      <c r="IMW57" s="38"/>
      <c r="IMX57" s="38"/>
      <c r="IMY57" s="38"/>
      <c r="IMZ57" s="38"/>
      <c r="INA57" s="38"/>
      <c r="INB57" s="38"/>
      <c r="INC57" s="38"/>
      <c r="IND57" s="38"/>
      <c r="INE57" s="38"/>
      <c r="INF57" s="38"/>
      <c r="ING57" s="38"/>
      <c r="INH57" s="38"/>
      <c r="INI57" s="38"/>
      <c r="INJ57" s="38"/>
      <c r="INK57" s="38"/>
      <c r="INL57" s="38"/>
      <c r="INM57" s="38"/>
      <c r="INN57" s="38"/>
      <c r="INO57" s="38"/>
      <c r="INP57" s="38"/>
      <c r="INQ57" s="38"/>
      <c r="INR57" s="38"/>
      <c r="INS57" s="38"/>
      <c r="INT57" s="38"/>
      <c r="INU57" s="38"/>
      <c r="INV57" s="38"/>
      <c r="INW57" s="38"/>
      <c r="INX57" s="38"/>
      <c r="INY57" s="38"/>
      <c r="INZ57" s="38"/>
      <c r="IOA57" s="38"/>
      <c r="IOB57" s="38"/>
      <c r="IOC57" s="38"/>
      <c r="IOD57" s="38"/>
      <c r="IOE57" s="38"/>
      <c r="IOF57" s="38"/>
      <c r="IOG57" s="38"/>
      <c r="IOH57" s="38"/>
      <c r="IOI57" s="38"/>
      <c r="IOJ57" s="38"/>
      <c r="IOK57" s="38"/>
      <c r="IOL57" s="38"/>
      <c r="IOM57" s="38"/>
      <c r="ION57" s="38"/>
      <c r="IOO57" s="38"/>
      <c r="IOP57" s="38"/>
      <c r="IOQ57" s="38"/>
      <c r="IOR57" s="38"/>
      <c r="IOS57" s="38"/>
      <c r="IOT57" s="38"/>
      <c r="IOU57" s="38"/>
      <c r="IOV57" s="38"/>
      <c r="IOW57" s="38"/>
      <c r="IOX57" s="38"/>
      <c r="IOY57" s="38"/>
      <c r="IOZ57" s="38"/>
      <c r="IPA57" s="38"/>
      <c r="IPB57" s="38"/>
      <c r="IPC57" s="38"/>
      <c r="IPD57" s="38"/>
      <c r="IPE57" s="38"/>
      <c r="IPF57" s="38"/>
      <c r="IPG57" s="38"/>
      <c r="IPH57" s="38"/>
      <c r="IPI57" s="38"/>
      <c r="IPJ57" s="38"/>
      <c r="IPK57" s="38"/>
      <c r="IPL57" s="38"/>
      <c r="IPM57" s="38"/>
      <c r="IPN57" s="38"/>
      <c r="IPO57" s="38"/>
      <c r="IPP57" s="38"/>
      <c r="IPQ57" s="38"/>
      <c r="IPR57" s="38"/>
      <c r="IPS57" s="38"/>
      <c r="IPT57" s="38"/>
      <c r="IPU57" s="38"/>
      <c r="IPV57" s="38"/>
      <c r="IPW57" s="38"/>
      <c r="IPX57" s="38"/>
      <c r="IPY57" s="38"/>
      <c r="IPZ57" s="38"/>
      <c r="IQA57" s="38"/>
      <c r="IQB57" s="38"/>
      <c r="IQC57" s="38"/>
      <c r="IQD57" s="38"/>
      <c r="IQE57" s="38"/>
      <c r="IQF57" s="38"/>
      <c r="IQG57" s="38"/>
      <c r="IQH57" s="38"/>
      <c r="IQI57" s="38"/>
      <c r="IQJ57" s="38"/>
      <c r="IQK57" s="38"/>
      <c r="IQL57" s="38"/>
      <c r="IQM57" s="38"/>
      <c r="IQN57" s="38"/>
      <c r="IQO57" s="38"/>
      <c r="IQP57" s="38"/>
      <c r="IQQ57" s="38"/>
      <c r="IQR57" s="38"/>
      <c r="IQS57" s="38"/>
      <c r="IQT57" s="38"/>
      <c r="IQU57" s="38"/>
      <c r="IQV57" s="38"/>
      <c r="IQW57" s="38"/>
      <c r="IQX57" s="38"/>
      <c r="IQY57" s="38"/>
      <c r="IQZ57" s="38"/>
      <c r="IRA57" s="38"/>
      <c r="IRB57" s="38"/>
      <c r="IRC57" s="38"/>
      <c r="IRD57" s="38"/>
      <c r="IRE57" s="38"/>
      <c r="IRF57" s="38"/>
      <c r="IRG57" s="38"/>
      <c r="IRH57" s="38"/>
      <c r="IRI57" s="38"/>
      <c r="IRJ57" s="38"/>
      <c r="IRK57" s="38"/>
      <c r="IRL57" s="38"/>
      <c r="IRM57" s="38"/>
      <c r="IRN57" s="38"/>
      <c r="IRO57" s="38"/>
      <c r="IRP57" s="38"/>
      <c r="IRQ57" s="38"/>
      <c r="IRR57" s="38"/>
      <c r="IRS57" s="38"/>
      <c r="IRT57" s="38"/>
      <c r="IRU57" s="38"/>
      <c r="IRV57" s="38"/>
      <c r="IRW57" s="38"/>
      <c r="IRX57" s="38"/>
      <c r="IRY57" s="38"/>
      <c r="IRZ57" s="38"/>
      <c r="ISA57" s="38"/>
      <c r="ISB57" s="38"/>
      <c r="ISC57" s="38"/>
      <c r="ISD57" s="38"/>
      <c r="ISE57" s="38"/>
      <c r="ISF57" s="38"/>
      <c r="ISG57" s="38"/>
      <c r="ISH57" s="38"/>
      <c r="ISI57" s="38"/>
      <c r="ISJ57" s="38"/>
      <c r="ISK57" s="38"/>
      <c r="ISL57" s="38"/>
      <c r="ISM57" s="38"/>
      <c r="ISN57" s="38"/>
      <c r="ISO57" s="38"/>
      <c r="ISP57" s="38"/>
      <c r="ISQ57" s="38"/>
      <c r="ISR57" s="38"/>
      <c r="ISS57" s="38"/>
      <c r="IST57" s="38"/>
      <c r="ISU57" s="38"/>
      <c r="ISV57" s="38"/>
      <c r="ISW57" s="38"/>
      <c r="ISX57" s="38"/>
      <c r="ISY57" s="38"/>
      <c r="ISZ57" s="38"/>
      <c r="ITA57" s="38"/>
      <c r="ITB57" s="38"/>
      <c r="ITC57" s="38"/>
      <c r="ITD57" s="38"/>
      <c r="ITE57" s="38"/>
      <c r="ITF57" s="38"/>
      <c r="ITG57" s="38"/>
      <c r="ITH57" s="38"/>
      <c r="ITI57" s="38"/>
      <c r="ITJ57" s="38"/>
      <c r="ITK57" s="38"/>
      <c r="ITL57" s="38"/>
      <c r="ITM57" s="38"/>
      <c r="ITN57" s="38"/>
      <c r="ITO57" s="38"/>
      <c r="ITP57" s="38"/>
      <c r="ITQ57" s="38"/>
      <c r="ITR57" s="38"/>
      <c r="ITS57" s="38"/>
      <c r="ITT57" s="38"/>
      <c r="ITU57" s="38"/>
      <c r="ITV57" s="38"/>
      <c r="ITW57" s="38"/>
      <c r="ITX57" s="38"/>
      <c r="ITY57" s="38"/>
      <c r="ITZ57" s="38"/>
      <c r="IUA57" s="38"/>
      <c r="IUB57" s="38"/>
      <c r="IUC57" s="38"/>
      <c r="IUD57" s="38"/>
      <c r="IUE57" s="38"/>
      <c r="IUF57" s="38"/>
      <c r="IUG57" s="38"/>
      <c r="IUH57" s="38"/>
      <c r="IUI57" s="38"/>
      <c r="IUJ57" s="38"/>
      <c r="IUK57" s="38"/>
      <c r="IUL57" s="38"/>
      <c r="IUM57" s="38"/>
      <c r="IUN57" s="38"/>
      <c r="IUO57" s="38"/>
      <c r="IUP57" s="38"/>
      <c r="IUQ57" s="38"/>
      <c r="IUR57" s="38"/>
      <c r="IUS57" s="38"/>
      <c r="IUT57" s="38"/>
      <c r="IUU57" s="38"/>
      <c r="IUV57" s="38"/>
      <c r="IUW57" s="38"/>
      <c r="IUX57" s="38"/>
      <c r="IUY57" s="38"/>
      <c r="IUZ57" s="38"/>
      <c r="IVA57" s="38"/>
      <c r="IVB57" s="38"/>
      <c r="IVC57" s="38"/>
      <c r="IVD57" s="38"/>
      <c r="IVE57" s="38"/>
      <c r="IVF57" s="38"/>
      <c r="IVG57" s="38"/>
      <c r="IVH57" s="38"/>
      <c r="IVI57" s="38"/>
      <c r="IVJ57" s="38"/>
      <c r="IVK57" s="38"/>
      <c r="IVL57" s="38"/>
      <c r="IVM57" s="38"/>
      <c r="IVN57" s="38"/>
      <c r="IVO57" s="38"/>
      <c r="IVP57" s="38"/>
      <c r="IVQ57" s="38"/>
      <c r="IVR57" s="38"/>
      <c r="IVS57" s="38"/>
      <c r="IVT57" s="38"/>
      <c r="IVU57" s="38"/>
      <c r="IVV57" s="38"/>
      <c r="IVW57" s="38"/>
      <c r="IVX57" s="38"/>
      <c r="IVY57" s="38"/>
      <c r="IVZ57" s="38"/>
      <c r="IWA57" s="38"/>
      <c r="IWB57" s="38"/>
      <c r="IWC57" s="38"/>
      <c r="IWD57" s="38"/>
      <c r="IWE57" s="38"/>
      <c r="IWF57" s="38"/>
      <c r="IWG57" s="38"/>
      <c r="IWH57" s="38"/>
      <c r="IWI57" s="38"/>
      <c r="IWJ57" s="38"/>
      <c r="IWK57" s="38"/>
      <c r="IWL57" s="38"/>
      <c r="IWM57" s="38"/>
      <c r="IWN57" s="38"/>
      <c r="IWO57" s="38"/>
      <c r="IWP57" s="38"/>
      <c r="IWQ57" s="38"/>
      <c r="IWR57" s="38"/>
      <c r="IWS57" s="38"/>
      <c r="IWT57" s="38"/>
      <c r="IWU57" s="38"/>
      <c r="IWV57" s="38"/>
      <c r="IWW57" s="38"/>
      <c r="IWX57" s="38"/>
      <c r="IWY57" s="38"/>
      <c r="IWZ57" s="38"/>
      <c r="IXA57" s="38"/>
      <c r="IXB57" s="38"/>
      <c r="IXC57" s="38"/>
      <c r="IXD57" s="38"/>
      <c r="IXE57" s="38"/>
      <c r="IXF57" s="38"/>
      <c r="IXG57" s="38"/>
      <c r="IXH57" s="38"/>
      <c r="IXI57" s="38"/>
      <c r="IXJ57" s="38"/>
      <c r="IXK57" s="38"/>
      <c r="IXL57" s="38"/>
      <c r="IXM57" s="38"/>
      <c r="IXN57" s="38"/>
      <c r="IXO57" s="38"/>
      <c r="IXP57" s="38"/>
      <c r="IXQ57" s="38"/>
      <c r="IXR57" s="38"/>
      <c r="IXS57" s="38"/>
      <c r="IXT57" s="38"/>
      <c r="IXU57" s="38"/>
      <c r="IXV57" s="38"/>
      <c r="IXW57" s="38"/>
      <c r="IXX57" s="38"/>
      <c r="IXY57" s="38"/>
      <c r="IXZ57" s="38"/>
      <c r="IYA57" s="38"/>
      <c r="IYB57" s="38"/>
      <c r="IYC57" s="38"/>
      <c r="IYD57" s="38"/>
      <c r="IYE57" s="38"/>
      <c r="IYF57" s="38"/>
      <c r="IYG57" s="38"/>
      <c r="IYH57" s="38"/>
      <c r="IYI57" s="38"/>
      <c r="IYJ57" s="38"/>
      <c r="IYK57" s="38"/>
      <c r="IYL57" s="38"/>
      <c r="IYM57" s="38"/>
      <c r="IYN57" s="38"/>
      <c r="IYO57" s="38"/>
      <c r="IYP57" s="38"/>
      <c r="IYQ57" s="38"/>
      <c r="IYR57" s="38"/>
      <c r="IYS57" s="38"/>
      <c r="IYT57" s="38"/>
      <c r="IYU57" s="38"/>
      <c r="IYV57" s="38"/>
      <c r="IYW57" s="38"/>
      <c r="IYX57" s="38"/>
      <c r="IYY57" s="38"/>
      <c r="IYZ57" s="38"/>
      <c r="IZA57" s="38"/>
      <c r="IZB57" s="38"/>
      <c r="IZC57" s="38"/>
      <c r="IZD57" s="38"/>
      <c r="IZE57" s="38"/>
      <c r="IZF57" s="38"/>
      <c r="IZG57" s="38"/>
      <c r="IZH57" s="38"/>
      <c r="IZI57" s="38"/>
      <c r="IZJ57" s="38"/>
      <c r="IZK57" s="38"/>
      <c r="IZL57" s="38"/>
      <c r="IZM57" s="38"/>
      <c r="IZN57" s="38"/>
      <c r="IZO57" s="38"/>
      <c r="IZP57" s="38"/>
      <c r="IZQ57" s="38"/>
      <c r="IZR57" s="38"/>
      <c r="IZS57" s="38"/>
      <c r="IZT57" s="38"/>
      <c r="IZU57" s="38"/>
      <c r="IZV57" s="38"/>
      <c r="IZW57" s="38"/>
      <c r="IZX57" s="38"/>
      <c r="IZY57" s="38"/>
      <c r="IZZ57" s="38"/>
      <c r="JAA57" s="38"/>
      <c r="JAB57" s="38"/>
      <c r="JAC57" s="38"/>
      <c r="JAD57" s="38"/>
      <c r="JAE57" s="38"/>
      <c r="JAF57" s="38"/>
      <c r="JAG57" s="38"/>
      <c r="JAH57" s="38"/>
      <c r="JAI57" s="38"/>
      <c r="JAJ57" s="38"/>
      <c r="JAK57" s="38"/>
      <c r="JAL57" s="38"/>
      <c r="JAM57" s="38"/>
      <c r="JAN57" s="38"/>
      <c r="JAO57" s="38"/>
      <c r="JAP57" s="38"/>
      <c r="JAQ57" s="38"/>
      <c r="JAR57" s="38"/>
      <c r="JAS57" s="38"/>
      <c r="JAT57" s="38"/>
      <c r="JAU57" s="38"/>
      <c r="JAV57" s="38"/>
      <c r="JAW57" s="38"/>
      <c r="JAX57" s="38"/>
      <c r="JAY57" s="38"/>
      <c r="JAZ57" s="38"/>
      <c r="JBA57" s="38"/>
      <c r="JBB57" s="38"/>
      <c r="JBC57" s="38"/>
      <c r="JBD57" s="38"/>
      <c r="JBE57" s="38"/>
      <c r="JBF57" s="38"/>
      <c r="JBG57" s="38"/>
      <c r="JBH57" s="38"/>
      <c r="JBI57" s="38"/>
      <c r="JBJ57" s="38"/>
      <c r="JBK57" s="38"/>
      <c r="JBL57" s="38"/>
      <c r="JBM57" s="38"/>
      <c r="JBN57" s="38"/>
      <c r="JBO57" s="38"/>
      <c r="JBP57" s="38"/>
      <c r="JBQ57" s="38"/>
      <c r="JBR57" s="38"/>
      <c r="JBS57" s="38"/>
      <c r="JBT57" s="38"/>
      <c r="JBU57" s="38"/>
      <c r="JBV57" s="38"/>
      <c r="JBW57" s="38"/>
      <c r="JBX57" s="38"/>
      <c r="JBY57" s="38"/>
      <c r="JBZ57" s="38"/>
      <c r="JCA57" s="38"/>
      <c r="JCB57" s="38"/>
      <c r="JCC57" s="38"/>
      <c r="JCD57" s="38"/>
      <c r="JCE57" s="38"/>
      <c r="JCF57" s="38"/>
      <c r="JCG57" s="38"/>
      <c r="JCH57" s="38"/>
      <c r="JCI57" s="38"/>
      <c r="JCJ57" s="38"/>
      <c r="JCK57" s="38"/>
      <c r="JCL57" s="38"/>
      <c r="JCM57" s="38"/>
      <c r="JCN57" s="38"/>
      <c r="JCO57" s="38"/>
      <c r="JCP57" s="38"/>
      <c r="JCQ57" s="38"/>
      <c r="JCR57" s="38"/>
      <c r="JCS57" s="38"/>
      <c r="JCT57" s="38"/>
      <c r="JCU57" s="38"/>
      <c r="JCV57" s="38"/>
      <c r="JCW57" s="38"/>
      <c r="JCX57" s="38"/>
      <c r="JCY57" s="38"/>
      <c r="JCZ57" s="38"/>
      <c r="JDA57" s="38"/>
      <c r="JDB57" s="38"/>
      <c r="JDC57" s="38"/>
      <c r="JDD57" s="38"/>
      <c r="JDE57" s="38"/>
      <c r="JDF57" s="38"/>
      <c r="JDG57" s="38"/>
      <c r="JDH57" s="38"/>
      <c r="JDI57" s="38"/>
      <c r="JDJ57" s="38"/>
      <c r="JDK57" s="38"/>
      <c r="JDL57" s="38"/>
      <c r="JDM57" s="38"/>
      <c r="JDN57" s="38"/>
      <c r="JDO57" s="38"/>
      <c r="JDP57" s="38"/>
      <c r="JDQ57" s="38"/>
      <c r="JDR57" s="38"/>
      <c r="JDS57" s="38"/>
      <c r="JDT57" s="38"/>
      <c r="JDU57" s="38"/>
      <c r="JDV57" s="38"/>
      <c r="JDW57" s="38"/>
      <c r="JDX57" s="38"/>
      <c r="JDY57" s="38"/>
      <c r="JDZ57" s="38"/>
      <c r="JEA57" s="38"/>
      <c r="JEB57" s="38"/>
      <c r="JEC57" s="38"/>
      <c r="JED57" s="38"/>
      <c r="JEE57" s="38"/>
      <c r="JEF57" s="38"/>
      <c r="JEG57" s="38"/>
      <c r="JEH57" s="38"/>
      <c r="JEI57" s="38"/>
      <c r="JEJ57" s="38"/>
      <c r="JEK57" s="38"/>
      <c r="JEL57" s="38"/>
      <c r="JEM57" s="38"/>
      <c r="JEN57" s="38"/>
      <c r="JEO57" s="38"/>
      <c r="JEP57" s="38"/>
      <c r="JEQ57" s="38"/>
      <c r="JER57" s="38"/>
      <c r="JES57" s="38"/>
      <c r="JET57" s="38"/>
      <c r="JEU57" s="38"/>
      <c r="JEV57" s="38"/>
      <c r="JEW57" s="38"/>
      <c r="JEX57" s="38"/>
      <c r="JEY57" s="38"/>
      <c r="JEZ57" s="38"/>
      <c r="JFA57" s="38"/>
      <c r="JFB57" s="38"/>
      <c r="JFC57" s="38"/>
      <c r="JFD57" s="38"/>
      <c r="JFE57" s="38"/>
      <c r="JFF57" s="38"/>
      <c r="JFG57" s="38"/>
      <c r="JFH57" s="38"/>
      <c r="JFI57" s="38"/>
      <c r="JFJ57" s="38"/>
      <c r="JFK57" s="38"/>
      <c r="JFL57" s="38"/>
      <c r="JFM57" s="38"/>
      <c r="JFN57" s="38"/>
      <c r="JFO57" s="38"/>
      <c r="JFP57" s="38"/>
      <c r="JFQ57" s="38"/>
      <c r="JFR57" s="38"/>
      <c r="JFS57" s="38"/>
      <c r="JFT57" s="38"/>
      <c r="JFU57" s="38"/>
      <c r="JFV57" s="38"/>
      <c r="JFW57" s="38"/>
      <c r="JFX57" s="38"/>
      <c r="JFY57" s="38"/>
      <c r="JFZ57" s="38"/>
      <c r="JGA57" s="38"/>
      <c r="JGB57" s="38"/>
      <c r="JGC57" s="38"/>
      <c r="JGD57" s="38"/>
      <c r="JGE57" s="38"/>
      <c r="JGF57" s="38"/>
      <c r="JGG57" s="38"/>
      <c r="JGH57" s="38"/>
      <c r="JGI57" s="38"/>
      <c r="JGJ57" s="38"/>
      <c r="JGK57" s="38"/>
      <c r="JGL57" s="38"/>
      <c r="JGM57" s="38"/>
      <c r="JGN57" s="38"/>
      <c r="JGO57" s="38"/>
      <c r="JGP57" s="38"/>
      <c r="JGQ57" s="38"/>
      <c r="JGR57" s="38"/>
      <c r="JGS57" s="38"/>
      <c r="JGT57" s="38"/>
      <c r="JGU57" s="38"/>
      <c r="JGV57" s="38"/>
      <c r="JGW57" s="38"/>
      <c r="JGX57" s="38"/>
      <c r="JGY57" s="38"/>
      <c r="JGZ57" s="38"/>
      <c r="JHA57" s="38"/>
      <c r="JHB57" s="38"/>
      <c r="JHC57" s="38"/>
      <c r="JHD57" s="38"/>
      <c r="JHE57" s="38"/>
      <c r="JHF57" s="38"/>
      <c r="JHG57" s="38"/>
      <c r="JHH57" s="38"/>
      <c r="JHI57" s="38"/>
      <c r="JHJ57" s="38"/>
      <c r="JHK57" s="38"/>
      <c r="JHL57" s="38"/>
      <c r="JHM57" s="38"/>
      <c r="JHN57" s="38"/>
      <c r="JHO57" s="38"/>
      <c r="JHP57" s="38"/>
      <c r="JHQ57" s="38"/>
      <c r="JHR57" s="38"/>
      <c r="JHS57" s="38"/>
      <c r="JHT57" s="38"/>
      <c r="JHU57" s="38"/>
      <c r="JHV57" s="38"/>
      <c r="JHW57" s="38"/>
      <c r="JHX57" s="38"/>
      <c r="JHY57" s="38"/>
      <c r="JHZ57" s="38"/>
      <c r="JIA57" s="38"/>
      <c r="JIB57" s="38"/>
      <c r="JIC57" s="38"/>
      <c r="JID57" s="38"/>
      <c r="JIE57" s="38"/>
      <c r="JIF57" s="38"/>
      <c r="JIG57" s="38"/>
      <c r="JIH57" s="38"/>
      <c r="JII57" s="38"/>
      <c r="JIJ57" s="38"/>
      <c r="JIK57" s="38"/>
      <c r="JIL57" s="38"/>
      <c r="JIM57" s="38"/>
      <c r="JIN57" s="38"/>
      <c r="JIO57" s="38"/>
      <c r="JIP57" s="38"/>
      <c r="JIQ57" s="38"/>
      <c r="JIR57" s="38"/>
      <c r="JIS57" s="38"/>
      <c r="JIT57" s="38"/>
      <c r="JIU57" s="38"/>
      <c r="JIV57" s="38"/>
      <c r="JIW57" s="38"/>
      <c r="JIX57" s="38"/>
      <c r="JIY57" s="38"/>
      <c r="JIZ57" s="38"/>
      <c r="JJA57" s="38"/>
      <c r="JJB57" s="38"/>
      <c r="JJC57" s="38"/>
      <c r="JJD57" s="38"/>
      <c r="JJE57" s="38"/>
      <c r="JJF57" s="38"/>
      <c r="JJG57" s="38"/>
      <c r="JJH57" s="38"/>
      <c r="JJI57" s="38"/>
      <c r="JJJ57" s="38"/>
      <c r="JJK57" s="38"/>
      <c r="JJL57" s="38"/>
      <c r="JJM57" s="38"/>
      <c r="JJN57" s="38"/>
      <c r="JJO57" s="38"/>
      <c r="JJP57" s="38"/>
      <c r="JJQ57" s="38"/>
      <c r="JJR57" s="38"/>
      <c r="JJS57" s="38"/>
      <c r="JJT57" s="38"/>
      <c r="JJU57" s="38"/>
      <c r="JJV57" s="38"/>
      <c r="JJW57" s="38"/>
      <c r="JJX57" s="38"/>
      <c r="JJY57" s="38"/>
      <c r="JJZ57" s="38"/>
      <c r="JKA57" s="38"/>
      <c r="JKB57" s="38"/>
      <c r="JKC57" s="38"/>
      <c r="JKD57" s="38"/>
      <c r="JKE57" s="38"/>
      <c r="JKF57" s="38"/>
      <c r="JKG57" s="38"/>
      <c r="JKH57" s="38"/>
      <c r="JKI57" s="38"/>
      <c r="JKJ57" s="38"/>
      <c r="JKK57" s="38"/>
      <c r="JKL57" s="38"/>
      <c r="JKM57" s="38"/>
      <c r="JKN57" s="38"/>
      <c r="JKO57" s="38"/>
      <c r="JKP57" s="38"/>
      <c r="JKQ57" s="38"/>
      <c r="JKR57" s="38"/>
      <c r="JKS57" s="38"/>
      <c r="JKT57" s="38"/>
      <c r="JKU57" s="38"/>
      <c r="JKV57" s="38"/>
      <c r="JKW57" s="38"/>
      <c r="JKX57" s="38"/>
      <c r="JKY57" s="38"/>
      <c r="JKZ57" s="38"/>
      <c r="JLA57" s="38"/>
      <c r="JLB57" s="38"/>
      <c r="JLC57" s="38"/>
      <c r="JLD57" s="38"/>
      <c r="JLE57" s="38"/>
      <c r="JLF57" s="38"/>
      <c r="JLG57" s="38"/>
      <c r="JLH57" s="38"/>
      <c r="JLI57" s="38"/>
      <c r="JLJ57" s="38"/>
      <c r="JLK57" s="38"/>
      <c r="JLL57" s="38"/>
      <c r="JLM57" s="38"/>
      <c r="JLN57" s="38"/>
      <c r="JLO57" s="38"/>
      <c r="JLP57" s="38"/>
      <c r="JLQ57" s="38"/>
      <c r="JLR57" s="38"/>
      <c r="JLS57" s="38"/>
      <c r="JLT57" s="38"/>
      <c r="JLU57" s="38"/>
      <c r="JLV57" s="38"/>
      <c r="JLW57" s="38"/>
      <c r="JLX57" s="38"/>
      <c r="JLY57" s="38"/>
      <c r="JLZ57" s="38"/>
      <c r="JMA57" s="38"/>
      <c r="JMB57" s="38"/>
      <c r="JMC57" s="38"/>
      <c r="JMD57" s="38"/>
      <c r="JME57" s="38"/>
      <c r="JMF57" s="38"/>
      <c r="JMG57" s="38"/>
      <c r="JMH57" s="38"/>
      <c r="JMI57" s="38"/>
      <c r="JMJ57" s="38"/>
      <c r="JMK57" s="38"/>
      <c r="JML57" s="38"/>
      <c r="JMM57" s="38"/>
      <c r="JMN57" s="38"/>
      <c r="JMO57" s="38"/>
      <c r="JMP57" s="38"/>
      <c r="JMQ57" s="38"/>
      <c r="JMR57" s="38"/>
      <c r="JMS57" s="38"/>
      <c r="JMT57" s="38"/>
      <c r="JMU57" s="38"/>
      <c r="JMV57" s="38"/>
      <c r="JMW57" s="38"/>
      <c r="JMX57" s="38"/>
      <c r="JMY57" s="38"/>
      <c r="JMZ57" s="38"/>
      <c r="JNA57" s="38"/>
      <c r="JNB57" s="38"/>
      <c r="JNC57" s="38"/>
      <c r="JND57" s="38"/>
      <c r="JNE57" s="38"/>
      <c r="JNF57" s="38"/>
      <c r="JNG57" s="38"/>
      <c r="JNH57" s="38"/>
      <c r="JNI57" s="38"/>
      <c r="JNJ57" s="38"/>
      <c r="JNK57" s="38"/>
      <c r="JNL57" s="38"/>
      <c r="JNM57" s="38"/>
      <c r="JNN57" s="38"/>
      <c r="JNO57" s="38"/>
      <c r="JNP57" s="38"/>
      <c r="JNQ57" s="38"/>
      <c r="JNR57" s="38"/>
      <c r="JNS57" s="38"/>
      <c r="JNT57" s="38"/>
      <c r="JNU57" s="38"/>
      <c r="JNV57" s="38"/>
      <c r="JNW57" s="38"/>
      <c r="JNX57" s="38"/>
      <c r="JNY57" s="38"/>
      <c r="JNZ57" s="38"/>
      <c r="JOA57" s="38"/>
      <c r="JOB57" s="38"/>
      <c r="JOC57" s="38"/>
      <c r="JOD57" s="38"/>
      <c r="JOE57" s="38"/>
      <c r="JOF57" s="38"/>
      <c r="JOG57" s="38"/>
      <c r="JOH57" s="38"/>
      <c r="JOI57" s="38"/>
      <c r="JOJ57" s="38"/>
      <c r="JOK57" s="38"/>
      <c r="JOL57" s="38"/>
      <c r="JOM57" s="38"/>
      <c r="JON57" s="38"/>
      <c r="JOO57" s="38"/>
      <c r="JOP57" s="38"/>
      <c r="JOQ57" s="38"/>
      <c r="JOR57" s="38"/>
      <c r="JOS57" s="38"/>
      <c r="JOT57" s="38"/>
      <c r="JOU57" s="38"/>
      <c r="JOV57" s="38"/>
      <c r="JOW57" s="38"/>
      <c r="JOX57" s="38"/>
      <c r="JOY57" s="38"/>
      <c r="JOZ57" s="38"/>
      <c r="JPA57" s="38"/>
      <c r="JPB57" s="38"/>
      <c r="JPC57" s="38"/>
      <c r="JPD57" s="38"/>
      <c r="JPE57" s="38"/>
      <c r="JPF57" s="38"/>
      <c r="JPG57" s="38"/>
      <c r="JPH57" s="38"/>
      <c r="JPI57" s="38"/>
      <c r="JPJ57" s="38"/>
      <c r="JPK57" s="38"/>
      <c r="JPL57" s="38"/>
      <c r="JPM57" s="38"/>
      <c r="JPN57" s="38"/>
      <c r="JPO57" s="38"/>
      <c r="JPP57" s="38"/>
      <c r="JPQ57" s="38"/>
      <c r="JPR57" s="38"/>
      <c r="JPS57" s="38"/>
      <c r="JPT57" s="38"/>
      <c r="JPU57" s="38"/>
      <c r="JPV57" s="38"/>
      <c r="JPW57" s="38"/>
      <c r="JPX57" s="38"/>
      <c r="JPY57" s="38"/>
      <c r="JPZ57" s="38"/>
      <c r="JQA57" s="38"/>
      <c r="JQB57" s="38"/>
      <c r="JQC57" s="38"/>
      <c r="JQD57" s="38"/>
      <c r="JQE57" s="38"/>
      <c r="JQF57" s="38"/>
      <c r="JQG57" s="38"/>
      <c r="JQH57" s="38"/>
      <c r="JQI57" s="38"/>
      <c r="JQJ57" s="38"/>
      <c r="JQK57" s="38"/>
      <c r="JQL57" s="38"/>
      <c r="JQM57" s="38"/>
      <c r="JQN57" s="38"/>
      <c r="JQO57" s="38"/>
      <c r="JQP57" s="38"/>
      <c r="JQQ57" s="38"/>
      <c r="JQR57" s="38"/>
      <c r="JQS57" s="38"/>
      <c r="JQT57" s="38"/>
      <c r="JQU57" s="38"/>
      <c r="JQV57" s="38"/>
      <c r="JQW57" s="38"/>
      <c r="JQX57" s="38"/>
      <c r="JQY57" s="38"/>
      <c r="JQZ57" s="38"/>
      <c r="JRA57" s="38"/>
      <c r="JRB57" s="38"/>
      <c r="JRC57" s="38"/>
      <c r="JRD57" s="38"/>
      <c r="JRE57" s="38"/>
      <c r="JRF57" s="38"/>
      <c r="JRG57" s="38"/>
      <c r="JRH57" s="38"/>
      <c r="JRI57" s="38"/>
      <c r="JRJ57" s="38"/>
      <c r="JRK57" s="38"/>
      <c r="JRL57" s="38"/>
      <c r="JRM57" s="38"/>
      <c r="JRN57" s="38"/>
      <c r="JRO57" s="38"/>
      <c r="JRP57" s="38"/>
      <c r="JRQ57" s="38"/>
      <c r="JRR57" s="38"/>
      <c r="JRS57" s="38"/>
      <c r="JRT57" s="38"/>
      <c r="JRU57" s="38"/>
      <c r="JRV57" s="38"/>
      <c r="JRW57" s="38"/>
      <c r="JRX57" s="38"/>
      <c r="JRY57" s="38"/>
      <c r="JRZ57" s="38"/>
      <c r="JSA57" s="38"/>
      <c r="JSB57" s="38"/>
      <c r="JSC57" s="38"/>
      <c r="JSD57" s="38"/>
      <c r="JSE57" s="38"/>
      <c r="JSF57" s="38"/>
      <c r="JSG57" s="38"/>
      <c r="JSH57" s="38"/>
      <c r="JSI57" s="38"/>
      <c r="JSJ57" s="38"/>
      <c r="JSK57" s="38"/>
      <c r="JSL57" s="38"/>
      <c r="JSM57" s="38"/>
      <c r="JSN57" s="38"/>
      <c r="JSO57" s="38"/>
      <c r="JSP57" s="38"/>
      <c r="JSQ57" s="38"/>
      <c r="JSR57" s="38"/>
      <c r="JSS57" s="38"/>
      <c r="JST57" s="38"/>
      <c r="JSU57" s="38"/>
      <c r="JSV57" s="38"/>
      <c r="JSW57" s="38"/>
      <c r="JSX57" s="38"/>
      <c r="JSY57" s="38"/>
      <c r="JSZ57" s="38"/>
      <c r="JTA57" s="38"/>
      <c r="JTB57" s="38"/>
      <c r="JTC57" s="38"/>
      <c r="JTD57" s="38"/>
      <c r="JTE57" s="38"/>
      <c r="JTF57" s="38"/>
      <c r="JTG57" s="38"/>
      <c r="JTH57" s="38"/>
      <c r="JTI57" s="38"/>
      <c r="JTJ57" s="38"/>
      <c r="JTK57" s="38"/>
      <c r="JTL57" s="38"/>
      <c r="JTM57" s="38"/>
      <c r="JTN57" s="38"/>
      <c r="JTO57" s="38"/>
      <c r="JTP57" s="38"/>
      <c r="JTQ57" s="38"/>
      <c r="JTR57" s="38"/>
      <c r="JTS57" s="38"/>
      <c r="JTT57" s="38"/>
      <c r="JTU57" s="38"/>
      <c r="JTV57" s="38"/>
      <c r="JTW57" s="38"/>
      <c r="JTX57" s="38"/>
      <c r="JTY57" s="38"/>
      <c r="JTZ57" s="38"/>
      <c r="JUA57" s="38"/>
      <c r="JUB57" s="38"/>
      <c r="JUC57" s="38"/>
      <c r="JUD57" s="38"/>
      <c r="JUE57" s="38"/>
      <c r="JUF57" s="38"/>
      <c r="JUG57" s="38"/>
      <c r="JUH57" s="38"/>
      <c r="JUI57" s="38"/>
      <c r="JUJ57" s="38"/>
      <c r="JUK57" s="38"/>
      <c r="JUL57" s="38"/>
      <c r="JUM57" s="38"/>
      <c r="JUN57" s="38"/>
      <c r="JUO57" s="38"/>
      <c r="JUP57" s="38"/>
      <c r="JUQ57" s="38"/>
      <c r="JUR57" s="38"/>
      <c r="JUS57" s="38"/>
      <c r="JUT57" s="38"/>
      <c r="JUU57" s="38"/>
      <c r="JUV57" s="38"/>
      <c r="JUW57" s="38"/>
      <c r="JUX57" s="38"/>
      <c r="JUY57" s="38"/>
      <c r="JUZ57" s="38"/>
      <c r="JVA57" s="38"/>
      <c r="JVB57" s="38"/>
      <c r="JVC57" s="38"/>
      <c r="JVD57" s="38"/>
      <c r="JVE57" s="38"/>
      <c r="JVF57" s="38"/>
      <c r="JVG57" s="38"/>
      <c r="JVH57" s="38"/>
      <c r="JVI57" s="38"/>
      <c r="JVJ57" s="38"/>
      <c r="JVK57" s="38"/>
      <c r="JVL57" s="38"/>
      <c r="JVM57" s="38"/>
      <c r="JVN57" s="38"/>
      <c r="JVO57" s="38"/>
      <c r="JVP57" s="38"/>
      <c r="JVQ57" s="38"/>
      <c r="JVR57" s="38"/>
      <c r="JVS57" s="38"/>
      <c r="JVT57" s="38"/>
      <c r="JVU57" s="38"/>
      <c r="JVV57" s="38"/>
      <c r="JVW57" s="38"/>
      <c r="JVX57" s="38"/>
      <c r="JVY57" s="38"/>
      <c r="JVZ57" s="38"/>
      <c r="JWA57" s="38"/>
      <c r="JWB57" s="38"/>
      <c r="JWC57" s="38"/>
      <c r="JWD57" s="38"/>
      <c r="JWE57" s="38"/>
      <c r="JWF57" s="38"/>
      <c r="JWG57" s="38"/>
      <c r="JWH57" s="38"/>
      <c r="JWI57" s="38"/>
      <c r="JWJ57" s="38"/>
      <c r="JWK57" s="38"/>
      <c r="JWL57" s="38"/>
      <c r="JWM57" s="38"/>
      <c r="JWN57" s="38"/>
      <c r="JWO57" s="38"/>
      <c r="JWP57" s="38"/>
      <c r="JWQ57" s="38"/>
      <c r="JWR57" s="38"/>
      <c r="JWS57" s="38"/>
      <c r="JWT57" s="38"/>
      <c r="JWU57" s="38"/>
      <c r="JWV57" s="38"/>
      <c r="JWW57" s="38"/>
      <c r="JWX57" s="38"/>
      <c r="JWY57" s="38"/>
      <c r="JWZ57" s="38"/>
      <c r="JXA57" s="38"/>
      <c r="JXB57" s="38"/>
      <c r="JXC57" s="38"/>
      <c r="JXD57" s="38"/>
      <c r="JXE57" s="38"/>
      <c r="JXF57" s="38"/>
      <c r="JXG57" s="38"/>
      <c r="JXH57" s="38"/>
      <c r="JXI57" s="38"/>
      <c r="JXJ57" s="38"/>
      <c r="JXK57" s="38"/>
      <c r="JXL57" s="38"/>
      <c r="JXM57" s="38"/>
      <c r="JXN57" s="38"/>
      <c r="JXO57" s="38"/>
      <c r="JXP57" s="38"/>
      <c r="JXQ57" s="38"/>
      <c r="JXR57" s="38"/>
      <c r="JXS57" s="38"/>
      <c r="JXT57" s="38"/>
      <c r="JXU57" s="38"/>
      <c r="JXV57" s="38"/>
      <c r="JXW57" s="38"/>
      <c r="JXX57" s="38"/>
      <c r="JXY57" s="38"/>
      <c r="JXZ57" s="38"/>
      <c r="JYA57" s="38"/>
      <c r="JYB57" s="38"/>
      <c r="JYC57" s="38"/>
      <c r="JYD57" s="38"/>
      <c r="JYE57" s="38"/>
      <c r="JYF57" s="38"/>
      <c r="JYG57" s="38"/>
      <c r="JYH57" s="38"/>
      <c r="JYI57" s="38"/>
      <c r="JYJ57" s="38"/>
      <c r="JYK57" s="38"/>
      <c r="JYL57" s="38"/>
      <c r="JYM57" s="38"/>
      <c r="JYN57" s="38"/>
      <c r="JYO57" s="38"/>
      <c r="JYP57" s="38"/>
      <c r="JYQ57" s="38"/>
      <c r="JYR57" s="38"/>
      <c r="JYS57" s="38"/>
      <c r="JYT57" s="38"/>
      <c r="JYU57" s="38"/>
      <c r="JYV57" s="38"/>
      <c r="JYW57" s="38"/>
      <c r="JYX57" s="38"/>
      <c r="JYY57" s="38"/>
      <c r="JYZ57" s="38"/>
      <c r="JZA57" s="38"/>
      <c r="JZB57" s="38"/>
      <c r="JZC57" s="38"/>
      <c r="JZD57" s="38"/>
      <c r="JZE57" s="38"/>
      <c r="JZF57" s="38"/>
      <c r="JZG57" s="38"/>
      <c r="JZH57" s="38"/>
      <c r="JZI57" s="38"/>
      <c r="JZJ57" s="38"/>
      <c r="JZK57" s="38"/>
      <c r="JZL57" s="38"/>
      <c r="JZM57" s="38"/>
      <c r="JZN57" s="38"/>
      <c r="JZO57" s="38"/>
      <c r="JZP57" s="38"/>
      <c r="JZQ57" s="38"/>
      <c r="JZR57" s="38"/>
      <c r="JZS57" s="38"/>
      <c r="JZT57" s="38"/>
      <c r="JZU57" s="38"/>
      <c r="JZV57" s="38"/>
      <c r="JZW57" s="38"/>
      <c r="JZX57" s="38"/>
      <c r="JZY57" s="38"/>
      <c r="JZZ57" s="38"/>
      <c r="KAA57" s="38"/>
      <c r="KAB57" s="38"/>
      <c r="KAC57" s="38"/>
      <c r="KAD57" s="38"/>
      <c r="KAE57" s="38"/>
      <c r="KAF57" s="38"/>
      <c r="KAG57" s="38"/>
      <c r="KAH57" s="38"/>
      <c r="KAI57" s="38"/>
      <c r="KAJ57" s="38"/>
      <c r="KAK57" s="38"/>
      <c r="KAL57" s="38"/>
      <c r="KAM57" s="38"/>
      <c r="KAN57" s="38"/>
      <c r="KAO57" s="38"/>
      <c r="KAP57" s="38"/>
      <c r="KAQ57" s="38"/>
      <c r="KAR57" s="38"/>
      <c r="KAS57" s="38"/>
      <c r="KAT57" s="38"/>
      <c r="KAU57" s="38"/>
      <c r="KAV57" s="38"/>
      <c r="KAW57" s="38"/>
      <c r="KAX57" s="38"/>
      <c r="KAY57" s="38"/>
      <c r="KAZ57" s="38"/>
      <c r="KBA57" s="38"/>
      <c r="KBB57" s="38"/>
      <c r="KBC57" s="38"/>
      <c r="KBD57" s="38"/>
      <c r="KBE57" s="38"/>
      <c r="KBF57" s="38"/>
      <c r="KBG57" s="38"/>
      <c r="KBH57" s="38"/>
      <c r="KBI57" s="38"/>
      <c r="KBJ57" s="38"/>
      <c r="KBK57" s="38"/>
      <c r="KBL57" s="38"/>
      <c r="KBM57" s="38"/>
      <c r="KBN57" s="38"/>
      <c r="KBO57" s="38"/>
      <c r="KBP57" s="38"/>
      <c r="KBQ57" s="38"/>
      <c r="KBR57" s="38"/>
      <c r="KBS57" s="38"/>
      <c r="KBT57" s="38"/>
      <c r="KBU57" s="38"/>
      <c r="KBV57" s="38"/>
      <c r="KBW57" s="38"/>
      <c r="KBX57" s="38"/>
      <c r="KBY57" s="38"/>
      <c r="KBZ57" s="38"/>
      <c r="KCA57" s="38"/>
      <c r="KCB57" s="38"/>
      <c r="KCC57" s="38"/>
      <c r="KCD57" s="38"/>
      <c r="KCE57" s="38"/>
      <c r="KCF57" s="38"/>
      <c r="KCG57" s="38"/>
      <c r="KCH57" s="38"/>
      <c r="KCI57" s="38"/>
      <c r="KCJ57" s="38"/>
      <c r="KCK57" s="38"/>
      <c r="KCL57" s="38"/>
      <c r="KCM57" s="38"/>
      <c r="KCN57" s="38"/>
      <c r="KCO57" s="38"/>
      <c r="KCP57" s="38"/>
      <c r="KCQ57" s="38"/>
      <c r="KCR57" s="38"/>
      <c r="KCS57" s="38"/>
      <c r="KCT57" s="38"/>
      <c r="KCU57" s="38"/>
      <c r="KCV57" s="38"/>
      <c r="KCW57" s="38"/>
      <c r="KCX57" s="38"/>
      <c r="KCY57" s="38"/>
      <c r="KCZ57" s="38"/>
      <c r="KDA57" s="38"/>
      <c r="KDB57" s="38"/>
      <c r="KDC57" s="38"/>
      <c r="KDD57" s="38"/>
      <c r="KDE57" s="38"/>
      <c r="KDF57" s="38"/>
      <c r="KDG57" s="38"/>
      <c r="KDH57" s="38"/>
      <c r="KDI57" s="38"/>
      <c r="KDJ57" s="38"/>
      <c r="KDK57" s="38"/>
      <c r="KDL57" s="38"/>
      <c r="KDM57" s="38"/>
      <c r="KDN57" s="38"/>
      <c r="KDO57" s="38"/>
      <c r="KDP57" s="38"/>
      <c r="KDQ57" s="38"/>
      <c r="KDR57" s="38"/>
      <c r="KDS57" s="38"/>
      <c r="KDT57" s="38"/>
      <c r="KDU57" s="38"/>
      <c r="KDV57" s="38"/>
      <c r="KDW57" s="38"/>
      <c r="KDX57" s="38"/>
      <c r="KDY57" s="38"/>
      <c r="KDZ57" s="38"/>
      <c r="KEA57" s="38"/>
      <c r="KEB57" s="38"/>
      <c r="KEC57" s="38"/>
      <c r="KED57" s="38"/>
      <c r="KEE57" s="38"/>
      <c r="KEF57" s="38"/>
      <c r="KEG57" s="38"/>
      <c r="KEH57" s="38"/>
      <c r="KEI57" s="38"/>
      <c r="KEJ57" s="38"/>
      <c r="KEK57" s="38"/>
      <c r="KEL57" s="38"/>
      <c r="KEM57" s="38"/>
      <c r="KEN57" s="38"/>
      <c r="KEO57" s="38"/>
      <c r="KEP57" s="38"/>
      <c r="KEQ57" s="38"/>
      <c r="KER57" s="38"/>
      <c r="KES57" s="38"/>
      <c r="KET57" s="38"/>
      <c r="KEU57" s="38"/>
      <c r="KEV57" s="38"/>
      <c r="KEW57" s="38"/>
      <c r="KEX57" s="38"/>
      <c r="KEY57" s="38"/>
      <c r="KEZ57" s="38"/>
      <c r="KFA57" s="38"/>
      <c r="KFB57" s="38"/>
      <c r="KFC57" s="38"/>
      <c r="KFD57" s="38"/>
      <c r="KFE57" s="38"/>
      <c r="KFF57" s="38"/>
      <c r="KFG57" s="38"/>
      <c r="KFH57" s="38"/>
      <c r="KFI57" s="38"/>
      <c r="KFJ57" s="38"/>
      <c r="KFK57" s="38"/>
      <c r="KFL57" s="38"/>
      <c r="KFM57" s="38"/>
      <c r="KFN57" s="38"/>
      <c r="KFO57" s="38"/>
      <c r="KFP57" s="38"/>
      <c r="KFQ57" s="38"/>
      <c r="KFR57" s="38"/>
      <c r="KFS57" s="38"/>
      <c r="KFT57" s="38"/>
      <c r="KFU57" s="38"/>
      <c r="KFV57" s="38"/>
      <c r="KFW57" s="38"/>
      <c r="KFX57" s="38"/>
      <c r="KFY57" s="38"/>
      <c r="KFZ57" s="38"/>
      <c r="KGA57" s="38"/>
      <c r="KGB57" s="38"/>
      <c r="KGC57" s="38"/>
      <c r="KGD57" s="38"/>
      <c r="KGE57" s="38"/>
      <c r="KGF57" s="38"/>
      <c r="KGG57" s="38"/>
      <c r="KGH57" s="38"/>
      <c r="KGI57" s="38"/>
      <c r="KGJ57" s="38"/>
      <c r="KGK57" s="38"/>
      <c r="KGL57" s="38"/>
      <c r="KGM57" s="38"/>
      <c r="KGN57" s="38"/>
      <c r="KGO57" s="38"/>
      <c r="KGP57" s="38"/>
      <c r="KGQ57" s="38"/>
      <c r="KGR57" s="38"/>
      <c r="KGS57" s="38"/>
      <c r="KGT57" s="38"/>
      <c r="KGU57" s="38"/>
      <c r="KGV57" s="38"/>
      <c r="KGW57" s="38"/>
      <c r="KGX57" s="38"/>
      <c r="KGY57" s="38"/>
      <c r="KGZ57" s="38"/>
      <c r="KHA57" s="38"/>
      <c r="KHB57" s="38"/>
      <c r="KHC57" s="38"/>
      <c r="KHD57" s="38"/>
      <c r="KHE57" s="38"/>
      <c r="KHF57" s="38"/>
      <c r="KHG57" s="38"/>
      <c r="KHH57" s="38"/>
      <c r="KHI57" s="38"/>
      <c r="KHJ57" s="38"/>
      <c r="KHK57" s="38"/>
      <c r="KHL57" s="38"/>
      <c r="KHM57" s="38"/>
      <c r="KHN57" s="38"/>
      <c r="KHO57" s="38"/>
      <c r="KHP57" s="38"/>
      <c r="KHQ57" s="38"/>
      <c r="KHR57" s="38"/>
      <c r="KHS57" s="38"/>
      <c r="KHT57" s="38"/>
      <c r="KHU57" s="38"/>
      <c r="KHV57" s="38"/>
      <c r="KHW57" s="38"/>
      <c r="KHX57" s="38"/>
      <c r="KHY57" s="38"/>
      <c r="KHZ57" s="38"/>
      <c r="KIA57" s="38"/>
      <c r="KIB57" s="38"/>
      <c r="KIC57" s="38"/>
      <c r="KID57" s="38"/>
      <c r="KIE57" s="38"/>
      <c r="KIF57" s="38"/>
      <c r="KIG57" s="38"/>
      <c r="KIH57" s="38"/>
      <c r="KII57" s="38"/>
      <c r="KIJ57" s="38"/>
      <c r="KIK57" s="38"/>
      <c r="KIL57" s="38"/>
      <c r="KIM57" s="38"/>
      <c r="KIN57" s="38"/>
      <c r="KIO57" s="38"/>
      <c r="KIP57" s="38"/>
      <c r="KIQ57" s="38"/>
      <c r="KIR57" s="38"/>
      <c r="KIS57" s="38"/>
      <c r="KIT57" s="38"/>
      <c r="KIU57" s="38"/>
      <c r="KIV57" s="38"/>
      <c r="KIW57" s="38"/>
      <c r="KIX57" s="38"/>
      <c r="KIY57" s="38"/>
      <c r="KIZ57" s="38"/>
      <c r="KJA57" s="38"/>
      <c r="KJB57" s="38"/>
      <c r="KJC57" s="38"/>
      <c r="KJD57" s="38"/>
      <c r="KJE57" s="38"/>
      <c r="KJF57" s="38"/>
      <c r="KJG57" s="38"/>
      <c r="KJH57" s="38"/>
      <c r="KJI57" s="38"/>
      <c r="KJJ57" s="38"/>
      <c r="KJK57" s="38"/>
      <c r="KJL57" s="38"/>
      <c r="KJM57" s="38"/>
      <c r="KJN57" s="38"/>
      <c r="KJO57" s="38"/>
      <c r="KJP57" s="38"/>
      <c r="KJQ57" s="38"/>
      <c r="KJR57" s="38"/>
      <c r="KJS57" s="38"/>
      <c r="KJT57" s="38"/>
      <c r="KJU57" s="38"/>
      <c r="KJV57" s="38"/>
      <c r="KJW57" s="38"/>
      <c r="KJX57" s="38"/>
      <c r="KJY57" s="38"/>
      <c r="KJZ57" s="38"/>
      <c r="KKA57" s="38"/>
      <c r="KKB57" s="38"/>
      <c r="KKC57" s="38"/>
      <c r="KKD57" s="38"/>
      <c r="KKE57" s="38"/>
      <c r="KKF57" s="38"/>
      <c r="KKG57" s="38"/>
      <c r="KKH57" s="38"/>
      <c r="KKI57" s="38"/>
      <c r="KKJ57" s="38"/>
      <c r="KKK57" s="38"/>
      <c r="KKL57" s="38"/>
      <c r="KKM57" s="38"/>
      <c r="KKN57" s="38"/>
      <c r="KKO57" s="38"/>
      <c r="KKP57" s="38"/>
      <c r="KKQ57" s="38"/>
      <c r="KKR57" s="38"/>
      <c r="KKS57" s="38"/>
      <c r="KKT57" s="38"/>
      <c r="KKU57" s="38"/>
      <c r="KKV57" s="38"/>
      <c r="KKW57" s="38"/>
      <c r="KKX57" s="38"/>
      <c r="KKY57" s="38"/>
      <c r="KKZ57" s="38"/>
      <c r="KLA57" s="38"/>
      <c r="KLB57" s="38"/>
      <c r="KLC57" s="38"/>
      <c r="KLD57" s="38"/>
      <c r="KLE57" s="38"/>
      <c r="KLF57" s="38"/>
      <c r="KLG57" s="38"/>
      <c r="KLH57" s="38"/>
      <c r="KLI57" s="38"/>
      <c r="KLJ57" s="38"/>
      <c r="KLK57" s="38"/>
      <c r="KLL57" s="38"/>
      <c r="KLM57" s="38"/>
      <c r="KLN57" s="38"/>
      <c r="KLO57" s="38"/>
      <c r="KLP57" s="38"/>
      <c r="KLQ57" s="38"/>
      <c r="KLR57" s="38"/>
      <c r="KLS57" s="38"/>
      <c r="KLT57" s="38"/>
      <c r="KLU57" s="38"/>
      <c r="KLV57" s="38"/>
      <c r="KLW57" s="38"/>
      <c r="KLX57" s="38"/>
      <c r="KLY57" s="38"/>
      <c r="KLZ57" s="38"/>
      <c r="KMA57" s="38"/>
      <c r="KMB57" s="38"/>
      <c r="KMC57" s="38"/>
      <c r="KMD57" s="38"/>
      <c r="KME57" s="38"/>
      <c r="KMF57" s="38"/>
      <c r="KMG57" s="38"/>
      <c r="KMH57" s="38"/>
      <c r="KMI57" s="38"/>
      <c r="KMJ57" s="38"/>
      <c r="KMK57" s="38"/>
      <c r="KML57" s="38"/>
      <c r="KMM57" s="38"/>
      <c r="KMN57" s="38"/>
      <c r="KMO57" s="38"/>
      <c r="KMP57" s="38"/>
      <c r="KMQ57" s="38"/>
      <c r="KMR57" s="38"/>
      <c r="KMS57" s="38"/>
      <c r="KMT57" s="38"/>
      <c r="KMU57" s="38"/>
      <c r="KMV57" s="38"/>
      <c r="KMW57" s="38"/>
      <c r="KMX57" s="38"/>
      <c r="KMY57" s="38"/>
      <c r="KMZ57" s="38"/>
      <c r="KNA57" s="38"/>
      <c r="KNB57" s="38"/>
      <c r="KNC57" s="38"/>
      <c r="KND57" s="38"/>
      <c r="KNE57" s="38"/>
      <c r="KNF57" s="38"/>
      <c r="KNG57" s="38"/>
      <c r="KNH57" s="38"/>
      <c r="KNI57" s="38"/>
      <c r="KNJ57" s="38"/>
      <c r="KNK57" s="38"/>
      <c r="KNL57" s="38"/>
      <c r="KNM57" s="38"/>
      <c r="KNN57" s="38"/>
      <c r="KNO57" s="38"/>
      <c r="KNP57" s="38"/>
      <c r="KNQ57" s="38"/>
      <c r="KNR57" s="38"/>
      <c r="KNS57" s="38"/>
      <c r="KNT57" s="38"/>
      <c r="KNU57" s="38"/>
      <c r="KNV57" s="38"/>
      <c r="KNW57" s="38"/>
      <c r="KNX57" s="38"/>
      <c r="KNY57" s="38"/>
      <c r="KNZ57" s="38"/>
      <c r="KOA57" s="38"/>
      <c r="KOB57" s="38"/>
      <c r="KOC57" s="38"/>
      <c r="KOD57" s="38"/>
      <c r="KOE57" s="38"/>
      <c r="KOF57" s="38"/>
      <c r="KOG57" s="38"/>
      <c r="KOH57" s="38"/>
      <c r="KOI57" s="38"/>
      <c r="KOJ57" s="38"/>
      <c r="KOK57" s="38"/>
      <c r="KOL57" s="38"/>
      <c r="KOM57" s="38"/>
      <c r="KON57" s="38"/>
      <c r="KOO57" s="38"/>
      <c r="KOP57" s="38"/>
      <c r="KOQ57" s="38"/>
      <c r="KOR57" s="38"/>
      <c r="KOS57" s="38"/>
      <c r="KOT57" s="38"/>
      <c r="KOU57" s="38"/>
      <c r="KOV57" s="38"/>
      <c r="KOW57" s="38"/>
      <c r="KOX57" s="38"/>
      <c r="KOY57" s="38"/>
      <c r="KOZ57" s="38"/>
      <c r="KPA57" s="38"/>
      <c r="KPB57" s="38"/>
      <c r="KPC57" s="38"/>
      <c r="KPD57" s="38"/>
      <c r="KPE57" s="38"/>
      <c r="KPF57" s="38"/>
      <c r="KPG57" s="38"/>
      <c r="KPH57" s="38"/>
      <c r="KPI57" s="38"/>
      <c r="KPJ57" s="38"/>
      <c r="KPK57" s="38"/>
      <c r="KPL57" s="38"/>
      <c r="KPM57" s="38"/>
      <c r="KPN57" s="38"/>
      <c r="KPO57" s="38"/>
      <c r="KPP57" s="38"/>
      <c r="KPQ57" s="38"/>
      <c r="KPR57" s="38"/>
      <c r="KPS57" s="38"/>
      <c r="KPT57" s="38"/>
      <c r="KPU57" s="38"/>
      <c r="KPV57" s="38"/>
      <c r="KPW57" s="38"/>
      <c r="KPX57" s="38"/>
      <c r="KPY57" s="38"/>
      <c r="KPZ57" s="38"/>
      <c r="KQA57" s="38"/>
      <c r="KQB57" s="38"/>
      <c r="KQC57" s="38"/>
      <c r="KQD57" s="38"/>
      <c r="KQE57" s="38"/>
      <c r="KQF57" s="38"/>
      <c r="KQG57" s="38"/>
      <c r="KQH57" s="38"/>
      <c r="KQI57" s="38"/>
      <c r="KQJ57" s="38"/>
      <c r="KQK57" s="38"/>
      <c r="KQL57" s="38"/>
      <c r="KQM57" s="38"/>
      <c r="KQN57" s="38"/>
      <c r="KQO57" s="38"/>
      <c r="KQP57" s="38"/>
      <c r="KQQ57" s="38"/>
      <c r="KQR57" s="38"/>
      <c r="KQS57" s="38"/>
      <c r="KQT57" s="38"/>
      <c r="KQU57" s="38"/>
      <c r="KQV57" s="38"/>
      <c r="KQW57" s="38"/>
      <c r="KQX57" s="38"/>
      <c r="KQY57" s="38"/>
      <c r="KQZ57" s="38"/>
      <c r="KRA57" s="38"/>
      <c r="KRB57" s="38"/>
      <c r="KRC57" s="38"/>
      <c r="KRD57" s="38"/>
      <c r="KRE57" s="38"/>
      <c r="KRF57" s="38"/>
      <c r="KRG57" s="38"/>
      <c r="KRH57" s="38"/>
      <c r="KRI57" s="38"/>
      <c r="KRJ57" s="38"/>
      <c r="KRK57" s="38"/>
      <c r="KRL57" s="38"/>
      <c r="KRM57" s="38"/>
      <c r="KRN57" s="38"/>
      <c r="KRO57" s="38"/>
      <c r="KRP57" s="38"/>
      <c r="KRQ57" s="38"/>
      <c r="KRR57" s="38"/>
      <c r="KRS57" s="38"/>
      <c r="KRT57" s="38"/>
      <c r="KRU57" s="38"/>
      <c r="KRV57" s="38"/>
      <c r="KRW57" s="38"/>
      <c r="KRX57" s="38"/>
      <c r="KRY57" s="38"/>
      <c r="KRZ57" s="38"/>
      <c r="KSA57" s="38"/>
      <c r="KSB57" s="38"/>
      <c r="KSC57" s="38"/>
      <c r="KSD57" s="38"/>
      <c r="KSE57" s="38"/>
      <c r="KSF57" s="38"/>
      <c r="KSG57" s="38"/>
      <c r="KSH57" s="38"/>
      <c r="KSI57" s="38"/>
      <c r="KSJ57" s="38"/>
      <c r="KSK57" s="38"/>
      <c r="KSL57" s="38"/>
      <c r="KSM57" s="38"/>
      <c r="KSN57" s="38"/>
      <c r="KSO57" s="38"/>
      <c r="KSP57" s="38"/>
      <c r="KSQ57" s="38"/>
      <c r="KSR57" s="38"/>
      <c r="KSS57" s="38"/>
      <c r="KST57" s="38"/>
      <c r="KSU57" s="38"/>
      <c r="KSV57" s="38"/>
      <c r="KSW57" s="38"/>
      <c r="KSX57" s="38"/>
      <c r="KSY57" s="38"/>
      <c r="KSZ57" s="38"/>
      <c r="KTA57" s="38"/>
      <c r="KTB57" s="38"/>
      <c r="KTC57" s="38"/>
      <c r="KTD57" s="38"/>
      <c r="KTE57" s="38"/>
      <c r="KTF57" s="38"/>
      <c r="KTG57" s="38"/>
      <c r="KTH57" s="38"/>
      <c r="KTI57" s="38"/>
      <c r="KTJ57" s="38"/>
      <c r="KTK57" s="38"/>
      <c r="KTL57" s="38"/>
      <c r="KTM57" s="38"/>
      <c r="KTN57" s="38"/>
      <c r="KTO57" s="38"/>
      <c r="KTP57" s="38"/>
      <c r="KTQ57" s="38"/>
      <c r="KTR57" s="38"/>
      <c r="KTS57" s="38"/>
      <c r="KTT57" s="38"/>
      <c r="KTU57" s="38"/>
      <c r="KTV57" s="38"/>
      <c r="KTW57" s="38"/>
      <c r="KTX57" s="38"/>
      <c r="KTY57" s="38"/>
      <c r="KTZ57" s="38"/>
      <c r="KUA57" s="38"/>
      <c r="KUB57" s="38"/>
      <c r="KUC57" s="38"/>
      <c r="KUD57" s="38"/>
      <c r="KUE57" s="38"/>
      <c r="KUF57" s="38"/>
      <c r="KUG57" s="38"/>
      <c r="KUH57" s="38"/>
      <c r="KUI57" s="38"/>
      <c r="KUJ57" s="38"/>
      <c r="KUK57" s="38"/>
      <c r="KUL57" s="38"/>
      <c r="KUM57" s="38"/>
      <c r="KUN57" s="38"/>
      <c r="KUO57" s="38"/>
      <c r="KUP57" s="38"/>
      <c r="KUQ57" s="38"/>
      <c r="KUR57" s="38"/>
      <c r="KUS57" s="38"/>
      <c r="KUT57" s="38"/>
      <c r="KUU57" s="38"/>
      <c r="KUV57" s="38"/>
      <c r="KUW57" s="38"/>
      <c r="KUX57" s="38"/>
      <c r="KUY57" s="38"/>
      <c r="KUZ57" s="38"/>
      <c r="KVA57" s="38"/>
      <c r="KVB57" s="38"/>
      <c r="KVC57" s="38"/>
      <c r="KVD57" s="38"/>
      <c r="KVE57" s="38"/>
      <c r="KVF57" s="38"/>
      <c r="KVG57" s="38"/>
      <c r="KVH57" s="38"/>
      <c r="KVI57" s="38"/>
      <c r="KVJ57" s="38"/>
      <c r="KVK57" s="38"/>
      <c r="KVL57" s="38"/>
      <c r="KVM57" s="38"/>
      <c r="KVN57" s="38"/>
      <c r="KVO57" s="38"/>
      <c r="KVP57" s="38"/>
      <c r="KVQ57" s="38"/>
      <c r="KVR57" s="38"/>
      <c r="KVS57" s="38"/>
      <c r="KVT57" s="38"/>
      <c r="KVU57" s="38"/>
      <c r="KVV57" s="38"/>
      <c r="KVW57" s="38"/>
      <c r="KVX57" s="38"/>
      <c r="KVY57" s="38"/>
      <c r="KVZ57" s="38"/>
      <c r="KWA57" s="38"/>
      <c r="KWB57" s="38"/>
      <c r="KWC57" s="38"/>
      <c r="KWD57" s="38"/>
      <c r="KWE57" s="38"/>
      <c r="KWF57" s="38"/>
      <c r="KWG57" s="38"/>
      <c r="KWH57" s="38"/>
      <c r="KWI57" s="38"/>
      <c r="KWJ57" s="38"/>
      <c r="KWK57" s="38"/>
      <c r="KWL57" s="38"/>
      <c r="KWM57" s="38"/>
      <c r="KWN57" s="38"/>
      <c r="KWO57" s="38"/>
      <c r="KWP57" s="38"/>
      <c r="KWQ57" s="38"/>
      <c r="KWR57" s="38"/>
      <c r="KWS57" s="38"/>
      <c r="KWT57" s="38"/>
      <c r="KWU57" s="38"/>
      <c r="KWV57" s="38"/>
      <c r="KWW57" s="38"/>
      <c r="KWX57" s="38"/>
      <c r="KWY57" s="38"/>
      <c r="KWZ57" s="38"/>
      <c r="KXA57" s="38"/>
      <c r="KXB57" s="38"/>
      <c r="KXC57" s="38"/>
      <c r="KXD57" s="38"/>
      <c r="KXE57" s="38"/>
      <c r="KXF57" s="38"/>
      <c r="KXG57" s="38"/>
      <c r="KXH57" s="38"/>
      <c r="KXI57" s="38"/>
      <c r="KXJ57" s="38"/>
      <c r="KXK57" s="38"/>
      <c r="KXL57" s="38"/>
      <c r="KXM57" s="38"/>
      <c r="KXN57" s="38"/>
      <c r="KXO57" s="38"/>
      <c r="KXP57" s="38"/>
      <c r="KXQ57" s="38"/>
      <c r="KXR57" s="38"/>
      <c r="KXS57" s="38"/>
      <c r="KXT57" s="38"/>
      <c r="KXU57" s="38"/>
      <c r="KXV57" s="38"/>
      <c r="KXW57" s="38"/>
      <c r="KXX57" s="38"/>
      <c r="KXY57" s="38"/>
      <c r="KXZ57" s="38"/>
      <c r="KYA57" s="38"/>
      <c r="KYB57" s="38"/>
      <c r="KYC57" s="38"/>
      <c r="KYD57" s="38"/>
      <c r="KYE57" s="38"/>
      <c r="KYF57" s="38"/>
      <c r="KYG57" s="38"/>
      <c r="KYH57" s="38"/>
      <c r="KYI57" s="38"/>
      <c r="KYJ57" s="38"/>
      <c r="KYK57" s="38"/>
      <c r="KYL57" s="38"/>
      <c r="KYM57" s="38"/>
      <c r="KYN57" s="38"/>
      <c r="KYO57" s="38"/>
      <c r="KYP57" s="38"/>
      <c r="KYQ57" s="38"/>
      <c r="KYR57" s="38"/>
      <c r="KYS57" s="38"/>
      <c r="KYT57" s="38"/>
      <c r="KYU57" s="38"/>
      <c r="KYV57" s="38"/>
      <c r="KYW57" s="38"/>
      <c r="KYX57" s="38"/>
      <c r="KYY57" s="38"/>
      <c r="KYZ57" s="38"/>
      <c r="KZA57" s="38"/>
      <c r="KZB57" s="38"/>
      <c r="KZC57" s="38"/>
      <c r="KZD57" s="38"/>
      <c r="KZE57" s="38"/>
      <c r="KZF57" s="38"/>
      <c r="KZG57" s="38"/>
      <c r="KZH57" s="38"/>
      <c r="KZI57" s="38"/>
      <c r="KZJ57" s="38"/>
      <c r="KZK57" s="38"/>
      <c r="KZL57" s="38"/>
      <c r="KZM57" s="38"/>
      <c r="KZN57" s="38"/>
      <c r="KZO57" s="38"/>
      <c r="KZP57" s="38"/>
      <c r="KZQ57" s="38"/>
      <c r="KZR57" s="38"/>
      <c r="KZS57" s="38"/>
      <c r="KZT57" s="38"/>
      <c r="KZU57" s="38"/>
      <c r="KZV57" s="38"/>
      <c r="KZW57" s="38"/>
      <c r="KZX57" s="38"/>
      <c r="KZY57" s="38"/>
      <c r="KZZ57" s="38"/>
      <c r="LAA57" s="38"/>
      <c r="LAB57" s="38"/>
      <c r="LAC57" s="38"/>
      <c r="LAD57" s="38"/>
      <c r="LAE57" s="38"/>
      <c r="LAF57" s="38"/>
      <c r="LAG57" s="38"/>
      <c r="LAH57" s="38"/>
      <c r="LAI57" s="38"/>
      <c r="LAJ57" s="38"/>
      <c r="LAK57" s="38"/>
      <c r="LAL57" s="38"/>
      <c r="LAM57" s="38"/>
      <c r="LAN57" s="38"/>
      <c r="LAO57" s="38"/>
      <c r="LAP57" s="38"/>
      <c r="LAQ57" s="38"/>
      <c r="LAR57" s="38"/>
      <c r="LAS57" s="38"/>
      <c r="LAT57" s="38"/>
      <c r="LAU57" s="38"/>
      <c r="LAV57" s="38"/>
      <c r="LAW57" s="38"/>
      <c r="LAX57" s="38"/>
      <c r="LAY57" s="38"/>
      <c r="LAZ57" s="38"/>
      <c r="LBA57" s="38"/>
      <c r="LBB57" s="38"/>
      <c r="LBC57" s="38"/>
      <c r="LBD57" s="38"/>
      <c r="LBE57" s="38"/>
      <c r="LBF57" s="38"/>
      <c r="LBG57" s="38"/>
      <c r="LBH57" s="38"/>
      <c r="LBI57" s="38"/>
      <c r="LBJ57" s="38"/>
      <c r="LBK57" s="38"/>
      <c r="LBL57" s="38"/>
      <c r="LBM57" s="38"/>
      <c r="LBN57" s="38"/>
      <c r="LBO57" s="38"/>
      <c r="LBP57" s="38"/>
      <c r="LBQ57" s="38"/>
      <c r="LBR57" s="38"/>
      <c r="LBS57" s="38"/>
      <c r="LBT57" s="38"/>
      <c r="LBU57" s="38"/>
      <c r="LBV57" s="38"/>
      <c r="LBW57" s="38"/>
      <c r="LBX57" s="38"/>
      <c r="LBY57" s="38"/>
      <c r="LBZ57" s="38"/>
      <c r="LCA57" s="38"/>
      <c r="LCB57" s="38"/>
      <c r="LCC57" s="38"/>
      <c r="LCD57" s="38"/>
      <c r="LCE57" s="38"/>
      <c r="LCF57" s="38"/>
      <c r="LCG57" s="38"/>
      <c r="LCH57" s="38"/>
      <c r="LCI57" s="38"/>
      <c r="LCJ57" s="38"/>
      <c r="LCK57" s="38"/>
      <c r="LCL57" s="38"/>
      <c r="LCM57" s="38"/>
      <c r="LCN57" s="38"/>
      <c r="LCO57" s="38"/>
      <c r="LCP57" s="38"/>
      <c r="LCQ57" s="38"/>
      <c r="LCR57" s="38"/>
      <c r="LCS57" s="38"/>
      <c r="LCT57" s="38"/>
      <c r="LCU57" s="38"/>
      <c r="LCV57" s="38"/>
      <c r="LCW57" s="38"/>
      <c r="LCX57" s="38"/>
      <c r="LCY57" s="38"/>
      <c r="LCZ57" s="38"/>
      <c r="LDA57" s="38"/>
      <c r="LDB57" s="38"/>
      <c r="LDC57" s="38"/>
      <c r="LDD57" s="38"/>
      <c r="LDE57" s="38"/>
      <c r="LDF57" s="38"/>
      <c r="LDG57" s="38"/>
      <c r="LDH57" s="38"/>
      <c r="LDI57" s="38"/>
      <c r="LDJ57" s="38"/>
      <c r="LDK57" s="38"/>
      <c r="LDL57" s="38"/>
      <c r="LDM57" s="38"/>
      <c r="LDN57" s="38"/>
      <c r="LDO57" s="38"/>
      <c r="LDP57" s="38"/>
      <c r="LDQ57" s="38"/>
      <c r="LDR57" s="38"/>
      <c r="LDS57" s="38"/>
      <c r="LDT57" s="38"/>
      <c r="LDU57" s="38"/>
      <c r="LDV57" s="38"/>
      <c r="LDW57" s="38"/>
      <c r="LDX57" s="38"/>
      <c r="LDY57" s="38"/>
      <c r="LDZ57" s="38"/>
      <c r="LEA57" s="38"/>
      <c r="LEB57" s="38"/>
      <c r="LEC57" s="38"/>
      <c r="LED57" s="38"/>
      <c r="LEE57" s="38"/>
      <c r="LEF57" s="38"/>
      <c r="LEG57" s="38"/>
      <c r="LEH57" s="38"/>
      <c r="LEI57" s="38"/>
      <c r="LEJ57" s="38"/>
      <c r="LEK57" s="38"/>
      <c r="LEL57" s="38"/>
      <c r="LEM57" s="38"/>
      <c r="LEN57" s="38"/>
      <c r="LEO57" s="38"/>
      <c r="LEP57" s="38"/>
      <c r="LEQ57" s="38"/>
      <c r="LER57" s="38"/>
      <c r="LES57" s="38"/>
      <c r="LET57" s="38"/>
      <c r="LEU57" s="38"/>
      <c r="LEV57" s="38"/>
      <c r="LEW57" s="38"/>
      <c r="LEX57" s="38"/>
      <c r="LEY57" s="38"/>
      <c r="LEZ57" s="38"/>
      <c r="LFA57" s="38"/>
      <c r="LFB57" s="38"/>
      <c r="LFC57" s="38"/>
      <c r="LFD57" s="38"/>
      <c r="LFE57" s="38"/>
      <c r="LFF57" s="38"/>
      <c r="LFG57" s="38"/>
      <c r="LFH57" s="38"/>
      <c r="LFI57" s="38"/>
      <c r="LFJ57" s="38"/>
      <c r="LFK57" s="38"/>
      <c r="LFL57" s="38"/>
      <c r="LFM57" s="38"/>
      <c r="LFN57" s="38"/>
      <c r="LFO57" s="38"/>
      <c r="LFP57" s="38"/>
      <c r="LFQ57" s="38"/>
      <c r="LFR57" s="38"/>
      <c r="LFS57" s="38"/>
      <c r="LFT57" s="38"/>
      <c r="LFU57" s="38"/>
      <c r="LFV57" s="38"/>
      <c r="LFW57" s="38"/>
      <c r="LFX57" s="38"/>
      <c r="LFY57" s="38"/>
      <c r="LFZ57" s="38"/>
      <c r="LGA57" s="38"/>
      <c r="LGB57" s="38"/>
      <c r="LGC57" s="38"/>
      <c r="LGD57" s="38"/>
      <c r="LGE57" s="38"/>
      <c r="LGF57" s="38"/>
      <c r="LGG57" s="38"/>
      <c r="LGH57" s="38"/>
      <c r="LGI57" s="38"/>
      <c r="LGJ57" s="38"/>
      <c r="LGK57" s="38"/>
      <c r="LGL57" s="38"/>
      <c r="LGM57" s="38"/>
      <c r="LGN57" s="38"/>
      <c r="LGO57" s="38"/>
      <c r="LGP57" s="38"/>
      <c r="LGQ57" s="38"/>
      <c r="LGR57" s="38"/>
      <c r="LGS57" s="38"/>
      <c r="LGT57" s="38"/>
      <c r="LGU57" s="38"/>
      <c r="LGV57" s="38"/>
      <c r="LGW57" s="38"/>
      <c r="LGX57" s="38"/>
      <c r="LGY57" s="38"/>
      <c r="LGZ57" s="38"/>
      <c r="LHA57" s="38"/>
      <c r="LHB57" s="38"/>
      <c r="LHC57" s="38"/>
      <c r="LHD57" s="38"/>
      <c r="LHE57" s="38"/>
      <c r="LHF57" s="38"/>
      <c r="LHG57" s="38"/>
      <c r="LHH57" s="38"/>
      <c r="LHI57" s="38"/>
      <c r="LHJ57" s="38"/>
      <c r="LHK57" s="38"/>
      <c r="LHL57" s="38"/>
      <c r="LHM57" s="38"/>
      <c r="LHN57" s="38"/>
      <c r="LHO57" s="38"/>
      <c r="LHP57" s="38"/>
      <c r="LHQ57" s="38"/>
      <c r="LHR57" s="38"/>
      <c r="LHS57" s="38"/>
      <c r="LHT57" s="38"/>
      <c r="LHU57" s="38"/>
      <c r="LHV57" s="38"/>
      <c r="LHW57" s="38"/>
      <c r="LHX57" s="38"/>
      <c r="LHY57" s="38"/>
      <c r="LHZ57" s="38"/>
      <c r="LIA57" s="38"/>
      <c r="LIB57" s="38"/>
      <c r="LIC57" s="38"/>
      <c r="LID57" s="38"/>
      <c r="LIE57" s="38"/>
      <c r="LIF57" s="38"/>
      <c r="LIG57" s="38"/>
      <c r="LIH57" s="38"/>
      <c r="LII57" s="38"/>
      <c r="LIJ57" s="38"/>
      <c r="LIK57" s="38"/>
      <c r="LIL57" s="38"/>
      <c r="LIM57" s="38"/>
      <c r="LIN57" s="38"/>
      <c r="LIO57" s="38"/>
      <c r="LIP57" s="38"/>
      <c r="LIQ57" s="38"/>
      <c r="LIR57" s="38"/>
      <c r="LIS57" s="38"/>
      <c r="LIT57" s="38"/>
      <c r="LIU57" s="38"/>
      <c r="LIV57" s="38"/>
      <c r="LIW57" s="38"/>
      <c r="LIX57" s="38"/>
      <c r="LIY57" s="38"/>
      <c r="LIZ57" s="38"/>
      <c r="LJA57" s="38"/>
      <c r="LJB57" s="38"/>
      <c r="LJC57" s="38"/>
      <c r="LJD57" s="38"/>
      <c r="LJE57" s="38"/>
      <c r="LJF57" s="38"/>
      <c r="LJG57" s="38"/>
      <c r="LJH57" s="38"/>
      <c r="LJI57" s="38"/>
      <c r="LJJ57" s="38"/>
      <c r="LJK57" s="38"/>
      <c r="LJL57" s="38"/>
      <c r="LJM57" s="38"/>
      <c r="LJN57" s="38"/>
      <c r="LJO57" s="38"/>
      <c r="LJP57" s="38"/>
      <c r="LJQ57" s="38"/>
      <c r="LJR57" s="38"/>
      <c r="LJS57" s="38"/>
      <c r="LJT57" s="38"/>
      <c r="LJU57" s="38"/>
      <c r="LJV57" s="38"/>
      <c r="LJW57" s="38"/>
      <c r="LJX57" s="38"/>
      <c r="LJY57" s="38"/>
      <c r="LJZ57" s="38"/>
      <c r="LKA57" s="38"/>
      <c r="LKB57" s="38"/>
      <c r="LKC57" s="38"/>
      <c r="LKD57" s="38"/>
      <c r="LKE57" s="38"/>
      <c r="LKF57" s="38"/>
      <c r="LKG57" s="38"/>
      <c r="LKH57" s="38"/>
      <c r="LKI57" s="38"/>
      <c r="LKJ57" s="38"/>
      <c r="LKK57" s="38"/>
      <c r="LKL57" s="38"/>
      <c r="LKM57" s="38"/>
      <c r="LKN57" s="38"/>
      <c r="LKO57" s="38"/>
      <c r="LKP57" s="38"/>
      <c r="LKQ57" s="38"/>
      <c r="LKR57" s="38"/>
      <c r="LKS57" s="38"/>
      <c r="LKT57" s="38"/>
      <c r="LKU57" s="38"/>
      <c r="LKV57" s="38"/>
      <c r="LKW57" s="38"/>
      <c r="LKX57" s="38"/>
      <c r="LKY57" s="38"/>
      <c r="LKZ57" s="38"/>
      <c r="LLA57" s="38"/>
      <c r="LLB57" s="38"/>
      <c r="LLC57" s="38"/>
      <c r="LLD57" s="38"/>
      <c r="LLE57" s="38"/>
      <c r="LLF57" s="38"/>
      <c r="LLG57" s="38"/>
      <c r="LLH57" s="38"/>
      <c r="LLI57" s="38"/>
      <c r="LLJ57" s="38"/>
      <c r="LLK57" s="38"/>
      <c r="LLL57" s="38"/>
      <c r="LLM57" s="38"/>
      <c r="LLN57" s="38"/>
      <c r="LLO57" s="38"/>
      <c r="LLP57" s="38"/>
      <c r="LLQ57" s="38"/>
      <c r="LLR57" s="38"/>
      <c r="LLS57" s="38"/>
      <c r="LLT57" s="38"/>
      <c r="LLU57" s="38"/>
      <c r="LLV57" s="38"/>
      <c r="LLW57" s="38"/>
      <c r="LLX57" s="38"/>
      <c r="LLY57" s="38"/>
      <c r="LLZ57" s="38"/>
      <c r="LMA57" s="38"/>
      <c r="LMB57" s="38"/>
      <c r="LMC57" s="38"/>
      <c r="LMD57" s="38"/>
      <c r="LME57" s="38"/>
      <c r="LMF57" s="38"/>
      <c r="LMG57" s="38"/>
      <c r="LMH57" s="38"/>
      <c r="LMI57" s="38"/>
      <c r="LMJ57" s="38"/>
      <c r="LMK57" s="38"/>
      <c r="LML57" s="38"/>
      <c r="LMM57" s="38"/>
      <c r="LMN57" s="38"/>
      <c r="LMO57" s="38"/>
      <c r="LMP57" s="38"/>
      <c r="LMQ57" s="38"/>
      <c r="LMR57" s="38"/>
      <c r="LMS57" s="38"/>
      <c r="LMT57" s="38"/>
      <c r="LMU57" s="38"/>
      <c r="LMV57" s="38"/>
      <c r="LMW57" s="38"/>
      <c r="LMX57" s="38"/>
      <c r="LMY57" s="38"/>
      <c r="LMZ57" s="38"/>
      <c r="LNA57" s="38"/>
      <c r="LNB57" s="38"/>
      <c r="LNC57" s="38"/>
      <c r="LND57" s="38"/>
      <c r="LNE57" s="38"/>
      <c r="LNF57" s="38"/>
      <c r="LNG57" s="38"/>
      <c r="LNH57" s="38"/>
      <c r="LNI57" s="38"/>
      <c r="LNJ57" s="38"/>
      <c r="LNK57" s="38"/>
      <c r="LNL57" s="38"/>
      <c r="LNM57" s="38"/>
      <c r="LNN57" s="38"/>
      <c r="LNO57" s="38"/>
      <c r="LNP57" s="38"/>
      <c r="LNQ57" s="38"/>
      <c r="LNR57" s="38"/>
      <c r="LNS57" s="38"/>
      <c r="LNT57" s="38"/>
      <c r="LNU57" s="38"/>
      <c r="LNV57" s="38"/>
      <c r="LNW57" s="38"/>
      <c r="LNX57" s="38"/>
      <c r="LNY57" s="38"/>
      <c r="LNZ57" s="38"/>
      <c r="LOA57" s="38"/>
      <c r="LOB57" s="38"/>
      <c r="LOC57" s="38"/>
      <c r="LOD57" s="38"/>
      <c r="LOE57" s="38"/>
      <c r="LOF57" s="38"/>
      <c r="LOG57" s="38"/>
      <c r="LOH57" s="38"/>
      <c r="LOI57" s="38"/>
      <c r="LOJ57" s="38"/>
      <c r="LOK57" s="38"/>
      <c r="LOL57" s="38"/>
      <c r="LOM57" s="38"/>
      <c r="LON57" s="38"/>
      <c r="LOO57" s="38"/>
      <c r="LOP57" s="38"/>
      <c r="LOQ57" s="38"/>
      <c r="LOR57" s="38"/>
      <c r="LOS57" s="38"/>
      <c r="LOT57" s="38"/>
      <c r="LOU57" s="38"/>
      <c r="LOV57" s="38"/>
      <c r="LOW57" s="38"/>
      <c r="LOX57" s="38"/>
      <c r="LOY57" s="38"/>
      <c r="LOZ57" s="38"/>
      <c r="LPA57" s="38"/>
      <c r="LPB57" s="38"/>
      <c r="LPC57" s="38"/>
      <c r="LPD57" s="38"/>
      <c r="LPE57" s="38"/>
      <c r="LPF57" s="38"/>
      <c r="LPG57" s="38"/>
      <c r="LPH57" s="38"/>
      <c r="LPI57" s="38"/>
      <c r="LPJ57" s="38"/>
      <c r="LPK57" s="38"/>
      <c r="LPL57" s="38"/>
      <c r="LPM57" s="38"/>
      <c r="LPN57" s="38"/>
      <c r="LPO57" s="38"/>
      <c r="LPP57" s="38"/>
      <c r="LPQ57" s="38"/>
      <c r="LPR57" s="38"/>
      <c r="LPS57" s="38"/>
      <c r="LPT57" s="38"/>
      <c r="LPU57" s="38"/>
      <c r="LPV57" s="38"/>
      <c r="LPW57" s="38"/>
      <c r="LPX57" s="38"/>
      <c r="LPY57" s="38"/>
      <c r="LPZ57" s="38"/>
      <c r="LQA57" s="38"/>
      <c r="LQB57" s="38"/>
      <c r="LQC57" s="38"/>
      <c r="LQD57" s="38"/>
      <c r="LQE57" s="38"/>
      <c r="LQF57" s="38"/>
      <c r="LQG57" s="38"/>
      <c r="LQH57" s="38"/>
      <c r="LQI57" s="38"/>
      <c r="LQJ57" s="38"/>
      <c r="LQK57" s="38"/>
      <c r="LQL57" s="38"/>
      <c r="LQM57" s="38"/>
      <c r="LQN57" s="38"/>
      <c r="LQO57" s="38"/>
      <c r="LQP57" s="38"/>
      <c r="LQQ57" s="38"/>
      <c r="LQR57" s="38"/>
      <c r="LQS57" s="38"/>
      <c r="LQT57" s="38"/>
      <c r="LQU57" s="38"/>
      <c r="LQV57" s="38"/>
      <c r="LQW57" s="38"/>
      <c r="LQX57" s="38"/>
      <c r="LQY57" s="38"/>
      <c r="LQZ57" s="38"/>
      <c r="LRA57" s="38"/>
      <c r="LRB57" s="38"/>
      <c r="LRC57" s="38"/>
      <c r="LRD57" s="38"/>
      <c r="LRE57" s="38"/>
      <c r="LRF57" s="38"/>
      <c r="LRG57" s="38"/>
      <c r="LRH57" s="38"/>
      <c r="LRI57" s="38"/>
      <c r="LRJ57" s="38"/>
      <c r="LRK57" s="38"/>
      <c r="LRL57" s="38"/>
      <c r="LRM57" s="38"/>
      <c r="LRN57" s="38"/>
      <c r="LRO57" s="38"/>
      <c r="LRP57" s="38"/>
      <c r="LRQ57" s="38"/>
      <c r="LRR57" s="38"/>
      <c r="LRS57" s="38"/>
      <c r="LRT57" s="38"/>
      <c r="LRU57" s="38"/>
      <c r="LRV57" s="38"/>
      <c r="LRW57" s="38"/>
      <c r="LRX57" s="38"/>
      <c r="LRY57" s="38"/>
      <c r="LRZ57" s="38"/>
      <c r="LSA57" s="38"/>
      <c r="LSB57" s="38"/>
      <c r="LSC57" s="38"/>
      <c r="LSD57" s="38"/>
      <c r="LSE57" s="38"/>
      <c r="LSF57" s="38"/>
      <c r="LSG57" s="38"/>
      <c r="LSH57" s="38"/>
      <c r="LSI57" s="38"/>
      <c r="LSJ57" s="38"/>
      <c r="LSK57" s="38"/>
      <c r="LSL57" s="38"/>
      <c r="LSM57" s="38"/>
      <c r="LSN57" s="38"/>
      <c r="LSO57" s="38"/>
      <c r="LSP57" s="38"/>
      <c r="LSQ57" s="38"/>
      <c r="LSR57" s="38"/>
      <c r="LSS57" s="38"/>
      <c r="LST57" s="38"/>
      <c r="LSU57" s="38"/>
      <c r="LSV57" s="38"/>
      <c r="LSW57" s="38"/>
      <c r="LSX57" s="38"/>
      <c r="LSY57" s="38"/>
      <c r="LSZ57" s="38"/>
      <c r="LTA57" s="38"/>
      <c r="LTB57" s="38"/>
      <c r="LTC57" s="38"/>
      <c r="LTD57" s="38"/>
      <c r="LTE57" s="38"/>
      <c r="LTF57" s="38"/>
      <c r="LTG57" s="38"/>
      <c r="LTH57" s="38"/>
      <c r="LTI57" s="38"/>
      <c r="LTJ57" s="38"/>
      <c r="LTK57" s="38"/>
      <c r="LTL57" s="38"/>
      <c r="LTM57" s="38"/>
      <c r="LTN57" s="38"/>
      <c r="LTO57" s="38"/>
      <c r="LTP57" s="38"/>
      <c r="LTQ57" s="38"/>
      <c r="LTR57" s="38"/>
      <c r="LTS57" s="38"/>
      <c r="LTT57" s="38"/>
      <c r="LTU57" s="38"/>
      <c r="LTV57" s="38"/>
      <c r="LTW57" s="38"/>
      <c r="LTX57" s="38"/>
      <c r="LTY57" s="38"/>
      <c r="LTZ57" s="38"/>
      <c r="LUA57" s="38"/>
      <c r="LUB57" s="38"/>
      <c r="LUC57" s="38"/>
      <c r="LUD57" s="38"/>
      <c r="LUE57" s="38"/>
      <c r="LUF57" s="38"/>
      <c r="LUG57" s="38"/>
      <c r="LUH57" s="38"/>
      <c r="LUI57" s="38"/>
      <c r="LUJ57" s="38"/>
      <c r="LUK57" s="38"/>
      <c r="LUL57" s="38"/>
      <c r="LUM57" s="38"/>
      <c r="LUN57" s="38"/>
      <c r="LUO57" s="38"/>
      <c r="LUP57" s="38"/>
      <c r="LUQ57" s="38"/>
      <c r="LUR57" s="38"/>
      <c r="LUS57" s="38"/>
      <c r="LUT57" s="38"/>
      <c r="LUU57" s="38"/>
      <c r="LUV57" s="38"/>
      <c r="LUW57" s="38"/>
      <c r="LUX57" s="38"/>
      <c r="LUY57" s="38"/>
      <c r="LUZ57" s="38"/>
      <c r="LVA57" s="38"/>
      <c r="LVB57" s="38"/>
      <c r="LVC57" s="38"/>
      <c r="LVD57" s="38"/>
      <c r="LVE57" s="38"/>
      <c r="LVF57" s="38"/>
      <c r="LVG57" s="38"/>
      <c r="LVH57" s="38"/>
      <c r="LVI57" s="38"/>
      <c r="LVJ57" s="38"/>
      <c r="LVK57" s="38"/>
      <c r="LVL57" s="38"/>
      <c r="LVM57" s="38"/>
      <c r="LVN57" s="38"/>
      <c r="LVO57" s="38"/>
      <c r="LVP57" s="38"/>
      <c r="LVQ57" s="38"/>
      <c r="LVR57" s="38"/>
      <c r="LVS57" s="38"/>
      <c r="LVT57" s="38"/>
      <c r="LVU57" s="38"/>
      <c r="LVV57" s="38"/>
      <c r="LVW57" s="38"/>
      <c r="LVX57" s="38"/>
      <c r="LVY57" s="38"/>
      <c r="LVZ57" s="38"/>
      <c r="LWA57" s="38"/>
      <c r="LWB57" s="38"/>
      <c r="LWC57" s="38"/>
      <c r="LWD57" s="38"/>
      <c r="LWE57" s="38"/>
      <c r="LWF57" s="38"/>
      <c r="LWG57" s="38"/>
      <c r="LWH57" s="38"/>
      <c r="LWI57" s="38"/>
      <c r="LWJ57" s="38"/>
      <c r="LWK57" s="38"/>
      <c r="LWL57" s="38"/>
      <c r="LWM57" s="38"/>
      <c r="LWN57" s="38"/>
      <c r="LWO57" s="38"/>
      <c r="LWP57" s="38"/>
      <c r="LWQ57" s="38"/>
      <c r="LWR57" s="38"/>
      <c r="LWS57" s="38"/>
      <c r="LWT57" s="38"/>
      <c r="LWU57" s="38"/>
      <c r="LWV57" s="38"/>
      <c r="LWW57" s="38"/>
      <c r="LWX57" s="38"/>
      <c r="LWY57" s="38"/>
      <c r="LWZ57" s="38"/>
      <c r="LXA57" s="38"/>
      <c r="LXB57" s="38"/>
      <c r="LXC57" s="38"/>
      <c r="LXD57" s="38"/>
      <c r="LXE57" s="38"/>
      <c r="LXF57" s="38"/>
      <c r="LXG57" s="38"/>
      <c r="LXH57" s="38"/>
      <c r="LXI57" s="38"/>
      <c r="LXJ57" s="38"/>
      <c r="LXK57" s="38"/>
      <c r="LXL57" s="38"/>
      <c r="LXM57" s="38"/>
      <c r="LXN57" s="38"/>
      <c r="LXO57" s="38"/>
      <c r="LXP57" s="38"/>
      <c r="LXQ57" s="38"/>
      <c r="LXR57" s="38"/>
      <c r="LXS57" s="38"/>
      <c r="LXT57" s="38"/>
      <c r="LXU57" s="38"/>
      <c r="LXV57" s="38"/>
      <c r="LXW57" s="38"/>
      <c r="LXX57" s="38"/>
      <c r="LXY57" s="38"/>
      <c r="LXZ57" s="38"/>
      <c r="LYA57" s="38"/>
      <c r="LYB57" s="38"/>
      <c r="LYC57" s="38"/>
      <c r="LYD57" s="38"/>
      <c r="LYE57" s="38"/>
      <c r="LYF57" s="38"/>
      <c r="LYG57" s="38"/>
      <c r="LYH57" s="38"/>
      <c r="LYI57" s="38"/>
      <c r="LYJ57" s="38"/>
      <c r="LYK57" s="38"/>
      <c r="LYL57" s="38"/>
      <c r="LYM57" s="38"/>
      <c r="LYN57" s="38"/>
      <c r="LYO57" s="38"/>
      <c r="LYP57" s="38"/>
      <c r="LYQ57" s="38"/>
      <c r="LYR57" s="38"/>
      <c r="LYS57" s="38"/>
      <c r="LYT57" s="38"/>
      <c r="LYU57" s="38"/>
      <c r="LYV57" s="38"/>
      <c r="LYW57" s="38"/>
      <c r="LYX57" s="38"/>
      <c r="LYY57" s="38"/>
      <c r="LYZ57" s="38"/>
      <c r="LZA57" s="38"/>
      <c r="LZB57" s="38"/>
      <c r="LZC57" s="38"/>
      <c r="LZD57" s="38"/>
      <c r="LZE57" s="38"/>
      <c r="LZF57" s="38"/>
      <c r="LZG57" s="38"/>
      <c r="LZH57" s="38"/>
      <c r="LZI57" s="38"/>
      <c r="LZJ57" s="38"/>
      <c r="LZK57" s="38"/>
      <c r="LZL57" s="38"/>
      <c r="LZM57" s="38"/>
      <c r="LZN57" s="38"/>
      <c r="LZO57" s="38"/>
      <c r="LZP57" s="38"/>
      <c r="LZQ57" s="38"/>
      <c r="LZR57" s="38"/>
      <c r="LZS57" s="38"/>
      <c r="LZT57" s="38"/>
      <c r="LZU57" s="38"/>
      <c r="LZV57" s="38"/>
      <c r="LZW57" s="38"/>
      <c r="LZX57" s="38"/>
      <c r="LZY57" s="38"/>
      <c r="LZZ57" s="38"/>
      <c r="MAA57" s="38"/>
      <c r="MAB57" s="38"/>
      <c r="MAC57" s="38"/>
      <c r="MAD57" s="38"/>
      <c r="MAE57" s="38"/>
      <c r="MAF57" s="38"/>
      <c r="MAG57" s="38"/>
      <c r="MAH57" s="38"/>
      <c r="MAI57" s="38"/>
      <c r="MAJ57" s="38"/>
      <c r="MAK57" s="38"/>
      <c r="MAL57" s="38"/>
      <c r="MAM57" s="38"/>
      <c r="MAN57" s="38"/>
      <c r="MAO57" s="38"/>
      <c r="MAP57" s="38"/>
      <c r="MAQ57" s="38"/>
      <c r="MAR57" s="38"/>
      <c r="MAS57" s="38"/>
      <c r="MAT57" s="38"/>
      <c r="MAU57" s="38"/>
      <c r="MAV57" s="38"/>
      <c r="MAW57" s="38"/>
      <c r="MAX57" s="38"/>
      <c r="MAY57" s="38"/>
      <c r="MAZ57" s="38"/>
      <c r="MBA57" s="38"/>
      <c r="MBB57" s="38"/>
      <c r="MBC57" s="38"/>
      <c r="MBD57" s="38"/>
      <c r="MBE57" s="38"/>
      <c r="MBF57" s="38"/>
      <c r="MBG57" s="38"/>
      <c r="MBH57" s="38"/>
      <c r="MBI57" s="38"/>
      <c r="MBJ57" s="38"/>
      <c r="MBK57" s="38"/>
      <c r="MBL57" s="38"/>
      <c r="MBM57" s="38"/>
      <c r="MBN57" s="38"/>
      <c r="MBO57" s="38"/>
      <c r="MBP57" s="38"/>
      <c r="MBQ57" s="38"/>
      <c r="MBR57" s="38"/>
      <c r="MBS57" s="38"/>
      <c r="MBT57" s="38"/>
      <c r="MBU57" s="38"/>
      <c r="MBV57" s="38"/>
      <c r="MBW57" s="38"/>
      <c r="MBX57" s="38"/>
      <c r="MBY57" s="38"/>
      <c r="MBZ57" s="38"/>
      <c r="MCA57" s="38"/>
      <c r="MCB57" s="38"/>
      <c r="MCC57" s="38"/>
      <c r="MCD57" s="38"/>
      <c r="MCE57" s="38"/>
      <c r="MCF57" s="38"/>
      <c r="MCG57" s="38"/>
      <c r="MCH57" s="38"/>
      <c r="MCI57" s="38"/>
      <c r="MCJ57" s="38"/>
      <c r="MCK57" s="38"/>
      <c r="MCL57" s="38"/>
      <c r="MCM57" s="38"/>
      <c r="MCN57" s="38"/>
      <c r="MCO57" s="38"/>
      <c r="MCP57" s="38"/>
      <c r="MCQ57" s="38"/>
      <c r="MCR57" s="38"/>
      <c r="MCS57" s="38"/>
      <c r="MCT57" s="38"/>
      <c r="MCU57" s="38"/>
      <c r="MCV57" s="38"/>
      <c r="MCW57" s="38"/>
      <c r="MCX57" s="38"/>
      <c r="MCY57" s="38"/>
      <c r="MCZ57" s="38"/>
      <c r="MDA57" s="38"/>
      <c r="MDB57" s="38"/>
      <c r="MDC57" s="38"/>
      <c r="MDD57" s="38"/>
      <c r="MDE57" s="38"/>
      <c r="MDF57" s="38"/>
      <c r="MDG57" s="38"/>
      <c r="MDH57" s="38"/>
      <c r="MDI57" s="38"/>
      <c r="MDJ57" s="38"/>
      <c r="MDK57" s="38"/>
      <c r="MDL57" s="38"/>
      <c r="MDM57" s="38"/>
      <c r="MDN57" s="38"/>
      <c r="MDO57" s="38"/>
      <c r="MDP57" s="38"/>
      <c r="MDQ57" s="38"/>
      <c r="MDR57" s="38"/>
      <c r="MDS57" s="38"/>
      <c r="MDT57" s="38"/>
      <c r="MDU57" s="38"/>
      <c r="MDV57" s="38"/>
      <c r="MDW57" s="38"/>
      <c r="MDX57" s="38"/>
      <c r="MDY57" s="38"/>
      <c r="MDZ57" s="38"/>
      <c r="MEA57" s="38"/>
      <c r="MEB57" s="38"/>
      <c r="MEC57" s="38"/>
      <c r="MED57" s="38"/>
      <c r="MEE57" s="38"/>
      <c r="MEF57" s="38"/>
      <c r="MEG57" s="38"/>
      <c r="MEH57" s="38"/>
      <c r="MEI57" s="38"/>
      <c r="MEJ57" s="38"/>
      <c r="MEK57" s="38"/>
      <c r="MEL57" s="38"/>
      <c r="MEM57" s="38"/>
      <c r="MEN57" s="38"/>
      <c r="MEO57" s="38"/>
      <c r="MEP57" s="38"/>
      <c r="MEQ57" s="38"/>
      <c r="MER57" s="38"/>
      <c r="MES57" s="38"/>
      <c r="MET57" s="38"/>
      <c r="MEU57" s="38"/>
      <c r="MEV57" s="38"/>
      <c r="MEW57" s="38"/>
      <c r="MEX57" s="38"/>
      <c r="MEY57" s="38"/>
      <c r="MEZ57" s="38"/>
      <c r="MFA57" s="38"/>
      <c r="MFB57" s="38"/>
      <c r="MFC57" s="38"/>
      <c r="MFD57" s="38"/>
      <c r="MFE57" s="38"/>
      <c r="MFF57" s="38"/>
      <c r="MFG57" s="38"/>
      <c r="MFH57" s="38"/>
      <c r="MFI57" s="38"/>
      <c r="MFJ57" s="38"/>
      <c r="MFK57" s="38"/>
      <c r="MFL57" s="38"/>
      <c r="MFM57" s="38"/>
      <c r="MFN57" s="38"/>
      <c r="MFO57" s="38"/>
      <c r="MFP57" s="38"/>
      <c r="MFQ57" s="38"/>
      <c r="MFR57" s="38"/>
      <c r="MFS57" s="38"/>
      <c r="MFT57" s="38"/>
      <c r="MFU57" s="38"/>
      <c r="MFV57" s="38"/>
      <c r="MFW57" s="38"/>
      <c r="MFX57" s="38"/>
      <c r="MFY57" s="38"/>
      <c r="MFZ57" s="38"/>
      <c r="MGA57" s="38"/>
      <c r="MGB57" s="38"/>
      <c r="MGC57" s="38"/>
      <c r="MGD57" s="38"/>
      <c r="MGE57" s="38"/>
      <c r="MGF57" s="38"/>
      <c r="MGG57" s="38"/>
      <c r="MGH57" s="38"/>
      <c r="MGI57" s="38"/>
      <c r="MGJ57" s="38"/>
      <c r="MGK57" s="38"/>
      <c r="MGL57" s="38"/>
      <c r="MGM57" s="38"/>
      <c r="MGN57" s="38"/>
      <c r="MGO57" s="38"/>
      <c r="MGP57" s="38"/>
      <c r="MGQ57" s="38"/>
      <c r="MGR57" s="38"/>
      <c r="MGS57" s="38"/>
      <c r="MGT57" s="38"/>
      <c r="MGU57" s="38"/>
      <c r="MGV57" s="38"/>
      <c r="MGW57" s="38"/>
      <c r="MGX57" s="38"/>
      <c r="MGY57" s="38"/>
      <c r="MGZ57" s="38"/>
      <c r="MHA57" s="38"/>
      <c r="MHB57" s="38"/>
      <c r="MHC57" s="38"/>
      <c r="MHD57" s="38"/>
      <c r="MHE57" s="38"/>
      <c r="MHF57" s="38"/>
      <c r="MHG57" s="38"/>
      <c r="MHH57" s="38"/>
      <c r="MHI57" s="38"/>
      <c r="MHJ57" s="38"/>
      <c r="MHK57" s="38"/>
      <c r="MHL57" s="38"/>
      <c r="MHM57" s="38"/>
      <c r="MHN57" s="38"/>
      <c r="MHO57" s="38"/>
      <c r="MHP57" s="38"/>
      <c r="MHQ57" s="38"/>
      <c r="MHR57" s="38"/>
      <c r="MHS57" s="38"/>
      <c r="MHT57" s="38"/>
      <c r="MHU57" s="38"/>
      <c r="MHV57" s="38"/>
      <c r="MHW57" s="38"/>
      <c r="MHX57" s="38"/>
      <c r="MHY57" s="38"/>
      <c r="MHZ57" s="38"/>
      <c r="MIA57" s="38"/>
      <c r="MIB57" s="38"/>
      <c r="MIC57" s="38"/>
      <c r="MID57" s="38"/>
      <c r="MIE57" s="38"/>
      <c r="MIF57" s="38"/>
      <c r="MIG57" s="38"/>
      <c r="MIH57" s="38"/>
      <c r="MII57" s="38"/>
      <c r="MIJ57" s="38"/>
      <c r="MIK57" s="38"/>
      <c r="MIL57" s="38"/>
      <c r="MIM57" s="38"/>
      <c r="MIN57" s="38"/>
      <c r="MIO57" s="38"/>
      <c r="MIP57" s="38"/>
      <c r="MIQ57" s="38"/>
      <c r="MIR57" s="38"/>
      <c r="MIS57" s="38"/>
      <c r="MIT57" s="38"/>
      <c r="MIU57" s="38"/>
      <c r="MIV57" s="38"/>
      <c r="MIW57" s="38"/>
      <c r="MIX57" s="38"/>
      <c r="MIY57" s="38"/>
      <c r="MIZ57" s="38"/>
      <c r="MJA57" s="38"/>
      <c r="MJB57" s="38"/>
      <c r="MJC57" s="38"/>
      <c r="MJD57" s="38"/>
      <c r="MJE57" s="38"/>
      <c r="MJF57" s="38"/>
      <c r="MJG57" s="38"/>
      <c r="MJH57" s="38"/>
      <c r="MJI57" s="38"/>
      <c r="MJJ57" s="38"/>
      <c r="MJK57" s="38"/>
      <c r="MJL57" s="38"/>
      <c r="MJM57" s="38"/>
      <c r="MJN57" s="38"/>
      <c r="MJO57" s="38"/>
      <c r="MJP57" s="38"/>
      <c r="MJQ57" s="38"/>
      <c r="MJR57" s="38"/>
      <c r="MJS57" s="38"/>
      <c r="MJT57" s="38"/>
      <c r="MJU57" s="38"/>
      <c r="MJV57" s="38"/>
      <c r="MJW57" s="38"/>
      <c r="MJX57" s="38"/>
      <c r="MJY57" s="38"/>
      <c r="MJZ57" s="38"/>
      <c r="MKA57" s="38"/>
      <c r="MKB57" s="38"/>
      <c r="MKC57" s="38"/>
      <c r="MKD57" s="38"/>
      <c r="MKE57" s="38"/>
      <c r="MKF57" s="38"/>
      <c r="MKG57" s="38"/>
      <c r="MKH57" s="38"/>
      <c r="MKI57" s="38"/>
      <c r="MKJ57" s="38"/>
      <c r="MKK57" s="38"/>
      <c r="MKL57" s="38"/>
      <c r="MKM57" s="38"/>
      <c r="MKN57" s="38"/>
      <c r="MKO57" s="38"/>
      <c r="MKP57" s="38"/>
      <c r="MKQ57" s="38"/>
      <c r="MKR57" s="38"/>
      <c r="MKS57" s="38"/>
      <c r="MKT57" s="38"/>
      <c r="MKU57" s="38"/>
      <c r="MKV57" s="38"/>
      <c r="MKW57" s="38"/>
      <c r="MKX57" s="38"/>
      <c r="MKY57" s="38"/>
      <c r="MKZ57" s="38"/>
      <c r="MLA57" s="38"/>
      <c r="MLB57" s="38"/>
      <c r="MLC57" s="38"/>
      <c r="MLD57" s="38"/>
      <c r="MLE57" s="38"/>
      <c r="MLF57" s="38"/>
      <c r="MLG57" s="38"/>
      <c r="MLH57" s="38"/>
      <c r="MLI57" s="38"/>
      <c r="MLJ57" s="38"/>
      <c r="MLK57" s="38"/>
      <c r="MLL57" s="38"/>
      <c r="MLM57" s="38"/>
      <c r="MLN57" s="38"/>
      <c r="MLO57" s="38"/>
      <c r="MLP57" s="38"/>
      <c r="MLQ57" s="38"/>
      <c r="MLR57" s="38"/>
      <c r="MLS57" s="38"/>
      <c r="MLT57" s="38"/>
      <c r="MLU57" s="38"/>
      <c r="MLV57" s="38"/>
      <c r="MLW57" s="38"/>
      <c r="MLX57" s="38"/>
      <c r="MLY57" s="38"/>
      <c r="MLZ57" s="38"/>
      <c r="MMA57" s="38"/>
      <c r="MMB57" s="38"/>
      <c r="MMC57" s="38"/>
      <c r="MMD57" s="38"/>
      <c r="MME57" s="38"/>
      <c r="MMF57" s="38"/>
      <c r="MMG57" s="38"/>
      <c r="MMH57" s="38"/>
      <c r="MMI57" s="38"/>
      <c r="MMJ57" s="38"/>
      <c r="MMK57" s="38"/>
      <c r="MML57" s="38"/>
      <c r="MMM57" s="38"/>
      <c r="MMN57" s="38"/>
      <c r="MMO57" s="38"/>
      <c r="MMP57" s="38"/>
      <c r="MMQ57" s="38"/>
      <c r="MMR57" s="38"/>
      <c r="MMS57" s="38"/>
      <c r="MMT57" s="38"/>
      <c r="MMU57" s="38"/>
      <c r="MMV57" s="38"/>
      <c r="MMW57" s="38"/>
      <c r="MMX57" s="38"/>
      <c r="MMY57" s="38"/>
      <c r="MMZ57" s="38"/>
      <c r="MNA57" s="38"/>
      <c r="MNB57" s="38"/>
      <c r="MNC57" s="38"/>
      <c r="MND57" s="38"/>
      <c r="MNE57" s="38"/>
      <c r="MNF57" s="38"/>
      <c r="MNG57" s="38"/>
      <c r="MNH57" s="38"/>
      <c r="MNI57" s="38"/>
      <c r="MNJ57" s="38"/>
      <c r="MNK57" s="38"/>
      <c r="MNL57" s="38"/>
      <c r="MNM57" s="38"/>
      <c r="MNN57" s="38"/>
      <c r="MNO57" s="38"/>
      <c r="MNP57" s="38"/>
      <c r="MNQ57" s="38"/>
      <c r="MNR57" s="38"/>
      <c r="MNS57" s="38"/>
      <c r="MNT57" s="38"/>
      <c r="MNU57" s="38"/>
      <c r="MNV57" s="38"/>
      <c r="MNW57" s="38"/>
      <c r="MNX57" s="38"/>
      <c r="MNY57" s="38"/>
      <c r="MNZ57" s="38"/>
      <c r="MOA57" s="38"/>
      <c r="MOB57" s="38"/>
      <c r="MOC57" s="38"/>
      <c r="MOD57" s="38"/>
      <c r="MOE57" s="38"/>
      <c r="MOF57" s="38"/>
      <c r="MOG57" s="38"/>
      <c r="MOH57" s="38"/>
      <c r="MOI57" s="38"/>
      <c r="MOJ57" s="38"/>
      <c r="MOK57" s="38"/>
      <c r="MOL57" s="38"/>
      <c r="MOM57" s="38"/>
      <c r="MON57" s="38"/>
      <c r="MOO57" s="38"/>
      <c r="MOP57" s="38"/>
      <c r="MOQ57" s="38"/>
      <c r="MOR57" s="38"/>
      <c r="MOS57" s="38"/>
      <c r="MOT57" s="38"/>
      <c r="MOU57" s="38"/>
      <c r="MOV57" s="38"/>
      <c r="MOW57" s="38"/>
      <c r="MOX57" s="38"/>
      <c r="MOY57" s="38"/>
      <c r="MOZ57" s="38"/>
      <c r="MPA57" s="38"/>
      <c r="MPB57" s="38"/>
      <c r="MPC57" s="38"/>
      <c r="MPD57" s="38"/>
      <c r="MPE57" s="38"/>
      <c r="MPF57" s="38"/>
      <c r="MPG57" s="38"/>
      <c r="MPH57" s="38"/>
      <c r="MPI57" s="38"/>
      <c r="MPJ57" s="38"/>
      <c r="MPK57" s="38"/>
      <c r="MPL57" s="38"/>
      <c r="MPM57" s="38"/>
      <c r="MPN57" s="38"/>
      <c r="MPO57" s="38"/>
      <c r="MPP57" s="38"/>
      <c r="MPQ57" s="38"/>
      <c r="MPR57" s="38"/>
      <c r="MPS57" s="38"/>
      <c r="MPT57" s="38"/>
      <c r="MPU57" s="38"/>
      <c r="MPV57" s="38"/>
      <c r="MPW57" s="38"/>
      <c r="MPX57" s="38"/>
      <c r="MPY57" s="38"/>
      <c r="MPZ57" s="38"/>
      <c r="MQA57" s="38"/>
      <c r="MQB57" s="38"/>
      <c r="MQC57" s="38"/>
      <c r="MQD57" s="38"/>
      <c r="MQE57" s="38"/>
      <c r="MQF57" s="38"/>
      <c r="MQG57" s="38"/>
      <c r="MQH57" s="38"/>
      <c r="MQI57" s="38"/>
      <c r="MQJ57" s="38"/>
      <c r="MQK57" s="38"/>
      <c r="MQL57" s="38"/>
      <c r="MQM57" s="38"/>
      <c r="MQN57" s="38"/>
      <c r="MQO57" s="38"/>
      <c r="MQP57" s="38"/>
      <c r="MQQ57" s="38"/>
      <c r="MQR57" s="38"/>
      <c r="MQS57" s="38"/>
      <c r="MQT57" s="38"/>
      <c r="MQU57" s="38"/>
      <c r="MQV57" s="38"/>
      <c r="MQW57" s="38"/>
      <c r="MQX57" s="38"/>
      <c r="MQY57" s="38"/>
      <c r="MQZ57" s="38"/>
      <c r="MRA57" s="38"/>
      <c r="MRB57" s="38"/>
      <c r="MRC57" s="38"/>
      <c r="MRD57" s="38"/>
      <c r="MRE57" s="38"/>
      <c r="MRF57" s="38"/>
      <c r="MRG57" s="38"/>
      <c r="MRH57" s="38"/>
      <c r="MRI57" s="38"/>
      <c r="MRJ57" s="38"/>
      <c r="MRK57" s="38"/>
      <c r="MRL57" s="38"/>
      <c r="MRM57" s="38"/>
      <c r="MRN57" s="38"/>
      <c r="MRO57" s="38"/>
      <c r="MRP57" s="38"/>
      <c r="MRQ57" s="38"/>
      <c r="MRR57" s="38"/>
      <c r="MRS57" s="38"/>
      <c r="MRT57" s="38"/>
      <c r="MRU57" s="38"/>
      <c r="MRV57" s="38"/>
      <c r="MRW57" s="38"/>
      <c r="MRX57" s="38"/>
      <c r="MRY57" s="38"/>
      <c r="MRZ57" s="38"/>
      <c r="MSA57" s="38"/>
      <c r="MSB57" s="38"/>
      <c r="MSC57" s="38"/>
      <c r="MSD57" s="38"/>
      <c r="MSE57" s="38"/>
      <c r="MSF57" s="38"/>
      <c r="MSG57" s="38"/>
      <c r="MSH57" s="38"/>
      <c r="MSI57" s="38"/>
      <c r="MSJ57" s="38"/>
      <c r="MSK57" s="38"/>
      <c r="MSL57" s="38"/>
      <c r="MSM57" s="38"/>
      <c r="MSN57" s="38"/>
      <c r="MSO57" s="38"/>
      <c r="MSP57" s="38"/>
      <c r="MSQ57" s="38"/>
      <c r="MSR57" s="38"/>
      <c r="MSS57" s="38"/>
      <c r="MST57" s="38"/>
      <c r="MSU57" s="38"/>
      <c r="MSV57" s="38"/>
      <c r="MSW57" s="38"/>
      <c r="MSX57" s="38"/>
      <c r="MSY57" s="38"/>
      <c r="MSZ57" s="38"/>
      <c r="MTA57" s="38"/>
      <c r="MTB57" s="38"/>
      <c r="MTC57" s="38"/>
      <c r="MTD57" s="38"/>
      <c r="MTE57" s="38"/>
      <c r="MTF57" s="38"/>
      <c r="MTG57" s="38"/>
      <c r="MTH57" s="38"/>
      <c r="MTI57" s="38"/>
      <c r="MTJ57" s="38"/>
      <c r="MTK57" s="38"/>
      <c r="MTL57" s="38"/>
      <c r="MTM57" s="38"/>
      <c r="MTN57" s="38"/>
      <c r="MTO57" s="38"/>
      <c r="MTP57" s="38"/>
      <c r="MTQ57" s="38"/>
      <c r="MTR57" s="38"/>
      <c r="MTS57" s="38"/>
      <c r="MTT57" s="38"/>
      <c r="MTU57" s="38"/>
      <c r="MTV57" s="38"/>
      <c r="MTW57" s="38"/>
      <c r="MTX57" s="38"/>
      <c r="MTY57" s="38"/>
      <c r="MTZ57" s="38"/>
      <c r="MUA57" s="38"/>
      <c r="MUB57" s="38"/>
      <c r="MUC57" s="38"/>
      <c r="MUD57" s="38"/>
      <c r="MUE57" s="38"/>
      <c r="MUF57" s="38"/>
      <c r="MUG57" s="38"/>
      <c r="MUH57" s="38"/>
      <c r="MUI57" s="38"/>
      <c r="MUJ57" s="38"/>
      <c r="MUK57" s="38"/>
      <c r="MUL57" s="38"/>
      <c r="MUM57" s="38"/>
      <c r="MUN57" s="38"/>
      <c r="MUO57" s="38"/>
      <c r="MUP57" s="38"/>
      <c r="MUQ57" s="38"/>
      <c r="MUR57" s="38"/>
      <c r="MUS57" s="38"/>
      <c r="MUT57" s="38"/>
      <c r="MUU57" s="38"/>
      <c r="MUV57" s="38"/>
      <c r="MUW57" s="38"/>
      <c r="MUX57" s="38"/>
      <c r="MUY57" s="38"/>
      <c r="MUZ57" s="38"/>
      <c r="MVA57" s="38"/>
      <c r="MVB57" s="38"/>
      <c r="MVC57" s="38"/>
      <c r="MVD57" s="38"/>
      <c r="MVE57" s="38"/>
      <c r="MVF57" s="38"/>
      <c r="MVG57" s="38"/>
      <c r="MVH57" s="38"/>
      <c r="MVI57" s="38"/>
      <c r="MVJ57" s="38"/>
      <c r="MVK57" s="38"/>
      <c r="MVL57" s="38"/>
      <c r="MVM57" s="38"/>
      <c r="MVN57" s="38"/>
      <c r="MVO57" s="38"/>
      <c r="MVP57" s="38"/>
      <c r="MVQ57" s="38"/>
      <c r="MVR57" s="38"/>
      <c r="MVS57" s="38"/>
      <c r="MVT57" s="38"/>
      <c r="MVU57" s="38"/>
      <c r="MVV57" s="38"/>
      <c r="MVW57" s="38"/>
      <c r="MVX57" s="38"/>
      <c r="MVY57" s="38"/>
      <c r="MVZ57" s="38"/>
      <c r="MWA57" s="38"/>
      <c r="MWB57" s="38"/>
      <c r="MWC57" s="38"/>
      <c r="MWD57" s="38"/>
      <c r="MWE57" s="38"/>
      <c r="MWF57" s="38"/>
      <c r="MWG57" s="38"/>
      <c r="MWH57" s="38"/>
      <c r="MWI57" s="38"/>
      <c r="MWJ57" s="38"/>
      <c r="MWK57" s="38"/>
      <c r="MWL57" s="38"/>
      <c r="MWM57" s="38"/>
      <c r="MWN57" s="38"/>
      <c r="MWO57" s="38"/>
      <c r="MWP57" s="38"/>
      <c r="MWQ57" s="38"/>
      <c r="MWR57" s="38"/>
      <c r="MWS57" s="38"/>
      <c r="MWT57" s="38"/>
      <c r="MWU57" s="38"/>
      <c r="MWV57" s="38"/>
      <c r="MWW57" s="38"/>
      <c r="MWX57" s="38"/>
      <c r="MWY57" s="38"/>
      <c r="MWZ57" s="38"/>
      <c r="MXA57" s="38"/>
      <c r="MXB57" s="38"/>
      <c r="MXC57" s="38"/>
      <c r="MXD57" s="38"/>
      <c r="MXE57" s="38"/>
      <c r="MXF57" s="38"/>
      <c r="MXG57" s="38"/>
      <c r="MXH57" s="38"/>
      <c r="MXI57" s="38"/>
      <c r="MXJ57" s="38"/>
      <c r="MXK57" s="38"/>
      <c r="MXL57" s="38"/>
      <c r="MXM57" s="38"/>
      <c r="MXN57" s="38"/>
      <c r="MXO57" s="38"/>
      <c r="MXP57" s="38"/>
      <c r="MXQ57" s="38"/>
      <c r="MXR57" s="38"/>
      <c r="MXS57" s="38"/>
      <c r="MXT57" s="38"/>
      <c r="MXU57" s="38"/>
      <c r="MXV57" s="38"/>
      <c r="MXW57" s="38"/>
      <c r="MXX57" s="38"/>
      <c r="MXY57" s="38"/>
      <c r="MXZ57" s="38"/>
      <c r="MYA57" s="38"/>
      <c r="MYB57" s="38"/>
      <c r="MYC57" s="38"/>
      <c r="MYD57" s="38"/>
      <c r="MYE57" s="38"/>
      <c r="MYF57" s="38"/>
      <c r="MYG57" s="38"/>
      <c r="MYH57" s="38"/>
      <c r="MYI57" s="38"/>
      <c r="MYJ57" s="38"/>
      <c r="MYK57" s="38"/>
      <c r="MYL57" s="38"/>
      <c r="MYM57" s="38"/>
      <c r="MYN57" s="38"/>
      <c r="MYO57" s="38"/>
      <c r="MYP57" s="38"/>
      <c r="MYQ57" s="38"/>
      <c r="MYR57" s="38"/>
      <c r="MYS57" s="38"/>
      <c r="MYT57" s="38"/>
      <c r="MYU57" s="38"/>
      <c r="MYV57" s="38"/>
      <c r="MYW57" s="38"/>
      <c r="MYX57" s="38"/>
      <c r="MYY57" s="38"/>
      <c r="MYZ57" s="38"/>
      <c r="MZA57" s="38"/>
      <c r="MZB57" s="38"/>
      <c r="MZC57" s="38"/>
      <c r="MZD57" s="38"/>
      <c r="MZE57" s="38"/>
      <c r="MZF57" s="38"/>
      <c r="MZG57" s="38"/>
      <c r="MZH57" s="38"/>
      <c r="MZI57" s="38"/>
      <c r="MZJ57" s="38"/>
      <c r="MZK57" s="38"/>
      <c r="MZL57" s="38"/>
      <c r="MZM57" s="38"/>
      <c r="MZN57" s="38"/>
      <c r="MZO57" s="38"/>
      <c r="MZP57" s="38"/>
      <c r="MZQ57" s="38"/>
      <c r="MZR57" s="38"/>
      <c r="MZS57" s="38"/>
      <c r="MZT57" s="38"/>
      <c r="MZU57" s="38"/>
      <c r="MZV57" s="38"/>
      <c r="MZW57" s="38"/>
      <c r="MZX57" s="38"/>
      <c r="MZY57" s="38"/>
      <c r="MZZ57" s="38"/>
      <c r="NAA57" s="38"/>
      <c r="NAB57" s="38"/>
      <c r="NAC57" s="38"/>
      <c r="NAD57" s="38"/>
      <c r="NAE57" s="38"/>
      <c r="NAF57" s="38"/>
      <c r="NAG57" s="38"/>
      <c r="NAH57" s="38"/>
      <c r="NAI57" s="38"/>
      <c r="NAJ57" s="38"/>
      <c r="NAK57" s="38"/>
      <c r="NAL57" s="38"/>
      <c r="NAM57" s="38"/>
      <c r="NAN57" s="38"/>
      <c r="NAO57" s="38"/>
      <c r="NAP57" s="38"/>
      <c r="NAQ57" s="38"/>
      <c r="NAR57" s="38"/>
      <c r="NAS57" s="38"/>
      <c r="NAT57" s="38"/>
      <c r="NAU57" s="38"/>
      <c r="NAV57" s="38"/>
      <c r="NAW57" s="38"/>
      <c r="NAX57" s="38"/>
      <c r="NAY57" s="38"/>
      <c r="NAZ57" s="38"/>
      <c r="NBA57" s="38"/>
      <c r="NBB57" s="38"/>
      <c r="NBC57" s="38"/>
      <c r="NBD57" s="38"/>
      <c r="NBE57" s="38"/>
      <c r="NBF57" s="38"/>
      <c r="NBG57" s="38"/>
      <c r="NBH57" s="38"/>
      <c r="NBI57" s="38"/>
      <c r="NBJ57" s="38"/>
      <c r="NBK57" s="38"/>
      <c r="NBL57" s="38"/>
      <c r="NBM57" s="38"/>
      <c r="NBN57" s="38"/>
      <c r="NBO57" s="38"/>
      <c r="NBP57" s="38"/>
      <c r="NBQ57" s="38"/>
      <c r="NBR57" s="38"/>
      <c r="NBS57" s="38"/>
      <c r="NBT57" s="38"/>
      <c r="NBU57" s="38"/>
      <c r="NBV57" s="38"/>
      <c r="NBW57" s="38"/>
      <c r="NBX57" s="38"/>
      <c r="NBY57" s="38"/>
      <c r="NBZ57" s="38"/>
      <c r="NCA57" s="38"/>
      <c r="NCB57" s="38"/>
      <c r="NCC57" s="38"/>
      <c r="NCD57" s="38"/>
      <c r="NCE57" s="38"/>
      <c r="NCF57" s="38"/>
      <c r="NCG57" s="38"/>
      <c r="NCH57" s="38"/>
      <c r="NCI57" s="38"/>
      <c r="NCJ57" s="38"/>
      <c r="NCK57" s="38"/>
      <c r="NCL57" s="38"/>
      <c r="NCM57" s="38"/>
      <c r="NCN57" s="38"/>
      <c r="NCO57" s="38"/>
      <c r="NCP57" s="38"/>
      <c r="NCQ57" s="38"/>
      <c r="NCR57" s="38"/>
      <c r="NCS57" s="38"/>
      <c r="NCT57" s="38"/>
      <c r="NCU57" s="38"/>
      <c r="NCV57" s="38"/>
      <c r="NCW57" s="38"/>
      <c r="NCX57" s="38"/>
      <c r="NCY57" s="38"/>
      <c r="NCZ57" s="38"/>
      <c r="NDA57" s="38"/>
      <c r="NDB57" s="38"/>
      <c r="NDC57" s="38"/>
      <c r="NDD57" s="38"/>
      <c r="NDE57" s="38"/>
      <c r="NDF57" s="38"/>
      <c r="NDG57" s="38"/>
      <c r="NDH57" s="38"/>
      <c r="NDI57" s="38"/>
      <c r="NDJ57" s="38"/>
      <c r="NDK57" s="38"/>
      <c r="NDL57" s="38"/>
      <c r="NDM57" s="38"/>
      <c r="NDN57" s="38"/>
      <c r="NDO57" s="38"/>
      <c r="NDP57" s="38"/>
      <c r="NDQ57" s="38"/>
      <c r="NDR57" s="38"/>
      <c r="NDS57" s="38"/>
      <c r="NDT57" s="38"/>
      <c r="NDU57" s="38"/>
      <c r="NDV57" s="38"/>
      <c r="NDW57" s="38"/>
      <c r="NDX57" s="38"/>
      <c r="NDY57" s="38"/>
      <c r="NDZ57" s="38"/>
      <c r="NEA57" s="38"/>
      <c r="NEB57" s="38"/>
      <c r="NEC57" s="38"/>
      <c r="NED57" s="38"/>
      <c r="NEE57" s="38"/>
      <c r="NEF57" s="38"/>
      <c r="NEG57" s="38"/>
      <c r="NEH57" s="38"/>
      <c r="NEI57" s="38"/>
      <c r="NEJ57" s="38"/>
      <c r="NEK57" s="38"/>
      <c r="NEL57" s="38"/>
      <c r="NEM57" s="38"/>
      <c r="NEN57" s="38"/>
      <c r="NEO57" s="38"/>
      <c r="NEP57" s="38"/>
      <c r="NEQ57" s="38"/>
      <c r="NER57" s="38"/>
      <c r="NES57" s="38"/>
      <c r="NET57" s="38"/>
      <c r="NEU57" s="38"/>
      <c r="NEV57" s="38"/>
      <c r="NEW57" s="38"/>
      <c r="NEX57" s="38"/>
      <c r="NEY57" s="38"/>
      <c r="NEZ57" s="38"/>
      <c r="NFA57" s="38"/>
      <c r="NFB57" s="38"/>
      <c r="NFC57" s="38"/>
      <c r="NFD57" s="38"/>
      <c r="NFE57" s="38"/>
      <c r="NFF57" s="38"/>
      <c r="NFG57" s="38"/>
      <c r="NFH57" s="38"/>
      <c r="NFI57" s="38"/>
      <c r="NFJ57" s="38"/>
      <c r="NFK57" s="38"/>
      <c r="NFL57" s="38"/>
      <c r="NFM57" s="38"/>
      <c r="NFN57" s="38"/>
      <c r="NFO57" s="38"/>
      <c r="NFP57" s="38"/>
      <c r="NFQ57" s="38"/>
      <c r="NFR57" s="38"/>
      <c r="NFS57" s="38"/>
      <c r="NFT57" s="38"/>
      <c r="NFU57" s="38"/>
      <c r="NFV57" s="38"/>
      <c r="NFW57" s="38"/>
      <c r="NFX57" s="38"/>
      <c r="NFY57" s="38"/>
      <c r="NFZ57" s="38"/>
      <c r="NGA57" s="38"/>
      <c r="NGB57" s="38"/>
      <c r="NGC57" s="38"/>
      <c r="NGD57" s="38"/>
      <c r="NGE57" s="38"/>
      <c r="NGF57" s="38"/>
      <c r="NGG57" s="38"/>
      <c r="NGH57" s="38"/>
      <c r="NGI57" s="38"/>
      <c r="NGJ57" s="38"/>
      <c r="NGK57" s="38"/>
      <c r="NGL57" s="38"/>
      <c r="NGM57" s="38"/>
      <c r="NGN57" s="38"/>
      <c r="NGO57" s="38"/>
      <c r="NGP57" s="38"/>
      <c r="NGQ57" s="38"/>
      <c r="NGR57" s="38"/>
      <c r="NGS57" s="38"/>
      <c r="NGT57" s="38"/>
      <c r="NGU57" s="38"/>
      <c r="NGV57" s="38"/>
      <c r="NGW57" s="38"/>
      <c r="NGX57" s="38"/>
      <c r="NGY57" s="38"/>
      <c r="NGZ57" s="38"/>
      <c r="NHA57" s="38"/>
      <c r="NHB57" s="38"/>
      <c r="NHC57" s="38"/>
      <c r="NHD57" s="38"/>
      <c r="NHE57" s="38"/>
      <c r="NHF57" s="38"/>
      <c r="NHG57" s="38"/>
      <c r="NHH57" s="38"/>
      <c r="NHI57" s="38"/>
      <c r="NHJ57" s="38"/>
      <c r="NHK57" s="38"/>
      <c r="NHL57" s="38"/>
      <c r="NHM57" s="38"/>
      <c r="NHN57" s="38"/>
      <c r="NHO57" s="38"/>
      <c r="NHP57" s="38"/>
      <c r="NHQ57" s="38"/>
      <c r="NHR57" s="38"/>
      <c r="NHS57" s="38"/>
      <c r="NHT57" s="38"/>
      <c r="NHU57" s="38"/>
      <c r="NHV57" s="38"/>
      <c r="NHW57" s="38"/>
      <c r="NHX57" s="38"/>
      <c r="NHY57" s="38"/>
      <c r="NHZ57" s="38"/>
      <c r="NIA57" s="38"/>
      <c r="NIB57" s="38"/>
      <c r="NIC57" s="38"/>
      <c r="NID57" s="38"/>
      <c r="NIE57" s="38"/>
      <c r="NIF57" s="38"/>
      <c r="NIG57" s="38"/>
      <c r="NIH57" s="38"/>
      <c r="NII57" s="38"/>
      <c r="NIJ57" s="38"/>
      <c r="NIK57" s="38"/>
      <c r="NIL57" s="38"/>
      <c r="NIM57" s="38"/>
      <c r="NIN57" s="38"/>
      <c r="NIO57" s="38"/>
      <c r="NIP57" s="38"/>
      <c r="NIQ57" s="38"/>
      <c r="NIR57" s="38"/>
      <c r="NIS57" s="38"/>
      <c r="NIT57" s="38"/>
      <c r="NIU57" s="38"/>
      <c r="NIV57" s="38"/>
      <c r="NIW57" s="38"/>
      <c r="NIX57" s="38"/>
      <c r="NIY57" s="38"/>
      <c r="NIZ57" s="38"/>
      <c r="NJA57" s="38"/>
      <c r="NJB57" s="38"/>
      <c r="NJC57" s="38"/>
      <c r="NJD57" s="38"/>
      <c r="NJE57" s="38"/>
      <c r="NJF57" s="38"/>
      <c r="NJG57" s="38"/>
      <c r="NJH57" s="38"/>
      <c r="NJI57" s="38"/>
      <c r="NJJ57" s="38"/>
      <c r="NJK57" s="38"/>
      <c r="NJL57" s="38"/>
      <c r="NJM57" s="38"/>
      <c r="NJN57" s="38"/>
      <c r="NJO57" s="38"/>
      <c r="NJP57" s="38"/>
      <c r="NJQ57" s="38"/>
      <c r="NJR57" s="38"/>
      <c r="NJS57" s="38"/>
      <c r="NJT57" s="38"/>
      <c r="NJU57" s="38"/>
      <c r="NJV57" s="38"/>
      <c r="NJW57" s="38"/>
      <c r="NJX57" s="38"/>
      <c r="NJY57" s="38"/>
      <c r="NJZ57" s="38"/>
      <c r="NKA57" s="38"/>
      <c r="NKB57" s="38"/>
      <c r="NKC57" s="38"/>
      <c r="NKD57" s="38"/>
      <c r="NKE57" s="38"/>
      <c r="NKF57" s="38"/>
      <c r="NKG57" s="38"/>
      <c r="NKH57" s="38"/>
      <c r="NKI57" s="38"/>
      <c r="NKJ57" s="38"/>
      <c r="NKK57" s="38"/>
      <c r="NKL57" s="38"/>
      <c r="NKM57" s="38"/>
      <c r="NKN57" s="38"/>
      <c r="NKO57" s="38"/>
      <c r="NKP57" s="38"/>
      <c r="NKQ57" s="38"/>
      <c r="NKR57" s="38"/>
      <c r="NKS57" s="38"/>
      <c r="NKT57" s="38"/>
      <c r="NKU57" s="38"/>
      <c r="NKV57" s="38"/>
      <c r="NKW57" s="38"/>
      <c r="NKX57" s="38"/>
      <c r="NKY57" s="38"/>
      <c r="NKZ57" s="38"/>
      <c r="NLA57" s="38"/>
      <c r="NLB57" s="38"/>
      <c r="NLC57" s="38"/>
      <c r="NLD57" s="38"/>
      <c r="NLE57" s="38"/>
      <c r="NLF57" s="38"/>
      <c r="NLG57" s="38"/>
      <c r="NLH57" s="38"/>
      <c r="NLI57" s="38"/>
      <c r="NLJ57" s="38"/>
      <c r="NLK57" s="38"/>
      <c r="NLL57" s="38"/>
      <c r="NLM57" s="38"/>
      <c r="NLN57" s="38"/>
      <c r="NLO57" s="38"/>
      <c r="NLP57" s="38"/>
      <c r="NLQ57" s="38"/>
      <c r="NLR57" s="38"/>
      <c r="NLS57" s="38"/>
      <c r="NLT57" s="38"/>
      <c r="NLU57" s="38"/>
      <c r="NLV57" s="38"/>
      <c r="NLW57" s="38"/>
      <c r="NLX57" s="38"/>
      <c r="NLY57" s="38"/>
      <c r="NLZ57" s="38"/>
      <c r="NMA57" s="38"/>
      <c r="NMB57" s="38"/>
      <c r="NMC57" s="38"/>
      <c r="NMD57" s="38"/>
      <c r="NME57" s="38"/>
      <c r="NMF57" s="38"/>
      <c r="NMG57" s="38"/>
      <c r="NMH57" s="38"/>
      <c r="NMI57" s="38"/>
      <c r="NMJ57" s="38"/>
      <c r="NMK57" s="38"/>
      <c r="NML57" s="38"/>
      <c r="NMM57" s="38"/>
      <c r="NMN57" s="38"/>
      <c r="NMO57" s="38"/>
      <c r="NMP57" s="38"/>
      <c r="NMQ57" s="38"/>
      <c r="NMR57" s="38"/>
      <c r="NMS57" s="38"/>
      <c r="NMT57" s="38"/>
      <c r="NMU57" s="38"/>
      <c r="NMV57" s="38"/>
      <c r="NMW57" s="38"/>
      <c r="NMX57" s="38"/>
      <c r="NMY57" s="38"/>
      <c r="NMZ57" s="38"/>
      <c r="NNA57" s="38"/>
      <c r="NNB57" s="38"/>
      <c r="NNC57" s="38"/>
      <c r="NND57" s="38"/>
      <c r="NNE57" s="38"/>
      <c r="NNF57" s="38"/>
      <c r="NNG57" s="38"/>
      <c r="NNH57" s="38"/>
      <c r="NNI57" s="38"/>
      <c r="NNJ57" s="38"/>
      <c r="NNK57" s="38"/>
      <c r="NNL57" s="38"/>
      <c r="NNM57" s="38"/>
      <c r="NNN57" s="38"/>
      <c r="NNO57" s="38"/>
      <c r="NNP57" s="38"/>
      <c r="NNQ57" s="38"/>
      <c r="NNR57" s="38"/>
      <c r="NNS57" s="38"/>
      <c r="NNT57" s="38"/>
      <c r="NNU57" s="38"/>
      <c r="NNV57" s="38"/>
      <c r="NNW57" s="38"/>
      <c r="NNX57" s="38"/>
      <c r="NNY57" s="38"/>
      <c r="NNZ57" s="38"/>
      <c r="NOA57" s="38"/>
      <c r="NOB57" s="38"/>
      <c r="NOC57" s="38"/>
      <c r="NOD57" s="38"/>
      <c r="NOE57" s="38"/>
      <c r="NOF57" s="38"/>
      <c r="NOG57" s="38"/>
      <c r="NOH57" s="38"/>
      <c r="NOI57" s="38"/>
      <c r="NOJ57" s="38"/>
      <c r="NOK57" s="38"/>
      <c r="NOL57" s="38"/>
      <c r="NOM57" s="38"/>
      <c r="NON57" s="38"/>
      <c r="NOO57" s="38"/>
      <c r="NOP57" s="38"/>
      <c r="NOQ57" s="38"/>
      <c r="NOR57" s="38"/>
      <c r="NOS57" s="38"/>
      <c r="NOT57" s="38"/>
      <c r="NOU57" s="38"/>
      <c r="NOV57" s="38"/>
      <c r="NOW57" s="38"/>
      <c r="NOX57" s="38"/>
      <c r="NOY57" s="38"/>
      <c r="NOZ57" s="38"/>
      <c r="NPA57" s="38"/>
      <c r="NPB57" s="38"/>
      <c r="NPC57" s="38"/>
      <c r="NPD57" s="38"/>
      <c r="NPE57" s="38"/>
      <c r="NPF57" s="38"/>
      <c r="NPG57" s="38"/>
      <c r="NPH57" s="38"/>
      <c r="NPI57" s="38"/>
      <c r="NPJ57" s="38"/>
      <c r="NPK57" s="38"/>
      <c r="NPL57" s="38"/>
      <c r="NPM57" s="38"/>
      <c r="NPN57" s="38"/>
      <c r="NPO57" s="38"/>
      <c r="NPP57" s="38"/>
      <c r="NPQ57" s="38"/>
      <c r="NPR57" s="38"/>
      <c r="NPS57" s="38"/>
      <c r="NPT57" s="38"/>
      <c r="NPU57" s="38"/>
      <c r="NPV57" s="38"/>
      <c r="NPW57" s="38"/>
      <c r="NPX57" s="38"/>
      <c r="NPY57" s="38"/>
      <c r="NPZ57" s="38"/>
      <c r="NQA57" s="38"/>
      <c r="NQB57" s="38"/>
      <c r="NQC57" s="38"/>
      <c r="NQD57" s="38"/>
      <c r="NQE57" s="38"/>
      <c r="NQF57" s="38"/>
      <c r="NQG57" s="38"/>
      <c r="NQH57" s="38"/>
      <c r="NQI57" s="38"/>
      <c r="NQJ57" s="38"/>
      <c r="NQK57" s="38"/>
      <c r="NQL57" s="38"/>
      <c r="NQM57" s="38"/>
      <c r="NQN57" s="38"/>
      <c r="NQO57" s="38"/>
      <c r="NQP57" s="38"/>
      <c r="NQQ57" s="38"/>
      <c r="NQR57" s="38"/>
      <c r="NQS57" s="38"/>
      <c r="NQT57" s="38"/>
      <c r="NQU57" s="38"/>
      <c r="NQV57" s="38"/>
      <c r="NQW57" s="38"/>
      <c r="NQX57" s="38"/>
      <c r="NQY57" s="38"/>
      <c r="NQZ57" s="38"/>
      <c r="NRA57" s="38"/>
      <c r="NRB57" s="38"/>
      <c r="NRC57" s="38"/>
      <c r="NRD57" s="38"/>
      <c r="NRE57" s="38"/>
      <c r="NRF57" s="38"/>
      <c r="NRG57" s="38"/>
      <c r="NRH57" s="38"/>
      <c r="NRI57" s="38"/>
      <c r="NRJ57" s="38"/>
      <c r="NRK57" s="38"/>
      <c r="NRL57" s="38"/>
      <c r="NRM57" s="38"/>
      <c r="NRN57" s="38"/>
      <c r="NRO57" s="38"/>
      <c r="NRP57" s="38"/>
      <c r="NRQ57" s="38"/>
      <c r="NRR57" s="38"/>
      <c r="NRS57" s="38"/>
      <c r="NRT57" s="38"/>
      <c r="NRU57" s="38"/>
      <c r="NRV57" s="38"/>
      <c r="NRW57" s="38"/>
      <c r="NRX57" s="38"/>
      <c r="NRY57" s="38"/>
      <c r="NRZ57" s="38"/>
      <c r="NSA57" s="38"/>
      <c r="NSB57" s="38"/>
      <c r="NSC57" s="38"/>
      <c r="NSD57" s="38"/>
      <c r="NSE57" s="38"/>
      <c r="NSF57" s="38"/>
      <c r="NSG57" s="38"/>
      <c r="NSH57" s="38"/>
      <c r="NSI57" s="38"/>
      <c r="NSJ57" s="38"/>
      <c r="NSK57" s="38"/>
      <c r="NSL57" s="38"/>
      <c r="NSM57" s="38"/>
      <c r="NSN57" s="38"/>
      <c r="NSO57" s="38"/>
      <c r="NSP57" s="38"/>
      <c r="NSQ57" s="38"/>
      <c r="NSR57" s="38"/>
      <c r="NSS57" s="38"/>
      <c r="NST57" s="38"/>
      <c r="NSU57" s="38"/>
      <c r="NSV57" s="38"/>
      <c r="NSW57" s="38"/>
      <c r="NSX57" s="38"/>
      <c r="NSY57" s="38"/>
      <c r="NSZ57" s="38"/>
      <c r="NTA57" s="38"/>
      <c r="NTB57" s="38"/>
      <c r="NTC57" s="38"/>
      <c r="NTD57" s="38"/>
      <c r="NTE57" s="38"/>
      <c r="NTF57" s="38"/>
      <c r="NTG57" s="38"/>
      <c r="NTH57" s="38"/>
      <c r="NTI57" s="38"/>
      <c r="NTJ57" s="38"/>
      <c r="NTK57" s="38"/>
      <c r="NTL57" s="38"/>
      <c r="NTM57" s="38"/>
      <c r="NTN57" s="38"/>
      <c r="NTO57" s="38"/>
      <c r="NTP57" s="38"/>
      <c r="NTQ57" s="38"/>
      <c r="NTR57" s="38"/>
      <c r="NTS57" s="38"/>
      <c r="NTT57" s="38"/>
      <c r="NTU57" s="38"/>
      <c r="NTV57" s="38"/>
      <c r="NTW57" s="38"/>
      <c r="NTX57" s="38"/>
      <c r="NTY57" s="38"/>
      <c r="NTZ57" s="38"/>
      <c r="NUA57" s="38"/>
      <c r="NUB57" s="38"/>
      <c r="NUC57" s="38"/>
      <c r="NUD57" s="38"/>
      <c r="NUE57" s="38"/>
      <c r="NUF57" s="38"/>
      <c r="NUG57" s="38"/>
      <c r="NUH57" s="38"/>
      <c r="NUI57" s="38"/>
      <c r="NUJ57" s="38"/>
      <c r="NUK57" s="38"/>
      <c r="NUL57" s="38"/>
      <c r="NUM57" s="38"/>
      <c r="NUN57" s="38"/>
      <c r="NUO57" s="38"/>
      <c r="NUP57" s="38"/>
      <c r="NUQ57" s="38"/>
      <c r="NUR57" s="38"/>
      <c r="NUS57" s="38"/>
      <c r="NUT57" s="38"/>
      <c r="NUU57" s="38"/>
      <c r="NUV57" s="38"/>
      <c r="NUW57" s="38"/>
      <c r="NUX57" s="38"/>
      <c r="NUY57" s="38"/>
      <c r="NUZ57" s="38"/>
      <c r="NVA57" s="38"/>
      <c r="NVB57" s="38"/>
      <c r="NVC57" s="38"/>
      <c r="NVD57" s="38"/>
      <c r="NVE57" s="38"/>
      <c r="NVF57" s="38"/>
      <c r="NVG57" s="38"/>
      <c r="NVH57" s="38"/>
      <c r="NVI57" s="38"/>
      <c r="NVJ57" s="38"/>
      <c r="NVK57" s="38"/>
      <c r="NVL57" s="38"/>
      <c r="NVM57" s="38"/>
      <c r="NVN57" s="38"/>
      <c r="NVO57" s="38"/>
      <c r="NVP57" s="38"/>
      <c r="NVQ57" s="38"/>
      <c r="NVR57" s="38"/>
      <c r="NVS57" s="38"/>
      <c r="NVT57" s="38"/>
      <c r="NVU57" s="38"/>
      <c r="NVV57" s="38"/>
      <c r="NVW57" s="38"/>
      <c r="NVX57" s="38"/>
      <c r="NVY57" s="38"/>
      <c r="NVZ57" s="38"/>
      <c r="NWA57" s="38"/>
      <c r="NWB57" s="38"/>
      <c r="NWC57" s="38"/>
      <c r="NWD57" s="38"/>
      <c r="NWE57" s="38"/>
      <c r="NWF57" s="38"/>
      <c r="NWG57" s="38"/>
      <c r="NWH57" s="38"/>
      <c r="NWI57" s="38"/>
      <c r="NWJ57" s="38"/>
      <c r="NWK57" s="38"/>
      <c r="NWL57" s="38"/>
      <c r="NWM57" s="38"/>
      <c r="NWN57" s="38"/>
      <c r="NWO57" s="38"/>
      <c r="NWP57" s="38"/>
      <c r="NWQ57" s="38"/>
      <c r="NWR57" s="38"/>
      <c r="NWS57" s="38"/>
      <c r="NWT57" s="38"/>
      <c r="NWU57" s="38"/>
      <c r="NWV57" s="38"/>
      <c r="NWW57" s="38"/>
      <c r="NWX57" s="38"/>
      <c r="NWY57" s="38"/>
      <c r="NWZ57" s="38"/>
      <c r="NXA57" s="38"/>
      <c r="NXB57" s="38"/>
      <c r="NXC57" s="38"/>
      <c r="NXD57" s="38"/>
      <c r="NXE57" s="38"/>
      <c r="NXF57" s="38"/>
      <c r="NXG57" s="38"/>
      <c r="NXH57" s="38"/>
      <c r="NXI57" s="38"/>
      <c r="NXJ57" s="38"/>
      <c r="NXK57" s="38"/>
      <c r="NXL57" s="38"/>
      <c r="NXM57" s="38"/>
      <c r="NXN57" s="38"/>
      <c r="NXO57" s="38"/>
      <c r="NXP57" s="38"/>
      <c r="NXQ57" s="38"/>
      <c r="NXR57" s="38"/>
      <c r="NXS57" s="38"/>
      <c r="NXT57" s="38"/>
      <c r="NXU57" s="38"/>
      <c r="NXV57" s="38"/>
      <c r="NXW57" s="38"/>
      <c r="NXX57" s="38"/>
      <c r="NXY57" s="38"/>
      <c r="NXZ57" s="38"/>
      <c r="NYA57" s="38"/>
      <c r="NYB57" s="38"/>
      <c r="NYC57" s="38"/>
      <c r="NYD57" s="38"/>
      <c r="NYE57" s="38"/>
      <c r="NYF57" s="38"/>
      <c r="NYG57" s="38"/>
      <c r="NYH57" s="38"/>
      <c r="NYI57" s="38"/>
      <c r="NYJ57" s="38"/>
      <c r="NYK57" s="38"/>
      <c r="NYL57" s="38"/>
      <c r="NYM57" s="38"/>
      <c r="NYN57" s="38"/>
      <c r="NYO57" s="38"/>
      <c r="NYP57" s="38"/>
      <c r="NYQ57" s="38"/>
      <c r="NYR57" s="38"/>
      <c r="NYS57" s="38"/>
      <c r="NYT57" s="38"/>
      <c r="NYU57" s="38"/>
      <c r="NYV57" s="38"/>
      <c r="NYW57" s="38"/>
      <c r="NYX57" s="38"/>
      <c r="NYY57" s="38"/>
      <c r="NYZ57" s="38"/>
      <c r="NZA57" s="38"/>
      <c r="NZB57" s="38"/>
      <c r="NZC57" s="38"/>
      <c r="NZD57" s="38"/>
      <c r="NZE57" s="38"/>
      <c r="NZF57" s="38"/>
      <c r="NZG57" s="38"/>
      <c r="NZH57" s="38"/>
      <c r="NZI57" s="38"/>
      <c r="NZJ57" s="38"/>
      <c r="NZK57" s="38"/>
      <c r="NZL57" s="38"/>
      <c r="NZM57" s="38"/>
      <c r="NZN57" s="38"/>
      <c r="NZO57" s="38"/>
      <c r="NZP57" s="38"/>
      <c r="NZQ57" s="38"/>
      <c r="NZR57" s="38"/>
      <c r="NZS57" s="38"/>
      <c r="NZT57" s="38"/>
      <c r="NZU57" s="38"/>
      <c r="NZV57" s="38"/>
      <c r="NZW57" s="38"/>
      <c r="NZX57" s="38"/>
      <c r="NZY57" s="38"/>
      <c r="NZZ57" s="38"/>
      <c r="OAA57" s="38"/>
      <c r="OAB57" s="38"/>
      <c r="OAC57" s="38"/>
      <c r="OAD57" s="38"/>
      <c r="OAE57" s="38"/>
      <c r="OAF57" s="38"/>
      <c r="OAG57" s="38"/>
      <c r="OAH57" s="38"/>
      <c r="OAI57" s="38"/>
      <c r="OAJ57" s="38"/>
      <c r="OAK57" s="38"/>
      <c r="OAL57" s="38"/>
      <c r="OAM57" s="38"/>
      <c r="OAN57" s="38"/>
      <c r="OAO57" s="38"/>
      <c r="OAP57" s="38"/>
      <c r="OAQ57" s="38"/>
      <c r="OAR57" s="38"/>
      <c r="OAS57" s="38"/>
      <c r="OAT57" s="38"/>
      <c r="OAU57" s="38"/>
      <c r="OAV57" s="38"/>
      <c r="OAW57" s="38"/>
      <c r="OAX57" s="38"/>
      <c r="OAY57" s="38"/>
      <c r="OAZ57" s="38"/>
      <c r="OBA57" s="38"/>
      <c r="OBB57" s="38"/>
      <c r="OBC57" s="38"/>
      <c r="OBD57" s="38"/>
      <c r="OBE57" s="38"/>
      <c r="OBF57" s="38"/>
      <c r="OBG57" s="38"/>
      <c r="OBH57" s="38"/>
      <c r="OBI57" s="38"/>
      <c r="OBJ57" s="38"/>
      <c r="OBK57" s="38"/>
      <c r="OBL57" s="38"/>
      <c r="OBM57" s="38"/>
      <c r="OBN57" s="38"/>
      <c r="OBO57" s="38"/>
      <c r="OBP57" s="38"/>
      <c r="OBQ57" s="38"/>
      <c r="OBR57" s="38"/>
      <c r="OBS57" s="38"/>
      <c r="OBT57" s="38"/>
      <c r="OBU57" s="38"/>
      <c r="OBV57" s="38"/>
      <c r="OBW57" s="38"/>
      <c r="OBX57" s="38"/>
      <c r="OBY57" s="38"/>
      <c r="OBZ57" s="38"/>
      <c r="OCA57" s="38"/>
      <c r="OCB57" s="38"/>
      <c r="OCC57" s="38"/>
      <c r="OCD57" s="38"/>
      <c r="OCE57" s="38"/>
      <c r="OCF57" s="38"/>
      <c r="OCG57" s="38"/>
      <c r="OCH57" s="38"/>
      <c r="OCI57" s="38"/>
      <c r="OCJ57" s="38"/>
      <c r="OCK57" s="38"/>
      <c r="OCL57" s="38"/>
      <c r="OCM57" s="38"/>
      <c r="OCN57" s="38"/>
      <c r="OCO57" s="38"/>
      <c r="OCP57" s="38"/>
      <c r="OCQ57" s="38"/>
      <c r="OCR57" s="38"/>
      <c r="OCS57" s="38"/>
      <c r="OCT57" s="38"/>
      <c r="OCU57" s="38"/>
      <c r="OCV57" s="38"/>
      <c r="OCW57" s="38"/>
      <c r="OCX57" s="38"/>
      <c r="OCY57" s="38"/>
      <c r="OCZ57" s="38"/>
      <c r="ODA57" s="38"/>
      <c r="ODB57" s="38"/>
      <c r="ODC57" s="38"/>
      <c r="ODD57" s="38"/>
      <c r="ODE57" s="38"/>
      <c r="ODF57" s="38"/>
      <c r="ODG57" s="38"/>
      <c r="ODH57" s="38"/>
      <c r="ODI57" s="38"/>
      <c r="ODJ57" s="38"/>
      <c r="ODK57" s="38"/>
      <c r="ODL57" s="38"/>
      <c r="ODM57" s="38"/>
      <c r="ODN57" s="38"/>
      <c r="ODO57" s="38"/>
      <c r="ODP57" s="38"/>
      <c r="ODQ57" s="38"/>
      <c r="ODR57" s="38"/>
      <c r="ODS57" s="38"/>
      <c r="ODT57" s="38"/>
      <c r="ODU57" s="38"/>
      <c r="ODV57" s="38"/>
      <c r="ODW57" s="38"/>
      <c r="ODX57" s="38"/>
      <c r="ODY57" s="38"/>
      <c r="ODZ57" s="38"/>
      <c r="OEA57" s="38"/>
      <c r="OEB57" s="38"/>
      <c r="OEC57" s="38"/>
      <c r="OED57" s="38"/>
      <c r="OEE57" s="38"/>
      <c r="OEF57" s="38"/>
      <c r="OEG57" s="38"/>
      <c r="OEH57" s="38"/>
      <c r="OEI57" s="38"/>
      <c r="OEJ57" s="38"/>
      <c r="OEK57" s="38"/>
      <c r="OEL57" s="38"/>
      <c r="OEM57" s="38"/>
      <c r="OEN57" s="38"/>
      <c r="OEO57" s="38"/>
      <c r="OEP57" s="38"/>
      <c r="OEQ57" s="38"/>
      <c r="OER57" s="38"/>
      <c r="OES57" s="38"/>
      <c r="OET57" s="38"/>
      <c r="OEU57" s="38"/>
      <c r="OEV57" s="38"/>
      <c r="OEW57" s="38"/>
      <c r="OEX57" s="38"/>
      <c r="OEY57" s="38"/>
      <c r="OEZ57" s="38"/>
      <c r="OFA57" s="38"/>
      <c r="OFB57" s="38"/>
      <c r="OFC57" s="38"/>
      <c r="OFD57" s="38"/>
      <c r="OFE57" s="38"/>
      <c r="OFF57" s="38"/>
      <c r="OFG57" s="38"/>
      <c r="OFH57" s="38"/>
      <c r="OFI57" s="38"/>
      <c r="OFJ57" s="38"/>
      <c r="OFK57" s="38"/>
      <c r="OFL57" s="38"/>
      <c r="OFM57" s="38"/>
      <c r="OFN57" s="38"/>
      <c r="OFO57" s="38"/>
      <c r="OFP57" s="38"/>
      <c r="OFQ57" s="38"/>
      <c r="OFR57" s="38"/>
      <c r="OFS57" s="38"/>
      <c r="OFT57" s="38"/>
      <c r="OFU57" s="38"/>
      <c r="OFV57" s="38"/>
      <c r="OFW57" s="38"/>
      <c r="OFX57" s="38"/>
      <c r="OFY57" s="38"/>
      <c r="OFZ57" s="38"/>
      <c r="OGA57" s="38"/>
      <c r="OGB57" s="38"/>
      <c r="OGC57" s="38"/>
      <c r="OGD57" s="38"/>
      <c r="OGE57" s="38"/>
      <c r="OGF57" s="38"/>
      <c r="OGG57" s="38"/>
      <c r="OGH57" s="38"/>
      <c r="OGI57" s="38"/>
      <c r="OGJ57" s="38"/>
      <c r="OGK57" s="38"/>
      <c r="OGL57" s="38"/>
      <c r="OGM57" s="38"/>
      <c r="OGN57" s="38"/>
      <c r="OGO57" s="38"/>
      <c r="OGP57" s="38"/>
      <c r="OGQ57" s="38"/>
      <c r="OGR57" s="38"/>
      <c r="OGS57" s="38"/>
      <c r="OGT57" s="38"/>
      <c r="OGU57" s="38"/>
      <c r="OGV57" s="38"/>
      <c r="OGW57" s="38"/>
      <c r="OGX57" s="38"/>
      <c r="OGY57" s="38"/>
      <c r="OGZ57" s="38"/>
      <c r="OHA57" s="38"/>
      <c r="OHB57" s="38"/>
      <c r="OHC57" s="38"/>
      <c r="OHD57" s="38"/>
      <c r="OHE57" s="38"/>
      <c r="OHF57" s="38"/>
      <c r="OHG57" s="38"/>
      <c r="OHH57" s="38"/>
      <c r="OHI57" s="38"/>
      <c r="OHJ57" s="38"/>
      <c r="OHK57" s="38"/>
      <c r="OHL57" s="38"/>
      <c r="OHM57" s="38"/>
      <c r="OHN57" s="38"/>
      <c r="OHO57" s="38"/>
      <c r="OHP57" s="38"/>
      <c r="OHQ57" s="38"/>
      <c r="OHR57" s="38"/>
      <c r="OHS57" s="38"/>
      <c r="OHT57" s="38"/>
      <c r="OHU57" s="38"/>
      <c r="OHV57" s="38"/>
      <c r="OHW57" s="38"/>
      <c r="OHX57" s="38"/>
      <c r="OHY57" s="38"/>
      <c r="OHZ57" s="38"/>
      <c r="OIA57" s="38"/>
      <c r="OIB57" s="38"/>
      <c r="OIC57" s="38"/>
      <c r="OID57" s="38"/>
      <c r="OIE57" s="38"/>
      <c r="OIF57" s="38"/>
      <c r="OIG57" s="38"/>
      <c r="OIH57" s="38"/>
      <c r="OII57" s="38"/>
      <c r="OIJ57" s="38"/>
      <c r="OIK57" s="38"/>
      <c r="OIL57" s="38"/>
      <c r="OIM57" s="38"/>
      <c r="OIN57" s="38"/>
      <c r="OIO57" s="38"/>
      <c r="OIP57" s="38"/>
      <c r="OIQ57" s="38"/>
      <c r="OIR57" s="38"/>
      <c r="OIS57" s="38"/>
      <c r="OIT57" s="38"/>
      <c r="OIU57" s="38"/>
      <c r="OIV57" s="38"/>
      <c r="OIW57" s="38"/>
      <c r="OIX57" s="38"/>
      <c r="OIY57" s="38"/>
      <c r="OIZ57" s="38"/>
      <c r="OJA57" s="38"/>
      <c r="OJB57" s="38"/>
      <c r="OJC57" s="38"/>
      <c r="OJD57" s="38"/>
      <c r="OJE57" s="38"/>
      <c r="OJF57" s="38"/>
      <c r="OJG57" s="38"/>
      <c r="OJH57" s="38"/>
      <c r="OJI57" s="38"/>
      <c r="OJJ57" s="38"/>
      <c r="OJK57" s="38"/>
      <c r="OJL57" s="38"/>
      <c r="OJM57" s="38"/>
      <c r="OJN57" s="38"/>
      <c r="OJO57" s="38"/>
      <c r="OJP57" s="38"/>
      <c r="OJQ57" s="38"/>
      <c r="OJR57" s="38"/>
      <c r="OJS57" s="38"/>
      <c r="OJT57" s="38"/>
      <c r="OJU57" s="38"/>
      <c r="OJV57" s="38"/>
      <c r="OJW57" s="38"/>
      <c r="OJX57" s="38"/>
      <c r="OJY57" s="38"/>
      <c r="OJZ57" s="38"/>
      <c r="OKA57" s="38"/>
      <c r="OKB57" s="38"/>
      <c r="OKC57" s="38"/>
      <c r="OKD57" s="38"/>
      <c r="OKE57" s="38"/>
      <c r="OKF57" s="38"/>
      <c r="OKG57" s="38"/>
      <c r="OKH57" s="38"/>
      <c r="OKI57" s="38"/>
      <c r="OKJ57" s="38"/>
      <c r="OKK57" s="38"/>
      <c r="OKL57" s="38"/>
      <c r="OKM57" s="38"/>
      <c r="OKN57" s="38"/>
      <c r="OKO57" s="38"/>
      <c r="OKP57" s="38"/>
      <c r="OKQ57" s="38"/>
      <c r="OKR57" s="38"/>
      <c r="OKS57" s="38"/>
      <c r="OKT57" s="38"/>
      <c r="OKU57" s="38"/>
      <c r="OKV57" s="38"/>
      <c r="OKW57" s="38"/>
      <c r="OKX57" s="38"/>
      <c r="OKY57" s="38"/>
      <c r="OKZ57" s="38"/>
      <c r="OLA57" s="38"/>
      <c r="OLB57" s="38"/>
      <c r="OLC57" s="38"/>
      <c r="OLD57" s="38"/>
      <c r="OLE57" s="38"/>
      <c r="OLF57" s="38"/>
      <c r="OLG57" s="38"/>
      <c r="OLH57" s="38"/>
      <c r="OLI57" s="38"/>
      <c r="OLJ57" s="38"/>
      <c r="OLK57" s="38"/>
      <c r="OLL57" s="38"/>
      <c r="OLM57" s="38"/>
      <c r="OLN57" s="38"/>
      <c r="OLO57" s="38"/>
      <c r="OLP57" s="38"/>
      <c r="OLQ57" s="38"/>
      <c r="OLR57" s="38"/>
      <c r="OLS57" s="38"/>
      <c r="OLT57" s="38"/>
      <c r="OLU57" s="38"/>
      <c r="OLV57" s="38"/>
      <c r="OLW57" s="38"/>
      <c r="OLX57" s="38"/>
      <c r="OLY57" s="38"/>
      <c r="OLZ57" s="38"/>
      <c r="OMA57" s="38"/>
      <c r="OMB57" s="38"/>
      <c r="OMC57" s="38"/>
      <c r="OMD57" s="38"/>
      <c r="OME57" s="38"/>
      <c r="OMF57" s="38"/>
      <c r="OMG57" s="38"/>
      <c r="OMH57" s="38"/>
      <c r="OMI57" s="38"/>
      <c r="OMJ57" s="38"/>
      <c r="OMK57" s="38"/>
      <c r="OML57" s="38"/>
      <c r="OMM57" s="38"/>
      <c r="OMN57" s="38"/>
      <c r="OMO57" s="38"/>
      <c r="OMP57" s="38"/>
      <c r="OMQ57" s="38"/>
      <c r="OMR57" s="38"/>
      <c r="OMS57" s="38"/>
      <c r="OMT57" s="38"/>
      <c r="OMU57" s="38"/>
      <c r="OMV57" s="38"/>
      <c r="OMW57" s="38"/>
      <c r="OMX57" s="38"/>
      <c r="OMY57" s="38"/>
      <c r="OMZ57" s="38"/>
      <c r="ONA57" s="38"/>
      <c r="ONB57" s="38"/>
      <c r="ONC57" s="38"/>
      <c r="OND57" s="38"/>
      <c r="ONE57" s="38"/>
      <c r="ONF57" s="38"/>
      <c r="ONG57" s="38"/>
      <c r="ONH57" s="38"/>
      <c r="ONI57" s="38"/>
      <c r="ONJ57" s="38"/>
      <c r="ONK57" s="38"/>
      <c r="ONL57" s="38"/>
      <c r="ONM57" s="38"/>
      <c r="ONN57" s="38"/>
      <c r="ONO57" s="38"/>
      <c r="ONP57" s="38"/>
      <c r="ONQ57" s="38"/>
      <c r="ONR57" s="38"/>
      <c r="ONS57" s="38"/>
      <c r="ONT57" s="38"/>
      <c r="ONU57" s="38"/>
      <c r="ONV57" s="38"/>
      <c r="ONW57" s="38"/>
      <c r="ONX57" s="38"/>
      <c r="ONY57" s="38"/>
      <c r="ONZ57" s="38"/>
      <c r="OOA57" s="38"/>
      <c r="OOB57" s="38"/>
      <c r="OOC57" s="38"/>
      <c r="OOD57" s="38"/>
      <c r="OOE57" s="38"/>
      <c r="OOF57" s="38"/>
      <c r="OOG57" s="38"/>
      <c r="OOH57" s="38"/>
      <c r="OOI57" s="38"/>
      <c r="OOJ57" s="38"/>
      <c r="OOK57" s="38"/>
      <c r="OOL57" s="38"/>
      <c r="OOM57" s="38"/>
      <c r="OON57" s="38"/>
      <c r="OOO57" s="38"/>
      <c r="OOP57" s="38"/>
      <c r="OOQ57" s="38"/>
      <c r="OOR57" s="38"/>
      <c r="OOS57" s="38"/>
      <c r="OOT57" s="38"/>
      <c r="OOU57" s="38"/>
      <c r="OOV57" s="38"/>
      <c r="OOW57" s="38"/>
      <c r="OOX57" s="38"/>
      <c r="OOY57" s="38"/>
      <c r="OOZ57" s="38"/>
      <c r="OPA57" s="38"/>
      <c r="OPB57" s="38"/>
      <c r="OPC57" s="38"/>
      <c r="OPD57" s="38"/>
      <c r="OPE57" s="38"/>
      <c r="OPF57" s="38"/>
      <c r="OPG57" s="38"/>
      <c r="OPH57" s="38"/>
      <c r="OPI57" s="38"/>
      <c r="OPJ57" s="38"/>
      <c r="OPK57" s="38"/>
      <c r="OPL57" s="38"/>
      <c r="OPM57" s="38"/>
      <c r="OPN57" s="38"/>
      <c r="OPO57" s="38"/>
      <c r="OPP57" s="38"/>
      <c r="OPQ57" s="38"/>
      <c r="OPR57" s="38"/>
      <c r="OPS57" s="38"/>
      <c r="OPT57" s="38"/>
      <c r="OPU57" s="38"/>
      <c r="OPV57" s="38"/>
      <c r="OPW57" s="38"/>
      <c r="OPX57" s="38"/>
      <c r="OPY57" s="38"/>
      <c r="OPZ57" s="38"/>
      <c r="OQA57" s="38"/>
      <c r="OQB57" s="38"/>
      <c r="OQC57" s="38"/>
      <c r="OQD57" s="38"/>
      <c r="OQE57" s="38"/>
      <c r="OQF57" s="38"/>
      <c r="OQG57" s="38"/>
      <c r="OQH57" s="38"/>
      <c r="OQI57" s="38"/>
      <c r="OQJ57" s="38"/>
      <c r="OQK57" s="38"/>
      <c r="OQL57" s="38"/>
      <c r="OQM57" s="38"/>
      <c r="OQN57" s="38"/>
      <c r="OQO57" s="38"/>
      <c r="OQP57" s="38"/>
      <c r="OQQ57" s="38"/>
      <c r="OQR57" s="38"/>
      <c r="OQS57" s="38"/>
      <c r="OQT57" s="38"/>
      <c r="OQU57" s="38"/>
      <c r="OQV57" s="38"/>
      <c r="OQW57" s="38"/>
      <c r="OQX57" s="38"/>
      <c r="OQY57" s="38"/>
      <c r="OQZ57" s="38"/>
      <c r="ORA57" s="38"/>
      <c r="ORB57" s="38"/>
      <c r="ORC57" s="38"/>
      <c r="ORD57" s="38"/>
      <c r="ORE57" s="38"/>
      <c r="ORF57" s="38"/>
      <c r="ORG57" s="38"/>
      <c r="ORH57" s="38"/>
      <c r="ORI57" s="38"/>
      <c r="ORJ57" s="38"/>
      <c r="ORK57" s="38"/>
      <c r="ORL57" s="38"/>
      <c r="ORM57" s="38"/>
      <c r="ORN57" s="38"/>
      <c r="ORO57" s="38"/>
      <c r="ORP57" s="38"/>
      <c r="ORQ57" s="38"/>
      <c r="ORR57" s="38"/>
      <c r="ORS57" s="38"/>
      <c r="ORT57" s="38"/>
      <c r="ORU57" s="38"/>
      <c r="ORV57" s="38"/>
      <c r="ORW57" s="38"/>
      <c r="ORX57" s="38"/>
      <c r="ORY57" s="38"/>
      <c r="ORZ57" s="38"/>
      <c r="OSA57" s="38"/>
      <c r="OSB57" s="38"/>
      <c r="OSC57" s="38"/>
      <c r="OSD57" s="38"/>
      <c r="OSE57" s="38"/>
      <c r="OSF57" s="38"/>
      <c r="OSG57" s="38"/>
      <c r="OSH57" s="38"/>
      <c r="OSI57" s="38"/>
      <c r="OSJ57" s="38"/>
      <c r="OSK57" s="38"/>
      <c r="OSL57" s="38"/>
      <c r="OSM57" s="38"/>
      <c r="OSN57" s="38"/>
      <c r="OSO57" s="38"/>
      <c r="OSP57" s="38"/>
      <c r="OSQ57" s="38"/>
      <c r="OSR57" s="38"/>
      <c r="OSS57" s="38"/>
      <c r="OST57" s="38"/>
      <c r="OSU57" s="38"/>
      <c r="OSV57" s="38"/>
      <c r="OSW57" s="38"/>
      <c r="OSX57" s="38"/>
      <c r="OSY57" s="38"/>
      <c r="OSZ57" s="38"/>
      <c r="OTA57" s="38"/>
      <c r="OTB57" s="38"/>
      <c r="OTC57" s="38"/>
      <c r="OTD57" s="38"/>
      <c r="OTE57" s="38"/>
      <c r="OTF57" s="38"/>
      <c r="OTG57" s="38"/>
      <c r="OTH57" s="38"/>
      <c r="OTI57" s="38"/>
      <c r="OTJ57" s="38"/>
      <c r="OTK57" s="38"/>
      <c r="OTL57" s="38"/>
      <c r="OTM57" s="38"/>
      <c r="OTN57" s="38"/>
      <c r="OTO57" s="38"/>
      <c r="OTP57" s="38"/>
      <c r="OTQ57" s="38"/>
      <c r="OTR57" s="38"/>
      <c r="OTS57" s="38"/>
      <c r="OTT57" s="38"/>
      <c r="OTU57" s="38"/>
      <c r="OTV57" s="38"/>
      <c r="OTW57" s="38"/>
      <c r="OTX57" s="38"/>
      <c r="OTY57" s="38"/>
      <c r="OTZ57" s="38"/>
      <c r="OUA57" s="38"/>
      <c r="OUB57" s="38"/>
      <c r="OUC57" s="38"/>
      <c r="OUD57" s="38"/>
      <c r="OUE57" s="38"/>
      <c r="OUF57" s="38"/>
      <c r="OUG57" s="38"/>
      <c r="OUH57" s="38"/>
      <c r="OUI57" s="38"/>
      <c r="OUJ57" s="38"/>
      <c r="OUK57" s="38"/>
      <c r="OUL57" s="38"/>
      <c r="OUM57" s="38"/>
      <c r="OUN57" s="38"/>
      <c r="OUO57" s="38"/>
      <c r="OUP57" s="38"/>
      <c r="OUQ57" s="38"/>
      <c r="OUR57" s="38"/>
      <c r="OUS57" s="38"/>
      <c r="OUT57" s="38"/>
      <c r="OUU57" s="38"/>
      <c r="OUV57" s="38"/>
      <c r="OUW57" s="38"/>
      <c r="OUX57" s="38"/>
      <c r="OUY57" s="38"/>
      <c r="OUZ57" s="38"/>
      <c r="OVA57" s="38"/>
      <c r="OVB57" s="38"/>
      <c r="OVC57" s="38"/>
      <c r="OVD57" s="38"/>
      <c r="OVE57" s="38"/>
      <c r="OVF57" s="38"/>
      <c r="OVG57" s="38"/>
      <c r="OVH57" s="38"/>
      <c r="OVI57" s="38"/>
      <c r="OVJ57" s="38"/>
      <c r="OVK57" s="38"/>
      <c r="OVL57" s="38"/>
      <c r="OVM57" s="38"/>
      <c r="OVN57" s="38"/>
      <c r="OVO57" s="38"/>
      <c r="OVP57" s="38"/>
      <c r="OVQ57" s="38"/>
      <c r="OVR57" s="38"/>
      <c r="OVS57" s="38"/>
      <c r="OVT57" s="38"/>
      <c r="OVU57" s="38"/>
      <c r="OVV57" s="38"/>
      <c r="OVW57" s="38"/>
      <c r="OVX57" s="38"/>
      <c r="OVY57" s="38"/>
      <c r="OVZ57" s="38"/>
      <c r="OWA57" s="38"/>
      <c r="OWB57" s="38"/>
      <c r="OWC57" s="38"/>
      <c r="OWD57" s="38"/>
      <c r="OWE57" s="38"/>
      <c r="OWF57" s="38"/>
      <c r="OWG57" s="38"/>
      <c r="OWH57" s="38"/>
      <c r="OWI57" s="38"/>
      <c r="OWJ57" s="38"/>
      <c r="OWK57" s="38"/>
      <c r="OWL57" s="38"/>
      <c r="OWM57" s="38"/>
      <c r="OWN57" s="38"/>
      <c r="OWO57" s="38"/>
      <c r="OWP57" s="38"/>
      <c r="OWQ57" s="38"/>
      <c r="OWR57" s="38"/>
      <c r="OWS57" s="38"/>
      <c r="OWT57" s="38"/>
      <c r="OWU57" s="38"/>
      <c r="OWV57" s="38"/>
      <c r="OWW57" s="38"/>
      <c r="OWX57" s="38"/>
      <c r="OWY57" s="38"/>
      <c r="OWZ57" s="38"/>
      <c r="OXA57" s="38"/>
      <c r="OXB57" s="38"/>
      <c r="OXC57" s="38"/>
      <c r="OXD57" s="38"/>
      <c r="OXE57" s="38"/>
      <c r="OXF57" s="38"/>
      <c r="OXG57" s="38"/>
      <c r="OXH57" s="38"/>
      <c r="OXI57" s="38"/>
      <c r="OXJ57" s="38"/>
      <c r="OXK57" s="38"/>
      <c r="OXL57" s="38"/>
      <c r="OXM57" s="38"/>
      <c r="OXN57" s="38"/>
      <c r="OXO57" s="38"/>
      <c r="OXP57" s="38"/>
      <c r="OXQ57" s="38"/>
      <c r="OXR57" s="38"/>
      <c r="OXS57" s="38"/>
      <c r="OXT57" s="38"/>
      <c r="OXU57" s="38"/>
      <c r="OXV57" s="38"/>
      <c r="OXW57" s="38"/>
      <c r="OXX57" s="38"/>
      <c r="OXY57" s="38"/>
      <c r="OXZ57" s="38"/>
      <c r="OYA57" s="38"/>
      <c r="OYB57" s="38"/>
      <c r="OYC57" s="38"/>
      <c r="OYD57" s="38"/>
      <c r="OYE57" s="38"/>
      <c r="OYF57" s="38"/>
      <c r="OYG57" s="38"/>
      <c r="OYH57" s="38"/>
      <c r="OYI57" s="38"/>
      <c r="OYJ57" s="38"/>
      <c r="OYK57" s="38"/>
      <c r="OYL57" s="38"/>
      <c r="OYM57" s="38"/>
      <c r="OYN57" s="38"/>
      <c r="OYO57" s="38"/>
      <c r="OYP57" s="38"/>
      <c r="OYQ57" s="38"/>
      <c r="OYR57" s="38"/>
      <c r="OYS57" s="38"/>
      <c r="OYT57" s="38"/>
      <c r="OYU57" s="38"/>
      <c r="OYV57" s="38"/>
      <c r="OYW57" s="38"/>
      <c r="OYX57" s="38"/>
      <c r="OYY57" s="38"/>
      <c r="OYZ57" s="38"/>
      <c r="OZA57" s="38"/>
      <c r="OZB57" s="38"/>
      <c r="OZC57" s="38"/>
      <c r="OZD57" s="38"/>
      <c r="OZE57" s="38"/>
      <c r="OZF57" s="38"/>
      <c r="OZG57" s="38"/>
      <c r="OZH57" s="38"/>
      <c r="OZI57" s="38"/>
      <c r="OZJ57" s="38"/>
      <c r="OZK57" s="38"/>
      <c r="OZL57" s="38"/>
      <c r="OZM57" s="38"/>
      <c r="OZN57" s="38"/>
      <c r="OZO57" s="38"/>
      <c r="OZP57" s="38"/>
      <c r="OZQ57" s="38"/>
      <c r="OZR57" s="38"/>
      <c r="OZS57" s="38"/>
      <c r="OZT57" s="38"/>
      <c r="OZU57" s="38"/>
      <c r="OZV57" s="38"/>
      <c r="OZW57" s="38"/>
      <c r="OZX57" s="38"/>
      <c r="OZY57" s="38"/>
      <c r="OZZ57" s="38"/>
      <c r="PAA57" s="38"/>
      <c r="PAB57" s="38"/>
      <c r="PAC57" s="38"/>
      <c r="PAD57" s="38"/>
      <c r="PAE57" s="38"/>
      <c r="PAF57" s="38"/>
      <c r="PAG57" s="38"/>
      <c r="PAH57" s="38"/>
      <c r="PAI57" s="38"/>
      <c r="PAJ57" s="38"/>
      <c r="PAK57" s="38"/>
      <c r="PAL57" s="38"/>
      <c r="PAM57" s="38"/>
      <c r="PAN57" s="38"/>
      <c r="PAO57" s="38"/>
      <c r="PAP57" s="38"/>
      <c r="PAQ57" s="38"/>
      <c r="PAR57" s="38"/>
      <c r="PAS57" s="38"/>
      <c r="PAT57" s="38"/>
      <c r="PAU57" s="38"/>
      <c r="PAV57" s="38"/>
      <c r="PAW57" s="38"/>
      <c r="PAX57" s="38"/>
      <c r="PAY57" s="38"/>
      <c r="PAZ57" s="38"/>
      <c r="PBA57" s="38"/>
      <c r="PBB57" s="38"/>
      <c r="PBC57" s="38"/>
      <c r="PBD57" s="38"/>
      <c r="PBE57" s="38"/>
      <c r="PBF57" s="38"/>
      <c r="PBG57" s="38"/>
      <c r="PBH57" s="38"/>
      <c r="PBI57" s="38"/>
      <c r="PBJ57" s="38"/>
      <c r="PBK57" s="38"/>
      <c r="PBL57" s="38"/>
      <c r="PBM57" s="38"/>
      <c r="PBN57" s="38"/>
      <c r="PBO57" s="38"/>
      <c r="PBP57" s="38"/>
      <c r="PBQ57" s="38"/>
      <c r="PBR57" s="38"/>
      <c r="PBS57" s="38"/>
      <c r="PBT57" s="38"/>
      <c r="PBU57" s="38"/>
      <c r="PBV57" s="38"/>
      <c r="PBW57" s="38"/>
      <c r="PBX57" s="38"/>
      <c r="PBY57" s="38"/>
      <c r="PBZ57" s="38"/>
      <c r="PCA57" s="38"/>
      <c r="PCB57" s="38"/>
      <c r="PCC57" s="38"/>
      <c r="PCD57" s="38"/>
      <c r="PCE57" s="38"/>
      <c r="PCF57" s="38"/>
      <c r="PCG57" s="38"/>
      <c r="PCH57" s="38"/>
      <c r="PCI57" s="38"/>
      <c r="PCJ57" s="38"/>
      <c r="PCK57" s="38"/>
      <c r="PCL57" s="38"/>
      <c r="PCM57" s="38"/>
      <c r="PCN57" s="38"/>
      <c r="PCO57" s="38"/>
      <c r="PCP57" s="38"/>
      <c r="PCQ57" s="38"/>
      <c r="PCR57" s="38"/>
      <c r="PCS57" s="38"/>
      <c r="PCT57" s="38"/>
      <c r="PCU57" s="38"/>
      <c r="PCV57" s="38"/>
      <c r="PCW57" s="38"/>
      <c r="PCX57" s="38"/>
      <c r="PCY57" s="38"/>
      <c r="PCZ57" s="38"/>
      <c r="PDA57" s="38"/>
      <c r="PDB57" s="38"/>
      <c r="PDC57" s="38"/>
      <c r="PDD57" s="38"/>
      <c r="PDE57" s="38"/>
      <c r="PDF57" s="38"/>
      <c r="PDG57" s="38"/>
      <c r="PDH57" s="38"/>
      <c r="PDI57" s="38"/>
      <c r="PDJ57" s="38"/>
      <c r="PDK57" s="38"/>
      <c r="PDL57" s="38"/>
      <c r="PDM57" s="38"/>
      <c r="PDN57" s="38"/>
      <c r="PDO57" s="38"/>
      <c r="PDP57" s="38"/>
      <c r="PDQ57" s="38"/>
      <c r="PDR57" s="38"/>
      <c r="PDS57" s="38"/>
      <c r="PDT57" s="38"/>
      <c r="PDU57" s="38"/>
      <c r="PDV57" s="38"/>
      <c r="PDW57" s="38"/>
      <c r="PDX57" s="38"/>
      <c r="PDY57" s="38"/>
      <c r="PDZ57" s="38"/>
      <c r="PEA57" s="38"/>
      <c r="PEB57" s="38"/>
      <c r="PEC57" s="38"/>
      <c r="PED57" s="38"/>
      <c r="PEE57" s="38"/>
      <c r="PEF57" s="38"/>
      <c r="PEG57" s="38"/>
      <c r="PEH57" s="38"/>
      <c r="PEI57" s="38"/>
      <c r="PEJ57" s="38"/>
      <c r="PEK57" s="38"/>
      <c r="PEL57" s="38"/>
      <c r="PEM57" s="38"/>
      <c r="PEN57" s="38"/>
      <c r="PEO57" s="38"/>
      <c r="PEP57" s="38"/>
      <c r="PEQ57" s="38"/>
      <c r="PER57" s="38"/>
      <c r="PES57" s="38"/>
      <c r="PET57" s="38"/>
      <c r="PEU57" s="38"/>
      <c r="PEV57" s="38"/>
      <c r="PEW57" s="38"/>
      <c r="PEX57" s="38"/>
      <c r="PEY57" s="38"/>
      <c r="PEZ57" s="38"/>
      <c r="PFA57" s="38"/>
      <c r="PFB57" s="38"/>
      <c r="PFC57" s="38"/>
      <c r="PFD57" s="38"/>
      <c r="PFE57" s="38"/>
      <c r="PFF57" s="38"/>
      <c r="PFG57" s="38"/>
      <c r="PFH57" s="38"/>
      <c r="PFI57" s="38"/>
      <c r="PFJ57" s="38"/>
      <c r="PFK57" s="38"/>
      <c r="PFL57" s="38"/>
      <c r="PFM57" s="38"/>
      <c r="PFN57" s="38"/>
      <c r="PFO57" s="38"/>
      <c r="PFP57" s="38"/>
      <c r="PFQ57" s="38"/>
      <c r="PFR57" s="38"/>
      <c r="PFS57" s="38"/>
      <c r="PFT57" s="38"/>
      <c r="PFU57" s="38"/>
      <c r="PFV57" s="38"/>
      <c r="PFW57" s="38"/>
      <c r="PFX57" s="38"/>
      <c r="PFY57" s="38"/>
      <c r="PFZ57" s="38"/>
      <c r="PGA57" s="38"/>
      <c r="PGB57" s="38"/>
      <c r="PGC57" s="38"/>
      <c r="PGD57" s="38"/>
      <c r="PGE57" s="38"/>
      <c r="PGF57" s="38"/>
      <c r="PGG57" s="38"/>
      <c r="PGH57" s="38"/>
      <c r="PGI57" s="38"/>
      <c r="PGJ57" s="38"/>
      <c r="PGK57" s="38"/>
      <c r="PGL57" s="38"/>
      <c r="PGM57" s="38"/>
      <c r="PGN57" s="38"/>
      <c r="PGO57" s="38"/>
      <c r="PGP57" s="38"/>
      <c r="PGQ57" s="38"/>
      <c r="PGR57" s="38"/>
      <c r="PGS57" s="38"/>
      <c r="PGT57" s="38"/>
      <c r="PGU57" s="38"/>
      <c r="PGV57" s="38"/>
      <c r="PGW57" s="38"/>
      <c r="PGX57" s="38"/>
      <c r="PGY57" s="38"/>
      <c r="PGZ57" s="38"/>
      <c r="PHA57" s="38"/>
      <c r="PHB57" s="38"/>
      <c r="PHC57" s="38"/>
      <c r="PHD57" s="38"/>
      <c r="PHE57" s="38"/>
      <c r="PHF57" s="38"/>
      <c r="PHG57" s="38"/>
      <c r="PHH57" s="38"/>
      <c r="PHI57" s="38"/>
      <c r="PHJ57" s="38"/>
      <c r="PHK57" s="38"/>
      <c r="PHL57" s="38"/>
      <c r="PHM57" s="38"/>
      <c r="PHN57" s="38"/>
      <c r="PHO57" s="38"/>
      <c r="PHP57" s="38"/>
      <c r="PHQ57" s="38"/>
      <c r="PHR57" s="38"/>
      <c r="PHS57" s="38"/>
      <c r="PHT57" s="38"/>
      <c r="PHU57" s="38"/>
      <c r="PHV57" s="38"/>
      <c r="PHW57" s="38"/>
      <c r="PHX57" s="38"/>
      <c r="PHY57" s="38"/>
      <c r="PHZ57" s="38"/>
      <c r="PIA57" s="38"/>
      <c r="PIB57" s="38"/>
      <c r="PIC57" s="38"/>
      <c r="PID57" s="38"/>
      <c r="PIE57" s="38"/>
      <c r="PIF57" s="38"/>
      <c r="PIG57" s="38"/>
      <c r="PIH57" s="38"/>
      <c r="PII57" s="38"/>
      <c r="PIJ57" s="38"/>
      <c r="PIK57" s="38"/>
      <c r="PIL57" s="38"/>
      <c r="PIM57" s="38"/>
      <c r="PIN57" s="38"/>
      <c r="PIO57" s="38"/>
      <c r="PIP57" s="38"/>
      <c r="PIQ57" s="38"/>
      <c r="PIR57" s="38"/>
      <c r="PIS57" s="38"/>
      <c r="PIT57" s="38"/>
      <c r="PIU57" s="38"/>
      <c r="PIV57" s="38"/>
      <c r="PIW57" s="38"/>
      <c r="PIX57" s="38"/>
      <c r="PIY57" s="38"/>
      <c r="PIZ57" s="38"/>
      <c r="PJA57" s="38"/>
      <c r="PJB57" s="38"/>
      <c r="PJC57" s="38"/>
      <c r="PJD57" s="38"/>
      <c r="PJE57" s="38"/>
      <c r="PJF57" s="38"/>
      <c r="PJG57" s="38"/>
      <c r="PJH57" s="38"/>
      <c r="PJI57" s="38"/>
      <c r="PJJ57" s="38"/>
      <c r="PJK57" s="38"/>
      <c r="PJL57" s="38"/>
      <c r="PJM57" s="38"/>
      <c r="PJN57" s="38"/>
      <c r="PJO57" s="38"/>
      <c r="PJP57" s="38"/>
      <c r="PJQ57" s="38"/>
      <c r="PJR57" s="38"/>
      <c r="PJS57" s="38"/>
      <c r="PJT57" s="38"/>
      <c r="PJU57" s="38"/>
      <c r="PJV57" s="38"/>
      <c r="PJW57" s="38"/>
      <c r="PJX57" s="38"/>
      <c r="PJY57" s="38"/>
      <c r="PJZ57" s="38"/>
      <c r="PKA57" s="38"/>
      <c r="PKB57" s="38"/>
      <c r="PKC57" s="38"/>
      <c r="PKD57" s="38"/>
      <c r="PKE57" s="38"/>
      <c r="PKF57" s="38"/>
      <c r="PKG57" s="38"/>
      <c r="PKH57" s="38"/>
      <c r="PKI57" s="38"/>
      <c r="PKJ57" s="38"/>
      <c r="PKK57" s="38"/>
      <c r="PKL57" s="38"/>
      <c r="PKM57" s="38"/>
      <c r="PKN57" s="38"/>
      <c r="PKO57" s="38"/>
      <c r="PKP57" s="38"/>
      <c r="PKQ57" s="38"/>
      <c r="PKR57" s="38"/>
      <c r="PKS57" s="38"/>
      <c r="PKT57" s="38"/>
      <c r="PKU57" s="38"/>
      <c r="PKV57" s="38"/>
      <c r="PKW57" s="38"/>
      <c r="PKX57" s="38"/>
      <c r="PKY57" s="38"/>
      <c r="PKZ57" s="38"/>
      <c r="PLA57" s="38"/>
      <c r="PLB57" s="38"/>
      <c r="PLC57" s="38"/>
      <c r="PLD57" s="38"/>
      <c r="PLE57" s="38"/>
      <c r="PLF57" s="38"/>
      <c r="PLG57" s="38"/>
      <c r="PLH57" s="38"/>
      <c r="PLI57" s="38"/>
      <c r="PLJ57" s="38"/>
      <c r="PLK57" s="38"/>
      <c r="PLL57" s="38"/>
      <c r="PLM57" s="38"/>
      <c r="PLN57" s="38"/>
      <c r="PLO57" s="38"/>
      <c r="PLP57" s="38"/>
      <c r="PLQ57" s="38"/>
      <c r="PLR57" s="38"/>
      <c r="PLS57" s="38"/>
      <c r="PLT57" s="38"/>
      <c r="PLU57" s="38"/>
      <c r="PLV57" s="38"/>
      <c r="PLW57" s="38"/>
      <c r="PLX57" s="38"/>
      <c r="PLY57" s="38"/>
      <c r="PLZ57" s="38"/>
      <c r="PMA57" s="38"/>
      <c r="PMB57" s="38"/>
      <c r="PMC57" s="38"/>
      <c r="PMD57" s="38"/>
      <c r="PME57" s="38"/>
      <c r="PMF57" s="38"/>
      <c r="PMG57" s="38"/>
      <c r="PMH57" s="38"/>
      <c r="PMI57" s="38"/>
      <c r="PMJ57" s="38"/>
      <c r="PMK57" s="38"/>
      <c r="PML57" s="38"/>
      <c r="PMM57" s="38"/>
      <c r="PMN57" s="38"/>
      <c r="PMO57" s="38"/>
      <c r="PMP57" s="38"/>
      <c r="PMQ57" s="38"/>
      <c r="PMR57" s="38"/>
      <c r="PMS57" s="38"/>
      <c r="PMT57" s="38"/>
      <c r="PMU57" s="38"/>
      <c r="PMV57" s="38"/>
      <c r="PMW57" s="38"/>
      <c r="PMX57" s="38"/>
      <c r="PMY57" s="38"/>
      <c r="PMZ57" s="38"/>
      <c r="PNA57" s="38"/>
      <c r="PNB57" s="38"/>
      <c r="PNC57" s="38"/>
      <c r="PND57" s="38"/>
      <c r="PNE57" s="38"/>
      <c r="PNF57" s="38"/>
      <c r="PNG57" s="38"/>
      <c r="PNH57" s="38"/>
      <c r="PNI57" s="38"/>
      <c r="PNJ57" s="38"/>
      <c r="PNK57" s="38"/>
      <c r="PNL57" s="38"/>
      <c r="PNM57" s="38"/>
      <c r="PNN57" s="38"/>
      <c r="PNO57" s="38"/>
      <c r="PNP57" s="38"/>
      <c r="PNQ57" s="38"/>
      <c r="PNR57" s="38"/>
      <c r="PNS57" s="38"/>
      <c r="PNT57" s="38"/>
      <c r="PNU57" s="38"/>
      <c r="PNV57" s="38"/>
      <c r="PNW57" s="38"/>
      <c r="PNX57" s="38"/>
      <c r="PNY57" s="38"/>
      <c r="PNZ57" s="38"/>
      <c r="POA57" s="38"/>
      <c r="POB57" s="38"/>
      <c r="POC57" s="38"/>
      <c r="POD57" s="38"/>
      <c r="POE57" s="38"/>
      <c r="POF57" s="38"/>
      <c r="POG57" s="38"/>
      <c r="POH57" s="38"/>
      <c r="POI57" s="38"/>
      <c r="POJ57" s="38"/>
      <c r="POK57" s="38"/>
      <c r="POL57" s="38"/>
      <c r="POM57" s="38"/>
      <c r="PON57" s="38"/>
      <c r="POO57" s="38"/>
      <c r="POP57" s="38"/>
      <c r="POQ57" s="38"/>
      <c r="POR57" s="38"/>
      <c r="POS57" s="38"/>
      <c r="POT57" s="38"/>
      <c r="POU57" s="38"/>
      <c r="POV57" s="38"/>
      <c r="POW57" s="38"/>
      <c r="POX57" s="38"/>
      <c r="POY57" s="38"/>
      <c r="POZ57" s="38"/>
      <c r="PPA57" s="38"/>
      <c r="PPB57" s="38"/>
      <c r="PPC57" s="38"/>
      <c r="PPD57" s="38"/>
      <c r="PPE57" s="38"/>
      <c r="PPF57" s="38"/>
      <c r="PPG57" s="38"/>
      <c r="PPH57" s="38"/>
      <c r="PPI57" s="38"/>
      <c r="PPJ57" s="38"/>
      <c r="PPK57" s="38"/>
      <c r="PPL57" s="38"/>
      <c r="PPM57" s="38"/>
      <c r="PPN57" s="38"/>
      <c r="PPO57" s="38"/>
      <c r="PPP57" s="38"/>
      <c r="PPQ57" s="38"/>
      <c r="PPR57" s="38"/>
      <c r="PPS57" s="38"/>
      <c r="PPT57" s="38"/>
      <c r="PPU57" s="38"/>
      <c r="PPV57" s="38"/>
      <c r="PPW57" s="38"/>
      <c r="PPX57" s="38"/>
      <c r="PPY57" s="38"/>
      <c r="PPZ57" s="38"/>
      <c r="PQA57" s="38"/>
      <c r="PQB57" s="38"/>
      <c r="PQC57" s="38"/>
      <c r="PQD57" s="38"/>
      <c r="PQE57" s="38"/>
      <c r="PQF57" s="38"/>
      <c r="PQG57" s="38"/>
      <c r="PQH57" s="38"/>
      <c r="PQI57" s="38"/>
      <c r="PQJ57" s="38"/>
      <c r="PQK57" s="38"/>
      <c r="PQL57" s="38"/>
      <c r="PQM57" s="38"/>
      <c r="PQN57" s="38"/>
      <c r="PQO57" s="38"/>
      <c r="PQP57" s="38"/>
      <c r="PQQ57" s="38"/>
      <c r="PQR57" s="38"/>
      <c r="PQS57" s="38"/>
      <c r="PQT57" s="38"/>
      <c r="PQU57" s="38"/>
      <c r="PQV57" s="38"/>
      <c r="PQW57" s="38"/>
      <c r="PQX57" s="38"/>
      <c r="PQY57" s="38"/>
      <c r="PQZ57" s="38"/>
      <c r="PRA57" s="38"/>
      <c r="PRB57" s="38"/>
      <c r="PRC57" s="38"/>
      <c r="PRD57" s="38"/>
      <c r="PRE57" s="38"/>
      <c r="PRF57" s="38"/>
      <c r="PRG57" s="38"/>
      <c r="PRH57" s="38"/>
      <c r="PRI57" s="38"/>
      <c r="PRJ57" s="38"/>
      <c r="PRK57" s="38"/>
      <c r="PRL57" s="38"/>
      <c r="PRM57" s="38"/>
      <c r="PRN57" s="38"/>
      <c r="PRO57" s="38"/>
      <c r="PRP57" s="38"/>
      <c r="PRQ57" s="38"/>
      <c r="PRR57" s="38"/>
      <c r="PRS57" s="38"/>
      <c r="PRT57" s="38"/>
      <c r="PRU57" s="38"/>
      <c r="PRV57" s="38"/>
      <c r="PRW57" s="38"/>
      <c r="PRX57" s="38"/>
      <c r="PRY57" s="38"/>
      <c r="PRZ57" s="38"/>
      <c r="PSA57" s="38"/>
      <c r="PSB57" s="38"/>
      <c r="PSC57" s="38"/>
      <c r="PSD57" s="38"/>
      <c r="PSE57" s="38"/>
      <c r="PSF57" s="38"/>
      <c r="PSG57" s="38"/>
      <c r="PSH57" s="38"/>
      <c r="PSI57" s="38"/>
      <c r="PSJ57" s="38"/>
      <c r="PSK57" s="38"/>
      <c r="PSL57" s="38"/>
      <c r="PSM57" s="38"/>
      <c r="PSN57" s="38"/>
      <c r="PSO57" s="38"/>
      <c r="PSP57" s="38"/>
      <c r="PSQ57" s="38"/>
      <c r="PSR57" s="38"/>
      <c r="PSS57" s="38"/>
      <c r="PST57" s="38"/>
      <c r="PSU57" s="38"/>
      <c r="PSV57" s="38"/>
      <c r="PSW57" s="38"/>
      <c r="PSX57" s="38"/>
      <c r="PSY57" s="38"/>
      <c r="PSZ57" s="38"/>
      <c r="PTA57" s="38"/>
      <c r="PTB57" s="38"/>
      <c r="PTC57" s="38"/>
      <c r="PTD57" s="38"/>
      <c r="PTE57" s="38"/>
      <c r="PTF57" s="38"/>
      <c r="PTG57" s="38"/>
      <c r="PTH57" s="38"/>
      <c r="PTI57" s="38"/>
      <c r="PTJ57" s="38"/>
      <c r="PTK57" s="38"/>
      <c r="PTL57" s="38"/>
      <c r="PTM57" s="38"/>
      <c r="PTN57" s="38"/>
      <c r="PTO57" s="38"/>
      <c r="PTP57" s="38"/>
      <c r="PTQ57" s="38"/>
      <c r="PTR57" s="38"/>
      <c r="PTS57" s="38"/>
      <c r="PTT57" s="38"/>
      <c r="PTU57" s="38"/>
      <c r="PTV57" s="38"/>
      <c r="PTW57" s="38"/>
      <c r="PTX57" s="38"/>
      <c r="PTY57" s="38"/>
      <c r="PTZ57" s="38"/>
      <c r="PUA57" s="38"/>
      <c r="PUB57" s="38"/>
      <c r="PUC57" s="38"/>
      <c r="PUD57" s="38"/>
      <c r="PUE57" s="38"/>
      <c r="PUF57" s="38"/>
      <c r="PUG57" s="38"/>
      <c r="PUH57" s="38"/>
      <c r="PUI57" s="38"/>
      <c r="PUJ57" s="38"/>
      <c r="PUK57" s="38"/>
      <c r="PUL57" s="38"/>
      <c r="PUM57" s="38"/>
      <c r="PUN57" s="38"/>
      <c r="PUO57" s="38"/>
      <c r="PUP57" s="38"/>
      <c r="PUQ57" s="38"/>
      <c r="PUR57" s="38"/>
      <c r="PUS57" s="38"/>
      <c r="PUT57" s="38"/>
      <c r="PUU57" s="38"/>
      <c r="PUV57" s="38"/>
      <c r="PUW57" s="38"/>
      <c r="PUX57" s="38"/>
      <c r="PUY57" s="38"/>
      <c r="PUZ57" s="38"/>
      <c r="PVA57" s="38"/>
      <c r="PVB57" s="38"/>
      <c r="PVC57" s="38"/>
      <c r="PVD57" s="38"/>
      <c r="PVE57" s="38"/>
      <c r="PVF57" s="38"/>
      <c r="PVG57" s="38"/>
      <c r="PVH57" s="38"/>
      <c r="PVI57" s="38"/>
      <c r="PVJ57" s="38"/>
      <c r="PVK57" s="38"/>
      <c r="PVL57" s="38"/>
      <c r="PVM57" s="38"/>
      <c r="PVN57" s="38"/>
      <c r="PVO57" s="38"/>
      <c r="PVP57" s="38"/>
      <c r="PVQ57" s="38"/>
      <c r="PVR57" s="38"/>
      <c r="PVS57" s="38"/>
      <c r="PVT57" s="38"/>
      <c r="PVU57" s="38"/>
      <c r="PVV57" s="38"/>
      <c r="PVW57" s="38"/>
      <c r="PVX57" s="38"/>
      <c r="PVY57" s="38"/>
      <c r="PVZ57" s="38"/>
      <c r="PWA57" s="38"/>
      <c r="PWB57" s="38"/>
      <c r="PWC57" s="38"/>
      <c r="PWD57" s="38"/>
      <c r="PWE57" s="38"/>
      <c r="PWF57" s="38"/>
      <c r="PWG57" s="38"/>
      <c r="PWH57" s="38"/>
      <c r="PWI57" s="38"/>
      <c r="PWJ57" s="38"/>
      <c r="PWK57" s="38"/>
      <c r="PWL57" s="38"/>
      <c r="PWM57" s="38"/>
      <c r="PWN57" s="38"/>
      <c r="PWO57" s="38"/>
      <c r="PWP57" s="38"/>
      <c r="PWQ57" s="38"/>
      <c r="PWR57" s="38"/>
      <c r="PWS57" s="38"/>
      <c r="PWT57" s="38"/>
      <c r="PWU57" s="38"/>
      <c r="PWV57" s="38"/>
      <c r="PWW57" s="38"/>
      <c r="PWX57" s="38"/>
      <c r="PWY57" s="38"/>
      <c r="PWZ57" s="38"/>
      <c r="PXA57" s="38"/>
      <c r="PXB57" s="38"/>
      <c r="PXC57" s="38"/>
      <c r="PXD57" s="38"/>
      <c r="PXE57" s="38"/>
      <c r="PXF57" s="38"/>
      <c r="PXG57" s="38"/>
      <c r="PXH57" s="38"/>
      <c r="PXI57" s="38"/>
      <c r="PXJ57" s="38"/>
      <c r="PXK57" s="38"/>
      <c r="PXL57" s="38"/>
      <c r="PXM57" s="38"/>
      <c r="PXN57" s="38"/>
      <c r="PXO57" s="38"/>
      <c r="PXP57" s="38"/>
      <c r="PXQ57" s="38"/>
      <c r="PXR57" s="38"/>
      <c r="PXS57" s="38"/>
      <c r="PXT57" s="38"/>
      <c r="PXU57" s="38"/>
      <c r="PXV57" s="38"/>
      <c r="PXW57" s="38"/>
      <c r="PXX57" s="38"/>
      <c r="PXY57" s="38"/>
      <c r="PXZ57" s="38"/>
      <c r="PYA57" s="38"/>
      <c r="PYB57" s="38"/>
      <c r="PYC57" s="38"/>
      <c r="PYD57" s="38"/>
      <c r="PYE57" s="38"/>
      <c r="PYF57" s="38"/>
      <c r="PYG57" s="38"/>
      <c r="PYH57" s="38"/>
      <c r="PYI57" s="38"/>
      <c r="PYJ57" s="38"/>
      <c r="PYK57" s="38"/>
      <c r="PYL57" s="38"/>
      <c r="PYM57" s="38"/>
      <c r="PYN57" s="38"/>
      <c r="PYO57" s="38"/>
      <c r="PYP57" s="38"/>
      <c r="PYQ57" s="38"/>
      <c r="PYR57" s="38"/>
      <c r="PYS57" s="38"/>
      <c r="PYT57" s="38"/>
      <c r="PYU57" s="38"/>
      <c r="PYV57" s="38"/>
      <c r="PYW57" s="38"/>
      <c r="PYX57" s="38"/>
      <c r="PYY57" s="38"/>
      <c r="PYZ57" s="38"/>
      <c r="PZA57" s="38"/>
      <c r="PZB57" s="38"/>
      <c r="PZC57" s="38"/>
      <c r="PZD57" s="38"/>
      <c r="PZE57" s="38"/>
      <c r="PZF57" s="38"/>
      <c r="PZG57" s="38"/>
      <c r="PZH57" s="38"/>
      <c r="PZI57" s="38"/>
      <c r="PZJ57" s="38"/>
      <c r="PZK57" s="38"/>
      <c r="PZL57" s="38"/>
      <c r="PZM57" s="38"/>
      <c r="PZN57" s="38"/>
      <c r="PZO57" s="38"/>
      <c r="PZP57" s="38"/>
      <c r="PZQ57" s="38"/>
      <c r="PZR57" s="38"/>
      <c r="PZS57" s="38"/>
      <c r="PZT57" s="38"/>
      <c r="PZU57" s="38"/>
      <c r="PZV57" s="38"/>
      <c r="PZW57" s="38"/>
      <c r="PZX57" s="38"/>
      <c r="PZY57" s="38"/>
      <c r="PZZ57" s="38"/>
      <c r="QAA57" s="38"/>
      <c r="QAB57" s="38"/>
      <c r="QAC57" s="38"/>
      <c r="QAD57" s="38"/>
      <c r="QAE57" s="38"/>
      <c r="QAF57" s="38"/>
      <c r="QAG57" s="38"/>
      <c r="QAH57" s="38"/>
      <c r="QAI57" s="38"/>
      <c r="QAJ57" s="38"/>
      <c r="QAK57" s="38"/>
      <c r="QAL57" s="38"/>
      <c r="QAM57" s="38"/>
      <c r="QAN57" s="38"/>
      <c r="QAO57" s="38"/>
      <c r="QAP57" s="38"/>
      <c r="QAQ57" s="38"/>
      <c r="QAR57" s="38"/>
      <c r="QAS57" s="38"/>
      <c r="QAT57" s="38"/>
      <c r="QAU57" s="38"/>
      <c r="QAV57" s="38"/>
      <c r="QAW57" s="38"/>
      <c r="QAX57" s="38"/>
      <c r="QAY57" s="38"/>
      <c r="QAZ57" s="38"/>
      <c r="QBA57" s="38"/>
      <c r="QBB57" s="38"/>
      <c r="QBC57" s="38"/>
      <c r="QBD57" s="38"/>
      <c r="QBE57" s="38"/>
      <c r="QBF57" s="38"/>
      <c r="QBG57" s="38"/>
      <c r="QBH57" s="38"/>
      <c r="QBI57" s="38"/>
      <c r="QBJ57" s="38"/>
      <c r="QBK57" s="38"/>
      <c r="QBL57" s="38"/>
      <c r="QBM57" s="38"/>
      <c r="QBN57" s="38"/>
      <c r="QBO57" s="38"/>
      <c r="QBP57" s="38"/>
      <c r="QBQ57" s="38"/>
      <c r="QBR57" s="38"/>
      <c r="QBS57" s="38"/>
      <c r="QBT57" s="38"/>
      <c r="QBU57" s="38"/>
      <c r="QBV57" s="38"/>
      <c r="QBW57" s="38"/>
      <c r="QBX57" s="38"/>
      <c r="QBY57" s="38"/>
      <c r="QBZ57" s="38"/>
      <c r="QCA57" s="38"/>
      <c r="QCB57" s="38"/>
      <c r="QCC57" s="38"/>
      <c r="QCD57" s="38"/>
      <c r="QCE57" s="38"/>
      <c r="QCF57" s="38"/>
      <c r="QCG57" s="38"/>
      <c r="QCH57" s="38"/>
      <c r="QCI57" s="38"/>
      <c r="QCJ57" s="38"/>
      <c r="QCK57" s="38"/>
      <c r="QCL57" s="38"/>
      <c r="QCM57" s="38"/>
      <c r="QCN57" s="38"/>
      <c r="QCO57" s="38"/>
      <c r="QCP57" s="38"/>
      <c r="QCQ57" s="38"/>
      <c r="QCR57" s="38"/>
      <c r="QCS57" s="38"/>
      <c r="QCT57" s="38"/>
      <c r="QCU57" s="38"/>
      <c r="QCV57" s="38"/>
      <c r="QCW57" s="38"/>
      <c r="QCX57" s="38"/>
      <c r="QCY57" s="38"/>
      <c r="QCZ57" s="38"/>
      <c r="QDA57" s="38"/>
      <c r="QDB57" s="38"/>
      <c r="QDC57" s="38"/>
      <c r="QDD57" s="38"/>
      <c r="QDE57" s="38"/>
      <c r="QDF57" s="38"/>
      <c r="QDG57" s="38"/>
      <c r="QDH57" s="38"/>
      <c r="QDI57" s="38"/>
      <c r="QDJ57" s="38"/>
      <c r="QDK57" s="38"/>
      <c r="QDL57" s="38"/>
      <c r="QDM57" s="38"/>
      <c r="QDN57" s="38"/>
      <c r="QDO57" s="38"/>
      <c r="QDP57" s="38"/>
      <c r="QDQ57" s="38"/>
      <c r="QDR57" s="38"/>
      <c r="QDS57" s="38"/>
      <c r="QDT57" s="38"/>
      <c r="QDU57" s="38"/>
      <c r="QDV57" s="38"/>
      <c r="QDW57" s="38"/>
      <c r="QDX57" s="38"/>
      <c r="QDY57" s="38"/>
      <c r="QDZ57" s="38"/>
      <c r="QEA57" s="38"/>
      <c r="QEB57" s="38"/>
      <c r="QEC57" s="38"/>
      <c r="QED57" s="38"/>
      <c r="QEE57" s="38"/>
      <c r="QEF57" s="38"/>
      <c r="QEG57" s="38"/>
      <c r="QEH57" s="38"/>
      <c r="QEI57" s="38"/>
      <c r="QEJ57" s="38"/>
      <c r="QEK57" s="38"/>
      <c r="QEL57" s="38"/>
      <c r="QEM57" s="38"/>
      <c r="QEN57" s="38"/>
      <c r="QEO57" s="38"/>
      <c r="QEP57" s="38"/>
      <c r="QEQ57" s="38"/>
      <c r="QER57" s="38"/>
      <c r="QES57" s="38"/>
      <c r="QET57" s="38"/>
      <c r="QEU57" s="38"/>
      <c r="QEV57" s="38"/>
      <c r="QEW57" s="38"/>
      <c r="QEX57" s="38"/>
      <c r="QEY57" s="38"/>
      <c r="QEZ57" s="38"/>
      <c r="QFA57" s="38"/>
      <c r="QFB57" s="38"/>
      <c r="QFC57" s="38"/>
      <c r="QFD57" s="38"/>
      <c r="QFE57" s="38"/>
      <c r="QFF57" s="38"/>
      <c r="QFG57" s="38"/>
      <c r="QFH57" s="38"/>
      <c r="QFI57" s="38"/>
      <c r="QFJ57" s="38"/>
      <c r="QFK57" s="38"/>
      <c r="QFL57" s="38"/>
      <c r="QFM57" s="38"/>
      <c r="QFN57" s="38"/>
      <c r="QFO57" s="38"/>
      <c r="QFP57" s="38"/>
      <c r="QFQ57" s="38"/>
      <c r="QFR57" s="38"/>
      <c r="QFS57" s="38"/>
      <c r="QFT57" s="38"/>
      <c r="QFU57" s="38"/>
      <c r="QFV57" s="38"/>
      <c r="QFW57" s="38"/>
      <c r="QFX57" s="38"/>
      <c r="QFY57" s="38"/>
      <c r="QFZ57" s="38"/>
      <c r="QGA57" s="38"/>
      <c r="QGB57" s="38"/>
      <c r="QGC57" s="38"/>
      <c r="QGD57" s="38"/>
      <c r="QGE57" s="38"/>
      <c r="QGF57" s="38"/>
      <c r="QGG57" s="38"/>
      <c r="QGH57" s="38"/>
      <c r="QGI57" s="38"/>
      <c r="QGJ57" s="38"/>
      <c r="QGK57" s="38"/>
      <c r="QGL57" s="38"/>
      <c r="QGM57" s="38"/>
      <c r="QGN57" s="38"/>
      <c r="QGO57" s="38"/>
      <c r="QGP57" s="38"/>
      <c r="QGQ57" s="38"/>
      <c r="QGR57" s="38"/>
      <c r="QGS57" s="38"/>
      <c r="QGT57" s="38"/>
      <c r="QGU57" s="38"/>
      <c r="QGV57" s="38"/>
      <c r="QGW57" s="38"/>
      <c r="QGX57" s="38"/>
      <c r="QGY57" s="38"/>
      <c r="QGZ57" s="38"/>
      <c r="QHA57" s="38"/>
      <c r="QHB57" s="38"/>
      <c r="QHC57" s="38"/>
      <c r="QHD57" s="38"/>
      <c r="QHE57" s="38"/>
      <c r="QHF57" s="38"/>
      <c r="QHG57" s="38"/>
      <c r="QHH57" s="38"/>
      <c r="QHI57" s="38"/>
      <c r="QHJ57" s="38"/>
      <c r="QHK57" s="38"/>
      <c r="QHL57" s="38"/>
      <c r="QHM57" s="38"/>
      <c r="QHN57" s="38"/>
      <c r="QHO57" s="38"/>
      <c r="QHP57" s="38"/>
      <c r="QHQ57" s="38"/>
      <c r="QHR57" s="38"/>
      <c r="QHS57" s="38"/>
      <c r="QHT57" s="38"/>
      <c r="QHU57" s="38"/>
      <c r="QHV57" s="38"/>
      <c r="QHW57" s="38"/>
      <c r="QHX57" s="38"/>
      <c r="QHY57" s="38"/>
      <c r="QHZ57" s="38"/>
      <c r="QIA57" s="38"/>
      <c r="QIB57" s="38"/>
      <c r="QIC57" s="38"/>
      <c r="QID57" s="38"/>
      <c r="QIE57" s="38"/>
      <c r="QIF57" s="38"/>
      <c r="QIG57" s="38"/>
      <c r="QIH57" s="38"/>
      <c r="QII57" s="38"/>
      <c r="QIJ57" s="38"/>
      <c r="QIK57" s="38"/>
      <c r="QIL57" s="38"/>
      <c r="QIM57" s="38"/>
      <c r="QIN57" s="38"/>
      <c r="QIO57" s="38"/>
      <c r="QIP57" s="38"/>
      <c r="QIQ57" s="38"/>
      <c r="QIR57" s="38"/>
      <c r="QIS57" s="38"/>
      <c r="QIT57" s="38"/>
      <c r="QIU57" s="38"/>
      <c r="QIV57" s="38"/>
      <c r="QIW57" s="38"/>
      <c r="QIX57" s="38"/>
      <c r="QIY57" s="38"/>
      <c r="QIZ57" s="38"/>
      <c r="QJA57" s="38"/>
      <c r="QJB57" s="38"/>
      <c r="QJC57" s="38"/>
      <c r="QJD57" s="38"/>
      <c r="QJE57" s="38"/>
      <c r="QJF57" s="38"/>
      <c r="QJG57" s="38"/>
      <c r="QJH57" s="38"/>
      <c r="QJI57" s="38"/>
      <c r="QJJ57" s="38"/>
      <c r="QJK57" s="38"/>
      <c r="QJL57" s="38"/>
      <c r="QJM57" s="38"/>
      <c r="QJN57" s="38"/>
      <c r="QJO57" s="38"/>
      <c r="QJP57" s="38"/>
      <c r="QJQ57" s="38"/>
      <c r="QJR57" s="38"/>
      <c r="QJS57" s="38"/>
      <c r="QJT57" s="38"/>
      <c r="QJU57" s="38"/>
      <c r="QJV57" s="38"/>
      <c r="QJW57" s="38"/>
      <c r="QJX57" s="38"/>
      <c r="QJY57" s="38"/>
      <c r="QJZ57" s="38"/>
      <c r="QKA57" s="38"/>
      <c r="QKB57" s="38"/>
      <c r="QKC57" s="38"/>
      <c r="QKD57" s="38"/>
      <c r="QKE57" s="38"/>
      <c r="QKF57" s="38"/>
      <c r="QKG57" s="38"/>
      <c r="QKH57" s="38"/>
      <c r="QKI57" s="38"/>
      <c r="QKJ57" s="38"/>
      <c r="QKK57" s="38"/>
      <c r="QKL57" s="38"/>
      <c r="QKM57" s="38"/>
      <c r="QKN57" s="38"/>
      <c r="QKO57" s="38"/>
      <c r="QKP57" s="38"/>
      <c r="QKQ57" s="38"/>
      <c r="QKR57" s="38"/>
      <c r="QKS57" s="38"/>
      <c r="QKT57" s="38"/>
      <c r="QKU57" s="38"/>
      <c r="QKV57" s="38"/>
      <c r="QKW57" s="38"/>
      <c r="QKX57" s="38"/>
      <c r="QKY57" s="38"/>
      <c r="QKZ57" s="38"/>
      <c r="QLA57" s="38"/>
      <c r="QLB57" s="38"/>
      <c r="QLC57" s="38"/>
      <c r="QLD57" s="38"/>
      <c r="QLE57" s="38"/>
      <c r="QLF57" s="38"/>
      <c r="QLG57" s="38"/>
      <c r="QLH57" s="38"/>
      <c r="QLI57" s="38"/>
      <c r="QLJ57" s="38"/>
      <c r="QLK57" s="38"/>
      <c r="QLL57" s="38"/>
      <c r="QLM57" s="38"/>
      <c r="QLN57" s="38"/>
      <c r="QLO57" s="38"/>
      <c r="QLP57" s="38"/>
      <c r="QLQ57" s="38"/>
      <c r="QLR57" s="38"/>
      <c r="QLS57" s="38"/>
      <c r="QLT57" s="38"/>
      <c r="QLU57" s="38"/>
      <c r="QLV57" s="38"/>
      <c r="QLW57" s="38"/>
      <c r="QLX57" s="38"/>
      <c r="QLY57" s="38"/>
      <c r="QLZ57" s="38"/>
      <c r="QMA57" s="38"/>
      <c r="QMB57" s="38"/>
      <c r="QMC57" s="38"/>
      <c r="QMD57" s="38"/>
      <c r="QME57" s="38"/>
      <c r="QMF57" s="38"/>
      <c r="QMG57" s="38"/>
      <c r="QMH57" s="38"/>
      <c r="QMI57" s="38"/>
      <c r="QMJ57" s="38"/>
      <c r="QMK57" s="38"/>
      <c r="QML57" s="38"/>
      <c r="QMM57" s="38"/>
      <c r="QMN57" s="38"/>
      <c r="QMO57" s="38"/>
      <c r="QMP57" s="38"/>
      <c r="QMQ57" s="38"/>
      <c r="QMR57" s="38"/>
      <c r="QMS57" s="38"/>
      <c r="QMT57" s="38"/>
      <c r="QMU57" s="38"/>
      <c r="QMV57" s="38"/>
      <c r="QMW57" s="38"/>
      <c r="QMX57" s="38"/>
      <c r="QMY57" s="38"/>
      <c r="QMZ57" s="38"/>
      <c r="QNA57" s="38"/>
      <c r="QNB57" s="38"/>
      <c r="QNC57" s="38"/>
      <c r="QND57" s="38"/>
      <c r="QNE57" s="38"/>
      <c r="QNF57" s="38"/>
      <c r="QNG57" s="38"/>
      <c r="QNH57" s="38"/>
      <c r="QNI57" s="38"/>
      <c r="QNJ57" s="38"/>
      <c r="QNK57" s="38"/>
      <c r="QNL57" s="38"/>
      <c r="QNM57" s="38"/>
      <c r="QNN57" s="38"/>
      <c r="QNO57" s="38"/>
      <c r="QNP57" s="38"/>
      <c r="QNQ57" s="38"/>
      <c r="QNR57" s="38"/>
      <c r="QNS57" s="38"/>
      <c r="QNT57" s="38"/>
      <c r="QNU57" s="38"/>
      <c r="QNV57" s="38"/>
      <c r="QNW57" s="38"/>
      <c r="QNX57" s="38"/>
      <c r="QNY57" s="38"/>
      <c r="QNZ57" s="38"/>
      <c r="QOA57" s="38"/>
      <c r="QOB57" s="38"/>
      <c r="QOC57" s="38"/>
      <c r="QOD57" s="38"/>
      <c r="QOE57" s="38"/>
      <c r="QOF57" s="38"/>
      <c r="QOG57" s="38"/>
      <c r="QOH57" s="38"/>
      <c r="QOI57" s="38"/>
      <c r="QOJ57" s="38"/>
      <c r="QOK57" s="38"/>
      <c r="QOL57" s="38"/>
      <c r="QOM57" s="38"/>
      <c r="QON57" s="38"/>
      <c r="QOO57" s="38"/>
      <c r="QOP57" s="38"/>
      <c r="QOQ57" s="38"/>
      <c r="QOR57" s="38"/>
      <c r="QOS57" s="38"/>
      <c r="QOT57" s="38"/>
      <c r="QOU57" s="38"/>
      <c r="QOV57" s="38"/>
      <c r="QOW57" s="38"/>
      <c r="QOX57" s="38"/>
      <c r="QOY57" s="38"/>
      <c r="QOZ57" s="38"/>
      <c r="QPA57" s="38"/>
      <c r="QPB57" s="38"/>
      <c r="QPC57" s="38"/>
      <c r="QPD57" s="38"/>
      <c r="QPE57" s="38"/>
      <c r="QPF57" s="38"/>
      <c r="QPG57" s="38"/>
      <c r="QPH57" s="38"/>
      <c r="QPI57" s="38"/>
      <c r="QPJ57" s="38"/>
      <c r="QPK57" s="38"/>
      <c r="QPL57" s="38"/>
      <c r="QPM57" s="38"/>
      <c r="QPN57" s="38"/>
      <c r="QPO57" s="38"/>
      <c r="QPP57" s="38"/>
      <c r="QPQ57" s="38"/>
      <c r="QPR57" s="38"/>
      <c r="QPS57" s="38"/>
      <c r="QPT57" s="38"/>
      <c r="QPU57" s="38"/>
      <c r="QPV57" s="38"/>
      <c r="QPW57" s="38"/>
      <c r="QPX57" s="38"/>
      <c r="QPY57" s="38"/>
      <c r="QPZ57" s="38"/>
      <c r="QQA57" s="38"/>
      <c r="QQB57" s="38"/>
      <c r="QQC57" s="38"/>
      <c r="QQD57" s="38"/>
      <c r="QQE57" s="38"/>
      <c r="QQF57" s="38"/>
      <c r="QQG57" s="38"/>
      <c r="QQH57" s="38"/>
      <c r="QQI57" s="38"/>
      <c r="QQJ57" s="38"/>
      <c r="QQK57" s="38"/>
      <c r="QQL57" s="38"/>
      <c r="QQM57" s="38"/>
      <c r="QQN57" s="38"/>
      <c r="QQO57" s="38"/>
      <c r="QQP57" s="38"/>
      <c r="QQQ57" s="38"/>
      <c r="QQR57" s="38"/>
      <c r="QQS57" s="38"/>
      <c r="QQT57" s="38"/>
      <c r="QQU57" s="38"/>
      <c r="QQV57" s="38"/>
      <c r="QQW57" s="38"/>
      <c r="QQX57" s="38"/>
      <c r="QQY57" s="38"/>
      <c r="QQZ57" s="38"/>
      <c r="QRA57" s="38"/>
      <c r="QRB57" s="38"/>
      <c r="QRC57" s="38"/>
      <c r="QRD57" s="38"/>
      <c r="QRE57" s="38"/>
      <c r="QRF57" s="38"/>
      <c r="QRG57" s="38"/>
      <c r="QRH57" s="38"/>
      <c r="QRI57" s="38"/>
      <c r="QRJ57" s="38"/>
      <c r="QRK57" s="38"/>
      <c r="QRL57" s="38"/>
      <c r="QRM57" s="38"/>
      <c r="QRN57" s="38"/>
      <c r="QRO57" s="38"/>
      <c r="QRP57" s="38"/>
      <c r="QRQ57" s="38"/>
      <c r="QRR57" s="38"/>
      <c r="QRS57" s="38"/>
      <c r="QRT57" s="38"/>
      <c r="QRU57" s="38"/>
      <c r="QRV57" s="38"/>
      <c r="QRW57" s="38"/>
      <c r="QRX57" s="38"/>
      <c r="QRY57" s="38"/>
      <c r="QRZ57" s="38"/>
      <c r="QSA57" s="38"/>
      <c r="QSB57" s="38"/>
      <c r="QSC57" s="38"/>
      <c r="QSD57" s="38"/>
      <c r="QSE57" s="38"/>
      <c r="QSF57" s="38"/>
      <c r="QSG57" s="38"/>
      <c r="QSH57" s="38"/>
      <c r="QSI57" s="38"/>
      <c r="QSJ57" s="38"/>
      <c r="QSK57" s="38"/>
      <c r="QSL57" s="38"/>
      <c r="QSM57" s="38"/>
      <c r="QSN57" s="38"/>
      <c r="QSO57" s="38"/>
      <c r="QSP57" s="38"/>
      <c r="QSQ57" s="38"/>
      <c r="QSR57" s="38"/>
      <c r="QSS57" s="38"/>
      <c r="QST57" s="38"/>
      <c r="QSU57" s="38"/>
      <c r="QSV57" s="38"/>
      <c r="QSW57" s="38"/>
      <c r="QSX57" s="38"/>
      <c r="QSY57" s="38"/>
      <c r="QSZ57" s="38"/>
      <c r="QTA57" s="38"/>
      <c r="QTB57" s="38"/>
      <c r="QTC57" s="38"/>
      <c r="QTD57" s="38"/>
      <c r="QTE57" s="38"/>
      <c r="QTF57" s="38"/>
      <c r="QTG57" s="38"/>
      <c r="QTH57" s="38"/>
      <c r="QTI57" s="38"/>
      <c r="QTJ57" s="38"/>
      <c r="QTK57" s="38"/>
      <c r="QTL57" s="38"/>
      <c r="QTM57" s="38"/>
      <c r="QTN57" s="38"/>
      <c r="QTO57" s="38"/>
      <c r="QTP57" s="38"/>
      <c r="QTQ57" s="38"/>
      <c r="QTR57" s="38"/>
      <c r="QTS57" s="38"/>
      <c r="QTT57" s="38"/>
      <c r="QTU57" s="38"/>
      <c r="QTV57" s="38"/>
      <c r="QTW57" s="38"/>
      <c r="QTX57" s="38"/>
      <c r="QTY57" s="38"/>
      <c r="QTZ57" s="38"/>
      <c r="QUA57" s="38"/>
      <c r="QUB57" s="38"/>
      <c r="QUC57" s="38"/>
      <c r="QUD57" s="38"/>
      <c r="QUE57" s="38"/>
      <c r="QUF57" s="38"/>
      <c r="QUG57" s="38"/>
      <c r="QUH57" s="38"/>
      <c r="QUI57" s="38"/>
      <c r="QUJ57" s="38"/>
      <c r="QUK57" s="38"/>
      <c r="QUL57" s="38"/>
      <c r="QUM57" s="38"/>
      <c r="QUN57" s="38"/>
      <c r="QUO57" s="38"/>
      <c r="QUP57" s="38"/>
      <c r="QUQ57" s="38"/>
      <c r="QUR57" s="38"/>
      <c r="QUS57" s="38"/>
      <c r="QUT57" s="38"/>
      <c r="QUU57" s="38"/>
      <c r="QUV57" s="38"/>
      <c r="QUW57" s="38"/>
      <c r="QUX57" s="38"/>
      <c r="QUY57" s="38"/>
      <c r="QUZ57" s="38"/>
      <c r="QVA57" s="38"/>
      <c r="QVB57" s="38"/>
      <c r="QVC57" s="38"/>
      <c r="QVD57" s="38"/>
      <c r="QVE57" s="38"/>
      <c r="QVF57" s="38"/>
      <c r="QVG57" s="38"/>
      <c r="QVH57" s="38"/>
      <c r="QVI57" s="38"/>
      <c r="QVJ57" s="38"/>
      <c r="QVK57" s="38"/>
      <c r="QVL57" s="38"/>
      <c r="QVM57" s="38"/>
      <c r="QVN57" s="38"/>
      <c r="QVO57" s="38"/>
      <c r="QVP57" s="38"/>
      <c r="QVQ57" s="38"/>
      <c r="QVR57" s="38"/>
      <c r="QVS57" s="38"/>
      <c r="QVT57" s="38"/>
      <c r="QVU57" s="38"/>
      <c r="QVV57" s="38"/>
      <c r="QVW57" s="38"/>
      <c r="QVX57" s="38"/>
      <c r="QVY57" s="38"/>
      <c r="QVZ57" s="38"/>
      <c r="QWA57" s="38"/>
      <c r="QWB57" s="38"/>
      <c r="QWC57" s="38"/>
      <c r="QWD57" s="38"/>
      <c r="QWE57" s="38"/>
      <c r="QWF57" s="38"/>
      <c r="QWG57" s="38"/>
      <c r="QWH57" s="38"/>
      <c r="QWI57" s="38"/>
      <c r="QWJ57" s="38"/>
      <c r="QWK57" s="38"/>
      <c r="QWL57" s="38"/>
      <c r="QWM57" s="38"/>
      <c r="QWN57" s="38"/>
      <c r="QWO57" s="38"/>
      <c r="QWP57" s="38"/>
      <c r="QWQ57" s="38"/>
      <c r="QWR57" s="38"/>
      <c r="QWS57" s="38"/>
      <c r="QWT57" s="38"/>
      <c r="QWU57" s="38"/>
      <c r="QWV57" s="38"/>
      <c r="QWW57" s="38"/>
      <c r="QWX57" s="38"/>
      <c r="QWY57" s="38"/>
      <c r="QWZ57" s="38"/>
      <c r="QXA57" s="38"/>
      <c r="QXB57" s="38"/>
      <c r="QXC57" s="38"/>
      <c r="QXD57" s="38"/>
      <c r="QXE57" s="38"/>
      <c r="QXF57" s="38"/>
      <c r="QXG57" s="38"/>
      <c r="QXH57" s="38"/>
      <c r="QXI57" s="38"/>
      <c r="QXJ57" s="38"/>
      <c r="QXK57" s="38"/>
      <c r="QXL57" s="38"/>
      <c r="QXM57" s="38"/>
      <c r="QXN57" s="38"/>
      <c r="QXO57" s="38"/>
      <c r="QXP57" s="38"/>
      <c r="QXQ57" s="38"/>
      <c r="QXR57" s="38"/>
      <c r="QXS57" s="38"/>
      <c r="QXT57" s="38"/>
      <c r="QXU57" s="38"/>
      <c r="QXV57" s="38"/>
      <c r="QXW57" s="38"/>
      <c r="QXX57" s="38"/>
      <c r="QXY57" s="38"/>
      <c r="QXZ57" s="38"/>
      <c r="QYA57" s="38"/>
      <c r="QYB57" s="38"/>
      <c r="QYC57" s="38"/>
      <c r="QYD57" s="38"/>
      <c r="QYE57" s="38"/>
      <c r="QYF57" s="38"/>
      <c r="QYG57" s="38"/>
      <c r="QYH57" s="38"/>
      <c r="QYI57" s="38"/>
      <c r="QYJ57" s="38"/>
      <c r="QYK57" s="38"/>
      <c r="QYL57" s="38"/>
      <c r="QYM57" s="38"/>
      <c r="QYN57" s="38"/>
      <c r="QYO57" s="38"/>
      <c r="QYP57" s="38"/>
      <c r="QYQ57" s="38"/>
      <c r="QYR57" s="38"/>
      <c r="QYS57" s="38"/>
      <c r="QYT57" s="38"/>
      <c r="QYU57" s="38"/>
      <c r="QYV57" s="38"/>
      <c r="QYW57" s="38"/>
      <c r="QYX57" s="38"/>
      <c r="QYY57" s="38"/>
      <c r="QYZ57" s="38"/>
      <c r="QZA57" s="38"/>
      <c r="QZB57" s="38"/>
      <c r="QZC57" s="38"/>
      <c r="QZD57" s="38"/>
      <c r="QZE57" s="38"/>
      <c r="QZF57" s="38"/>
      <c r="QZG57" s="38"/>
      <c r="QZH57" s="38"/>
      <c r="QZI57" s="38"/>
      <c r="QZJ57" s="38"/>
      <c r="QZK57" s="38"/>
      <c r="QZL57" s="38"/>
      <c r="QZM57" s="38"/>
      <c r="QZN57" s="38"/>
      <c r="QZO57" s="38"/>
      <c r="QZP57" s="38"/>
      <c r="QZQ57" s="38"/>
      <c r="QZR57" s="38"/>
      <c r="QZS57" s="38"/>
      <c r="QZT57" s="38"/>
      <c r="QZU57" s="38"/>
      <c r="QZV57" s="38"/>
      <c r="QZW57" s="38"/>
      <c r="QZX57" s="38"/>
      <c r="QZY57" s="38"/>
      <c r="QZZ57" s="38"/>
      <c r="RAA57" s="38"/>
      <c r="RAB57" s="38"/>
      <c r="RAC57" s="38"/>
      <c r="RAD57" s="38"/>
      <c r="RAE57" s="38"/>
      <c r="RAF57" s="38"/>
      <c r="RAG57" s="38"/>
      <c r="RAH57" s="38"/>
      <c r="RAI57" s="38"/>
      <c r="RAJ57" s="38"/>
      <c r="RAK57" s="38"/>
      <c r="RAL57" s="38"/>
      <c r="RAM57" s="38"/>
      <c r="RAN57" s="38"/>
      <c r="RAO57" s="38"/>
      <c r="RAP57" s="38"/>
      <c r="RAQ57" s="38"/>
      <c r="RAR57" s="38"/>
      <c r="RAS57" s="38"/>
      <c r="RAT57" s="38"/>
      <c r="RAU57" s="38"/>
      <c r="RAV57" s="38"/>
      <c r="RAW57" s="38"/>
      <c r="RAX57" s="38"/>
      <c r="RAY57" s="38"/>
      <c r="RAZ57" s="38"/>
      <c r="RBA57" s="38"/>
      <c r="RBB57" s="38"/>
      <c r="RBC57" s="38"/>
      <c r="RBD57" s="38"/>
      <c r="RBE57" s="38"/>
      <c r="RBF57" s="38"/>
      <c r="RBG57" s="38"/>
      <c r="RBH57" s="38"/>
      <c r="RBI57" s="38"/>
      <c r="RBJ57" s="38"/>
      <c r="RBK57" s="38"/>
      <c r="RBL57" s="38"/>
      <c r="RBM57" s="38"/>
      <c r="RBN57" s="38"/>
      <c r="RBO57" s="38"/>
      <c r="RBP57" s="38"/>
      <c r="RBQ57" s="38"/>
      <c r="RBR57" s="38"/>
      <c r="RBS57" s="38"/>
      <c r="RBT57" s="38"/>
      <c r="RBU57" s="38"/>
      <c r="RBV57" s="38"/>
      <c r="RBW57" s="38"/>
      <c r="RBX57" s="38"/>
      <c r="RBY57" s="38"/>
      <c r="RBZ57" s="38"/>
      <c r="RCA57" s="38"/>
      <c r="RCB57" s="38"/>
      <c r="RCC57" s="38"/>
      <c r="RCD57" s="38"/>
      <c r="RCE57" s="38"/>
      <c r="RCF57" s="38"/>
      <c r="RCG57" s="38"/>
      <c r="RCH57" s="38"/>
      <c r="RCI57" s="38"/>
      <c r="RCJ57" s="38"/>
      <c r="RCK57" s="38"/>
      <c r="RCL57" s="38"/>
      <c r="RCM57" s="38"/>
      <c r="RCN57" s="38"/>
      <c r="RCO57" s="38"/>
      <c r="RCP57" s="38"/>
      <c r="RCQ57" s="38"/>
      <c r="RCR57" s="38"/>
      <c r="RCS57" s="38"/>
      <c r="RCT57" s="38"/>
      <c r="RCU57" s="38"/>
      <c r="RCV57" s="38"/>
      <c r="RCW57" s="38"/>
      <c r="RCX57" s="38"/>
      <c r="RCY57" s="38"/>
      <c r="RCZ57" s="38"/>
      <c r="RDA57" s="38"/>
      <c r="RDB57" s="38"/>
      <c r="RDC57" s="38"/>
      <c r="RDD57" s="38"/>
      <c r="RDE57" s="38"/>
      <c r="RDF57" s="38"/>
      <c r="RDG57" s="38"/>
      <c r="RDH57" s="38"/>
      <c r="RDI57" s="38"/>
      <c r="RDJ57" s="38"/>
      <c r="RDK57" s="38"/>
      <c r="RDL57" s="38"/>
      <c r="RDM57" s="38"/>
      <c r="RDN57" s="38"/>
      <c r="RDO57" s="38"/>
      <c r="RDP57" s="38"/>
      <c r="RDQ57" s="38"/>
      <c r="RDR57" s="38"/>
      <c r="RDS57" s="38"/>
      <c r="RDT57" s="38"/>
      <c r="RDU57" s="38"/>
      <c r="RDV57" s="38"/>
      <c r="RDW57" s="38"/>
      <c r="RDX57" s="38"/>
      <c r="RDY57" s="38"/>
      <c r="RDZ57" s="38"/>
      <c r="REA57" s="38"/>
      <c r="REB57" s="38"/>
      <c r="REC57" s="38"/>
      <c r="RED57" s="38"/>
      <c r="REE57" s="38"/>
      <c r="REF57" s="38"/>
      <c r="REG57" s="38"/>
      <c r="REH57" s="38"/>
      <c r="REI57" s="38"/>
      <c r="REJ57" s="38"/>
      <c r="REK57" s="38"/>
      <c r="REL57" s="38"/>
      <c r="REM57" s="38"/>
      <c r="REN57" s="38"/>
      <c r="REO57" s="38"/>
      <c r="REP57" s="38"/>
      <c r="REQ57" s="38"/>
      <c r="RER57" s="38"/>
      <c r="RES57" s="38"/>
      <c r="RET57" s="38"/>
      <c r="REU57" s="38"/>
      <c r="REV57" s="38"/>
      <c r="REW57" s="38"/>
      <c r="REX57" s="38"/>
      <c r="REY57" s="38"/>
      <c r="REZ57" s="38"/>
      <c r="RFA57" s="38"/>
      <c r="RFB57" s="38"/>
      <c r="RFC57" s="38"/>
      <c r="RFD57" s="38"/>
      <c r="RFE57" s="38"/>
      <c r="RFF57" s="38"/>
      <c r="RFG57" s="38"/>
      <c r="RFH57" s="38"/>
      <c r="RFI57" s="38"/>
      <c r="RFJ57" s="38"/>
      <c r="RFK57" s="38"/>
      <c r="RFL57" s="38"/>
      <c r="RFM57" s="38"/>
      <c r="RFN57" s="38"/>
      <c r="RFO57" s="38"/>
      <c r="RFP57" s="38"/>
      <c r="RFQ57" s="38"/>
      <c r="RFR57" s="38"/>
      <c r="RFS57" s="38"/>
      <c r="RFT57" s="38"/>
      <c r="RFU57" s="38"/>
      <c r="RFV57" s="38"/>
      <c r="RFW57" s="38"/>
      <c r="RFX57" s="38"/>
      <c r="RFY57" s="38"/>
      <c r="RFZ57" s="38"/>
      <c r="RGA57" s="38"/>
      <c r="RGB57" s="38"/>
      <c r="RGC57" s="38"/>
      <c r="RGD57" s="38"/>
      <c r="RGE57" s="38"/>
      <c r="RGF57" s="38"/>
      <c r="RGG57" s="38"/>
      <c r="RGH57" s="38"/>
      <c r="RGI57" s="38"/>
      <c r="RGJ57" s="38"/>
      <c r="RGK57" s="38"/>
      <c r="RGL57" s="38"/>
      <c r="RGM57" s="38"/>
      <c r="RGN57" s="38"/>
      <c r="RGO57" s="38"/>
      <c r="RGP57" s="38"/>
      <c r="RGQ57" s="38"/>
      <c r="RGR57" s="38"/>
      <c r="RGS57" s="38"/>
      <c r="RGT57" s="38"/>
      <c r="RGU57" s="38"/>
      <c r="RGV57" s="38"/>
      <c r="RGW57" s="38"/>
      <c r="RGX57" s="38"/>
      <c r="RGY57" s="38"/>
      <c r="RGZ57" s="38"/>
      <c r="RHA57" s="38"/>
      <c r="RHB57" s="38"/>
      <c r="RHC57" s="38"/>
      <c r="RHD57" s="38"/>
      <c r="RHE57" s="38"/>
      <c r="RHF57" s="38"/>
      <c r="RHG57" s="38"/>
      <c r="RHH57" s="38"/>
      <c r="RHI57" s="38"/>
      <c r="RHJ57" s="38"/>
      <c r="RHK57" s="38"/>
      <c r="RHL57" s="38"/>
      <c r="RHM57" s="38"/>
      <c r="RHN57" s="38"/>
      <c r="RHO57" s="38"/>
      <c r="RHP57" s="38"/>
      <c r="RHQ57" s="38"/>
      <c r="RHR57" s="38"/>
      <c r="RHS57" s="38"/>
      <c r="RHT57" s="38"/>
      <c r="RHU57" s="38"/>
      <c r="RHV57" s="38"/>
      <c r="RHW57" s="38"/>
      <c r="RHX57" s="38"/>
      <c r="RHY57" s="38"/>
      <c r="RHZ57" s="38"/>
      <c r="RIA57" s="38"/>
      <c r="RIB57" s="38"/>
      <c r="RIC57" s="38"/>
      <c r="RID57" s="38"/>
      <c r="RIE57" s="38"/>
      <c r="RIF57" s="38"/>
      <c r="RIG57" s="38"/>
      <c r="RIH57" s="38"/>
      <c r="RII57" s="38"/>
      <c r="RIJ57" s="38"/>
      <c r="RIK57" s="38"/>
      <c r="RIL57" s="38"/>
      <c r="RIM57" s="38"/>
      <c r="RIN57" s="38"/>
      <c r="RIO57" s="38"/>
      <c r="RIP57" s="38"/>
      <c r="RIQ57" s="38"/>
      <c r="RIR57" s="38"/>
      <c r="RIS57" s="38"/>
      <c r="RIT57" s="38"/>
      <c r="RIU57" s="38"/>
      <c r="RIV57" s="38"/>
      <c r="RIW57" s="38"/>
      <c r="RIX57" s="38"/>
      <c r="RIY57" s="38"/>
      <c r="RIZ57" s="38"/>
      <c r="RJA57" s="38"/>
      <c r="RJB57" s="38"/>
      <c r="RJC57" s="38"/>
      <c r="RJD57" s="38"/>
      <c r="RJE57" s="38"/>
      <c r="RJF57" s="38"/>
      <c r="RJG57" s="38"/>
      <c r="RJH57" s="38"/>
      <c r="RJI57" s="38"/>
      <c r="RJJ57" s="38"/>
      <c r="RJK57" s="38"/>
      <c r="RJL57" s="38"/>
      <c r="RJM57" s="38"/>
      <c r="RJN57" s="38"/>
      <c r="RJO57" s="38"/>
      <c r="RJP57" s="38"/>
      <c r="RJQ57" s="38"/>
      <c r="RJR57" s="38"/>
      <c r="RJS57" s="38"/>
      <c r="RJT57" s="38"/>
      <c r="RJU57" s="38"/>
      <c r="RJV57" s="38"/>
      <c r="RJW57" s="38"/>
      <c r="RJX57" s="38"/>
      <c r="RJY57" s="38"/>
      <c r="RJZ57" s="38"/>
      <c r="RKA57" s="38"/>
      <c r="RKB57" s="38"/>
      <c r="RKC57" s="38"/>
      <c r="RKD57" s="38"/>
      <c r="RKE57" s="38"/>
      <c r="RKF57" s="38"/>
      <c r="RKG57" s="38"/>
      <c r="RKH57" s="38"/>
      <c r="RKI57" s="38"/>
      <c r="RKJ57" s="38"/>
      <c r="RKK57" s="38"/>
      <c r="RKL57" s="38"/>
      <c r="RKM57" s="38"/>
      <c r="RKN57" s="38"/>
      <c r="RKO57" s="38"/>
      <c r="RKP57" s="38"/>
      <c r="RKQ57" s="38"/>
      <c r="RKR57" s="38"/>
      <c r="RKS57" s="38"/>
      <c r="RKT57" s="38"/>
      <c r="RKU57" s="38"/>
      <c r="RKV57" s="38"/>
      <c r="RKW57" s="38"/>
      <c r="RKX57" s="38"/>
      <c r="RKY57" s="38"/>
      <c r="RKZ57" s="38"/>
      <c r="RLA57" s="38"/>
      <c r="RLB57" s="38"/>
      <c r="RLC57" s="38"/>
      <c r="RLD57" s="38"/>
      <c r="RLE57" s="38"/>
      <c r="RLF57" s="38"/>
      <c r="RLG57" s="38"/>
      <c r="RLH57" s="38"/>
      <c r="RLI57" s="38"/>
      <c r="RLJ57" s="38"/>
      <c r="RLK57" s="38"/>
      <c r="RLL57" s="38"/>
      <c r="RLM57" s="38"/>
      <c r="RLN57" s="38"/>
      <c r="RLO57" s="38"/>
      <c r="RLP57" s="38"/>
      <c r="RLQ57" s="38"/>
      <c r="RLR57" s="38"/>
      <c r="RLS57" s="38"/>
      <c r="RLT57" s="38"/>
      <c r="RLU57" s="38"/>
      <c r="RLV57" s="38"/>
      <c r="RLW57" s="38"/>
      <c r="RLX57" s="38"/>
      <c r="RLY57" s="38"/>
      <c r="RLZ57" s="38"/>
      <c r="RMA57" s="38"/>
      <c r="RMB57" s="38"/>
      <c r="RMC57" s="38"/>
      <c r="RMD57" s="38"/>
      <c r="RME57" s="38"/>
      <c r="RMF57" s="38"/>
      <c r="RMG57" s="38"/>
      <c r="RMH57" s="38"/>
      <c r="RMI57" s="38"/>
      <c r="RMJ57" s="38"/>
      <c r="RMK57" s="38"/>
      <c r="RML57" s="38"/>
      <c r="RMM57" s="38"/>
      <c r="RMN57" s="38"/>
      <c r="RMO57" s="38"/>
      <c r="RMP57" s="38"/>
      <c r="RMQ57" s="38"/>
      <c r="RMR57" s="38"/>
      <c r="RMS57" s="38"/>
      <c r="RMT57" s="38"/>
      <c r="RMU57" s="38"/>
      <c r="RMV57" s="38"/>
      <c r="RMW57" s="38"/>
      <c r="RMX57" s="38"/>
      <c r="RMY57" s="38"/>
      <c r="RMZ57" s="38"/>
      <c r="RNA57" s="38"/>
      <c r="RNB57" s="38"/>
      <c r="RNC57" s="38"/>
      <c r="RND57" s="38"/>
      <c r="RNE57" s="38"/>
      <c r="RNF57" s="38"/>
      <c r="RNG57" s="38"/>
      <c r="RNH57" s="38"/>
      <c r="RNI57" s="38"/>
      <c r="RNJ57" s="38"/>
      <c r="RNK57" s="38"/>
      <c r="RNL57" s="38"/>
      <c r="RNM57" s="38"/>
      <c r="RNN57" s="38"/>
      <c r="RNO57" s="38"/>
      <c r="RNP57" s="38"/>
      <c r="RNQ57" s="38"/>
      <c r="RNR57" s="38"/>
      <c r="RNS57" s="38"/>
      <c r="RNT57" s="38"/>
      <c r="RNU57" s="38"/>
      <c r="RNV57" s="38"/>
      <c r="RNW57" s="38"/>
      <c r="RNX57" s="38"/>
      <c r="RNY57" s="38"/>
      <c r="RNZ57" s="38"/>
      <c r="ROA57" s="38"/>
      <c r="ROB57" s="38"/>
      <c r="ROC57" s="38"/>
      <c r="ROD57" s="38"/>
      <c r="ROE57" s="38"/>
      <c r="ROF57" s="38"/>
      <c r="ROG57" s="38"/>
      <c r="ROH57" s="38"/>
      <c r="ROI57" s="38"/>
      <c r="ROJ57" s="38"/>
      <c r="ROK57" s="38"/>
      <c r="ROL57" s="38"/>
      <c r="ROM57" s="38"/>
      <c r="RON57" s="38"/>
      <c r="ROO57" s="38"/>
      <c r="ROP57" s="38"/>
      <c r="ROQ57" s="38"/>
      <c r="ROR57" s="38"/>
      <c r="ROS57" s="38"/>
      <c r="ROT57" s="38"/>
      <c r="ROU57" s="38"/>
      <c r="ROV57" s="38"/>
      <c r="ROW57" s="38"/>
      <c r="ROX57" s="38"/>
      <c r="ROY57" s="38"/>
      <c r="ROZ57" s="38"/>
      <c r="RPA57" s="38"/>
      <c r="RPB57" s="38"/>
      <c r="RPC57" s="38"/>
      <c r="RPD57" s="38"/>
      <c r="RPE57" s="38"/>
      <c r="RPF57" s="38"/>
      <c r="RPG57" s="38"/>
      <c r="RPH57" s="38"/>
      <c r="RPI57" s="38"/>
      <c r="RPJ57" s="38"/>
      <c r="RPK57" s="38"/>
      <c r="RPL57" s="38"/>
      <c r="RPM57" s="38"/>
      <c r="RPN57" s="38"/>
      <c r="RPO57" s="38"/>
      <c r="RPP57" s="38"/>
      <c r="RPQ57" s="38"/>
      <c r="RPR57" s="38"/>
      <c r="RPS57" s="38"/>
      <c r="RPT57" s="38"/>
      <c r="RPU57" s="38"/>
      <c r="RPV57" s="38"/>
      <c r="RPW57" s="38"/>
      <c r="RPX57" s="38"/>
      <c r="RPY57" s="38"/>
      <c r="RPZ57" s="38"/>
      <c r="RQA57" s="38"/>
      <c r="RQB57" s="38"/>
      <c r="RQC57" s="38"/>
      <c r="RQD57" s="38"/>
      <c r="RQE57" s="38"/>
      <c r="RQF57" s="38"/>
      <c r="RQG57" s="38"/>
      <c r="RQH57" s="38"/>
      <c r="RQI57" s="38"/>
      <c r="RQJ57" s="38"/>
      <c r="RQK57" s="38"/>
      <c r="RQL57" s="38"/>
      <c r="RQM57" s="38"/>
      <c r="RQN57" s="38"/>
      <c r="RQO57" s="38"/>
      <c r="RQP57" s="38"/>
      <c r="RQQ57" s="38"/>
      <c r="RQR57" s="38"/>
      <c r="RQS57" s="38"/>
      <c r="RQT57" s="38"/>
      <c r="RQU57" s="38"/>
      <c r="RQV57" s="38"/>
      <c r="RQW57" s="38"/>
      <c r="RQX57" s="38"/>
      <c r="RQY57" s="38"/>
      <c r="RQZ57" s="38"/>
      <c r="RRA57" s="38"/>
      <c r="RRB57" s="38"/>
      <c r="RRC57" s="38"/>
      <c r="RRD57" s="38"/>
      <c r="RRE57" s="38"/>
      <c r="RRF57" s="38"/>
      <c r="RRG57" s="38"/>
      <c r="RRH57" s="38"/>
      <c r="RRI57" s="38"/>
      <c r="RRJ57" s="38"/>
      <c r="RRK57" s="38"/>
      <c r="RRL57" s="38"/>
      <c r="RRM57" s="38"/>
      <c r="RRN57" s="38"/>
      <c r="RRO57" s="38"/>
      <c r="RRP57" s="38"/>
      <c r="RRQ57" s="38"/>
      <c r="RRR57" s="38"/>
      <c r="RRS57" s="38"/>
      <c r="RRT57" s="38"/>
      <c r="RRU57" s="38"/>
      <c r="RRV57" s="38"/>
      <c r="RRW57" s="38"/>
      <c r="RRX57" s="38"/>
      <c r="RRY57" s="38"/>
      <c r="RRZ57" s="38"/>
      <c r="RSA57" s="38"/>
      <c r="RSB57" s="38"/>
      <c r="RSC57" s="38"/>
      <c r="RSD57" s="38"/>
      <c r="RSE57" s="38"/>
      <c r="RSF57" s="38"/>
      <c r="RSG57" s="38"/>
      <c r="RSH57" s="38"/>
      <c r="RSI57" s="38"/>
      <c r="RSJ57" s="38"/>
      <c r="RSK57" s="38"/>
      <c r="RSL57" s="38"/>
      <c r="RSM57" s="38"/>
      <c r="RSN57" s="38"/>
      <c r="RSO57" s="38"/>
      <c r="RSP57" s="38"/>
      <c r="RSQ57" s="38"/>
      <c r="RSR57" s="38"/>
      <c r="RSS57" s="38"/>
      <c r="RST57" s="38"/>
      <c r="RSU57" s="38"/>
      <c r="RSV57" s="38"/>
      <c r="RSW57" s="38"/>
      <c r="RSX57" s="38"/>
      <c r="RSY57" s="38"/>
      <c r="RSZ57" s="38"/>
      <c r="RTA57" s="38"/>
      <c r="RTB57" s="38"/>
      <c r="RTC57" s="38"/>
      <c r="RTD57" s="38"/>
      <c r="RTE57" s="38"/>
      <c r="RTF57" s="38"/>
      <c r="RTG57" s="38"/>
      <c r="RTH57" s="38"/>
      <c r="RTI57" s="38"/>
      <c r="RTJ57" s="38"/>
      <c r="RTK57" s="38"/>
      <c r="RTL57" s="38"/>
      <c r="RTM57" s="38"/>
      <c r="RTN57" s="38"/>
      <c r="RTO57" s="38"/>
      <c r="RTP57" s="38"/>
      <c r="RTQ57" s="38"/>
      <c r="RTR57" s="38"/>
      <c r="RTS57" s="38"/>
      <c r="RTT57" s="38"/>
      <c r="RTU57" s="38"/>
      <c r="RTV57" s="38"/>
      <c r="RTW57" s="38"/>
      <c r="RTX57" s="38"/>
      <c r="RTY57" s="38"/>
      <c r="RTZ57" s="38"/>
      <c r="RUA57" s="38"/>
      <c r="RUB57" s="38"/>
      <c r="RUC57" s="38"/>
      <c r="RUD57" s="38"/>
      <c r="RUE57" s="38"/>
      <c r="RUF57" s="38"/>
      <c r="RUG57" s="38"/>
      <c r="RUH57" s="38"/>
      <c r="RUI57" s="38"/>
      <c r="RUJ57" s="38"/>
      <c r="RUK57" s="38"/>
      <c r="RUL57" s="38"/>
      <c r="RUM57" s="38"/>
      <c r="RUN57" s="38"/>
      <c r="RUO57" s="38"/>
      <c r="RUP57" s="38"/>
      <c r="RUQ57" s="38"/>
      <c r="RUR57" s="38"/>
      <c r="RUS57" s="38"/>
      <c r="RUT57" s="38"/>
      <c r="RUU57" s="38"/>
      <c r="RUV57" s="38"/>
      <c r="RUW57" s="38"/>
      <c r="RUX57" s="38"/>
      <c r="RUY57" s="38"/>
      <c r="RUZ57" s="38"/>
      <c r="RVA57" s="38"/>
      <c r="RVB57" s="38"/>
      <c r="RVC57" s="38"/>
      <c r="RVD57" s="38"/>
      <c r="RVE57" s="38"/>
      <c r="RVF57" s="38"/>
      <c r="RVG57" s="38"/>
      <c r="RVH57" s="38"/>
      <c r="RVI57" s="38"/>
      <c r="RVJ57" s="38"/>
      <c r="RVK57" s="38"/>
      <c r="RVL57" s="38"/>
      <c r="RVM57" s="38"/>
      <c r="RVN57" s="38"/>
      <c r="RVO57" s="38"/>
      <c r="RVP57" s="38"/>
      <c r="RVQ57" s="38"/>
      <c r="RVR57" s="38"/>
      <c r="RVS57" s="38"/>
      <c r="RVT57" s="38"/>
      <c r="RVU57" s="38"/>
      <c r="RVV57" s="38"/>
      <c r="RVW57" s="38"/>
      <c r="RVX57" s="38"/>
      <c r="RVY57" s="38"/>
      <c r="RVZ57" s="38"/>
      <c r="RWA57" s="38"/>
      <c r="RWB57" s="38"/>
      <c r="RWC57" s="38"/>
      <c r="RWD57" s="38"/>
      <c r="RWE57" s="38"/>
      <c r="RWF57" s="38"/>
      <c r="RWG57" s="38"/>
      <c r="RWH57" s="38"/>
      <c r="RWI57" s="38"/>
      <c r="RWJ57" s="38"/>
      <c r="RWK57" s="38"/>
      <c r="RWL57" s="38"/>
      <c r="RWM57" s="38"/>
      <c r="RWN57" s="38"/>
      <c r="RWO57" s="38"/>
      <c r="RWP57" s="38"/>
      <c r="RWQ57" s="38"/>
      <c r="RWR57" s="38"/>
      <c r="RWS57" s="38"/>
      <c r="RWT57" s="38"/>
      <c r="RWU57" s="38"/>
      <c r="RWV57" s="38"/>
      <c r="RWW57" s="38"/>
      <c r="RWX57" s="38"/>
      <c r="RWY57" s="38"/>
      <c r="RWZ57" s="38"/>
      <c r="RXA57" s="38"/>
      <c r="RXB57" s="38"/>
      <c r="RXC57" s="38"/>
      <c r="RXD57" s="38"/>
      <c r="RXE57" s="38"/>
      <c r="RXF57" s="38"/>
      <c r="RXG57" s="38"/>
      <c r="RXH57" s="38"/>
      <c r="RXI57" s="38"/>
      <c r="RXJ57" s="38"/>
      <c r="RXK57" s="38"/>
      <c r="RXL57" s="38"/>
      <c r="RXM57" s="38"/>
      <c r="RXN57" s="38"/>
      <c r="RXO57" s="38"/>
      <c r="RXP57" s="38"/>
      <c r="RXQ57" s="38"/>
      <c r="RXR57" s="38"/>
      <c r="RXS57" s="38"/>
      <c r="RXT57" s="38"/>
      <c r="RXU57" s="38"/>
      <c r="RXV57" s="38"/>
      <c r="RXW57" s="38"/>
      <c r="RXX57" s="38"/>
      <c r="RXY57" s="38"/>
      <c r="RXZ57" s="38"/>
      <c r="RYA57" s="38"/>
      <c r="RYB57" s="38"/>
      <c r="RYC57" s="38"/>
      <c r="RYD57" s="38"/>
      <c r="RYE57" s="38"/>
      <c r="RYF57" s="38"/>
      <c r="RYG57" s="38"/>
      <c r="RYH57" s="38"/>
      <c r="RYI57" s="38"/>
      <c r="RYJ57" s="38"/>
      <c r="RYK57" s="38"/>
      <c r="RYL57" s="38"/>
      <c r="RYM57" s="38"/>
      <c r="RYN57" s="38"/>
      <c r="RYO57" s="38"/>
      <c r="RYP57" s="38"/>
      <c r="RYQ57" s="38"/>
      <c r="RYR57" s="38"/>
      <c r="RYS57" s="38"/>
      <c r="RYT57" s="38"/>
      <c r="RYU57" s="38"/>
      <c r="RYV57" s="38"/>
      <c r="RYW57" s="38"/>
      <c r="RYX57" s="38"/>
      <c r="RYY57" s="38"/>
      <c r="RYZ57" s="38"/>
      <c r="RZA57" s="38"/>
      <c r="RZB57" s="38"/>
      <c r="RZC57" s="38"/>
      <c r="RZD57" s="38"/>
      <c r="RZE57" s="38"/>
      <c r="RZF57" s="38"/>
      <c r="RZG57" s="38"/>
      <c r="RZH57" s="38"/>
      <c r="RZI57" s="38"/>
      <c r="RZJ57" s="38"/>
      <c r="RZK57" s="38"/>
      <c r="RZL57" s="38"/>
      <c r="RZM57" s="38"/>
      <c r="RZN57" s="38"/>
      <c r="RZO57" s="38"/>
      <c r="RZP57" s="38"/>
      <c r="RZQ57" s="38"/>
      <c r="RZR57" s="38"/>
      <c r="RZS57" s="38"/>
      <c r="RZT57" s="38"/>
      <c r="RZU57" s="38"/>
      <c r="RZV57" s="38"/>
      <c r="RZW57" s="38"/>
      <c r="RZX57" s="38"/>
      <c r="RZY57" s="38"/>
      <c r="RZZ57" s="38"/>
      <c r="SAA57" s="38"/>
      <c r="SAB57" s="38"/>
      <c r="SAC57" s="38"/>
      <c r="SAD57" s="38"/>
      <c r="SAE57" s="38"/>
      <c r="SAF57" s="38"/>
      <c r="SAG57" s="38"/>
      <c r="SAH57" s="38"/>
      <c r="SAI57" s="38"/>
      <c r="SAJ57" s="38"/>
      <c r="SAK57" s="38"/>
      <c r="SAL57" s="38"/>
      <c r="SAM57" s="38"/>
      <c r="SAN57" s="38"/>
      <c r="SAO57" s="38"/>
      <c r="SAP57" s="38"/>
      <c r="SAQ57" s="38"/>
      <c r="SAR57" s="38"/>
      <c r="SAS57" s="38"/>
      <c r="SAT57" s="38"/>
      <c r="SAU57" s="38"/>
      <c r="SAV57" s="38"/>
      <c r="SAW57" s="38"/>
      <c r="SAX57" s="38"/>
      <c r="SAY57" s="38"/>
      <c r="SAZ57" s="38"/>
      <c r="SBA57" s="38"/>
      <c r="SBB57" s="38"/>
      <c r="SBC57" s="38"/>
      <c r="SBD57" s="38"/>
      <c r="SBE57" s="38"/>
      <c r="SBF57" s="38"/>
      <c r="SBG57" s="38"/>
      <c r="SBH57" s="38"/>
      <c r="SBI57" s="38"/>
      <c r="SBJ57" s="38"/>
      <c r="SBK57" s="38"/>
      <c r="SBL57" s="38"/>
      <c r="SBM57" s="38"/>
      <c r="SBN57" s="38"/>
      <c r="SBO57" s="38"/>
      <c r="SBP57" s="38"/>
      <c r="SBQ57" s="38"/>
      <c r="SBR57" s="38"/>
      <c r="SBS57" s="38"/>
      <c r="SBT57" s="38"/>
      <c r="SBU57" s="38"/>
      <c r="SBV57" s="38"/>
      <c r="SBW57" s="38"/>
      <c r="SBX57" s="38"/>
      <c r="SBY57" s="38"/>
      <c r="SBZ57" s="38"/>
      <c r="SCA57" s="38"/>
      <c r="SCB57" s="38"/>
      <c r="SCC57" s="38"/>
      <c r="SCD57" s="38"/>
      <c r="SCE57" s="38"/>
      <c r="SCF57" s="38"/>
      <c r="SCG57" s="38"/>
      <c r="SCH57" s="38"/>
      <c r="SCI57" s="38"/>
      <c r="SCJ57" s="38"/>
      <c r="SCK57" s="38"/>
      <c r="SCL57" s="38"/>
      <c r="SCM57" s="38"/>
      <c r="SCN57" s="38"/>
      <c r="SCO57" s="38"/>
      <c r="SCP57" s="38"/>
      <c r="SCQ57" s="38"/>
      <c r="SCR57" s="38"/>
      <c r="SCS57" s="38"/>
      <c r="SCT57" s="38"/>
      <c r="SCU57" s="38"/>
      <c r="SCV57" s="38"/>
      <c r="SCW57" s="38"/>
      <c r="SCX57" s="38"/>
      <c r="SCY57" s="38"/>
      <c r="SCZ57" s="38"/>
      <c r="SDA57" s="38"/>
      <c r="SDB57" s="38"/>
      <c r="SDC57" s="38"/>
      <c r="SDD57" s="38"/>
      <c r="SDE57" s="38"/>
      <c r="SDF57" s="38"/>
      <c r="SDG57" s="38"/>
      <c r="SDH57" s="38"/>
      <c r="SDI57" s="38"/>
      <c r="SDJ57" s="38"/>
      <c r="SDK57" s="38"/>
      <c r="SDL57" s="38"/>
      <c r="SDM57" s="38"/>
      <c r="SDN57" s="38"/>
      <c r="SDO57" s="38"/>
      <c r="SDP57" s="38"/>
      <c r="SDQ57" s="38"/>
      <c r="SDR57" s="38"/>
      <c r="SDS57" s="38"/>
      <c r="SDT57" s="38"/>
      <c r="SDU57" s="38"/>
      <c r="SDV57" s="38"/>
      <c r="SDW57" s="38"/>
      <c r="SDX57" s="38"/>
      <c r="SDY57" s="38"/>
      <c r="SDZ57" s="38"/>
      <c r="SEA57" s="38"/>
      <c r="SEB57" s="38"/>
      <c r="SEC57" s="38"/>
      <c r="SED57" s="38"/>
      <c r="SEE57" s="38"/>
      <c r="SEF57" s="38"/>
      <c r="SEG57" s="38"/>
      <c r="SEH57" s="38"/>
      <c r="SEI57" s="38"/>
      <c r="SEJ57" s="38"/>
      <c r="SEK57" s="38"/>
      <c r="SEL57" s="38"/>
      <c r="SEM57" s="38"/>
      <c r="SEN57" s="38"/>
      <c r="SEO57" s="38"/>
      <c r="SEP57" s="38"/>
      <c r="SEQ57" s="38"/>
      <c r="SER57" s="38"/>
      <c r="SES57" s="38"/>
      <c r="SET57" s="38"/>
      <c r="SEU57" s="38"/>
      <c r="SEV57" s="38"/>
      <c r="SEW57" s="38"/>
      <c r="SEX57" s="38"/>
      <c r="SEY57" s="38"/>
      <c r="SEZ57" s="38"/>
      <c r="SFA57" s="38"/>
      <c r="SFB57" s="38"/>
      <c r="SFC57" s="38"/>
      <c r="SFD57" s="38"/>
      <c r="SFE57" s="38"/>
      <c r="SFF57" s="38"/>
      <c r="SFG57" s="38"/>
      <c r="SFH57" s="38"/>
      <c r="SFI57" s="38"/>
      <c r="SFJ57" s="38"/>
      <c r="SFK57" s="38"/>
      <c r="SFL57" s="38"/>
      <c r="SFM57" s="38"/>
      <c r="SFN57" s="38"/>
      <c r="SFO57" s="38"/>
      <c r="SFP57" s="38"/>
      <c r="SFQ57" s="38"/>
      <c r="SFR57" s="38"/>
      <c r="SFS57" s="38"/>
      <c r="SFT57" s="38"/>
      <c r="SFU57" s="38"/>
      <c r="SFV57" s="38"/>
      <c r="SFW57" s="38"/>
      <c r="SFX57" s="38"/>
      <c r="SFY57" s="38"/>
      <c r="SFZ57" s="38"/>
      <c r="SGA57" s="38"/>
      <c r="SGB57" s="38"/>
      <c r="SGC57" s="38"/>
      <c r="SGD57" s="38"/>
      <c r="SGE57" s="38"/>
      <c r="SGF57" s="38"/>
      <c r="SGG57" s="38"/>
      <c r="SGH57" s="38"/>
      <c r="SGI57" s="38"/>
      <c r="SGJ57" s="38"/>
      <c r="SGK57" s="38"/>
      <c r="SGL57" s="38"/>
      <c r="SGM57" s="38"/>
      <c r="SGN57" s="38"/>
      <c r="SGO57" s="38"/>
      <c r="SGP57" s="38"/>
      <c r="SGQ57" s="38"/>
      <c r="SGR57" s="38"/>
      <c r="SGS57" s="38"/>
      <c r="SGT57" s="38"/>
      <c r="SGU57" s="38"/>
      <c r="SGV57" s="38"/>
      <c r="SGW57" s="38"/>
      <c r="SGX57" s="38"/>
      <c r="SGY57" s="38"/>
      <c r="SGZ57" s="38"/>
      <c r="SHA57" s="38"/>
      <c r="SHB57" s="38"/>
      <c r="SHC57" s="38"/>
      <c r="SHD57" s="38"/>
      <c r="SHE57" s="38"/>
      <c r="SHF57" s="38"/>
      <c r="SHG57" s="38"/>
      <c r="SHH57" s="38"/>
      <c r="SHI57" s="38"/>
      <c r="SHJ57" s="38"/>
      <c r="SHK57" s="38"/>
      <c r="SHL57" s="38"/>
      <c r="SHM57" s="38"/>
      <c r="SHN57" s="38"/>
      <c r="SHO57" s="38"/>
      <c r="SHP57" s="38"/>
      <c r="SHQ57" s="38"/>
      <c r="SHR57" s="38"/>
      <c r="SHS57" s="38"/>
      <c r="SHT57" s="38"/>
      <c r="SHU57" s="38"/>
      <c r="SHV57" s="38"/>
      <c r="SHW57" s="38"/>
      <c r="SHX57" s="38"/>
      <c r="SHY57" s="38"/>
      <c r="SHZ57" s="38"/>
      <c r="SIA57" s="38"/>
      <c r="SIB57" s="38"/>
      <c r="SIC57" s="38"/>
      <c r="SID57" s="38"/>
      <c r="SIE57" s="38"/>
      <c r="SIF57" s="38"/>
      <c r="SIG57" s="38"/>
      <c r="SIH57" s="38"/>
      <c r="SII57" s="38"/>
      <c r="SIJ57" s="38"/>
      <c r="SIK57" s="38"/>
      <c r="SIL57" s="38"/>
      <c r="SIM57" s="38"/>
      <c r="SIN57" s="38"/>
      <c r="SIO57" s="38"/>
      <c r="SIP57" s="38"/>
      <c r="SIQ57" s="38"/>
      <c r="SIR57" s="38"/>
      <c r="SIS57" s="38"/>
      <c r="SIT57" s="38"/>
      <c r="SIU57" s="38"/>
      <c r="SIV57" s="38"/>
      <c r="SIW57" s="38"/>
      <c r="SIX57" s="38"/>
      <c r="SIY57" s="38"/>
      <c r="SIZ57" s="38"/>
      <c r="SJA57" s="38"/>
      <c r="SJB57" s="38"/>
      <c r="SJC57" s="38"/>
      <c r="SJD57" s="38"/>
      <c r="SJE57" s="38"/>
      <c r="SJF57" s="38"/>
      <c r="SJG57" s="38"/>
      <c r="SJH57" s="38"/>
      <c r="SJI57" s="38"/>
      <c r="SJJ57" s="38"/>
      <c r="SJK57" s="38"/>
      <c r="SJL57" s="38"/>
      <c r="SJM57" s="38"/>
      <c r="SJN57" s="38"/>
      <c r="SJO57" s="38"/>
      <c r="SJP57" s="38"/>
      <c r="SJQ57" s="38"/>
      <c r="SJR57" s="38"/>
      <c r="SJS57" s="38"/>
      <c r="SJT57" s="38"/>
      <c r="SJU57" s="38"/>
      <c r="SJV57" s="38"/>
      <c r="SJW57" s="38"/>
      <c r="SJX57" s="38"/>
      <c r="SJY57" s="38"/>
      <c r="SJZ57" s="38"/>
      <c r="SKA57" s="38"/>
      <c r="SKB57" s="38"/>
      <c r="SKC57" s="38"/>
      <c r="SKD57" s="38"/>
      <c r="SKE57" s="38"/>
      <c r="SKF57" s="38"/>
      <c r="SKG57" s="38"/>
      <c r="SKH57" s="38"/>
      <c r="SKI57" s="38"/>
      <c r="SKJ57" s="38"/>
      <c r="SKK57" s="38"/>
      <c r="SKL57" s="38"/>
      <c r="SKM57" s="38"/>
      <c r="SKN57" s="38"/>
      <c r="SKO57" s="38"/>
      <c r="SKP57" s="38"/>
      <c r="SKQ57" s="38"/>
      <c r="SKR57" s="38"/>
      <c r="SKS57" s="38"/>
      <c r="SKT57" s="38"/>
      <c r="SKU57" s="38"/>
      <c r="SKV57" s="38"/>
      <c r="SKW57" s="38"/>
      <c r="SKX57" s="38"/>
      <c r="SKY57" s="38"/>
      <c r="SKZ57" s="38"/>
      <c r="SLA57" s="38"/>
      <c r="SLB57" s="38"/>
      <c r="SLC57" s="38"/>
      <c r="SLD57" s="38"/>
      <c r="SLE57" s="38"/>
      <c r="SLF57" s="38"/>
      <c r="SLG57" s="38"/>
      <c r="SLH57" s="38"/>
      <c r="SLI57" s="38"/>
      <c r="SLJ57" s="38"/>
      <c r="SLK57" s="38"/>
      <c r="SLL57" s="38"/>
      <c r="SLM57" s="38"/>
      <c r="SLN57" s="38"/>
      <c r="SLO57" s="38"/>
      <c r="SLP57" s="38"/>
      <c r="SLQ57" s="38"/>
      <c r="SLR57" s="38"/>
      <c r="SLS57" s="38"/>
      <c r="SLT57" s="38"/>
      <c r="SLU57" s="38"/>
      <c r="SLV57" s="38"/>
      <c r="SLW57" s="38"/>
      <c r="SLX57" s="38"/>
      <c r="SLY57" s="38"/>
      <c r="SLZ57" s="38"/>
      <c r="SMA57" s="38"/>
      <c r="SMB57" s="38"/>
      <c r="SMC57" s="38"/>
      <c r="SMD57" s="38"/>
      <c r="SME57" s="38"/>
      <c r="SMF57" s="38"/>
      <c r="SMG57" s="38"/>
      <c r="SMH57" s="38"/>
      <c r="SMI57" s="38"/>
      <c r="SMJ57" s="38"/>
      <c r="SMK57" s="38"/>
      <c r="SML57" s="38"/>
      <c r="SMM57" s="38"/>
      <c r="SMN57" s="38"/>
      <c r="SMO57" s="38"/>
      <c r="SMP57" s="38"/>
      <c r="SMQ57" s="38"/>
      <c r="SMR57" s="38"/>
      <c r="SMS57" s="38"/>
      <c r="SMT57" s="38"/>
      <c r="SMU57" s="38"/>
      <c r="SMV57" s="38"/>
      <c r="SMW57" s="38"/>
      <c r="SMX57" s="38"/>
      <c r="SMY57" s="38"/>
      <c r="SMZ57" s="38"/>
      <c r="SNA57" s="38"/>
      <c r="SNB57" s="38"/>
      <c r="SNC57" s="38"/>
      <c r="SND57" s="38"/>
      <c r="SNE57" s="38"/>
      <c r="SNF57" s="38"/>
      <c r="SNG57" s="38"/>
      <c r="SNH57" s="38"/>
      <c r="SNI57" s="38"/>
      <c r="SNJ57" s="38"/>
      <c r="SNK57" s="38"/>
      <c r="SNL57" s="38"/>
      <c r="SNM57" s="38"/>
      <c r="SNN57" s="38"/>
      <c r="SNO57" s="38"/>
      <c r="SNP57" s="38"/>
      <c r="SNQ57" s="38"/>
      <c r="SNR57" s="38"/>
      <c r="SNS57" s="38"/>
      <c r="SNT57" s="38"/>
      <c r="SNU57" s="38"/>
      <c r="SNV57" s="38"/>
      <c r="SNW57" s="38"/>
      <c r="SNX57" s="38"/>
      <c r="SNY57" s="38"/>
      <c r="SNZ57" s="38"/>
      <c r="SOA57" s="38"/>
      <c r="SOB57" s="38"/>
      <c r="SOC57" s="38"/>
      <c r="SOD57" s="38"/>
      <c r="SOE57" s="38"/>
      <c r="SOF57" s="38"/>
      <c r="SOG57" s="38"/>
      <c r="SOH57" s="38"/>
      <c r="SOI57" s="38"/>
      <c r="SOJ57" s="38"/>
      <c r="SOK57" s="38"/>
      <c r="SOL57" s="38"/>
      <c r="SOM57" s="38"/>
      <c r="SON57" s="38"/>
      <c r="SOO57" s="38"/>
      <c r="SOP57" s="38"/>
      <c r="SOQ57" s="38"/>
      <c r="SOR57" s="38"/>
      <c r="SOS57" s="38"/>
      <c r="SOT57" s="38"/>
      <c r="SOU57" s="38"/>
      <c r="SOV57" s="38"/>
      <c r="SOW57" s="38"/>
      <c r="SOX57" s="38"/>
      <c r="SOY57" s="38"/>
      <c r="SOZ57" s="38"/>
      <c r="SPA57" s="38"/>
      <c r="SPB57" s="38"/>
      <c r="SPC57" s="38"/>
      <c r="SPD57" s="38"/>
      <c r="SPE57" s="38"/>
      <c r="SPF57" s="38"/>
      <c r="SPG57" s="38"/>
      <c r="SPH57" s="38"/>
      <c r="SPI57" s="38"/>
      <c r="SPJ57" s="38"/>
      <c r="SPK57" s="38"/>
      <c r="SPL57" s="38"/>
      <c r="SPM57" s="38"/>
      <c r="SPN57" s="38"/>
      <c r="SPO57" s="38"/>
      <c r="SPP57" s="38"/>
      <c r="SPQ57" s="38"/>
      <c r="SPR57" s="38"/>
      <c r="SPS57" s="38"/>
      <c r="SPT57" s="38"/>
      <c r="SPU57" s="38"/>
      <c r="SPV57" s="38"/>
      <c r="SPW57" s="38"/>
      <c r="SPX57" s="38"/>
      <c r="SPY57" s="38"/>
      <c r="SPZ57" s="38"/>
      <c r="SQA57" s="38"/>
      <c r="SQB57" s="38"/>
      <c r="SQC57" s="38"/>
      <c r="SQD57" s="38"/>
      <c r="SQE57" s="38"/>
      <c r="SQF57" s="38"/>
      <c r="SQG57" s="38"/>
      <c r="SQH57" s="38"/>
      <c r="SQI57" s="38"/>
      <c r="SQJ57" s="38"/>
      <c r="SQK57" s="38"/>
      <c r="SQL57" s="38"/>
      <c r="SQM57" s="38"/>
      <c r="SQN57" s="38"/>
      <c r="SQO57" s="38"/>
      <c r="SQP57" s="38"/>
      <c r="SQQ57" s="38"/>
      <c r="SQR57" s="38"/>
      <c r="SQS57" s="38"/>
      <c r="SQT57" s="38"/>
      <c r="SQU57" s="38"/>
      <c r="SQV57" s="38"/>
      <c r="SQW57" s="38"/>
      <c r="SQX57" s="38"/>
      <c r="SQY57" s="38"/>
      <c r="SQZ57" s="38"/>
      <c r="SRA57" s="38"/>
      <c r="SRB57" s="38"/>
      <c r="SRC57" s="38"/>
      <c r="SRD57" s="38"/>
      <c r="SRE57" s="38"/>
      <c r="SRF57" s="38"/>
      <c r="SRG57" s="38"/>
      <c r="SRH57" s="38"/>
      <c r="SRI57" s="38"/>
      <c r="SRJ57" s="38"/>
      <c r="SRK57" s="38"/>
      <c r="SRL57" s="38"/>
      <c r="SRM57" s="38"/>
      <c r="SRN57" s="38"/>
      <c r="SRO57" s="38"/>
      <c r="SRP57" s="38"/>
      <c r="SRQ57" s="38"/>
      <c r="SRR57" s="38"/>
      <c r="SRS57" s="38"/>
      <c r="SRT57" s="38"/>
      <c r="SRU57" s="38"/>
      <c r="SRV57" s="38"/>
      <c r="SRW57" s="38"/>
      <c r="SRX57" s="38"/>
      <c r="SRY57" s="38"/>
      <c r="SRZ57" s="38"/>
      <c r="SSA57" s="38"/>
      <c r="SSB57" s="38"/>
      <c r="SSC57" s="38"/>
      <c r="SSD57" s="38"/>
      <c r="SSE57" s="38"/>
      <c r="SSF57" s="38"/>
      <c r="SSG57" s="38"/>
      <c r="SSH57" s="38"/>
      <c r="SSI57" s="38"/>
      <c r="SSJ57" s="38"/>
      <c r="SSK57" s="38"/>
      <c r="SSL57" s="38"/>
      <c r="SSM57" s="38"/>
      <c r="SSN57" s="38"/>
      <c r="SSO57" s="38"/>
      <c r="SSP57" s="38"/>
      <c r="SSQ57" s="38"/>
      <c r="SSR57" s="38"/>
      <c r="SSS57" s="38"/>
      <c r="SST57" s="38"/>
      <c r="SSU57" s="38"/>
      <c r="SSV57" s="38"/>
      <c r="SSW57" s="38"/>
      <c r="SSX57" s="38"/>
      <c r="SSY57" s="38"/>
      <c r="SSZ57" s="38"/>
      <c r="STA57" s="38"/>
      <c r="STB57" s="38"/>
      <c r="STC57" s="38"/>
      <c r="STD57" s="38"/>
      <c r="STE57" s="38"/>
      <c r="STF57" s="38"/>
      <c r="STG57" s="38"/>
      <c r="STH57" s="38"/>
      <c r="STI57" s="38"/>
      <c r="STJ57" s="38"/>
      <c r="STK57" s="38"/>
      <c r="STL57" s="38"/>
      <c r="STM57" s="38"/>
      <c r="STN57" s="38"/>
      <c r="STO57" s="38"/>
      <c r="STP57" s="38"/>
      <c r="STQ57" s="38"/>
      <c r="STR57" s="38"/>
      <c r="STS57" s="38"/>
      <c r="STT57" s="38"/>
      <c r="STU57" s="38"/>
      <c r="STV57" s="38"/>
      <c r="STW57" s="38"/>
      <c r="STX57" s="38"/>
      <c r="STY57" s="38"/>
      <c r="STZ57" s="38"/>
      <c r="SUA57" s="38"/>
      <c r="SUB57" s="38"/>
      <c r="SUC57" s="38"/>
      <c r="SUD57" s="38"/>
      <c r="SUE57" s="38"/>
      <c r="SUF57" s="38"/>
      <c r="SUG57" s="38"/>
      <c r="SUH57" s="38"/>
      <c r="SUI57" s="38"/>
      <c r="SUJ57" s="38"/>
      <c r="SUK57" s="38"/>
      <c r="SUL57" s="38"/>
      <c r="SUM57" s="38"/>
      <c r="SUN57" s="38"/>
      <c r="SUO57" s="38"/>
      <c r="SUP57" s="38"/>
      <c r="SUQ57" s="38"/>
      <c r="SUR57" s="38"/>
      <c r="SUS57" s="38"/>
      <c r="SUT57" s="38"/>
      <c r="SUU57" s="38"/>
      <c r="SUV57" s="38"/>
      <c r="SUW57" s="38"/>
      <c r="SUX57" s="38"/>
      <c r="SUY57" s="38"/>
      <c r="SUZ57" s="38"/>
      <c r="SVA57" s="38"/>
      <c r="SVB57" s="38"/>
      <c r="SVC57" s="38"/>
      <c r="SVD57" s="38"/>
      <c r="SVE57" s="38"/>
      <c r="SVF57" s="38"/>
      <c r="SVG57" s="38"/>
      <c r="SVH57" s="38"/>
      <c r="SVI57" s="38"/>
      <c r="SVJ57" s="38"/>
      <c r="SVK57" s="38"/>
      <c r="SVL57" s="38"/>
      <c r="SVM57" s="38"/>
      <c r="SVN57" s="38"/>
      <c r="SVO57" s="38"/>
      <c r="SVP57" s="38"/>
      <c r="SVQ57" s="38"/>
      <c r="SVR57" s="38"/>
      <c r="SVS57" s="38"/>
      <c r="SVT57" s="38"/>
      <c r="SVU57" s="38"/>
      <c r="SVV57" s="38"/>
      <c r="SVW57" s="38"/>
      <c r="SVX57" s="38"/>
      <c r="SVY57" s="38"/>
      <c r="SVZ57" s="38"/>
      <c r="SWA57" s="38"/>
      <c r="SWB57" s="38"/>
      <c r="SWC57" s="38"/>
      <c r="SWD57" s="38"/>
      <c r="SWE57" s="38"/>
      <c r="SWF57" s="38"/>
      <c r="SWG57" s="38"/>
      <c r="SWH57" s="38"/>
      <c r="SWI57" s="38"/>
      <c r="SWJ57" s="38"/>
      <c r="SWK57" s="38"/>
      <c r="SWL57" s="38"/>
      <c r="SWM57" s="38"/>
      <c r="SWN57" s="38"/>
      <c r="SWO57" s="38"/>
      <c r="SWP57" s="38"/>
      <c r="SWQ57" s="38"/>
      <c r="SWR57" s="38"/>
      <c r="SWS57" s="38"/>
      <c r="SWT57" s="38"/>
      <c r="SWU57" s="38"/>
      <c r="SWV57" s="38"/>
      <c r="SWW57" s="38"/>
      <c r="SWX57" s="38"/>
      <c r="SWY57" s="38"/>
      <c r="SWZ57" s="38"/>
      <c r="SXA57" s="38"/>
      <c r="SXB57" s="38"/>
      <c r="SXC57" s="38"/>
      <c r="SXD57" s="38"/>
      <c r="SXE57" s="38"/>
      <c r="SXF57" s="38"/>
      <c r="SXG57" s="38"/>
      <c r="SXH57" s="38"/>
      <c r="SXI57" s="38"/>
      <c r="SXJ57" s="38"/>
      <c r="SXK57" s="38"/>
      <c r="SXL57" s="38"/>
      <c r="SXM57" s="38"/>
      <c r="SXN57" s="38"/>
      <c r="SXO57" s="38"/>
      <c r="SXP57" s="38"/>
      <c r="SXQ57" s="38"/>
      <c r="SXR57" s="38"/>
      <c r="SXS57" s="38"/>
      <c r="SXT57" s="38"/>
      <c r="SXU57" s="38"/>
      <c r="SXV57" s="38"/>
      <c r="SXW57" s="38"/>
      <c r="SXX57" s="38"/>
      <c r="SXY57" s="38"/>
      <c r="SXZ57" s="38"/>
      <c r="SYA57" s="38"/>
      <c r="SYB57" s="38"/>
      <c r="SYC57" s="38"/>
      <c r="SYD57" s="38"/>
      <c r="SYE57" s="38"/>
      <c r="SYF57" s="38"/>
      <c r="SYG57" s="38"/>
      <c r="SYH57" s="38"/>
      <c r="SYI57" s="38"/>
      <c r="SYJ57" s="38"/>
      <c r="SYK57" s="38"/>
      <c r="SYL57" s="38"/>
      <c r="SYM57" s="38"/>
      <c r="SYN57" s="38"/>
      <c r="SYO57" s="38"/>
      <c r="SYP57" s="38"/>
      <c r="SYQ57" s="38"/>
      <c r="SYR57" s="38"/>
      <c r="SYS57" s="38"/>
      <c r="SYT57" s="38"/>
      <c r="SYU57" s="38"/>
      <c r="SYV57" s="38"/>
      <c r="SYW57" s="38"/>
      <c r="SYX57" s="38"/>
      <c r="SYY57" s="38"/>
      <c r="SYZ57" s="38"/>
      <c r="SZA57" s="38"/>
      <c r="SZB57" s="38"/>
      <c r="SZC57" s="38"/>
      <c r="SZD57" s="38"/>
      <c r="SZE57" s="38"/>
      <c r="SZF57" s="38"/>
      <c r="SZG57" s="38"/>
      <c r="SZH57" s="38"/>
      <c r="SZI57" s="38"/>
      <c r="SZJ57" s="38"/>
      <c r="SZK57" s="38"/>
      <c r="SZL57" s="38"/>
      <c r="SZM57" s="38"/>
      <c r="SZN57" s="38"/>
      <c r="SZO57" s="38"/>
      <c r="SZP57" s="38"/>
      <c r="SZQ57" s="38"/>
      <c r="SZR57" s="38"/>
      <c r="SZS57" s="38"/>
      <c r="SZT57" s="38"/>
      <c r="SZU57" s="38"/>
      <c r="SZV57" s="38"/>
      <c r="SZW57" s="38"/>
      <c r="SZX57" s="38"/>
      <c r="SZY57" s="38"/>
      <c r="SZZ57" s="38"/>
      <c r="TAA57" s="38"/>
      <c r="TAB57" s="38"/>
      <c r="TAC57" s="38"/>
      <c r="TAD57" s="38"/>
      <c r="TAE57" s="38"/>
      <c r="TAF57" s="38"/>
      <c r="TAG57" s="38"/>
      <c r="TAH57" s="38"/>
      <c r="TAI57" s="38"/>
      <c r="TAJ57" s="38"/>
      <c r="TAK57" s="38"/>
      <c r="TAL57" s="38"/>
      <c r="TAM57" s="38"/>
      <c r="TAN57" s="38"/>
      <c r="TAO57" s="38"/>
      <c r="TAP57" s="38"/>
      <c r="TAQ57" s="38"/>
      <c r="TAR57" s="38"/>
      <c r="TAS57" s="38"/>
      <c r="TAT57" s="38"/>
      <c r="TAU57" s="38"/>
      <c r="TAV57" s="38"/>
      <c r="TAW57" s="38"/>
      <c r="TAX57" s="38"/>
      <c r="TAY57" s="38"/>
      <c r="TAZ57" s="38"/>
      <c r="TBA57" s="38"/>
      <c r="TBB57" s="38"/>
      <c r="TBC57" s="38"/>
      <c r="TBD57" s="38"/>
      <c r="TBE57" s="38"/>
      <c r="TBF57" s="38"/>
      <c r="TBG57" s="38"/>
      <c r="TBH57" s="38"/>
      <c r="TBI57" s="38"/>
      <c r="TBJ57" s="38"/>
      <c r="TBK57" s="38"/>
      <c r="TBL57" s="38"/>
      <c r="TBM57" s="38"/>
      <c r="TBN57" s="38"/>
      <c r="TBO57" s="38"/>
      <c r="TBP57" s="38"/>
      <c r="TBQ57" s="38"/>
      <c r="TBR57" s="38"/>
      <c r="TBS57" s="38"/>
      <c r="TBT57" s="38"/>
      <c r="TBU57" s="38"/>
      <c r="TBV57" s="38"/>
      <c r="TBW57" s="38"/>
      <c r="TBX57" s="38"/>
      <c r="TBY57" s="38"/>
      <c r="TBZ57" s="38"/>
      <c r="TCA57" s="38"/>
      <c r="TCB57" s="38"/>
      <c r="TCC57" s="38"/>
      <c r="TCD57" s="38"/>
      <c r="TCE57" s="38"/>
      <c r="TCF57" s="38"/>
      <c r="TCG57" s="38"/>
      <c r="TCH57" s="38"/>
      <c r="TCI57" s="38"/>
      <c r="TCJ57" s="38"/>
      <c r="TCK57" s="38"/>
      <c r="TCL57" s="38"/>
      <c r="TCM57" s="38"/>
      <c r="TCN57" s="38"/>
      <c r="TCO57" s="38"/>
      <c r="TCP57" s="38"/>
      <c r="TCQ57" s="38"/>
      <c r="TCR57" s="38"/>
      <c r="TCS57" s="38"/>
      <c r="TCT57" s="38"/>
      <c r="TCU57" s="38"/>
      <c r="TCV57" s="38"/>
      <c r="TCW57" s="38"/>
      <c r="TCX57" s="38"/>
      <c r="TCY57" s="38"/>
      <c r="TCZ57" s="38"/>
      <c r="TDA57" s="38"/>
      <c r="TDB57" s="38"/>
      <c r="TDC57" s="38"/>
      <c r="TDD57" s="38"/>
      <c r="TDE57" s="38"/>
      <c r="TDF57" s="38"/>
      <c r="TDG57" s="38"/>
      <c r="TDH57" s="38"/>
      <c r="TDI57" s="38"/>
      <c r="TDJ57" s="38"/>
      <c r="TDK57" s="38"/>
      <c r="TDL57" s="38"/>
      <c r="TDM57" s="38"/>
      <c r="TDN57" s="38"/>
      <c r="TDO57" s="38"/>
      <c r="TDP57" s="38"/>
      <c r="TDQ57" s="38"/>
      <c r="TDR57" s="38"/>
      <c r="TDS57" s="38"/>
      <c r="TDT57" s="38"/>
      <c r="TDU57" s="38"/>
      <c r="TDV57" s="38"/>
      <c r="TDW57" s="38"/>
      <c r="TDX57" s="38"/>
      <c r="TDY57" s="38"/>
      <c r="TDZ57" s="38"/>
      <c r="TEA57" s="38"/>
      <c r="TEB57" s="38"/>
      <c r="TEC57" s="38"/>
      <c r="TED57" s="38"/>
      <c r="TEE57" s="38"/>
      <c r="TEF57" s="38"/>
      <c r="TEG57" s="38"/>
      <c r="TEH57" s="38"/>
      <c r="TEI57" s="38"/>
      <c r="TEJ57" s="38"/>
      <c r="TEK57" s="38"/>
      <c r="TEL57" s="38"/>
      <c r="TEM57" s="38"/>
      <c r="TEN57" s="38"/>
      <c r="TEO57" s="38"/>
      <c r="TEP57" s="38"/>
      <c r="TEQ57" s="38"/>
      <c r="TER57" s="38"/>
      <c r="TES57" s="38"/>
      <c r="TET57" s="38"/>
      <c r="TEU57" s="38"/>
      <c r="TEV57" s="38"/>
      <c r="TEW57" s="38"/>
      <c r="TEX57" s="38"/>
      <c r="TEY57" s="38"/>
      <c r="TEZ57" s="38"/>
      <c r="TFA57" s="38"/>
      <c r="TFB57" s="38"/>
      <c r="TFC57" s="38"/>
      <c r="TFD57" s="38"/>
      <c r="TFE57" s="38"/>
      <c r="TFF57" s="38"/>
      <c r="TFG57" s="38"/>
      <c r="TFH57" s="38"/>
      <c r="TFI57" s="38"/>
      <c r="TFJ57" s="38"/>
      <c r="TFK57" s="38"/>
      <c r="TFL57" s="38"/>
      <c r="TFM57" s="38"/>
      <c r="TFN57" s="38"/>
      <c r="TFO57" s="38"/>
      <c r="TFP57" s="38"/>
      <c r="TFQ57" s="38"/>
      <c r="TFR57" s="38"/>
      <c r="TFS57" s="38"/>
      <c r="TFT57" s="38"/>
      <c r="TFU57" s="38"/>
      <c r="TFV57" s="38"/>
      <c r="TFW57" s="38"/>
      <c r="TFX57" s="38"/>
      <c r="TFY57" s="38"/>
      <c r="TFZ57" s="38"/>
      <c r="TGA57" s="38"/>
      <c r="TGB57" s="38"/>
      <c r="TGC57" s="38"/>
      <c r="TGD57" s="38"/>
      <c r="TGE57" s="38"/>
      <c r="TGF57" s="38"/>
      <c r="TGG57" s="38"/>
      <c r="TGH57" s="38"/>
      <c r="TGI57" s="38"/>
      <c r="TGJ57" s="38"/>
      <c r="TGK57" s="38"/>
      <c r="TGL57" s="38"/>
      <c r="TGM57" s="38"/>
      <c r="TGN57" s="38"/>
      <c r="TGO57" s="38"/>
      <c r="TGP57" s="38"/>
      <c r="TGQ57" s="38"/>
      <c r="TGR57" s="38"/>
      <c r="TGS57" s="38"/>
      <c r="TGT57" s="38"/>
      <c r="TGU57" s="38"/>
      <c r="TGV57" s="38"/>
      <c r="TGW57" s="38"/>
      <c r="TGX57" s="38"/>
      <c r="TGY57" s="38"/>
      <c r="TGZ57" s="38"/>
      <c r="THA57" s="38"/>
      <c r="THB57" s="38"/>
      <c r="THC57" s="38"/>
      <c r="THD57" s="38"/>
      <c r="THE57" s="38"/>
      <c r="THF57" s="38"/>
      <c r="THG57" s="38"/>
      <c r="THH57" s="38"/>
      <c r="THI57" s="38"/>
      <c r="THJ57" s="38"/>
      <c r="THK57" s="38"/>
      <c r="THL57" s="38"/>
      <c r="THM57" s="38"/>
      <c r="THN57" s="38"/>
      <c r="THO57" s="38"/>
      <c r="THP57" s="38"/>
      <c r="THQ57" s="38"/>
      <c r="THR57" s="38"/>
      <c r="THS57" s="38"/>
      <c r="THT57" s="38"/>
      <c r="THU57" s="38"/>
      <c r="THV57" s="38"/>
      <c r="THW57" s="38"/>
      <c r="THX57" s="38"/>
      <c r="THY57" s="38"/>
      <c r="THZ57" s="38"/>
      <c r="TIA57" s="38"/>
      <c r="TIB57" s="38"/>
      <c r="TIC57" s="38"/>
      <c r="TID57" s="38"/>
      <c r="TIE57" s="38"/>
      <c r="TIF57" s="38"/>
      <c r="TIG57" s="38"/>
      <c r="TIH57" s="38"/>
      <c r="TII57" s="38"/>
      <c r="TIJ57" s="38"/>
      <c r="TIK57" s="38"/>
      <c r="TIL57" s="38"/>
      <c r="TIM57" s="38"/>
      <c r="TIN57" s="38"/>
      <c r="TIO57" s="38"/>
      <c r="TIP57" s="38"/>
      <c r="TIQ57" s="38"/>
      <c r="TIR57" s="38"/>
      <c r="TIS57" s="38"/>
      <c r="TIT57" s="38"/>
      <c r="TIU57" s="38"/>
      <c r="TIV57" s="38"/>
      <c r="TIW57" s="38"/>
      <c r="TIX57" s="38"/>
      <c r="TIY57" s="38"/>
      <c r="TIZ57" s="38"/>
      <c r="TJA57" s="38"/>
      <c r="TJB57" s="38"/>
      <c r="TJC57" s="38"/>
      <c r="TJD57" s="38"/>
      <c r="TJE57" s="38"/>
      <c r="TJF57" s="38"/>
      <c r="TJG57" s="38"/>
      <c r="TJH57" s="38"/>
      <c r="TJI57" s="38"/>
      <c r="TJJ57" s="38"/>
      <c r="TJK57" s="38"/>
      <c r="TJL57" s="38"/>
      <c r="TJM57" s="38"/>
      <c r="TJN57" s="38"/>
      <c r="TJO57" s="38"/>
      <c r="TJP57" s="38"/>
      <c r="TJQ57" s="38"/>
      <c r="TJR57" s="38"/>
      <c r="TJS57" s="38"/>
      <c r="TJT57" s="38"/>
      <c r="TJU57" s="38"/>
      <c r="TJV57" s="38"/>
      <c r="TJW57" s="38"/>
      <c r="TJX57" s="38"/>
      <c r="TJY57" s="38"/>
      <c r="TJZ57" s="38"/>
      <c r="TKA57" s="38"/>
      <c r="TKB57" s="38"/>
      <c r="TKC57" s="38"/>
      <c r="TKD57" s="38"/>
      <c r="TKE57" s="38"/>
      <c r="TKF57" s="38"/>
      <c r="TKG57" s="38"/>
      <c r="TKH57" s="38"/>
      <c r="TKI57" s="38"/>
      <c r="TKJ57" s="38"/>
      <c r="TKK57" s="38"/>
      <c r="TKL57" s="38"/>
      <c r="TKM57" s="38"/>
      <c r="TKN57" s="38"/>
      <c r="TKO57" s="38"/>
      <c r="TKP57" s="38"/>
      <c r="TKQ57" s="38"/>
      <c r="TKR57" s="38"/>
      <c r="TKS57" s="38"/>
      <c r="TKT57" s="38"/>
      <c r="TKU57" s="38"/>
      <c r="TKV57" s="38"/>
      <c r="TKW57" s="38"/>
      <c r="TKX57" s="38"/>
      <c r="TKY57" s="38"/>
      <c r="TKZ57" s="38"/>
      <c r="TLA57" s="38"/>
      <c r="TLB57" s="38"/>
      <c r="TLC57" s="38"/>
      <c r="TLD57" s="38"/>
      <c r="TLE57" s="38"/>
      <c r="TLF57" s="38"/>
      <c r="TLG57" s="38"/>
      <c r="TLH57" s="38"/>
      <c r="TLI57" s="38"/>
      <c r="TLJ57" s="38"/>
      <c r="TLK57" s="38"/>
      <c r="TLL57" s="38"/>
      <c r="TLM57" s="38"/>
      <c r="TLN57" s="38"/>
      <c r="TLO57" s="38"/>
      <c r="TLP57" s="38"/>
      <c r="TLQ57" s="38"/>
      <c r="TLR57" s="38"/>
      <c r="TLS57" s="38"/>
      <c r="TLT57" s="38"/>
      <c r="TLU57" s="38"/>
      <c r="TLV57" s="38"/>
      <c r="TLW57" s="38"/>
      <c r="TLX57" s="38"/>
      <c r="TLY57" s="38"/>
      <c r="TLZ57" s="38"/>
      <c r="TMA57" s="38"/>
      <c r="TMB57" s="38"/>
      <c r="TMC57" s="38"/>
      <c r="TMD57" s="38"/>
      <c r="TME57" s="38"/>
      <c r="TMF57" s="38"/>
      <c r="TMG57" s="38"/>
      <c r="TMH57" s="38"/>
      <c r="TMI57" s="38"/>
      <c r="TMJ57" s="38"/>
      <c r="TMK57" s="38"/>
      <c r="TML57" s="38"/>
      <c r="TMM57" s="38"/>
      <c r="TMN57" s="38"/>
      <c r="TMO57" s="38"/>
      <c r="TMP57" s="38"/>
      <c r="TMQ57" s="38"/>
      <c r="TMR57" s="38"/>
      <c r="TMS57" s="38"/>
      <c r="TMT57" s="38"/>
      <c r="TMU57" s="38"/>
      <c r="TMV57" s="38"/>
      <c r="TMW57" s="38"/>
      <c r="TMX57" s="38"/>
      <c r="TMY57" s="38"/>
      <c r="TMZ57" s="38"/>
      <c r="TNA57" s="38"/>
      <c r="TNB57" s="38"/>
      <c r="TNC57" s="38"/>
      <c r="TND57" s="38"/>
      <c r="TNE57" s="38"/>
      <c r="TNF57" s="38"/>
      <c r="TNG57" s="38"/>
      <c r="TNH57" s="38"/>
      <c r="TNI57" s="38"/>
      <c r="TNJ57" s="38"/>
      <c r="TNK57" s="38"/>
      <c r="TNL57" s="38"/>
      <c r="TNM57" s="38"/>
      <c r="TNN57" s="38"/>
      <c r="TNO57" s="38"/>
      <c r="TNP57" s="38"/>
      <c r="TNQ57" s="38"/>
      <c r="TNR57" s="38"/>
      <c r="TNS57" s="38"/>
      <c r="TNT57" s="38"/>
      <c r="TNU57" s="38"/>
      <c r="TNV57" s="38"/>
      <c r="TNW57" s="38"/>
      <c r="TNX57" s="38"/>
      <c r="TNY57" s="38"/>
      <c r="TNZ57" s="38"/>
      <c r="TOA57" s="38"/>
      <c r="TOB57" s="38"/>
      <c r="TOC57" s="38"/>
      <c r="TOD57" s="38"/>
      <c r="TOE57" s="38"/>
      <c r="TOF57" s="38"/>
      <c r="TOG57" s="38"/>
      <c r="TOH57" s="38"/>
      <c r="TOI57" s="38"/>
      <c r="TOJ57" s="38"/>
      <c r="TOK57" s="38"/>
      <c r="TOL57" s="38"/>
      <c r="TOM57" s="38"/>
      <c r="TON57" s="38"/>
      <c r="TOO57" s="38"/>
      <c r="TOP57" s="38"/>
      <c r="TOQ57" s="38"/>
      <c r="TOR57" s="38"/>
      <c r="TOS57" s="38"/>
      <c r="TOT57" s="38"/>
      <c r="TOU57" s="38"/>
      <c r="TOV57" s="38"/>
      <c r="TOW57" s="38"/>
      <c r="TOX57" s="38"/>
      <c r="TOY57" s="38"/>
      <c r="TOZ57" s="38"/>
      <c r="TPA57" s="38"/>
      <c r="TPB57" s="38"/>
      <c r="TPC57" s="38"/>
      <c r="TPD57" s="38"/>
      <c r="TPE57" s="38"/>
      <c r="TPF57" s="38"/>
      <c r="TPG57" s="38"/>
      <c r="TPH57" s="38"/>
      <c r="TPI57" s="38"/>
      <c r="TPJ57" s="38"/>
      <c r="TPK57" s="38"/>
      <c r="TPL57" s="38"/>
      <c r="TPM57" s="38"/>
      <c r="TPN57" s="38"/>
      <c r="TPO57" s="38"/>
      <c r="TPP57" s="38"/>
      <c r="TPQ57" s="38"/>
      <c r="TPR57" s="38"/>
      <c r="TPS57" s="38"/>
      <c r="TPT57" s="38"/>
      <c r="TPU57" s="38"/>
      <c r="TPV57" s="38"/>
      <c r="TPW57" s="38"/>
      <c r="TPX57" s="38"/>
      <c r="TPY57" s="38"/>
      <c r="TPZ57" s="38"/>
      <c r="TQA57" s="38"/>
      <c r="TQB57" s="38"/>
      <c r="TQC57" s="38"/>
      <c r="TQD57" s="38"/>
      <c r="TQE57" s="38"/>
      <c r="TQF57" s="38"/>
      <c r="TQG57" s="38"/>
      <c r="TQH57" s="38"/>
      <c r="TQI57" s="38"/>
      <c r="TQJ57" s="38"/>
      <c r="TQK57" s="38"/>
      <c r="TQL57" s="38"/>
      <c r="TQM57" s="38"/>
      <c r="TQN57" s="38"/>
      <c r="TQO57" s="38"/>
      <c r="TQP57" s="38"/>
      <c r="TQQ57" s="38"/>
      <c r="TQR57" s="38"/>
      <c r="TQS57" s="38"/>
      <c r="TQT57" s="38"/>
      <c r="TQU57" s="38"/>
      <c r="TQV57" s="38"/>
      <c r="TQW57" s="38"/>
      <c r="TQX57" s="38"/>
      <c r="TQY57" s="38"/>
      <c r="TQZ57" s="38"/>
      <c r="TRA57" s="38"/>
      <c r="TRB57" s="38"/>
      <c r="TRC57" s="38"/>
      <c r="TRD57" s="38"/>
      <c r="TRE57" s="38"/>
      <c r="TRF57" s="38"/>
      <c r="TRG57" s="38"/>
      <c r="TRH57" s="38"/>
      <c r="TRI57" s="38"/>
      <c r="TRJ57" s="38"/>
      <c r="TRK57" s="38"/>
      <c r="TRL57" s="38"/>
      <c r="TRM57" s="38"/>
      <c r="TRN57" s="38"/>
      <c r="TRO57" s="38"/>
      <c r="TRP57" s="38"/>
      <c r="TRQ57" s="38"/>
      <c r="TRR57" s="38"/>
      <c r="TRS57" s="38"/>
      <c r="TRT57" s="38"/>
      <c r="TRU57" s="38"/>
      <c r="TRV57" s="38"/>
      <c r="TRW57" s="38"/>
      <c r="TRX57" s="38"/>
      <c r="TRY57" s="38"/>
      <c r="TRZ57" s="38"/>
      <c r="TSA57" s="38"/>
      <c r="TSB57" s="38"/>
      <c r="TSC57" s="38"/>
      <c r="TSD57" s="38"/>
      <c r="TSE57" s="38"/>
      <c r="TSF57" s="38"/>
      <c r="TSG57" s="38"/>
      <c r="TSH57" s="38"/>
      <c r="TSI57" s="38"/>
      <c r="TSJ57" s="38"/>
      <c r="TSK57" s="38"/>
      <c r="TSL57" s="38"/>
      <c r="TSM57" s="38"/>
      <c r="TSN57" s="38"/>
      <c r="TSO57" s="38"/>
      <c r="TSP57" s="38"/>
      <c r="TSQ57" s="38"/>
      <c r="TSR57" s="38"/>
      <c r="TSS57" s="38"/>
      <c r="TST57" s="38"/>
      <c r="TSU57" s="38"/>
      <c r="TSV57" s="38"/>
      <c r="TSW57" s="38"/>
      <c r="TSX57" s="38"/>
      <c r="TSY57" s="38"/>
      <c r="TSZ57" s="38"/>
      <c r="TTA57" s="38"/>
      <c r="TTB57" s="38"/>
      <c r="TTC57" s="38"/>
      <c r="TTD57" s="38"/>
      <c r="TTE57" s="38"/>
      <c r="TTF57" s="38"/>
      <c r="TTG57" s="38"/>
      <c r="TTH57" s="38"/>
      <c r="TTI57" s="38"/>
      <c r="TTJ57" s="38"/>
      <c r="TTK57" s="38"/>
      <c r="TTL57" s="38"/>
      <c r="TTM57" s="38"/>
      <c r="TTN57" s="38"/>
      <c r="TTO57" s="38"/>
      <c r="TTP57" s="38"/>
      <c r="TTQ57" s="38"/>
      <c r="TTR57" s="38"/>
      <c r="TTS57" s="38"/>
      <c r="TTT57" s="38"/>
      <c r="TTU57" s="38"/>
      <c r="TTV57" s="38"/>
      <c r="TTW57" s="38"/>
      <c r="TTX57" s="38"/>
      <c r="TTY57" s="38"/>
      <c r="TTZ57" s="38"/>
      <c r="TUA57" s="38"/>
      <c r="TUB57" s="38"/>
      <c r="TUC57" s="38"/>
      <c r="TUD57" s="38"/>
      <c r="TUE57" s="38"/>
      <c r="TUF57" s="38"/>
      <c r="TUG57" s="38"/>
      <c r="TUH57" s="38"/>
      <c r="TUI57" s="38"/>
      <c r="TUJ57" s="38"/>
      <c r="TUK57" s="38"/>
      <c r="TUL57" s="38"/>
      <c r="TUM57" s="38"/>
      <c r="TUN57" s="38"/>
      <c r="TUO57" s="38"/>
      <c r="TUP57" s="38"/>
      <c r="TUQ57" s="38"/>
      <c r="TUR57" s="38"/>
      <c r="TUS57" s="38"/>
      <c r="TUT57" s="38"/>
      <c r="TUU57" s="38"/>
      <c r="TUV57" s="38"/>
      <c r="TUW57" s="38"/>
      <c r="TUX57" s="38"/>
      <c r="TUY57" s="38"/>
      <c r="TUZ57" s="38"/>
      <c r="TVA57" s="38"/>
      <c r="TVB57" s="38"/>
      <c r="TVC57" s="38"/>
      <c r="TVD57" s="38"/>
      <c r="TVE57" s="38"/>
      <c r="TVF57" s="38"/>
      <c r="TVG57" s="38"/>
      <c r="TVH57" s="38"/>
      <c r="TVI57" s="38"/>
      <c r="TVJ57" s="38"/>
      <c r="TVK57" s="38"/>
      <c r="TVL57" s="38"/>
      <c r="TVM57" s="38"/>
      <c r="TVN57" s="38"/>
      <c r="TVO57" s="38"/>
      <c r="TVP57" s="38"/>
      <c r="TVQ57" s="38"/>
      <c r="TVR57" s="38"/>
      <c r="TVS57" s="38"/>
      <c r="TVT57" s="38"/>
      <c r="TVU57" s="38"/>
      <c r="TVV57" s="38"/>
      <c r="TVW57" s="38"/>
      <c r="TVX57" s="38"/>
      <c r="TVY57" s="38"/>
      <c r="TVZ57" s="38"/>
      <c r="TWA57" s="38"/>
      <c r="TWB57" s="38"/>
      <c r="TWC57" s="38"/>
      <c r="TWD57" s="38"/>
      <c r="TWE57" s="38"/>
      <c r="TWF57" s="38"/>
      <c r="TWG57" s="38"/>
      <c r="TWH57" s="38"/>
      <c r="TWI57" s="38"/>
      <c r="TWJ57" s="38"/>
      <c r="TWK57" s="38"/>
      <c r="TWL57" s="38"/>
      <c r="TWM57" s="38"/>
      <c r="TWN57" s="38"/>
      <c r="TWO57" s="38"/>
      <c r="TWP57" s="38"/>
      <c r="TWQ57" s="38"/>
      <c r="TWR57" s="38"/>
      <c r="TWS57" s="38"/>
      <c r="TWT57" s="38"/>
      <c r="TWU57" s="38"/>
      <c r="TWV57" s="38"/>
      <c r="TWW57" s="38"/>
      <c r="TWX57" s="38"/>
      <c r="TWY57" s="38"/>
      <c r="TWZ57" s="38"/>
      <c r="TXA57" s="38"/>
      <c r="TXB57" s="38"/>
      <c r="TXC57" s="38"/>
      <c r="TXD57" s="38"/>
      <c r="TXE57" s="38"/>
      <c r="TXF57" s="38"/>
      <c r="TXG57" s="38"/>
      <c r="TXH57" s="38"/>
      <c r="TXI57" s="38"/>
      <c r="TXJ57" s="38"/>
      <c r="TXK57" s="38"/>
      <c r="TXL57" s="38"/>
      <c r="TXM57" s="38"/>
      <c r="TXN57" s="38"/>
      <c r="TXO57" s="38"/>
      <c r="TXP57" s="38"/>
      <c r="TXQ57" s="38"/>
      <c r="TXR57" s="38"/>
      <c r="TXS57" s="38"/>
      <c r="TXT57" s="38"/>
      <c r="TXU57" s="38"/>
      <c r="TXV57" s="38"/>
      <c r="TXW57" s="38"/>
      <c r="TXX57" s="38"/>
      <c r="TXY57" s="38"/>
      <c r="TXZ57" s="38"/>
      <c r="TYA57" s="38"/>
      <c r="TYB57" s="38"/>
      <c r="TYC57" s="38"/>
      <c r="TYD57" s="38"/>
      <c r="TYE57" s="38"/>
      <c r="TYF57" s="38"/>
      <c r="TYG57" s="38"/>
      <c r="TYH57" s="38"/>
      <c r="TYI57" s="38"/>
      <c r="TYJ57" s="38"/>
      <c r="TYK57" s="38"/>
      <c r="TYL57" s="38"/>
      <c r="TYM57" s="38"/>
      <c r="TYN57" s="38"/>
      <c r="TYO57" s="38"/>
      <c r="TYP57" s="38"/>
      <c r="TYQ57" s="38"/>
      <c r="TYR57" s="38"/>
      <c r="TYS57" s="38"/>
      <c r="TYT57" s="38"/>
      <c r="TYU57" s="38"/>
      <c r="TYV57" s="38"/>
      <c r="TYW57" s="38"/>
      <c r="TYX57" s="38"/>
      <c r="TYY57" s="38"/>
      <c r="TYZ57" s="38"/>
      <c r="TZA57" s="38"/>
      <c r="TZB57" s="38"/>
      <c r="TZC57" s="38"/>
      <c r="TZD57" s="38"/>
      <c r="TZE57" s="38"/>
      <c r="TZF57" s="38"/>
      <c r="TZG57" s="38"/>
      <c r="TZH57" s="38"/>
      <c r="TZI57" s="38"/>
      <c r="TZJ57" s="38"/>
      <c r="TZK57" s="38"/>
      <c r="TZL57" s="38"/>
      <c r="TZM57" s="38"/>
      <c r="TZN57" s="38"/>
      <c r="TZO57" s="38"/>
      <c r="TZP57" s="38"/>
      <c r="TZQ57" s="38"/>
      <c r="TZR57" s="38"/>
      <c r="TZS57" s="38"/>
      <c r="TZT57" s="38"/>
      <c r="TZU57" s="38"/>
      <c r="TZV57" s="38"/>
      <c r="TZW57" s="38"/>
      <c r="TZX57" s="38"/>
      <c r="TZY57" s="38"/>
      <c r="TZZ57" s="38"/>
      <c r="UAA57" s="38"/>
      <c r="UAB57" s="38"/>
      <c r="UAC57" s="38"/>
      <c r="UAD57" s="38"/>
      <c r="UAE57" s="38"/>
      <c r="UAF57" s="38"/>
      <c r="UAG57" s="38"/>
      <c r="UAH57" s="38"/>
      <c r="UAI57" s="38"/>
      <c r="UAJ57" s="38"/>
      <c r="UAK57" s="38"/>
      <c r="UAL57" s="38"/>
      <c r="UAM57" s="38"/>
      <c r="UAN57" s="38"/>
      <c r="UAO57" s="38"/>
      <c r="UAP57" s="38"/>
      <c r="UAQ57" s="38"/>
      <c r="UAR57" s="38"/>
      <c r="UAS57" s="38"/>
      <c r="UAT57" s="38"/>
      <c r="UAU57" s="38"/>
      <c r="UAV57" s="38"/>
      <c r="UAW57" s="38"/>
      <c r="UAX57" s="38"/>
      <c r="UAY57" s="38"/>
      <c r="UAZ57" s="38"/>
      <c r="UBA57" s="38"/>
      <c r="UBB57" s="38"/>
      <c r="UBC57" s="38"/>
      <c r="UBD57" s="38"/>
      <c r="UBE57" s="38"/>
      <c r="UBF57" s="38"/>
      <c r="UBG57" s="38"/>
      <c r="UBH57" s="38"/>
      <c r="UBI57" s="38"/>
      <c r="UBJ57" s="38"/>
      <c r="UBK57" s="38"/>
      <c r="UBL57" s="38"/>
      <c r="UBM57" s="38"/>
      <c r="UBN57" s="38"/>
      <c r="UBO57" s="38"/>
      <c r="UBP57" s="38"/>
      <c r="UBQ57" s="38"/>
      <c r="UBR57" s="38"/>
      <c r="UBS57" s="38"/>
      <c r="UBT57" s="38"/>
      <c r="UBU57" s="38"/>
      <c r="UBV57" s="38"/>
      <c r="UBW57" s="38"/>
      <c r="UBX57" s="38"/>
      <c r="UBY57" s="38"/>
      <c r="UBZ57" s="38"/>
      <c r="UCA57" s="38"/>
      <c r="UCB57" s="38"/>
      <c r="UCC57" s="38"/>
      <c r="UCD57" s="38"/>
      <c r="UCE57" s="38"/>
      <c r="UCF57" s="38"/>
      <c r="UCG57" s="38"/>
      <c r="UCH57" s="38"/>
      <c r="UCI57" s="38"/>
      <c r="UCJ57" s="38"/>
      <c r="UCK57" s="38"/>
      <c r="UCL57" s="38"/>
      <c r="UCM57" s="38"/>
      <c r="UCN57" s="38"/>
      <c r="UCO57" s="38"/>
      <c r="UCP57" s="38"/>
      <c r="UCQ57" s="38"/>
      <c r="UCR57" s="38"/>
      <c r="UCS57" s="38"/>
      <c r="UCT57" s="38"/>
      <c r="UCU57" s="38"/>
      <c r="UCV57" s="38"/>
      <c r="UCW57" s="38"/>
      <c r="UCX57" s="38"/>
      <c r="UCY57" s="38"/>
      <c r="UCZ57" s="38"/>
      <c r="UDA57" s="38"/>
      <c r="UDB57" s="38"/>
      <c r="UDC57" s="38"/>
      <c r="UDD57" s="38"/>
      <c r="UDE57" s="38"/>
      <c r="UDF57" s="38"/>
      <c r="UDG57" s="38"/>
      <c r="UDH57" s="38"/>
      <c r="UDI57" s="38"/>
      <c r="UDJ57" s="38"/>
      <c r="UDK57" s="38"/>
      <c r="UDL57" s="38"/>
      <c r="UDM57" s="38"/>
      <c r="UDN57" s="38"/>
      <c r="UDO57" s="38"/>
      <c r="UDP57" s="38"/>
      <c r="UDQ57" s="38"/>
      <c r="UDR57" s="38"/>
      <c r="UDS57" s="38"/>
      <c r="UDT57" s="38"/>
      <c r="UDU57" s="38"/>
      <c r="UDV57" s="38"/>
      <c r="UDW57" s="38"/>
      <c r="UDX57" s="38"/>
      <c r="UDY57" s="38"/>
      <c r="UDZ57" s="38"/>
      <c r="UEA57" s="38"/>
      <c r="UEB57" s="38"/>
      <c r="UEC57" s="38"/>
      <c r="UED57" s="38"/>
      <c r="UEE57" s="38"/>
      <c r="UEF57" s="38"/>
      <c r="UEG57" s="38"/>
      <c r="UEH57" s="38"/>
      <c r="UEI57" s="38"/>
      <c r="UEJ57" s="38"/>
      <c r="UEK57" s="38"/>
      <c r="UEL57" s="38"/>
      <c r="UEM57" s="38"/>
      <c r="UEN57" s="38"/>
      <c r="UEO57" s="38"/>
      <c r="UEP57" s="38"/>
      <c r="UEQ57" s="38"/>
      <c r="UER57" s="38"/>
      <c r="UES57" s="38"/>
      <c r="UET57" s="38"/>
      <c r="UEU57" s="38"/>
      <c r="UEV57" s="38"/>
      <c r="UEW57" s="38"/>
      <c r="UEX57" s="38"/>
      <c r="UEY57" s="38"/>
      <c r="UEZ57" s="38"/>
      <c r="UFA57" s="38"/>
      <c r="UFB57" s="38"/>
      <c r="UFC57" s="38"/>
      <c r="UFD57" s="38"/>
      <c r="UFE57" s="38"/>
      <c r="UFF57" s="38"/>
      <c r="UFG57" s="38"/>
      <c r="UFH57" s="38"/>
      <c r="UFI57" s="38"/>
      <c r="UFJ57" s="38"/>
      <c r="UFK57" s="38"/>
      <c r="UFL57" s="38"/>
      <c r="UFM57" s="38"/>
      <c r="UFN57" s="38"/>
      <c r="UFO57" s="38"/>
      <c r="UFP57" s="38"/>
      <c r="UFQ57" s="38"/>
      <c r="UFR57" s="38"/>
      <c r="UFS57" s="38"/>
      <c r="UFT57" s="38"/>
      <c r="UFU57" s="38"/>
      <c r="UFV57" s="38"/>
      <c r="UFW57" s="38"/>
      <c r="UFX57" s="38"/>
      <c r="UFY57" s="38"/>
      <c r="UFZ57" s="38"/>
      <c r="UGA57" s="38"/>
      <c r="UGB57" s="38"/>
      <c r="UGC57" s="38"/>
      <c r="UGD57" s="38"/>
      <c r="UGE57" s="38"/>
      <c r="UGF57" s="38"/>
      <c r="UGG57" s="38"/>
      <c r="UGH57" s="38"/>
      <c r="UGI57" s="38"/>
      <c r="UGJ57" s="38"/>
      <c r="UGK57" s="38"/>
      <c r="UGL57" s="38"/>
      <c r="UGM57" s="38"/>
      <c r="UGN57" s="38"/>
      <c r="UGO57" s="38"/>
      <c r="UGP57" s="38"/>
      <c r="UGQ57" s="38"/>
      <c r="UGR57" s="38"/>
      <c r="UGS57" s="38"/>
      <c r="UGT57" s="38"/>
      <c r="UGU57" s="38"/>
      <c r="UGV57" s="38"/>
      <c r="UGW57" s="38"/>
      <c r="UGX57" s="38"/>
      <c r="UGY57" s="38"/>
      <c r="UGZ57" s="38"/>
      <c r="UHA57" s="38"/>
      <c r="UHB57" s="38"/>
      <c r="UHC57" s="38"/>
      <c r="UHD57" s="38"/>
      <c r="UHE57" s="38"/>
      <c r="UHF57" s="38"/>
      <c r="UHG57" s="38"/>
      <c r="UHH57" s="38"/>
      <c r="UHI57" s="38"/>
      <c r="UHJ57" s="38"/>
      <c r="UHK57" s="38"/>
      <c r="UHL57" s="38"/>
      <c r="UHM57" s="38"/>
      <c r="UHN57" s="38"/>
      <c r="UHO57" s="38"/>
      <c r="UHP57" s="38"/>
      <c r="UHQ57" s="38"/>
      <c r="UHR57" s="38"/>
      <c r="UHS57" s="38"/>
      <c r="UHT57" s="38"/>
      <c r="UHU57" s="38"/>
      <c r="UHV57" s="38"/>
      <c r="UHW57" s="38"/>
      <c r="UHX57" s="38"/>
      <c r="UHY57" s="38"/>
      <c r="UHZ57" s="38"/>
      <c r="UIA57" s="38"/>
      <c r="UIB57" s="38"/>
      <c r="UIC57" s="38"/>
      <c r="UID57" s="38"/>
      <c r="UIE57" s="38"/>
      <c r="UIF57" s="38"/>
      <c r="UIG57" s="38"/>
      <c r="UIH57" s="38"/>
      <c r="UII57" s="38"/>
      <c r="UIJ57" s="38"/>
      <c r="UIK57" s="38"/>
      <c r="UIL57" s="38"/>
      <c r="UIM57" s="38"/>
      <c r="UIN57" s="38"/>
      <c r="UIO57" s="38"/>
      <c r="UIP57" s="38"/>
      <c r="UIQ57" s="38"/>
      <c r="UIR57" s="38"/>
      <c r="UIS57" s="38"/>
      <c r="UIT57" s="38"/>
      <c r="UIU57" s="38"/>
      <c r="UIV57" s="38"/>
      <c r="UIW57" s="38"/>
      <c r="UIX57" s="38"/>
      <c r="UIY57" s="38"/>
      <c r="UIZ57" s="38"/>
      <c r="UJA57" s="38"/>
      <c r="UJB57" s="38"/>
      <c r="UJC57" s="38"/>
      <c r="UJD57" s="38"/>
      <c r="UJE57" s="38"/>
      <c r="UJF57" s="38"/>
      <c r="UJG57" s="38"/>
      <c r="UJH57" s="38"/>
      <c r="UJI57" s="38"/>
      <c r="UJJ57" s="38"/>
      <c r="UJK57" s="38"/>
      <c r="UJL57" s="38"/>
      <c r="UJM57" s="38"/>
      <c r="UJN57" s="38"/>
      <c r="UJO57" s="38"/>
      <c r="UJP57" s="38"/>
      <c r="UJQ57" s="38"/>
      <c r="UJR57" s="38"/>
      <c r="UJS57" s="38"/>
      <c r="UJT57" s="38"/>
      <c r="UJU57" s="38"/>
      <c r="UJV57" s="38"/>
      <c r="UJW57" s="38"/>
      <c r="UJX57" s="38"/>
      <c r="UJY57" s="38"/>
      <c r="UJZ57" s="38"/>
      <c r="UKA57" s="38"/>
      <c r="UKB57" s="38"/>
      <c r="UKC57" s="38"/>
      <c r="UKD57" s="38"/>
      <c r="UKE57" s="38"/>
      <c r="UKF57" s="38"/>
      <c r="UKG57" s="38"/>
      <c r="UKH57" s="38"/>
      <c r="UKI57" s="38"/>
      <c r="UKJ57" s="38"/>
      <c r="UKK57" s="38"/>
      <c r="UKL57" s="38"/>
      <c r="UKM57" s="38"/>
      <c r="UKN57" s="38"/>
      <c r="UKO57" s="38"/>
      <c r="UKP57" s="38"/>
      <c r="UKQ57" s="38"/>
      <c r="UKR57" s="38"/>
      <c r="UKS57" s="38"/>
      <c r="UKT57" s="38"/>
      <c r="UKU57" s="38"/>
      <c r="UKV57" s="38"/>
      <c r="UKW57" s="38"/>
      <c r="UKX57" s="38"/>
      <c r="UKY57" s="38"/>
      <c r="UKZ57" s="38"/>
      <c r="ULA57" s="38"/>
      <c r="ULB57" s="38"/>
      <c r="ULC57" s="38"/>
      <c r="ULD57" s="38"/>
      <c r="ULE57" s="38"/>
      <c r="ULF57" s="38"/>
      <c r="ULG57" s="38"/>
      <c r="ULH57" s="38"/>
      <c r="ULI57" s="38"/>
      <c r="ULJ57" s="38"/>
      <c r="ULK57" s="38"/>
      <c r="ULL57" s="38"/>
      <c r="ULM57" s="38"/>
      <c r="ULN57" s="38"/>
      <c r="ULO57" s="38"/>
      <c r="ULP57" s="38"/>
      <c r="ULQ57" s="38"/>
      <c r="ULR57" s="38"/>
      <c r="ULS57" s="38"/>
      <c r="ULT57" s="38"/>
      <c r="ULU57" s="38"/>
      <c r="ULV57" s="38"/>
      <c r="ULW57" s="38"/>
      <c r="ULX57" s="38"/>
      <c r="ULY57" s="38"/>
      <c r="ULZ57" s="38"/>
      <c r="UMA57" s="38"/>
      <c r="UMB57" s="38"/>
      <c r="UMC57" s="38"/>
      <c r="UMD57" s="38"/>
      <c r="UME57" s="38"/>
      <c r="UMF57" s="38"/>
      <c r="UMG57" s="38"/>
      <c r="UMH57" s="38"/>
      <c r="UMI57" s="38"/>
      <c r="UMJ57" s="38"/>
      <c r="UMK57" s="38"/>
      <c r="UML57" s="38"/>
      <c r="UMM57" s="38"/>
      <c r="UMN57" s="38"/>
      <c r="UMO57" s="38"/>
      <c r="UMP57" s="38"/>
      <c r="UMQ57" s="38"/>
      <c r="UMR57" s="38"/>
      <c r="UMS57" s="38"/>
      <c r="UMT57" s="38"/>
      <c r="UMU57" s="38"/>
      <c r="UMV57" s="38"/>
      <c r="UMW57" s="38"/>
      <c r="UMX57" s="38"/>
      <c r="UMY57" s="38"/>
      <c r="UMZ57" s="38"/>
      <c r="UNA57" s="38"/>
      <c r="UNB57" s="38"/>
      <c r="UNC57" s="38"/>
      <c r="UND57" s="38"/>
      <c r="UNE57" s="38"/>
      <c r="UNF57" s="38"/>
      <c r="UNG57" s="38"/>
      <c r="UNH57" s="38"/>
      <c r="UNI57" s="38"/>
      <c r="UNJ57" s="38"/>
      <c r="UNK57" s="38"/>
      <c r="UNL57" s="38"/>
      <c r="UNM57" s="38"/>
      <c r="UNN57" s="38"/>
      <c r="UNO57" s="38"/>
      <c r="UNP57" s="38"/>
      <c r="UNQ57" s="38"/>
      <c r="UNR57" s="38"/>
      <c r="UNS57" s="38"/>
      <c r="UNT57" s="38"/>
      <c r="UNU57" s="38"/>
      <c r="UNV57" s="38"/>
      <c r="UNW57" s="38"/>
      <c r="UNX57" s="38"/>
      <c r="UNY57" s="38"/>
      <c r="UNZ57" s="38"/>
      <c r="UOA57" s="38"/>
      <c r="UOB57" s="38"/>
      <c r="UOC57" s="38"/>
      <c r="UOD57" s="38"/>
      <c r="UOE57" s="38"/>
      <c r="UOF57" s="38"/>
      <c r="UOG57" s="38"/>
      <c r="UOH57" s="38"/>
      <c r="UOI57" s="38"/>
      <c r="UOJ57" s="38"/>
      <c r="UOK57" s="38"/>
      <c r="UOL57" s="38"/>
      <c r="UOM57" s="38"/>
      <c r="UON57" s="38"/>
      <c r="UOO57" s="38"/>
      <c r="UOP57" s="38"/>
      <c r="UOQ57" s="38"/>
      <c r="UOR57" s="38"/>
      <c r="UOS57" s="38"/>
      <c r="UOT57" s="38"/>
      <c r="UOU57" s="38"/>
      <c r="UOV57" s="38"/>
      <c r="UOW57" s="38"/>
      <c r="UOX57" s="38"/>
      <c r="UOY57" s="38"/>
      <c r="UOZ57" s="38"/>
      <c r="UPA57" s="38"/>
      <c r="UPB57" s="38"/>
      <c r="UPC57" s="38"/>
      <c r="UPD57" s="38"/>
      <c r="UPE57" s="38"/>
      <c r="UPF57" s="38"/>
      <c r="UPG57" s="38"/>
      <c r="UPH57" s="38"/>
      <c r="UPI57" s="38"/>
      <c r="UPJ57" s="38"/>
      <c r="UPK57" s="38"/>
      <c r="UPL57" s="38"/>
      <c r="UPM57" s="38"/>
      <c r="UPN57" s="38"/>
      <c r="UPO57" s="38"/>
      <c r="UPP57" s="38"/>
      <c r="UPQ57" s="38"/>
      <c r="UPR57" s="38"/>
      <c r="UPS57" s="38"/>
      <c r="UPT57" s="38"/>
      <c r="UPU57" s="38"/>
      <c r="UPV57" s="38"/>
      <c r="UPW57" s="38"/>
      <c r="UPX57" s="38"/>
      <c r="UPY57" s="38"/>
      <c r="UPZ57" s="38"/>
      <c r="UQA57" s="38"/>
      <c r="UQB57" s="38"/>
      <c r="UQC57" s="38"/>
      <c r="UQD57" s="38"/>
      <c r="UQE57" s="38"/>
      <c r="UQF57" s="38"/>
      <c r="UQG57" s="38"/>
      <c r="UQH57" s="38"/>
      <c r="UQI57" s="38"/>
      <c r="UQJ57" s="38"/>
      <c r="UQK57" s="38"/>
      <c r="UQL57" s="38"/>
      <c r="UQM57" s="38"/>
      <c r="UQN57" s="38"/>
      <c r="UQO57" s="38"/>
      <c r="UQP57" s="38"/>
      <c r="UQQ57" s="38"/>
      <c r="UQR57" s="38"/>
      <c r="UQS57" s="38"/>
      <c r="UQT57" s="38"/>
      <c r="UQU57" s="38"/>
      <c r="UQV57" s="38"/>
      <c r="UQW57" s="38"/>
      <c r="UQX57" s="38"/>
      <c r="UQY57" s="38"/>
      <c r="UQZ57" s="38"/>
      <c r="URA57" s="38"/>
      <c r="URB57" s="38"/>
      <c r="URC57" s="38"/>
      <c r="URD57" s="38"/>
      <c r="URE57" s="38"/>
      <c r="URF57" s="38"/>
      <c r="URG57" s="38"/>
      <c r="URH57" s="38"/>
      <c r="URI57" s="38"/>
      <c r="URJ57" s="38"/>
      <c r="URK57" s="38"/>
      <c r="URL57" s="38"/>
      <c r="URM57" s="38"/>
      <c r="URN57" s="38"/>
      <c r="URO57" s="38"/>
      <c r="URP57" s="38"/>
      <c r="URQ57" s="38"/>
      <c r="URR57" s="38"/>
      <c r="URS57" s="38"/>
      <c r="URT57" s="38"/>
      <c r="URU57" s="38"/>
      <c r="URV57" s="38"/>
      <c r="URW57" s="38"/>
      <c r="URX57" s="38"/>
      <c r="URY57" s="38"/>
      <c r="URZ57" s="38"/>
      <c r="USA57" s="38"/>
      <c r="USB57" s="38"/>
      <c r="USC57" s="38"/>
      <c r="USD57" s="38"/>
      <c r="USE57" s="38"/>
      <c r="USF57" s="38"/>
      <c r="USG57" s="38"/>
      <c r="USH57" s="38"/>
      <c r="USI57" s="38"/>
      <c r="USJ57" s="38"/>
      <c r="USK57" s="38"/>
      <c r="USL57" s="38"/>
      <c r="USM57" s="38"/>
      <c r="USN57" s="38"/>
      <c r="USO57" s="38"/>
      <c r="USP57" s="38"/>
      <c r="USQ57" s="38"/>
      <c r="USR57" s="38"/>
      <c r="USS57" s="38"/>
      <c r="UST57" s="38"/>
      <c r="USU57" s="38"/>
      <c r="USV57" s="38"/>
      <c r="USW57" s="38"/>
      <c r="USX57" s="38"/>
      <c r="USY57" s="38"/>
      <c r="USZ57" s="38"/>
      <c r="UTA57" s="38"/>
      <c r="UTB57" s="38"/>
      <c r="UTC57" s="38"/>
      <c r="UTD57" s="38"/>
      <c r="UTE57" s="38"/>
      <c r="UTF57" s="38"/>
      <c r="UTG57" s="38"/>
      <c r="UTH57" s="38"/>
      <c r="UTI57" s="38"/>
      <c r="UTJ57" s="38"/>
      <c r="UTK57" s="38"/>
      <c r="UTL57" s="38"/>
      <c r="UTM57" s="38"/>
      <c r="UTN57" s="38"/>
      <c r="UTO57" s="38"/>
      <c r="UTP57" s="38"/>
      <c r="UTQ57" s="38"/>
      <c r="UTR57" s="38"/>
      <c r="UTS57" s="38"/>
      <c r="UTT57" s="38"/>
      <c r="UTU57" s="38"/>
      <c r="UTV57" s="38"/>
      <c r="UTW57" s="38"/>
      <c r="UTX57" s="38"/>
      <c r="UTY57" s="38"/>
      <c r="UTZ57" s="38"/>
      <c r="UUA57" s="38"/>
      <c r="UUB57" s="38"/>
      <c r="UUC57" s="38"/>
      <c r="UUD57" s="38"/>
      <c r="UUE57" s="38"/>
      <c r="UUF57" s="38"/>
      <c r="UUG57" s="38"/>
      <c r="UUH57" s="38"/>
      <c r="UUI57" s="38"/>
      <c r="UUJ57" s="38"/>
      <c r="UUK57" s="38"/>
      <c r="UUL57" s="38"/>
      <c r="UUM57" s="38"/>
      <c r="UUN57" s="38"/>
      <c r="UUO57" s="38"/>
      <c r="UUP57" s="38"/>
      <c r="UUQ57" s="38"/>
      <c r="UUR57" s="38"/>
      <c r="UUS57" s="38"/>
      <c r="UUT57" s="38"/>
      <c r="UUU57" s="38"/>
      <c r="UUV57" s="38"/>
      <c r="UUW57" s="38"/>
      <c r="UUX57" s="38"/>
      <c r="UUY57" s="38"/>
      <c r="UUZ57" s="38"/>
      <c r="UVA57" s="38"/>
      <c r="UVB57" s="38"/>
      <c r="UVC57" s="38"/>
      <c r="UVD57" s="38"/>
      <c r="UVE57" s="38"/>
      <c r="UVF57" s="38"/>
      <c r="UVG57" s="38"/>
      <c r="UVH57" s="38"/>
      <c r="UVI57" s="38"/>
      <c r="UVJ57" s="38"/>
      <c r="UVK57" s="38"/>
      <c r="UVL57" s="38"/>
      <c r="UVM57" s="38"/>
      <c r="UVN57" s="38"/>
      <c r="UVO57" s="38"/>
      <c r="UVP57" s="38"/>
      <c r="UVQ57" s="38"/>
      <c r="UVR57" s="38"/>
      <c r="UVS57" s="38"/>
      <c r="UVT57" s="38"/>
      <c r="UVU57" s="38"/>
      <c r="UVV57" s="38"/>
      <c r="UVW57" s="38"/>
      <c r="UVX57" s="38"/>
      <c r="UVY57" s="38"/>
      <c r="UVZ57" s="38"/>
      <c r="UWA57" s="38"/>
      <c r="UWB57" s="38"/>
      <c r="UWC57" s="38"/>
      <c r="UWD57" s="38"/>
      <c r="UWE57" s="38"/>
      <c r="UWF57" s="38"/>
      <c r="UWG57" s="38"/>
      <c r="UWH57" s="38"/>
      <c r="UWI57" s="38"/>
      <c r="UWJ57" s="38"/>
      <c r="UWK57" s="38"/>
      <c r="UWL57" s="38"/>
      <c r="UWM57" s="38"/>
      <c r="UWN57" s="38"/>
      <c r="UWO57" s="38"/>
      <c r="UWP57" s="38"/>
      <c r="UWQ57" s="38"/>
      <c r="UWR57" s="38"/>
      <c r="UWS57" s="38"/>
      <c r="UWT57" s="38"/>
      <c r="UWU57" s="38"/>
      <c r="UWV57" s="38"/>
      <c r="UWW57" s="38"/>
      <c r="UWX57" s="38"/>
      <c r="UWY57" s="38"/>
      <c r="UWZ57" s="38"/>
      <c r="UXA57" s="38"/>
      <c r="UXB57" s="38"/>
      <c r="UXC57" s="38"/>
      <c r="UXD57" s="38"/>
      <c r="UXE57" s="38"/>
      <c r="UXF57" s="38"/>
      <c r="UXG57" s="38"/>
      <c r="UXH57" s="38"/>
      <c r="UXI57" s="38"/>
      <c r="UXJ57" s="38"/>
      <c r="UXK57" s="38"/>
      <c r="UXL57" s="38"/>
      <c r="UXM57" s="38"/>
      <c r="UXN57" s="38"/>
      <c r="UXO57" s="38"/>
      <c r="UXP57" s="38"/>
      <c r="UXQ57" s="38"/>
      <c r="UXR57" s="38"/>
      <c r="UXS57" s="38"/>
      <c r="UXT57" s="38"/>
      <c r="UXU57" s="38"/>
      <c r="UXV57" s="38"/>
      <c r="UXW57" s="38"/>
      <c r="UXX57" s="38"/>
      <c r="UXY57" s="38"/>
      <c r="UXZ57" s="38"/>
      <c r="UYA57" s="38"/>
      <c r="UYB57" s="38"/>
      <c r="UYC57" s="38"/>
      <c r="UYD57" s="38"/>
      <c r="UYE57" s="38"/>
      <c r="UYF57" s="38"/>
      <c r="UYG57" s="38"/>
      <c r="UYH57" s="38"/>
      <c r="UYI57" s="38"/>
      <c r="UYJ57" s="38"/>
      <c r="UYK57" s="38"/>
      <c r="UYL57" s="38"/>
      <c r="UYM57" s="38"/>
      <c r="UYN57" s="38"/>
      <c r="UYO57" s="38"/>
      <c r="UYP57" s="38"/>
      <c r="UYQ57" s="38"/>
      <c r="UYR57" s="38"/>
      <c r="UYS57" s="38"/>
      <c r="UYT57" s="38"/>
      <c r="UYU57" s="38"/>
      <c r="UYV57" s="38"/>
      <c r="UYW57" s="38"/>
      <c r="UYX57" s="38"/>
      <c r="UYY57" s="38"/>
      <c r="UYZ57" s="38"/>
      <c r="UZA57" s="38"/>
      <c r="UZB57" s="38"/>
      <c r="UZC57" s="38"/>
      <c r="UZD57" s="38"/>
      <c r="UZE57" s="38"/>
      <c r="UZF57" s="38"/>
      <c r="UZG57" s="38"/>
      <c r="UZH57" s="38"/>
      <c r="UZI57" s="38"/>
      <c r="UZJ57" s="38"/>
      <c r="UZK57" s="38"/>
      <c r="UZL57" s="38"/>
      <c r="UZM57" s="38"/>
      <c r="UZN57" s="38"/>
      <c r="UZO57" s="38"/>
      <c r="UZP57" s="38"/>
      <c r="UZQ57" s="38"/>
      <c r="UZR57" s="38"/>
      <c r="UZS57" s="38"/>
      <c r="UZT57" s="38"/>
      <c r="UZU57" s="38"/>
      <c r="UZV57" s="38"/>
      <c r="UZW57" s="38"/>
      <c r="UZX57" s="38"/>
      <c r="UZY57" s="38"/>
      <c r="UZZ57" s="38"/>
      <c r="VAA57" s="38"/>
      <c r="VAB57" s="38"/>
      <c r="VAC57" s="38"/>
      <c r="VAD57" s="38"/>
      <c r="VAE57" s="38"/>
      <c r="VAF57" s="38"/>
      <c r="VAG57" s="38"/>
      <c r="VAH57" s="38"/>
      <c r="VAI57" s="38"/>
      <c r="VAJ57" s="38"/>
      <c r="VAK57" s="38"/>
      <c r="VAL57" s="38"/>
      <c r="VAM57" s="38"/>
      <c r="VAN57" s="38"/>
      <c r="VAO57" s="38"/>
      <c r="VAP57" s="38"/>
      <c r="VAQ57" s="38"/>
      <c r="VAR57" s="38"/>
      <c r="VAS57" s="38"/>
      <c r="VAT57" s="38"/>
      <c r="VAU57" s="38"/>
      <c r="VAV57" s="38"/>
      <c r="VAW57" s="38"/>
      <c r="VAX57" s="38"/>
      <c r="VAY57" s="38"/>
      <c r="VAZ57" s="38"/>
      <c r="VBA57" s="38"/>
      <c r="VBB57" s="38"/>
      <c r="VBC57" s="38"/>
      <c r="VBD57" s="38"/>
      <c r="VBE57" s="38"/>
      <c r="VBF57" s="38"/>
      <c r="VBG57" s="38"/>
      <c r="VBH57" s="38"/>
      <c r="VBI57" s="38"/>
      <c r="VBJ57" s="38"/>
      <c r="VBK57" s="38"/>
      <c r="VBL57" s="38"/>
      <c r="VBM57" s="38"/>
      <c r="VBN57" s="38"/>
      <c r="VBO57" s="38"/>
      <c r="VBP57" s="38"/>
      <c r="VBQ57" s="38"/>
      <c r="VBR57" s="38"/>
      <c r="VBS57" s="38"/>
      <c r="VBT57" s="38"/>
      <c r="VBU57" s="38"/>
      <c r="VBV57" s="38"/>
      <c r="VBW57" s="38"/>
      <c r="VBX57" s="38"/>
      <c r="VBY57" s="38"/>
      <c r="VBZ57" s="38"/>
      <c r="VCA57" s="38"/>
      <c r="VCB57" s="38"/>
      <c r="VCC57" s="38"/>
      <c r="VCD57" s="38"/>
      <c r="VCE57" s="38"/>
      <c r="VCF57" s="38"/>
      <c r="VCG57" s="38"/>
      <c r="VCH57" s="38"/>
      <c r="VCI57" s="38"/>
      <c r="VCJ57" s="38"/>
      <c r="VCK57" s="38"/>
      <c r="VCL57" s="38"/>
      <c r="VCM57" s="38"/>
      <c r="VCN57" s="38"/>
      <c r="VCO57" s="38"/>
      <c r="VCP57" s="38"/>
      <c r="VCQ57" s="38"/>
      <c r="VCR57" s="38"/>
      <c r="VCS57" s="38"/>
      <c r="VCT57" s="38"/>
      <c r="VCU57" s="38"/>
      <c r="VCV57" s="38"/>
      <c r="VCW57" s="38"/>
      <c r="VCX57" s="38"/>
      <c r="VCY57" s="38"/>
      <c r="VCZ57" s="38"/>
      <c r="VDA57" s="38"/>
      <c r="VDB57" s="38"/>
      <c r="VDC57" s="38"/>
      <c r="VDD57" s="38"/>
      <c r="VDE57" s="38"/>
      <c r="VDF57" s="38"/>
      <c r="VDG57" s="38"/>
      <c r="VDH57" s="38"/>
      <c r="VDI57" s="38"/>
      <c r="VDJ57" s="38"/>
      <c r="VDK57" s="38"/>
      <c r="VDL57" s="38"/>
      <c r="VDM57" s="38"/>
      <c r="VDN57" s="38"/>
      <c r="VDO57" s="38"/>
      <c r="VDP57" s="38"/>
      <c r="VDQ57" s="38"/>
      <c r="VDR57" s="38"/>
      <c r="VDS57" s="38"/>
      <c r="VDT57" s="38"/>
      <c r="VDU57" s="38"/>
      <c r="VDV57" s="38"/>
      <c r="VDW57" s="38"/>
      <c r="VDX57" s="38"/>
      <c r="VDY57" s="38"/>
      <c r="VDZ57" s="38"/>
      <c r="VEA57" s="38"/>
      <c r="VEB57" s="38"/>
      <c r="VEC57" s="38"/>
      <c r="VED57" s="38"/>
      <c r="VEE57" s="38"/>
      <c r="VEF57" s="38"/>
      <c r="VEG57" s="38"/>
      <c r="VEH57" s="38"/>
      <c r="VEI57" s="38"/>
      <c r="VEJ57" s="38"/>
      <c r="VEK57" s="38"/>
      <c r="VEL57" s="38"/>
      <c r="VEM57" s="38"/>
      <c r="VEN57" s="38"/>
      <c r="VEO57" s="38"/>
      <c r="VEP57" s="38"/>
      <c r="VEQ57" s="38"/>
      <c r="VER57" s="38"/>
      <c r="VES57" s="38"/>
      <c r="VET57" s="38"/>
      <c r="VEU57" s="38"/>
      <c r="VEV57" s="38"/>
      <c r="VEW57" s="38"/>
      <c r="VEX57" s="38"/>
      <c r="VEY57" s="38"/>
      <c r="VEZ57" s="38"/>
      <c r="VFA57" s="38"/>
      <c r="VFB57" s="38"/>
      <c r="VFC57" s="38"/>
      <c r="VFD57" s="38"/>
      <c r="VFE57" s="38"/>
      <c r="VFF57" s="38"/>
      <c r="VFG57" s="38"/>
      <c r="VFH57" s="38"/>
      <c r="VFI57" s="38"/>
      <c r="VFJ57" s="38"/>
      <c r="VFK57" s="38"/>
      <c r="VFL57" s="38"/>
      <c r="VFM57" s="38"/>
      <c r="VFN57" s="38"/>
      <c r="VFO57" s="38"/>
      <c r="VFP57" s="38"/>
      <c r="VFQ57" s="38"/>
      <c r="VFR57" s="38"/>
      <c r="VFS57" s="38"/>
      <c r="VFT57" s="38"/>
      <c r="VFU57" s="38"/>
      <c r="VFV57" s="38"/>
      <c r="VFW57" s="38"/>
      <c r="VFX57" s="38"/>
      <c r="VFY57" s="38"/>
      <c r="VFZ57" s="38"/>
      <c r="VGA57" s="38"/>
      <c r="VGB57" s="38"/>
      <c r="VGC57" s="38"/>
      <c r="VGD57" s="38"/>
      <c r="VGE57" s="38"/>
      <c r="VGF57" s="38"/>
      <c r="VGG57" s="38"/>
      <c r="VGH57" s="38"/>
      <c r="VGI57" s="38"/>
      <c r="VGJ57" s="38"/>
      <c r="VGK57" s="38"/>
      <c r="VGL57" s="38"/>
      <c r="VGM57" s="38"/>
      <c r="VGN57" s="38"/>
      <c r="VGO57" s="38"/>
      <c r="VGP57" s="38"/>
      <c r="VGQ57" s="38"/>
      <c r="VGR57" s="38"/>
      <c r="VGS57" s="38"/>
      <c r="VGT57" s="38"/>
      <c r="VGU57" s="38"/>
      <c r="VGV57" s="38"/>
      <c r="VGW57" s="38"/>
      <c r="VGX57" s="38"/>
      <c r="VGY57" s="38"/>
      <c r="VGZ57" s="38"/>
      <c r="VHA57" s="38"/>
      <c r="VHB57" s="38"/>
      <c r="VHC57" s="38"/>
      <c r="VHD57" s="38"/>
      <c r="VHE57" s="38"/>
      <c r="VHF57" s="38"/>
      <c r="VHG57" s="38"/>
      <c r="VHH57" s="38"/>
      <c r="VHI57" s="38"/>
      <c r="VHJ57" s="38"/>
      <c r="VHK57" s="38"/>
      <c r="VHL57" s="38"/>
      <c r="VHM57" s="38"/>
      <c r="VHN57" s="38"/>
      <c r="VHO57" s="38"/>
      <c r="VHP57" s="38"/>
      <c r="VHQ57" s="38"/>
      <c r="VHR57" s="38"/>
      <c r="VHS57" s="38"/>
      <c r="VHT57" s="38"/>
      <c r="VHU57" s="38"/>
      <c r="VHV57" s="38"/>
      <c r="VHW57" s="38"/>
      <c r="VHX57" s="38"/>
      <c r="VHY57" s="38"/>
      <c r="VHZ57" s="38"/>
      <c r="VIA57" s="38"/>
      <c r="VIB57" s="38"/>
      <c r="VIC57" s="38"/>
      <c r="VID57" s="38"/>
      <c r="VIE57" s="38"/>
      <c r="VIF57" s="38"/>
      <c r="VIG57" s="38"/>
      <c r="VIH57" s="38"/>
      <c r="VII57" s="38"/>
      <c r="VIJ57" s="38"/>
      <c r="VIK57" s="38"/>
      <c r="VIL57" s="38"/>
      <c r="VIM57" s="38"/>
      <c r="VIN57" s="38"/>
      <c r="VIO57" s="38"/>
      <c r="VIP57" s="38"/>
      <c r="VIQ57" s="38"/>
      <c r="VIR57" s="38"/>
      <c r="VIS57" s="38"/>
      <c r="VIT57" s="38"/>
      <c r="VIU57" s="38"/>
      <c r="VIV57" s="38"/>
      <c r="VIW57" s="38"/>
      <c r="VIX57" s="38"/>
      <c r="VIY57" s="38"/>
      <c r="VIZ57" s="38"/>
      <c r="VJA57" s="38"/>
      <c r="VJB57" s="38"/>
      <c r="VJC57" s="38"/>
      <c r="VJD57" s="38"/>
      <c r="VJE57" s="38"/>
      <c r="VJF57" s="38"/>
      <c r="VJG57" s="38"/>
      <c r="VJH57" s="38"/>
      <c r="VJI57" s="38"/>
      <c r="VJJ57" s="38"/>
      <c r="VJK57" s="38"/>
      <c r="VJL57" s="38"/>
      <c r="VJM57" s="38"/>
      <c r="VJN57" s="38"/>
      <c r="VJO57" s="38"/>
      <c r="VJP57" s="38"/>
      <c r="VJQ57" s="38"/>
      <c r="VJR57" s="38"/>
      <c r="VJS57" s="38"/>
      <c r="VJT57" s="38"/>
      <c r="VJU57" s="38"/>
      <c r="VJV57" s="38"/>
      <c r="VJW57" s="38"/>
      <c r="VJX57" s="38"/>
      <c r="VJY57" s="38"/>
      <c r="VJZ57" s="38"/>
      <c r="VKA57" s="38"/>
      <c r="VKB57" s="38"/>
      <c r="VKC57" s="38"/>
      <c r="VKD57" s="38"/>
      <c r="VKE57" s="38"/>
      <c r="VKF57" s="38"/>
      <c r="VKG57" s="38"/>
      <c r="VKH57" s="38"/>
      <c r="VKI57" s="38"/>
      <c r="VKJ57" s="38"/>
      <c r="VKK57" s="38"/>
      <c r="VKL57" s="38"/>
      <c r="VKM57" s="38"/>
      <c r="VKN57" s="38"/>
      <c r="VKO57" s="38"/>
      <c r="VKP57" s="38"/>
      <c r="VKQ57" s="38"/>
      <c r="VKR57" s="38"/>
      <c r="VKS57" s="38"/>
      <c r="VKT57" s="38"/>
      <c r="VKU57" s="38"/>
      <c r="VKV57" s="38"/>
      <c r="VKW57" s="38"/>
      <c r="VKX57" s="38"/>
      <c r="VKY57" s="38"/>
      <c r="VKZ57" s="38"/>
      <c r="VLA57" s="38"/>
      <c r="VLB57" s="38"/>
      <c r="VLC57" s="38"/>
      <c r="VLD57" s="38"/>
      <c r="VLE57" s="38"/>
      <c r="VLF57" s="38"/>
      <c r="VLG57" s="38"/>
      <c r="VLH57" s="38"/>
      <c r="VLI57" s="38"/>
      <c r="VLJ57" s="38"/>
      <c r="VLK57" s="38"/>
      <c r="VLL57" s="38"/>
      <c r="VLM57" s="38"/>
      <c r="VLN57" s="38"/>
      <c r="VLO57" s="38"/>
      <c r="VLP57" s="38"/>
      <c r="VLQ57" s="38"/>
      <c r="VLR57" s="38"/>
      <c r="VLS57" s="38"/>
      <c r="VLT57" s="38"/>
      <c r="VLU57" s="38"/>
      <c r="VLV57" s="38"/>
      <c r="VLW57" s="38"/>
      <c r="VLX57" s="38"/>
      <c r="VLY57" s="38"/>
      <c r="VLZ57" s="38"/>
      <c r="VMA57" s="38"/>
      <c r="VMB57" s="38"/>
      <c r="VMC57" s="38"/>
      <c r="VMD57" s="38"/>
      <c r="VME57" s="38"/>
      <c r="VMF57" s="38"/>
      <c r="VMG57" s="38"/>
      <c r="VMH57" s="38"/>
      <c r="VMI57" s="38"/>
      <c r="VMJ57" s="38"/>
      <c r="VMK57" s="38"/>
      <c r="VML57" s="38"/>
      <c r="VMM57" s="38"/>
      <c r="VMN57" s="38"/>
      <c r="VMO57" s="38"/>
      <c r="VMP57" s="38"/>
      <c r="VMQ57" s="38"/>
      <c r="VMR57" s="38"/>
      <c r="VMS57" s="38"/>
      <c r="VMT57" s="38"/>
      <c r="VMU57" s="38"/>
      <c r="VMV57" s="38"/>
      <c r="VMW57" s="38"/>
      <c r="VMX57" s="38"/>
      <c r="VMY57" s="38"/>
      <c r="VMZ57" s="38"/>
      <c r="VNA57" s="38"/>
      <c r="VNB57" s="38"/>
      <c r="VNC57" s="38"/>
      <c r="VND57" s="38"/>
      <c r="VNE57" s="38"/>
      <c r="VNF57" s="38"/>
      <c r="VNG57" s="38"/>
      <c r="VNH57" s="38"/>
      <c r="VNI57" s="38"/>
      <c r="VNJ57" s="38"/>
      <c r="VNK57" s="38"/>
      <c r="VNL57" s="38"/>
      <c r="VNM57" s="38"/>
      <c r="VNN57" s="38"/>
      <c r="VNO57" s="38"/>
      <c r="VNP57" s="38"/>
      <c r="VNQ57" s="38"/>
      <c r="VNR57" s="38"/>
      <c r="VNS57" s="38"/>
      <c r="VNT57" s="38"/>
      <c r="VNU57" s="38"/>
      <c r="VNV57" s="38"/>
      <c r="VNW57" s="38"/>
      <c r="VNX57" s="38"/>
      <c r="VNY57" s="38"/>
      <c r="VNZ57" s="38"/>
      <c r="VOA57" s="38"/>
      <c r="VOB57" s="38"/>
      <c r="VOC57" s="38"/>
      <c r="VOD57" s="38"/>
      <c r="VOE57" s="38"/>
      <c r="VOF57" s="38"/>
      <c r="VOG57" s="38"/>
      <c r="VOH57" s="38"/>
      <c r="VOI57" s="38"/>
      <c r="VOJ57" s="38"/>
      <c r="VOK57" s="38"/>
      <c r="VOL57" s="38"/>
      <c r="VOM57" s="38"/>
      <c r="VON57" s="38"/>
      <c r="VOO57" s="38"/>
      <c r="VOP57" s="38"/>
      <c r="VOQ57" s="38"/>
      <c r="VOR57" s="38"/>
      <c r="VOS57" s="38"/>
      <c r="VOT57" s="38"/>
      <c r="VOU57" s="38"/>
      <c r="VOV57" s="38"/>
      <c r="VOW57" s="38"/>
      <c r="VOX57" s="38"/>
      <c r="VOY57" s="38"/>
      <c r="VOZ57" s="38"/>
      <c r="VPA57" s="38"/>
      <c r="VPB57" s="38"/>
      <c r="VPC57" s="38"/>
      <c r="VPD57" s="38"/>
      <c r="VPE57" s="38"/>
      <c r="VPF57" s="38"/>
      <c r="VPG57" s="38"/>
      <c r="VPH57" s="38"/>
      <c r="VPI57" s="38"/>
      <c r="VPJ57" s="38"/>
      <c r="VPK57" s="38"/>
      <c r="VPL57" s="38"/>
      <c r="VPM57" s="38"/>
      <c r="VPN57" s="38"/>
      <c r="VPO57" s="38"/>
      <c r="VPP57" s="38"/>
      <c r="VPQ57" s="38"/>
      <c r="VPR57" s="38"/>
      <c r="VPS57" s="38"/>
      <c r="VPT57" s="38"/>
      <c r="VPU57" s="38"/>
      <c r="VPV57" s="38"/>
      <c r="VPW57" s="38"/>
      <c r="VPX57" s="38"/>
      <c r="VPY57" s="38"/>
      <c r="VPZ57" s="38"/>
      <c r="VQA57" s="38"/>
      <c r="VQB57" s="38"/>
      <c r="VQC57" s="38"/>
      <c r="VQD57" s="38"/>
      <c r="VQE57" s="38"/>
      <c r="VQF57" s="38"/>
      <c r="VQG57" s="38"/>
      <c r="VQH57" s="38"/>
      <c r="VQI57" s="38"/>
      <c r="VQJ57" s="38"/>
      <c r="VQK57" s="38"/>
      <c r="VQL57" s="38"/>
      <c r="VQM57" s="38"/>
      <c r="VQN57" s="38"/>
      <c r="VQO57" s="38"/>
      <c r="VQP57" s="38"/>
      <c r="VQQ57" s="38"/>
      <c r="VQR57" s="38"/>
      <c r="VQS57" s="38"/>
      <c r="VQT57" s="38"/>
      <c r="VQU57" s="38"/>
      <c r="VQV57" s="38"/>
      <c r="VQW57" s="38"/>
      <c r="VQX57" s="38"/>
      <c r="VQY57" s="38"/>
      <c r="VQZ57" s="38"/>
      <c r="VRA57" s="38"/>
      <c r="VRB57" s="38"/>
      <c r="VRC57" s="38"/>
      <c r="VRD57" s="38"/>
      <c r="VRE57" s="38"/>
      <c r="VRF57" s="38"/>
      <c r="VRG57" s="38"/>
      <c r="VRH57" s="38"/>
      <c r="VRI57" s="38"/>
      <c r="VRJ57" s="38"/>
      <c r="VRK57" s="38"/>
      <c r="VRL57" s="38"/>
      <c r="VRM57" s="38"/>
      <c r="VRN57" s="38"/>
      <c r="VRO57" s="38"/>
      <c r="VRP57" s="38"/>
      <c r="VRQ57" s="38"/>
      <c r="VRR57" s="38"/>
      <c r="VRS57" s="38"/>
      <c r="VRT57" s="38"/>
      <c r="VRU57" s="38"/>
      <c r="VRV57" s="38"/>
      <c r="VRW57" s="38"/>
      <c r="VRX57" s="38"/>
      <c r="VRY57" s="38"/>
      <c r="VRZ57" s="38"/>
      <c r="VSA57" s="38"/>
      <c r="VSB57" s="38"/>
      <c r="VSC57" s="38"/>
      <c r="VSD57" s="38"/>
      <c r="VSE57" s="38"/>
      <c r="VSF57" s="38"/>
      <c r="VSG57" s="38"/>
      <c r="VSH57" s="38"/>
      <c r="VSI57" s="38"/>
      <c r="VSJ57" s="38"/>
      <c r="VSK57" s="38"/>
      <c r="VSL57" s="38"/>
      <c r="VSM57" s="38"/>
      <c r="VSN57" s="38"/>
      <c r="VSO57" s="38"/>
      <c r="VSP57" s="38"/>
      <c r="VSQ57" s="38"/>
      <c r="VSR57" s="38"/>
      <c r="VSS57" s="38"/>
      <c r="VST57" s="38"/>
      <c r="VSU57" s="38"/>
      <c r="VSV57" s="38"/>
      <c r="VSW57" s="38"/>
      <c r="VSX57" s="38"/>
      <c r="VSY57" s="38"/>
      <c r="VSZ57" s="38"/>
      <c r="VTA57" s="38"/>
      <c r="VTB57" s="38"/>
      <c r="VTC57" s="38"/>
      <c r="VTD57" s="38"/>
      <c r="VTE57" s="38"/>
      <c r="VTF57" s="38"/>
      <c r="VTG57" s="38"/>
      <c r="VTH57" s="38"/>
      <c r="VTI57" s="38"/>
      <c r="VTJ57" s="38"/>
      <c r="VTK57" s="38"/>
      <c r="VTL57" s="38"/>
      <c r="VTM57" s="38"/>
      <c r="VTN57" s="38"/>
      <c r="VTO57" s="38"/>
      <c r="VTP57" s="38"/>
      <c r="VTQ57" s="38"/>
      <c r="VTR57" s="38"/>
      <c r="VTS57" s="38"/>
      <c r="VTT57" s="38"/>
      <c r="VTU57" s="38"/>
      <c r="VTV57" s="38"/>
      <c r="VTW57" s="38"/>
      <c r="VTX57" s="38"/>
      <c r="VTY57" s="38"/>
      <c r="VTZ57" s="38"/>
      <c r="VUA57" s="38"/>
      <c r="VUB57" s="38"/>
      <c r="VUC57" s="38"/>
      <c r="VUD57" s="38"/>
      <c r="VUE57" s="38"/>
      <c r="VUF57" s="38"/>
      <c r="VUG57" s="38"/>
      <c r="VUH57" s="38"/>
      <c r="VUI57" s="38"/>
      <c r="VUJ57" s="38"/>
      <c r="VUK57" s="38"/>
      <c r="VUL57" s="38"/>
      <c r="VUM57" s="38"/>
      <c r="VUN57" s="38"/>
      <c r="VUO57" s="38"/>
      <c r="VUP57" s="38"/>
      <c r="VUQ57" s="38"/>
      <c r="VUR57" s="38"/>
      <c r="VUS57" s="38"/>
      <c r="VUT57" s="38"/>
      <c r="VUU57" s="38"/>
      <c r="VUV57" s="38"/>
      <c r="VUW57" s="38"/>
      <c r="VUX57" s="38"/>
      <c r="VUY57" s="38"/>
      <c r="VUZ57" s="38"/>
      <c r="VVA57" s="38"/>
      <c r="VVB57" s="38"/>
      <c r="VVC57" s="38"/>
      <c r="VVD57" s="38"/>
      <c r="VVE57" s="38"/>
      <c r="VVF57" s="38"/>
      <c r="VVG57" s="38"/>
      <c r="VVH57" s="38"/>
      <c r="VVI57" s="38"/>
      <c r="VVJ57" s="38"/>
      <c r="VVK57" s="38"/>
      <c r="VVL57" s="38"/>
      <c r="VVM57" s="38"/>
      <c r="VVN57" s="38"/>
      <c r="VVO57" s="38"/>
      <c r="VVP57" s="38"/>
      <c r="VVQ57" s="38"/>
      <c r="VVR57" s="38"/>
      <c r="VVS57" s="38"/>
      <c r="VVT57" s="38"/>
      <c r="VVU57" s="38"/>
      <c r="VVV57" s="38"/>
      <c r="VVW57" s="38"/>
      <c r="VVX57" s="38"/>
      <c r="VVY57" s="38"/>
      <c r="VVZ57" s="38"/>
      <c r="VWA57" s="38"/>
      <c r="VWB57" s="38"/>
      <c r="VWC57" s="38"/>
      <c r="VWD57" s="38"/>
      <c r="VWE57" s="38"/>
      <c r="VWF57" s="38"/>
      <c r="VWG57" s="38"/>
      <c r="VWH57" s="38"/>
      <c r="VWI57" s="38"/>
      <c r="VWJ57" s="38"/>
      <c r="VWK57" s="38"/>
      <c r="VWL57" s="38"/>
      <c r="VWM57" s="38"/>
      <c r="VWN57" s="38"/>
      <c r="VWO57" s="38"/>
      <c r="VWP57" s="38"/>
      <c r="VWQ57" s="38"/>
      <c r="VWR57" s="38"/>
      <c r="VWS57" s="38"/>
      <c r="VWT57" s="38"/>
      <c r="VWU57" s="38"/>
      <c r="VWV57" s="38"/>
      <c r="VWW57" s="38"/>
      <c r="VWX57" s="38"/>
      <c r="VWY57" s="38"/>
      <c r="VWZ57" s="38"/>
      <c r="VXA57" s="38"/>
      <c r="VXB57" s="38"/>
      <c r="VXC57" s="38"/>
      <c r="VXD57" s="38"/>
      <c r="VXE57" s="38"/>
      <c r="VXF57" s="38"/>
      <c r="VXG57" s="38"/>
      <c r="VXH57" s="38"/>
      <c r="VXI57" s="38"/>
      <c r="VXJ57" s="38"/>
      <c r="VXK57" s="38"/>
      <c r="VXL57" s="38"/>
      <c r="VXM57" s="38"/>
      <c r="VXN57" s="38"/>
      <c r="VXO57" s="38"/>
      <c r="VXP57" s="38"/>
      <c r="VXQ57" s="38"/>
      <c r="VXR57" s="38"/>
      <c r="VXS57" s="38"/>
      <c r="VXT57" s="38"/>
      <c r="VXU57" s="38"/>
      <c r="VXV57" s="38"/>
      <c r="VXW57" s="38"/>
      <c r="VXX57" s="38"/>
      <c r="VXY57" s="38"/>
      <c r="VXZ57" s="38"/>
      <c r="VYA57" s="38"/>
      <c r="VYB57" s="38"/>
      <c r="VYC57" s="38"/>
      <c r="VYD57" s="38"/>
      <c r="VYE57" s="38"/>
      <c r="VYF57" s="38"/>
      <c r="VYG57" s="38"/>
      <c r="VYH57" s="38"/>
      <c r="VYI57" s="38"/>
      <c r="VYJ57" s="38"/>
      <c r="VYK57" s="38"/>
      <c r="VYL57" s="38"/>
      <c r="VYM57" s="38"/>
      <c r="VYN57" s="38"/>
      <c r="VYO57" s="38"/>
      <c r="VYP57" s="38"/>
      <c r="VYQ57" s="38"/>
      <c r="VYR57" s="38"/>
      <c r="VYS57" s="38"/>
      <c r="VYT57" s="38"/>
      <c r="VYU57" s="38"/>
      <c r="VYV57" s="38"/>
      <c r="VYW57" s="38"/>
      <c r="VYX57" s="38"/>
      <c r="VYY57" s="38"/>
      <c r="VYZ57" s="38"/>
      <c r="VZA57" s="38"/>
      <c r="VZB57" s="38"/>
      <c r="VZC57" s="38"/>
      <c r="VZD57" s="38"/>
      <c r="VZE57" s="38"/>
      <c r="VZF57" s="38"/>
      <c r="VZG57" s="38"/>
      <c r="VZH57" s="38"/>
      <c r="VZI57" s="38"/>
      <c r="VZJ57" s="38"/>
      <c r="VZK57" s="38"/>
      <c r="VZL57" s="38"/>
      <c r="VZM57" s="38"/>
      <c r="VZN57" s="38"/>
      <c r="VZO57" s="38"/>
      <c r="VZP57" s="38"/>
      <c r="VZQ57" s="38"/>
      <c r="VZR57" s="38"/>
      <c r="VZS57" s="38"/>
      <c r="VZT57" s="38"/>
      <c r="VZU57" s="38"/>
      <c r="VZV57" s="38"/>
      <c r="VZW57" s="38"/>
      <c r="VZX57" s="38"/>
      <c r="VZY57" s="38"/>
      <c r="VZZ57" s="38"/>
      <c r="WAA57" s="38"/>
      <c r="WAB57" s="38"/>
      <c r="WAC57" s="38"/>
      <c r="WAD57" s="38"/>
      <c r="WAE57" s="38"/>
      <c r="WAF57" s="38"/>
      <c r="WAG57" s="38"/>
      <c r="WAH57" s="38"/>
      <c r="WAI57" s="38"/>
      <c r="WAJ57" s="38"/>
      <c r="WAK57" s="38"/>
      <c r="WAL57" s="38"/>
      <c r="WAM57" s="38"/>
      <c r="WAN57" s="38"/>
      <c r="WAO57" s="38"/>
      <c r="WAP57" s="38"/>
      <c r="WAQ57" s="38"/>
      <c r="WAR57" s="38"/>
      <c r="WAS57" s="38"/>
      <c r="WAT57" s="38"/>
      <c r="WAU57" s="38"/>
      <c r="WAV57" s="38"/>
      <c r="WAW57" s="38"/>
      <c r="WAX57" s="38"/>
      <c r="WAY57" s="38"/>
      <c r="WAZ57" s="38"/>
      <c r="WBA57" s="38"/>
      <c r="WBB57" s="38"/>
      <c r="WBC57" s="38"/>
      <c r="WBD57" s="38"/>
      <c r="WBE57" s="38"/>
      <c r="WBF57" s="38"/>
      <c r="WBG57" s="38"/>
      <c r="WBH57" s="38"/>
      <c r="WBI57" s="38"/>
      <c r="WBJ57" s="38"/>
      <c r="WBK57" s="38"/>
      <c r="WBL57" s="38"/>
      <c r="WBM57" s="38"/>
      <c r="WBN57" s="38"/>
      <c r="WBO57" s="38"/>
      <c r="WBP57" s="38"/>
      <c r="WBQ57" s="38"/>
      <c r="WBR57" s="38"/>
      <c r="WBS57" s="38"/>
      <c r="WBT57" s="38"/>
      <c r="WBU57" s="38"/>
      <c r="WBV57" s="38"/>
      <c r="WBW57" s="38"/>
      <c r="WBX57" s="38"/>
      <c r="WBY57" s="38"/>
      <c r="WBZ57" s="38"/>
      <c r="WCA57" s="38"/>
      <c r="WCB57" s="38"/>
      <c r="WCC57" s="38"/>
      <c r="WCD57" s="38"/>
      <c r="WCE57" s="38"/>
      <c r="WCF57" s="38"/>
      <c r="WCG57" s="38"/>
      <c r="WCH57" s="38"/>
      <c r="WCI57" s="38"/>
      <c r="WCJ57" s="38"/>
      <c r="WCK57" s="38"/>
      <c r="WCL57" s="38"/>
      <c r="WCM57" s="38"/>
      <c r="WCN57" s="38"/>
      <c r="WCO57" s="38"/>
      <c r="WCP57" s="38"/>
      <c r="WCQ57" s="38"/>
      <c r="WCR57" s="38"/>
      <c r="WCS57" s="38"/>
      <c r="WCT57" s="38"/>
      <c r="WCU57" s="38"/>
      <c r="WCV57" s="38"/>
      <c r="WCW57" s="38"/>
      <c r="WCX57" s="38"/>
      <c r="WCY57" s="38"/>
      <c r="WCZ57" s="38"/>
      <c r="WDA57" s="38"/>
      <c r="WDB57" s="38"/>
      <c r="WDC57" s="38"/>
      <c r="WDD57" s="38"/>
      <c r="WDE57" s="38"/>
      <c r="WDF57" s="38"/>
      <c r="WDG57" s="38"/>
      <c r="WDH57" s="38"/>
      <c r="WDI57" s="38"/>
      <c r="WDJ57" s="38"/>
      <c r="WDK57" s="38"/>
      <c r="WDL57" s="38"/>
      <c r="WDM57" s="38"/>
      <c r="WDN57" s="38"/>
      <c r="WDO57" s="38"/>
      <c r="WDP57" s="38"/>
      <c r="WDQ57" s="38"/>
      <c r="WDR57" s="38"/>
      <c r="WDS57" s="38"/>
      <c r="WDT57" s="38"/>
      <c r="WDU57" s="38"/>
      <c r="WDV57" s="38"/>
      <c r="WDW57" s="38"/>
      <c r="WDX57" s="38"/>
      <c r="WDY57" s="38"/>
      <c r="WDZ57" s="38"/>
      <c r="WEA57" s="38"/>
      <c r="WEB57" s="38"/>
      <c r="WEC57" s="38"/>
      <c r="WED57" s="38"/>
      <c r="WEE57" s="38"/>
      <c r="WEF57" s="38"/>
      <c r="WEG57" s="38"/>
      <c r="WEH57" s="38"/>
      <c r="WEI57" s="38"/>
      <c r="WEJ57" s="38"/>
      <c r="WEK57" s="38"/>
      <c r="WEL57" s="38"/>
      <c r="WEM57" s="38"/>
      <c r="WEN57" s="38"/>
      <c r="WEO57" s="38"/>
      <c r="WEP57" s="38"/>
      <c r="WEQ57" s="38"/>
      <c r="WER57" s="38"/>
      <c r="WES57" s="38"/>
      <c r="WET57" s="38"/>
      <c r="WEU57" s="38"/>
      <c r="WEV57" s="38"/>
      <c r="WEW57" s="38"/>
      <c r="WEX57" s="38"/>
      <c r="WEY57" s="38"/>
      <c r="WEZ57" s="38"/>
      <c r="WFA57" s="38"/>
      <c r="WFB57" s="38"/>
      <c r="WFC57" s="38"/>
      <c r="WFD57" s="38"/>
      <c r="WFE57" s="38"/>
      <c r="WFF57" s="38"/>
      <c r="WFG57" s="38"/>
      <c r="WFH57" s="38"/>
      <c r="WFI57" s="38"/>
      <c r="WFJ57" s="38"/>
      <c r="WFK57" s="38"/>
      <c r="WFL57" s="38"/>
      <c r="WFM57" s="38"/>
      <c r="WFN57" s="38"/>
      <c r="WFO57" s="38"/>
      <c r="WFP57" s="38"/>
      <c r="WFQ57" s="38"/>
      <c r="WFR57" s="38"/>
      <c r="WFS57" s="38"/>
      <c r="WFT57" s="38"/>
      <c r="WFU57" s="38"/>
      <c r="WFV57" s="38"/>
      <c r="WFW57" s="38"/>
      <c r="WFX57" s="38"/>
      <c r="WFY57" s="38"/>
      <c r="WFZ57" s="38"/>
      <c r="WGA57" s="38"/>
      <c r="WGB57" s="38"/>
      <c r="WGC57" s="38"/>
      <c r="WGD57" s="38"/>
      <c r="WGE57" s="38"/>
      <c r="WGF57" s="38"/>
      <c r="WGG57" s="38"/>
      <c r="WGH57" s="38"/>
      <c r="WGI57" s="38"/>
      <c r="WGJ57" s="38"/>
      <c r="WGK57" s="38"/>
      <c r="WGL57" s="38"/>
      <c r="WGM57" s="38"/>
      <c r="WGN57" s="38"/>
      <c r="WGO57" s="38"/>
      <c r="WGP57" s="38"/>
      <c r="WGQ57" s="38"/>
      <c r="WGR57" s="38"/>
      <c r="WGS57" s="38"/>
      <c r="WGT57" s="38"/>
      <c r="WGU57" s="38"/>
      <c r="WGV57" s="38"/>
      <c r="WGW57" s="38"/>
      <c r="WGX57" s="38"/>
      <c r="WGY57" s="38"/>
      <c r="WGZ57" s="38"/>
      <c r="WHA57" s="38"/>
      <c r="WHB57" s="38"/>
      <c r="WHC57" s="38"/>
      <c r="WHD57" s="38"/>
      <c r="WHE57" s="38"/>
      <c r="WHF57" s="38"/>
      <c r="WHG57" s="38"/>
      <c r="WHH57" s="38"/>
      <c r="WHI57" s="38"/>
      <c r="WHJ57" s="38"/>
      <c r="WHK57" s="38"/>
      <c r="WHL57" s="38"/>
      <c r="WHM57" s="38"/>
      <c r="WHN57" s="38"/>
      <c r="WHO57" s="38"/>
      <c r="WHP57" s="38"/>
      <c r="WHQ57" s="38"/>
      <c r="WHR57" s="38"/>
      <c r="WHS57" s="38"/>
      <c r="WHT57" s="38"/>
      <c r="WHU57" s="38"/>
      <c r="WHV57" s="38"/>
      <c r="WHW57" s="38"/>
      <c r="WHX57" s="38"/>
      <c r="WHY57" s="38"/>
      <c r="WHZ57" s="38"/>
      <c r="WIA57" s="38"/>
      <c r="WIB57" s="38"/>
      <c r="WIC57" s="38"/>
      <c r="WID57" s="38"/>
      <c r="WIE57" s="38"/>
      <c r="WIF57" s="38"/>
      <c r="WIG57" s="38"/>
      <c r="WIH57" s="38"/>
      <c r="WII57" s="38"/>
      <c r="WIJ57" s="38"/>
      <c r="WIK57" s="38"/>
      <c r="WIL57" s="38"/>
      <c r="WIM57" s="38"/>
      <c r="WIN57" s="38"/>
      <c r="WIO57" s="38"/>
      <c r="WIP57" s="38"/>
      <c r="WIQ57" s="38"/>
      <c r="WIR57" s="38"/>
      <c r="WIS57" s="38"/>
      <c r="WIT57" s="38"/>
      <c r="WIU57" s="38"/>
      <c r="WIV57" s="38"/>
      <c r="WIW57" s="38"/>
      <c r="WIX57" s="38"/>
      <c r="WIY57" s="38"/>
      <c r="WIZ57" s="38"/>
      <c r="WJA57" s="38"/>
      <c r="WJB57" s="38"/>
      <c r="WJC57" s="38"/>
      <c r="WJD57" s="38"/>
      <c r="WJE57" s="38"/>
      <c r="WJF57" s="38"/>
      <c r="WJG57" s="38"/>
      <c r="WJH57" s="38"/>
      <c r="WJI57" s="38"/>
      <c r="WJJ57" s="38"/>
      <c r="WJK57" s="38"/>
      <c r="WJL57" s="38"/>
      <c r="WJM57" s="38"/>
      <c r="WJN57" s="38"/>
      <c r="WJO57" s="38"/>
      <c r="WJP57" s="38"/>
      <c r="WJQ57" s="38"/>
      <c r="WJR57" s="38"/>
      <c r="WJS57" s="38"/>
      <c r="WJT57" s="38"/>
      <c r="WJU57" s="38"/>
      <c r="WJV57" s="38"/>
      <c r="WJW57" s="38"/>
      <c r="WJX57" s="38"/>
      <c r="WJY57" s="38"/>
      <c r="WJZ57" s="38"/>
      <c r="WKA57" s="38"/>
      <c r="WKB57" s="38"/>
      <c r="WKC57" s="38"/>
      <c r="WKD57" s="38"/>
      <c r="WKE57" s="38"/>
      <c r="WKF57" s="38"/>
      <c r="WKG57" s="38"/>
      <c r="WKH57" s="38"/>
      <c r="WKI57" s="38"/>
      <c r="WKJ57" s="38"/>
      <c r="WKK57" s="38"/>
      <c r="WKL57" s="38"/>
      <c r="WKM57" s="38"/>
      <c r="WKN57" s="38"/>
      <c r="WKO57" s="38"/>
      <c r="WKP57" s="38"/>
      <c r="WKQ57" s="38"/>
      <c r="WKR57" s="38"/>
      <c r="WKS57" s="38"/>
      <c r="WKT57" s="38"/>
      <c r="WKU57" s="38"/>
      <c r="WKV57" s="38"/>
      <c r="WKW57" s="38"/>
      <c r="WKX57" s="38"/>
      <c r="WKY57" s="38"/>
      <c r="WKZ57" s="38"/>
      <c r="WLA57" s="38"/>
      <c r="WLB57" s="38"/>
      <c r="WLC57" s="38"/>
      <c r="WLD57" s="38"/>
      <c r="WLE57" s="38"/>
      <c r="WLF57" s="38"/>
      <c r="WLG57" s="38"/>
      <c r="WLH57" s="38"/>
      <c r="WLI57" s="38"/>
      <c r="WLJ57" s="38"/>
      <c r="WLK57" s="38"/>
      <c r="WLL57" s="38"/>
      <c r="WLM57" s="38"/>
      <c r="WLN57" s="38"/>
      <c r="WLO57" s="38"/>
      <c r="WLP57" s="38"/>
      <c r="WLQ57" s="38"/>
      <c r="WLR57" s="38"/>
      <c r="WLS57" s="38"/>
      <c r="WLT57" s="38"/>
      <c r="WLU57" s="38"/>
      <c r="WLV57" s="38"/>
      <c r="WLW57" s="38"/>
      <c r="WLX57" s="38"/>
      <c r="WLY57" s="38"/>
      <c r="WLZ57" s="38"/>
      <c r="WMA57" s="38"/>
      <c r="WMB57" s="38"/>
      <c r="WMC57" s="38"/>
      <c r="WMD57" s="38"/>
      <c r="WME57" s="38"/>
      <c r="WMF57" s="38"/>
      <c r="WMG57" s="38"/>
      <c r="WMH57" s="38"/>
      <c r="WMI57" s="38"/>
      <c r="WMJ57" s="38"/>
      <c r="WMK57" s="38"/>
      <c r="WML57" s="38"/>
      <c r="WMM57" s="38"/>
      <c r="WMN57" s="38"/>
      <c r="WMO57" s="38"/>
      <c r="WMP57" s="38"/>
      <c r="WMQ57" s="38"/>
      <c r="WMR57" s="38"/>
      <c r="WMS57" s="38"/>
      <c r="WMT57" s="38"/>
      <c r="WMU57" s="38"/>
      <c r="WMV57" s="38"/>
      <c r="WMW57" s="38"/>
      <c r="WMX57" s="38"/>
      <c r="WMY57" s="38"/>
      <c r="WMZ57" s="38"/>
      <c r="WNA57" s="38"/>
      <c r="WNB57" s="38"/>
      <c r="WNC57" s="38"/>
      <c r="WND57" s="38"/>
      <c r="WNE57" s="38"/>
      <c r="WNF57" s="38"/>
      <c r="WNG57" s="38"/>
      <c r="WNH57" s="38"/>
      <c r="WNI57" s="38"/>
      <c r="WNJ57" s="38"/>
      <c r="WNK57" s="38"/>
      <c r="WNL57" s="38"/>
      <c r="WNM57" s="38"/>
      <c r="WNN57" s="38"/>
      <c r="WNO57" s="38"/>
      <c r="WNP57" s="38"/>
      <c r="WNQ57" s="38"/>
      <c r="WNR57" s="38"/>
      <c r="WNS57" s="38"/>
      <c r="WNT57" s="38"/>
      <c r="WNU57" s="38"/>
      <c r="WNV57" s="38"/>
      <c r="WNW57" s="38"/>
      <c r="WNX57" s="38"/>
      <c r="WNY57" s="38"/>
      <c r="WNZ57" s="38"/>
      <c r="WOA57" s="38"/>
      <c r="WOB57" s="38"/>
      <c r="WOC57" s="38"/>
      <c r="WOD57" s="38"/>
      <c r="WOE57" s="38"/>
      <c r="WOF57" s="38"/>
      <c r="WOG57" s="38"/>
      <c r="WOH57" s="38"/>
      <c r="WOI57" s="38"/>
      <c r="WOJ57" s="38"/>
      <c r="WOK57" s="38"/>
      <c r="WOL57" s="38"/>
      <c r="WOM57" s="38"/>
      <c r="WON57" s="38"/>
      <c r="WOO57" s="38"/>
      <c r="WOP57" s="38"/>
      <c r="WOQ57" s="38"/>
      <c r="WOR57" s="38"/>
      <c r="WOS57" s="38"/>
      <c r="WOT57" s="38"/>
      <c r="WOU57" s="38"/>
      <c r="WOV57" s="38"/>
      <c r="WOW57" s="38"/>
      <c r="WOX57" s="38"/>
      <c r="WOY57" s="38"/>
      <c r="WOZ57" s="38"/>
      <c r="WPA57" s="38"/>
      <c r="WPB57" s="38"/>
      <c r="WPC57" s="38"/>
      <c r="WPD57" s="38"/>
      <c r="WPE57" s="38"/>
      <c r="WPF57" s="38"/>
      <c r="WPG57" s="38"/>
      <c r="WPH57" s="38"/>
      <c r="WPI57" s="38"/>
      <c r="WPJ57" s="38"/>
      <c r="WPK57" s="38"/>
      <c r="WPL57" s="38"/>
      <c r="WPM57" s="38"/>
      <c r="WPN57" s="38"/>
      <c r="WPO57" s="38"/>
      <c r="WPP57" s="38"/>
      <c r="WPQ57" s="38"/>
      <c r="WPR57" s="38"/>
      <c r="WPS57" s="38"/>
      <c r="WPT57" s="38"/>
      <c r="WPU57" s="38"/>
      <c r="WPV57" s="38"/>
      <c r="WPW57" s="38"/>
      <c r="WPX57" s="38"/>
      <c r="WPY57" s="38"/>
      <c r="WPZ57" s="38"/>
      <c r="WQA57" s="38"/>
      <c r="WQB57" s="38"/>
      <c r="WQC57" s="38"/>
      <c r="WQD57" s="38"/>
      <c r="WQE57" s="38"/>
      <c r="WQF57" s="38"/>
      <c r="WQG57" s="38"/>
      <c r="WQH57" s="38"/>
      <c r="WQI57" s="38"/>
      <c r="WQJ57" s="38"/>
      <c r="WQK57" s="38"/>
      <c r="WQL57" s="38"/>
      <c r="WQM57" s="38"/>
      <c r="WQN57" s="38"/>
      <c r="WQO57" s="38"/>
      <c r="WQP57" s="38"/>
      <c r="WQQ57" s="38"/>
      <c r="WQR57" s="38"/>
      <c r="WQS57" s="38"/>
      <c r="WQT57" s="38"/>
      <c r="WQU57" s="38"/>
      <c r="WQV57" s="38"/>
      <c r="WQW57" s="38"/>
      <c r="WQX57" s="38"/>
      <c r="WQY57" s="38"/>
      <c r="WQZ57" s="38"/>
      <c r="WRA57" s="38"/>
      <c r="WRB57" s="38"/>
      <c r="WRC57" s="38"/>
      <c r="WRD57" s="38"/>
      <c r="WRE57" s="38"/>
      <c r="WRF57" s="38"/>
      <c r="WRG57" s="38"/>
      <c r="WRH57" s="38"/>
      <c r="WRI57" s="38"/>
      <c r="WRJ57" s="38"/>
      <c r="WRK57" s="38"/>
      <c r="WRL57" s="38"/>
      <c r="WRM57" s="38"/>
      <c r="WRN57" s="38"/>
      <c r="WRO57" s="38"/>
      <c r="WRP57" s="38"/>
      <c r="WRQ57" s="38"/>
      <c r="WRR57" s="38"/>
      <c r="WRS57" s="38"/>
      <c r="WRT57" s="38"/>
      <c r="WRU57" s="38"/>
      <c r="WRV57" s="38"/>
      <c r="WRW57" s="38"/>
      <c r="WRX57" s="38"/>
      <c r="WRY57" s="38"/>
      <c r="WRZ57" s="38"/>
      <c r="WSA57" s="38"/>
      <c r="WSB57" s="38"/>
      <c r="WSC57" s="38"/>
      <c r="WSD57" s="38"/>
      <c r="WSE57" s="38"/>
      <c r="WSF57" s="38"/>
      <c r="WSG57" s="38"/>
      <c r="WSH57" s="38"/>
      <c r="WSI57" s="38"/>
      <c r="WSJ57" s="38"/>
      <c r="WSK57" s="38"/>
      <c r="WSL57" s="38"/>
      <c r="WSM57" s="38"/>
      <c r="WSN57" s="38"/>
      <c r="WSO57" s="38"/>
      <c r="WSP57" s="38"/>
      <c r="WSQ57" s="38"/>
      <c r="WSR57" s="38"/>
      <c r="WSS57" s="38"/>
      <c r="WST57" s="38"/>
      <c r="WSU57" s="38"/>
      <c r="WSV57" s="38"/>
      <c r="WSW57" s="38"/>
      <c r="WSX57" s="38"/>
      <c r="WSY57" s="38"/>
      <c r="WSZ57" s="38"/>
      <c r="WTA57" s="38"/>
      <c r="WTB57" s="38"/>
      <c r="WTC57" s="38"/>
      <c r="WTD57" s="38"/>
      <c r="WTE57" s="38"/>
      <c r="WTF57" s="38"/>
      <c r="WTG57" s="38"/>
      <c r="WTH57" s="38"/>
      <c r="WTI57" s="38"/>
      <c r="WTJ57" s="38"/>
      <c r="WTK57" s="38"/>
      <c r="WTL57" s="38"/>
      <c r="WTM57" s="38"/>
      <c r="WTN57" s="38"/>
      <c r="WTO57" s="38"/>
      <c r="WTP57" s="38"/>
      <c r="WTQ57" s="38"/>
      <c r="WTR57" s="38"/>
      <c r="WTS57" s="38"/>
      <c r="WTT57" s="38"/>
      <c r="WTU57" s="38"/>
      <c r="WTV57" s="38"/>
      <c r="WTW57" s="38"/>
      <c r="WTX57" s="38"/>
      <c r="WTY57" s="38"/>
      <c r="WTZ57" s="38"/>
      <c r="WUA57" s="38"/>
      <c r="WUB57" s="38"/>
      <c r="WUC57" s="38"/>
      <c r="WUD57" s="38"/>
      <c r="WUE57" s="38"/>
      <c r="WUF57" s="38"/>
      <c r="WUG57" s="38"/>
      <c r="WUH57" s="38"/>
      <c r="WUI57" s="38"/>
      <c r="WUJ57" s="38"/>
      <c r="WUK57" s="38"/>
      <c r="WUL57" s="38"/>
      <c r="WUM57" s="38"/>
      <c r="WUN57" s="38"/>
      <c r="WUO57" s="38"/>
      <c r="WUP57" s="38"/>
      <c r="WUQ57" s="38"/>
      <c r="WUR57" s="38"/>
      <c r="WUS57" s="38"/>
      <c r="WUT57" s="38"/>
      <c r="WUU57" s="38"/>
      <c r="WUV57" s="38"/>
      <c r="WUW57" s="38"/>
      <c r="WUX57" s="38"/>
      <c r="WUY57" s="38"/>
      <c r="WUZ57" s="38"/>
      <c r="WVA57" s="38"/>
      <c r="WVB57" s="38"/>
      <c r="WVC57" s="38"/>
      <c r="WVD57" s="38"/>
      <c r="WVE57" s="38"/>
      <c r="WVF57" s="38"/>
      <c r="WVG57" s="38"/>
      <c r="WVH57" s="38"/>
      <c r="WVI57" s="38"/>
      <c r="WVJ57" s="38"/>
      <c r="WVK57" s="38"/>
      <c r="WVL57" s="38"/>
      <c r="WVM57" s="38"/>
      <c r="WVN57" s="38"/>
      <c r="WVO57" s="38"/>
      <c r="WVP57" s="38"/>
      <c r="WVQ57" s="38"/>
      <c r="WVR57" s="38"/>
      <c r="WVS57" s="38"/>
      <c r="WVT57" s="38"/>
      <c r="WVU57" s="38"/>
      <c r="WVV57" s="38"/>
      <c r="WVW57" s="38"/>
      <c r="WVX57" s="38"/>
      <c r="WVY57" s="38"/>
      <c r="WVZ57" s="38"/>
      <c r="WWA57" s="38"/>
      <c r="WWB57" s="38"/>
      <c r="WWC57" s="38"/>
      <c r="WWD57" s="38"/>
      <c r="WWE57" s="38"/>
      <c r="WWF57" s="38"/>
      <c r="WWG57" s="38"/>
      <c r="WWH57" s="38"/>
      <c r="WWI57" s="38"/>
      <c r="WWJ57" s="38"/>
      <c r="WWK57" s="38"/>
      <c r="WWL57" s="38"/>
      <c r="WWM57" s="38"/>
      <c r="WWN57" s="38"/>
      <c r="WWO57" s="38"/>
      <c r="WWP57" s="38"/>
      <c r="WWQ57" s="38"/>
      <c r="WWR57" s="38"/>
      <c r="WWS57" s="38"/>
      <c r="WWT57" s="38"/>
      <c r="WWU57" s="38"/>
      <c r="WWV57" s="38"/>
      <c r="WWW57" s="38"/>
      <c r="WWX57" s="38"/>
      <c r="WWY57" s="38"/>
      <c r="WWZ57" s="38"/>
      <c r="WXA57" s="38"/>
      <c r="WXB57" s="38"/>
      <c r="WXC57" s="38"/>
      <c r="WXD57" s="38"/>
      <c r="WXE57" s="38"/>
      <c r="WXF57" s="38"/>
      <c r="WXG57" s="38"/>
      <c r="WXH57" s="38"/>
      <c r="WXI57" s="38"/>
      <c r="WXJ57" s="38"/>
      <c r="WXK57" s="38"/>
      <c r="WXL57" s="38"/>
      <c r="WXM57" s="38"/>
      <c r="WXN57" s="38"/>
      <c r="WXO57" s="38"/>
      <c r="WXP57" s="38"/>
      <c r="WXQ57" s="38"/>
      <c r="WXR57" s="38"/>
      <c r="WXS57" s="38"/>
      <c r="WXT57" s="38"/>
      <c r="WXU57" s="38"/>
      <c r="WXV57" s="38"/>
      <c r="WXW57" s="38"/>
      <c r="WXX57" s="38"/>
      <c r="WXY57" s="38"/>
      <c r="WXZ57" s="38"/>
      <c r="WYA57" s="38"/>
      <c r="WYB57" s="38"/>
      <c r="WYC57" s="38"/>
      <c r="WYD57" s="38"/>
      <c r="WYE57" s="38"/>
      <c r="WYF57" s="38"/>
      <c r="WYG57" s="38"/>
      <c r="WYH57" s="38"/>
      <c r="WYI57" s="38"/>
      <c r="WYJ57" s="38"/>
      <c r="WYK57" s="38"/>
      <c r="WYL57" s="38"/>
      <c r="WYM57" s="38"/>
      <c r="WYN57" s="38"/>
      <c r="WYO57" s="38"/>
      <c r="WYP57" s="38"/>
      <c r="WYQ57" s="38"/>
      <c r="WYR57" s="38"/>
      <c r="WYS57" s="38"/>
      <c r="WYT57" s="38"/>
      <c r="WYU57" s="38"/>
      <c r="WYV57" s="38"/>
      <c r="WYW57" s="38"/>
      <c r="WYX57" s="38"/>
      <c r="WYY57" s="38"/>
      <c r="WYZ57" s="38"/>
      <c r="WZA57" s="38"/>
      <c r="WZB57" s="38"/>
      <c r="WZC57" s="38"/>
      <c r="WZD57" s="38"/>
      <c r="WZE57" s="38"/>
      <c r="WZF57" s="38"/>
      <c r="WZG57" s="38"/>
      <c r="WZH57" s="38"/>
      <c r="WZI57" s="38"/>
      <c r="WZJ57" s="38"/>
      <c r="WZK57" s="38"/>
      <c r="WZL57" s="38"/>
      <c r="WZM57" s="38"/>
      <c r="WZN57" s="38"/>
      <c r="WZO57" s="38"/>
      <c r="WZP57" s="38"/>
      <c r="WZQ57" s="38"/>
      <c r="WZR57" s="38"/>
      <c r="WZS57" s="38"/>
      <c r="WZT57" s="38"/>
      <c r="WZU57" s="38"/>
      <c r="WZV57" s="38"/>
      <c r="WZW57" s="38"/>
      <c r="WZX57" s="38"/>
      <c r="WZY57" s="38"/>
      <c r="WZZ57" s="38"/>
      <c r="XAA57" s="38"/>
      <c r="XAB57" s="38"/>
      <c r="XAC57" s="38"/>
      <c r="XAD57" s="38"/>
      <c r="XAE57" s="38"/>
      <c r="XAF57" s="38"/>
      <c r="XAG57" s="38"/>
      <c r="XAH57" s="38"/>
      <c r="XAI57" s="38"/>
      <c r="XAJ57" s="38"/>
      <c r="XAK57" s="38"/>
      <c r="XAL57" s="38"/>
      <c r="XAM57" s="38"/>
      <c r="XAN57" s="38"/>
      <c r="XAO57" s="38"/>
      <c r="XAP57" s="38"/>
      <c r="XAQ57" s="38"/>
      <c r="XAR57" s="38"/>
      <c r="XAS57" s="38"/>
      <c r="XAT57" s="38"/>
      <c r="XAU57" s="38"/>
      <c r="XAV57" s="38"/>
      <c r="XAW57" s="38"/>
      <c r="XAX57" s="38"/>
      <c r="XAY57" s="38"/>
      <c r="XAZ57" s="38"/>
      <c r="XBA57" s="38"/>
      <c r="XBB57" s="38"/>
      <c r="XBC57" s="38"/>
      <c r="XBD57" s="38"/>
      <c r="XBE57" s="38"/>
      <c r="XBF57" s="38"/>
      <c r="XBG57" s="38"/>
      <c r="XBH57" s="38"/>
      <c r="XBI57" s="38"/>
      <c r="XBJ57" s="38"/>
      <c r="XBK57" s="38"/>
      <c r="XBL57" s="38"/>
      <c r="XBM57" s="38"/>
      <c r="XBN57" s="38"/>
      <c r="XBO57" s="38"/>
      <c r="XBP57" s="38"/>
      <c r="XBQ57" s="38"/>
      <c r="XBR57" s="38"/>
      <c r="XBS57" s="38"/>
      <c r="XBT57" s="38"/>
      <c r="XBU57" s="38"/>
      <c r="XBV57" s="38"/>
      <c r="XBW57" s="38"/>
      <c r="XBX57" s="38"/>
      <c r="XBY57" s="38"/>
      <c r="XBZ57" s="38"/>
      <c r="XCA57" s="38"/>
      <c r="XCB57" s="38"/>
      <c r="XCC57" s="38"/>
      <c r="XCD57" s="38"/>
      <c r="XCE57" s="38"/>
      <c r="XCF57" s="38"/>
      <c r="XCG57" s="38"/>
      <c r="XCH57" s="38"/>
      <c r="XCI57" s="38"/>
      <c r="XCJ57" s="38"/>
      <c r="XCK57" s="38"/>
      <c r="XCL57" s="38"/>
      <c r="XCM57" s="38"/>
      <c r="XCN57" s="38"/>
      <c r="XCO57" s="38"/>
      <c r="XCP57" s="38"/>
      <c r="XCQ57" s="38"/>
      <c r="XCR57" s="38"/>
      <c r="XCS57" s="38"/>
      <c r="XCT57" s="38"/>
      <c r="XCU57" s="38"/>
      <c r="XCV57" s="38"/>
      <c r="XCW57" s="38"/>
      <c r="XCX57" s="38"/>
      <c r="XCY57" s="38"/>
      <c r="XCZ57" s="38"/>
      <c r="XDA57" s="38"/>
      <c r="XDB57" s="38"/>
      <c r="XDC57" s="38"/>
      <c r="XDD57" s="38"/>
      <c r="XDE57" s="38"/>
      <c r="XDF57" s="38"/>
      <c r="XDG57" s="38"/>
      <c r="XDH57" s="38"/>
      <c r="XDI57" s="38"/>
      <c r="XDJ57" s="38"/>
      <c r="XDK57" s="38"/>
      <c r="XDL57" s="38"/>
      <c r="XDM57" s="38"/>
      <c r="XDN57" s="38"/>
      <c r="XDO57" s="38"/>
      <c r="XDP57" s="38"/>
      <c r="XDQ57" s="38"/>
      <c r="XDR57" s="38"/>
      <c r="XDS57" s="38"/>
      <c r="XDT57" s="38"/>
      <c r="XDU57" s="38"/>
      <c r="XDV57" s="38"/>
      <c r="XDW57" s="38"/>
      <c r="XDX57" s="38"/>
      <c r="XDY57" s="38"/>
      <c r="XDZ57" s="38"/>
      <c r="XEA57" s="38"/>
      <c r="XEB57" s="38"/>
      <c r="XEC57" s="38"/>
      <c r="XED57" s="38"/>
      <c r="XEE57" s="38"/>
      <c r="XEF57" s="38"/>
      <c r="XEG57" s="38"/>
      <c r="XEH57" s="38"/>
      <c r="XEI57" s="38"/>
      <c r="XEJ57" s="38"/>
      <c r="XEK57" s="38"/>
      <c r="XEL57" s="38"/>
      <c r="XEM57" s="38"/>
      <c r="XEN57" s="38"/>
      <c r="XEO57" s="38"/>
      <c r="XEP57" s="38"/>
      <c r="XEQ57" s="38"/>
      <c r="XER57" s="38"/>
      <c r="XES57" s="38"/>
      <c r="XET57" s="38"/>
      <c r="XEU57" s="38"/>
      <c r="XEV57" s="38"/>
      <c r="XEW57" s="38"/>
      <c r="XEX57" s="38"/>
      <c r="XEY57" s="38"/>
      <c r="XEZ57" s="38"/>
      <c r="XFA57" s="38"/>
      <c r="XFB57" s="38"/>
      <c r="XFC57" s="38"/>
      <c r="XFD57" s="38"/>
    </row>
    <row r="58" spans="1:16384" ht="12.75" customHeight="1">
      <c r="A58" s="38" t="s">
        <v>806</v>
      </c>
      <c r="B58" s="13"/>
      <c r="C58" s="13"/>
      <c r="D58" s="13"/>
      <c r="E58" s="13"/>
      <c r="F58" s="13"/>
      <c r="G58" s="13"/>
      <c r="H58" s="13"/>
      <c r="I58" s="13"/>
      <c r="J58" s="13"/>
      <c r="K58" s="13"/>
      <c r="L58" s="13"/>
      <c r="M58" s="216"/>
      <c r="N58" s="216"/>
      <c r="O58" s="216"/>
      <c r="P58" s="40"/>
    </row>
    <row r="59" spans="1:16384" ht="12.75" customHeight="1">
      <c r="A59" s="261" t="s">
        <v>977</v>
      </c>
      <c r="B59" s="13"/>
      <c r="C59" s="13"/>
      <c r="D59" s="13"/>
      <c r="E59" s="13"/>
      <c r="F59" s="13"/>
      <c r="G59" s="13"/>
      <c r="H59" s="13"/>
      <c r="I59" s="13"/>
      <c r="J59" s="13"/>
      <c r="K59" s="13"/>
      <c r="L59" s="13"/>
      <c r="M59" s="216"/>
      <c r="N59" s="216"/>
      <c r="O59" s="216"/>
      <c r="P59" s="40"/>
    </row>
    <row r="60" spans="1:16384" ht="14.25" customHeight="1">
      <c r="A60" s="292" t="s">
        <v>228</v>
      </c>
      <c r="B60" s="3"/>
      <c r="C60" s="3"/>
      <c r="D60" s="3"/>
      <c r="G60" s="186"/>
      <c r="J60" s="186"/>
    </row>
    <row r="61" spans="1:16384">
      <c r="A61" s="38"/>
    </row>
    <row r="62" spans="1:16384" ht="21">
      <c r="A62" s="47" t="s">
        <v>803</v>
      </c>
    </row>
    <row r="63" spans="1:16384" ht="15" customHeight="1" thickBot="1">
      <c r="P63" s="265" t="s">
        <v>27</v>
      </c>
    </row>
    <row r="64" spans="1:16384" ht="18" customHeight="1">
      <c r="A64" s="42"/>
      <c r="B64" s="43" t="s">
        <v>40</v>
      </c>
      <c r="C64" s="43" t="s">
        <v>131</v>
      </c>
      <c r="D64" s="43" t="s">
        <v>133</v>
      </c>
      <c r="E64" s="43" t="s">
        <v>41</v>
      </c>
      <c r="F64" s="43" t="s">
        <v>42</v>
      </c>
      <c r="G64" s="43" t="s">
        <v>43</v>
      </c>
      <c r="H64" s="43" t="s">
        <v>44</v>
      </c>
      <c r="I64" s="43" t="s">
        <v>135</v>
      </c>
      <c r="J64" s="43" t="s">
        <v>136</v>
      </c>
      <c r="K64" s="43" t="s">
        <v>137</v>
      </c>
      <c r="L64" s="258">
        <v>100000</v>
      </c>
      <c r="M64" s="256" t="s">
        <v>271</v>
      </c>
      <c r="N64" s="256" t="s">
        <v>269</v>
      </c>
      <c r="O64" s="263" t="s">
        <v>82</v>
      </c>
      <c r="P64" s="287" t="s">
        <v>259</v>
      </c>
    </row>
    <row r="65" spans="1:16" ht="18" customHeight="1">
      <c r="A65" s="593" t="s">
        <v>86</v>
      </c>
      <c r="B65" s="44" t="s">
        <v>130</v>
      </c>
      <c r="C65" s="44" t="s">
        <v>45</v>
      </c>
      <c r="D65" s="44" t="s">
        <v>45</v>
      </c>
      <c r="E65" s="44" t="s">
        <v>45</v>
      </c>
      <c r="F65" s="44" t="s">
        <v>45</v>
      </c>
      <c r="G65" s="44" t="s">
        <v>45</v>
      </c>
      <c r="H65" s="44" t="s">
        <v>45</v>
      </c>
      <c r="I65" s="44" t="s">
        <v>45</v>
      </c>
      <c r="J65" s="44" t="s">
        <v>45</v>
      </c>
      <c r="K65" s="44" t="s">
        <v>45</v>
      </c>
      <c r="L65" s="44" t="s">
        <v>48</v>
      </c>
      <c r="M65" s="241" t="s">
        <v>270</v>
      </c>
      <c r="N65" s="241" t="s">
        <v>153</v>
      </c>
      <c r="O65" s="262" t="s">
        <v>152</v>
      </c>
      <c r="P65" s="288" t="s">
        <v>329</v>
      </c>
    </row>
    <row r="66" spans="1:16" ht="18" customHeight="1" thickBot="1">
      <c r="A66" s="448" t="s">
        <v>105</v>
      </c>
      <c r="B66" s="45" t="s">
        <v>48</v>
      </c>
      <c r="C66" s="45" t="s">
        <v>132</v>
      </c>
      <c r="D66" s="45" t="s">
        <v>134</v>
      </c>
      <c r="E66" s="45" t="s">
        <v>49</v>
      </c>
      <c r="F66" s="45" t="s">
        <v>50</v>
      </c>
      <c r="G66" s="45" t="s">
        <v>51</v>
      </c>
      <c r="H66" s="45" t="s">
        <v>47</v>
      </c>
      <c r="I66" s="45" t="s">
        <v>138</v>
      </c>
      <c r="J66" s="45" t="s">
        <v>139</v>
      </c>
      <c r="K66" s="45" t="s">
        <v>140</v>
      </c>
      <c r="L66" s="45" t="s">
        <v>141</v>
      </c>
      <c r="M66" s="257" t="s">
        <v>153</v>
      </c>
      <c r="N66" s="257" t="s">
        <v>141</v>
      </c>
      <c r="O66" s="264" t="s">
        <v>46</v>
      </c>
      <c r="P66" s="289" t="s">
        <v>279</v>
      </c>
    </row>
    <row r="67" spans="1:16" s="492" customFormat="1" ht="15.75" customHeight="1">
      <c r="A67" s="571" t="s">
        <v>226</v>
      </c>
      <c r="B67" s="583"/>
      <c r="C67" s="583"/>
      <c r="D67" s="583"/>
      <c r="E67" s="583"/>
      <c r="F67" s="583"/>
      <c r="G67" s="583"/>
      <c r="H67" s="583"/>
      <c r="I67" s="583"/>
      <c r="J67" s="583"/>
      <c r="K67" s="583"/>
      <c r="L67" s="583"/>
      <c r="M67" s="583"/>
      <c r="N67" s="583"/>
      <c r="O67" s="583"/>
    </row>
    <row r="68" spans="1:16" s="492" customFormat="1" ht="16.5" customHeight="1">
      <c r="A68" s="514" t="s">
        <v>331</v>
      </c>
      <c r="B68" s="758">
        <f>B8/B$8</f>
        <v>1</v>
      </c>
      <c r="C68" s="758">
        <f t="shared" ref="C68:P68" si="0">C8/C$8</f>
        <v>1</v>
      </c>
      <c r="D68" s="758">
        <f t="shared" si="0"/>
        <v>1</v>
      </c>
      <c r="E68" s="758">
        <f t="shared" si="0"/>
        <v>1</v>
      </c>
      <c r="F68" s="758">
        <f t="shared" si="0"/>
        <v>1</v>
      </c>
      <c r="G68" s="758">
        <f t="shared" si="0"/>
        <v>1</v>
      </c>
      <c r="H68" s="758">
        <f t="shared" si="0"/>
        <v>1</v>
      </c>
      <c r="I68" s="758">
        <f t="shared" si="0"/>
        <v>1</v>
      </c>
      <c r="J68" s="758">
        <f t="shared" si="0"/>
        <v>1</v>
      </c>
      <c r="K68" s="758">
        <f t="shared" si="0"/>
        <v>1</v>
      </c>
      <c r="L68" s="758" t="s">
        <v>108</v>
      </c>
      <c r="M68" s="759">
        <f t="shared" si="0"/>
        <v>1</v>
      </c>
      <c r="N68" s="759">
        <f t="shared" si="0"/>
        <v>1</v>
      </c>
      <c r="O68" s="759">
        <f t="shared" si="0"/>
        <v>1</v>
      </c>
      <c r="P68" s="758">
        <f t="shared" si="0"/>
        <v>1</v>
      </c>
    </row>
    <row r="69" spans="1:16" s="492" customFormat="1" ht="16.5" customHeight="1">
      <c r="A69" s="517" t="s">
        <v>186</v>
      </c>
      <c r="B69" s="760">
        <f t="shared" ref="B69:P73" si="1">B9/B$8</f>
        <v>0.38122008665234797</v>
      </c>
      <c r="C69" s="760">
        <f t="shared" si="1"/>
        <v>0.36058993691439223</v>
      </c>
      <c r="D69" s="760">
        <f t="shared" si="1"/>
        <v>0.35868380653018817</v>
      </c>
      <c r="E69" s="760">
        <f t="shared" si="1"/>
        <v>0.32863140378252587</v>
      </c>
      <c r="F69" s="760">
        <f t="shared" si="1"/>
        <v>0.30757186052869756</v>
      </c>
      <c r="G69" s="760">
        <f t="shared" si="1"/>
        <v>0.282427097922473</v>
      </c>
      <c r="H69" s="760">
        <f t="shared" si="1"/>
        <v>0.26831281828731635</v>
      </c>
      <c r="I69" s="760">
        <f t="shared" si="1"/>
        <v>0.2392086349496203</v>
      </c>
      <c r="J69" s="760">
        <f t="shared" si="1"/>
        <v>0.2361961823232209</v>
      </c>
      <c r="K69" s="760">
        <f t="shared" si="1"/>
        <v>0.18783152008637219</v>
      </c>
      <c r="L69" s="760" t="s">
        <v>108</v>
      </c>
      <c r="M69" s="761">
        <f t="shared" si="1"/>
        <v>0.30064208149197347</v>
      </c>
      <c r="N69" s="761">
        <f t="shared" si="1"/>
        <v>0.23097359486403443</v>
      </c>
      <c r="O69" s="761">
        <f t="shared" si="1"/>
        <v>0.27607193641992411</v>
      </c>
      <c r="P69" s="760">
        <f t="shared" si="1"/>
        <v>0.25092750904895883</v>
      </c>
    </row>
    <row r="70" spans="1:16" s="492" customFormat="1" ht="16.5" customHeight="1">
      <c r="A70" s="519" t="s">
        <v>187</v>
      </c>
      <c r="B70" s="762">
        <f t="shared" si="1"/>
        <v>0.29802283001060825</v>
      </c>
      <c r="C70" s="762">
        <f t="shared" si="1"/>
        <v>0.32800465265386292</v>
      </c>
      <c r="D70" s="762">
        <f t="shared" si="1"/>
        <v>0.35679776470392982</v>
      </c>
      <c r="E70" s="762">
        <f t="shared" si="1"/>
        <v>0.41358056278768324</v>
      </c>
      <c r="F70" s="762">
        <f t="shared" si="1"/>
        <v>0.4620846557930266</v>
      </c>
      <c r="G70" s="762">
        <f t="shared" si="1"/>
        <v>0.52421929860695449</v>
      </c>
      <c r="H70" s="762">
        <f t="shared" si="1"/>
        <v>0.5410166586601769</v>
      </c>
      <c r="I70" s="762">
        <f t="shared" si="1"/>
        <v>0.56330434552034514</v>
      </c>
      <c r="J70" s="762">
        <f t="shared" si="1"/>
        <v>0.55770594965335096</v>
      </c>
      <c r="K70" s="762">
        <f t="shared" si="1"/>
        <v>0.61429345177133676</v>
      </c>
      <c r="L70" s="762" t="s">
        <v>108</v>
      </c>
      <c r="M70" s="763">
        <f t="shared" si="1"/>
        <v>0.47611362096278143</v>
      </c>
      <c r="N70" s="763">
        <f t="shared" si="1"/>
        <v>0.56826165762307024</v>
      </c>
      <c r="O70" s="763">
        <f t="shared" si="1"/>
        <v>0.50861168053826367</v>
      </c>
      <c r="P70" s="762">
        <f t="shared" si="1"/>
        <v>0.55290049781169759</v>
      </c>
    </row>
    <row r="71" spans="1:16" s="492" customFormat="1" ht="16.5" customHeight="1">
      <c r="A71" s="517" t="s">
        <v>188</v>
      </c>
      <c r="B71" s="760">
        <f t="shared" si="1"/>
        <v>1.8411440851098648E-2</v>
      </c>
      <c r="C71" s="760">
        <f t="shared" si="1"/>
        <v>3.623709499348321E-2</v>
      </c>
      <c r="D71" s="760">
        <f t="shared" si="1"/>
        <v>3.5006320847795466E-2</v>
      </c>
      <c r="E71" s="760">
        <f t="shared" si="1"/>
        <v>3.67939098506153E-2</v>
      </c>
      <c r="F71" s="760">
        <f t="shared" si="1"/>
        <v>3.2665856709917306E-2</v>
      </c>
      <c r="G71" s="760">
        <f t="shared" si="1"/>
        <v>3.099166878279587E-2</v>
      </c>
      <c r="H71" s="760">
        <f t="shared" si="1"/>
        <v>3.2908860690759469E-2</v>
      </c>
      <c r="I71" s="760">
        <f t="shared" si="1"/>
        <v>3.0882873573205138E-2</v>
      </c>
      <c r="J71" s="760">
        <f t="shared" si="1"/>
        <v>2.8866385304393765E-2</v>
      </c>
      <c r="K71" s="760">
        <f t="shared" si="1"/>
        <v>3.9388406755152636E-2</v>
      </c>
      <c r="L71" s="760" t="s">
        <v>108</v>
      </c>
      <c r="M71" s="761">
        <f t="shared" si="1"/>
        <v>3.3554335891471984E-2</v>
      </c>
      <c r="N71" s="761">
        <f t="shared" si="1"/>
        <v>3.1304456391668296E-2</v>
      </c>
      <c r="O71" s="761">
        <f t="shared" si="1"/>
        <v>3.2760865724895394E-2</v>
      </c>
      <c r="P71" s="760">
        <f t="shared" si="1"/>
        <v>2.6758477493430976E-2</v>
      </c>
    </row>
    <row r="72" spans="1:16" s="492" customFormat="1" ht="16.5" customHeight="1">
      <c r="A72" s="519" t="s">
        <v>189</v>
      </c>
      <c r="B72" s="762">
        <f t="shared" si="1"/>
        <v>0.15951026375949445</v>
      </c>
      <c r="C72" s="762">
        <f t="shared" si="1"/>
        <v>0.14110207598513586</v>
      </c>
      <c r="D72" s="762">
        <f t="shared" si="1"/>
        <v>0.16059257166923699</v>
      </c>
      <c r="E72" s="762">
        <f t="shared" si="1"/>
        <v>0.14176532541119957</v>
      </c>
      <c r="F72" s="762">
        <f t="shared" si="1"/>
        <v>0.13904440554016279</v>
      </c>
      <c r="G72" s="762">
        <f t="shared" si="1"/>
        <v>0.10881152333031413</v>
      </c>
      <c r="H72" s="762">
        <f t="shared" si="1"/>
        <v>0.11318850148964787</v>
      </c>
      <c r="I72" s="762">
        <f t="shared" si="1"/>
        <v>0.12154608935510308</v>
      </c>
      <c r="J72" s="762">
        <f t="shared" si="1"/>
        <v>0.14335673874291593</v>
      </c>
      <c r="K72" s="762">
        <f t="shared" si="1"/>
        <v>0.11910193142043801</v>
      </c>
      <c r="L72" s="762" t="s">
        <v>108</v>
      </c>
      <c r="M72" s="763">
        <f t="shared" si="1"/>
        <v>0.12803253770413878</v>
      </c>
      <c r="N72" s="763">
        <f t="shared" si="1"/>
        <v>0.12937427528893236</v>
      </c>
      <c r="O72" s="763">
        <f t="shared" si="1"/>
        <v>0.12850573137705218</v>
      </c>
      <c r="P72" s="762">
        <f t="shared" si="1"/>
        <v>0.12638280795316836</v>
      </c>
    </row>
    <row r="73" spans="1:16" s="492" customFormat="1" ht="16.5" customHeight="1">
      <c r="A73" s="522" t="s">
        <v>190</v>
      </c>
      <c r="B73" s="764">
        <f t="shared" si="1"/>
        <v>0.14283537872645063</v>
      </c>
      <c r="C73" s="764">
        <f t="shared" si="1"/>
        <v>0.13406623945436305</v>
      </c>
      <c r="D73" s="764">
        <f t="shared" si="1"/>
        <v>8.891953624760314E-2</v>
      </c>
      <c r="E73" s="764">
        <f t="shared" si="1"/>
        <v>7.92287981667089E-2</v>
      </c>
      <c r="F73" s="764">
        <f t="shared" si="1"/>
        <v>5.8633221428195756E-2</v>
      </c>
      <c r="G73" s="764">
        <f t="shared" si="1"/>
        <v>5.3550411357462462E-2</v>
      </c>
      <c r="H73" s="764">
        <f t="shared" si="1"/>
        <v>4.4573160872099497E-2</v>
      </c>
      <c r="I73" s="764">
        <f t="shared" si="1"/>
        <v>4.5058056601726293E-2</v>
      </c>
      <c r="J73" s="764">
        <f t="shared" si="1"/>
        <v>3.3874743977028485E-2</v>
      </c>
      <c r="K73" s="764">
        <f t="shared" si="1"/>
        <v>3.9384689967515263E-2</v>
      </c>
      <c r="L73" s="764" t="s">
        <v>108</v>
      </c>
      <c r="M73" s="765">
        <f t="shared" si="1"/>
        <v>6.1657423948487104E-2</v>
      </c>
      <c r="N73" s="765">
        <f t="shared" si="1"/>
        <v>4.0086015832294673E-2</v>
      </c>
      <c r="O73" s="765">
        <f t="shared" si="1"/>
        <v>5.4049785940934139E-2</v>
      </c>
      <c r="P73" s="764">
        <f t="shared" si="1"/>
        <v>4.3030707692744301E-2</v>
      </c>
    </row>
    <row r="74" spans="1:16" s="492" customFormat="1" ht="16.5" customHeight="1">
      <c r="A74" s="525" t="s">
        <v>332</v>
      </c>
      <c r="B74" s="766">
        <f>B14/B$14</f>
        <v>1</v>
      </c>
      <c r="C74" s="766">
        <f t="shared" ref="C74:P74" si="2">C14/C$14</f>
        <v>1</v>
      </c>
      <c r="D74" s="766">
        <f t="shared" si="2"/>
        <v>1</v>
      </c>
      <c r="E74" s="766">
        <f t="shared" si="2"/>
        <v>1</v>
      </c>
      <c r="F74" s="766">
        <f t="shared" si="2"/>
        <v>1</v>
      </c>
      <c r="G74" s="766">
        <f t="shared" si="2"/>
        <v>1</v>
      </c>
      <c r="H74" s="766">
        <f t="shared" si="2"/>
        <v>1</v>
      </c>
      <c r="I74" s="766">
        <f t="shared" si="2"/>
        <v>1</v>
      </c>
      <c r="J74" s="766">
        <f t="shared" si="2"/>
        <v>1</v>
      </c>
      <c r="K74" s="766">
        <f t="shared" si="2"/>
        <v>1</v>
      </c>
      <c r="L74" s="766" t="s">
        <v>108</v>
      </c>
      <c r="M74" s="767">
        <f t="shared" si="2"/>
        <v>1</v>
      </c>
      <c r="N74" s="767">
        <f t="shared" si="2"/>
        <v>1</v>
      </c>
      <c r="O74" s="767">
        <f t="shared" si="2"/>
        <v>1</v>
      </c>
      <c r="P74" s="766">
        <f t="shared" si="2"/>
        <v>1</v>
      </c>
    </row>
    <row r="75" spans="1:16" s="492" customFormat="1" ht="16.5" customHeight="1">
      <c r="A75" s="517" t="s">
        <v>84</v>
      </c>
      <c r="B75" s="760">
        <f t="shared" ref="B75:P85" si="3">B15/B$14</f>
        <v>0.45054960060306531</v>
      </c>
      <c r="C75" s="760">
        <f t="shared" si="3"/>
        <v>0.48470645961598685</v>
      </c>
      <c r="D75" s="760">
        <f t="shared" si="3"/>
        <v>0.51487403748945015</v>
      </c>
      <c r="E75" s="760">
        <f t="shared" si="3"/>
        <v>0.57264397158606628</v>
      </c>
      <c r="F75" s="760">
        <f t="shared" si="3"/>
        <v>0.63984232988378698</v>
      </c>
      <c r="G75" s="760">
        <f t="shared" si="3"/>
        <v>0.65671612825815984</v>
      </c>
      <c r="H75" s="760">
        <f t="shared" si="3"/>
        <v>0.68672724563391352</v>
      </c>
      <c r="I75" s="760">
        <f t="shared" si="3"/>
        <v>0.73050458167533439</v>
      </c>
      <c r="J75" s="760">
        <f t="shared" si="3"/>
        <v>0.72242600723964612</v>
      </c>
      <c r="K75" s="760">
        <f t="shared" si="3"/>
        <v>0.66192456899188468</v>
      </c>
      <c r="L75" s="760" t="s">
        <v>108</v>
      </c>
      <c r="M75" s="761">
        <f t="shared" si="3"/>
        <v>0.63000493554855663</v>
      </c>
      <c r="N75" s="761">
        <f t="shared" si="3"/>
        <v>0.71869521025172067</v>
      </c>
      <c r="O75" s="761">
        <f t="shared" si="3"/>
        <v>0.66059661294977268</v>
      </c>
      <c r="P75" s="760">
        <f t="shared" si="3"/>
        <v>0.6526081898034507</v>
      </c>
    </row>
    <row r="76" spans="1:16" s="492" customFormat="1" ht="16.5" customHeight="1">
      <c r="A76" s="519" t="s">
        <v>192</v>
      </c>
      <c r="B76" s="762">
        <f t="shared" si="3"/>
        <v>0.36538241974636443</v>
      </c>
      <c r="C76" s="762">
        <f t="shared" si="3"/>
        <v>0.42898219463912407</v>
      </c>
      <c r="D76" s="762">
        <f t="shared" si="3"/>
        <v>0.44784086799929101</v>
      </c>
      <c r="E76" s="762">
        <f t="shared" si="3"/>
        <v>0.48941161999528565</v>
      </c>
      <c r="F76" s="762">
        <f t="shared" si="3"/>
        <v>0.54795351947750282</v>
      </c>
      <c r="G76" s="762">
        <f t="shared" si="3"/>
        <v>0.53364279587671437</v>
      </c>
      <c r="H76" s="762">
        <f t="shared" si="3"/>
        <v>0.54601554522858797</v>
      </c>
      <c r="I76" s="762">
        <f t="shared" si="3"/>
        <v>0.60574667867441601</v>
      </c>
      <c r="J76" s="762">
        <f t="shared" si="3"/>
        <v>0.60265909315613186</v>
      </c>
      <c r="K76" s="762">
        <f t="shared" si="3"/>
        <v>0.54024581367035862</v>
      </c>
      <c r="L76" s="762" t="s">
        <v>108</v>
      </c>
      <c r="M76" s="763">
        <f t="shared" si="3"/>
        <v>0.52264328389331738</v>
      </c>
      <c r="N76" s="763">
        <f t="shared" si="3"/>
        <v>0.59621899650721688</v>
      </c>
      <c r="O76" s="763">
        <f t="shared" si="3"/>
        <v>0.54802153953970778</v>
      </c>
      <c r="P76" s="762">
        <f t="shared" si="3"/>
        <v>0.58139790124468782</v>
      </c>
    </row>
    <row r="77" spans="1:16" s="492" customFormat="1" ht="16.5" customHeight="1">
      <c r="A77" s="517" t="s">
        <v>370</v>
      </c>
      <c r="B77" s="760">
        <f t="shared" si="3"/>
        <v>0.15656790321526565</v>
      </c>
      <c r="C77" s="760">
        <f t="shared" si="3"/>
        <v>0.11873085290108605</v>
      </c>
      <c r="D77" s="760">
        <f t="shared" si="3"/>
        <v>8.5752705923094669E-2</v>
      </c>
      <c r="E77" s="760">
        <f t="shared" si="3"/>
        <v>7.1150539966677306E-2</v>
      </c>
      <c r="F77" s="760">
        <f t="shared" si="3"/>
        <v>8.3058836571232975E-2</v>
      </c>
      <c r="G77" s="760">
        <f t="shared" si="3"/>
        <v>7.2960490089397326E-2</v>
      </c>
      <c r="H77" s="760">
        <f t="shared" si="3"/>
        <v>8.6193107559305801E-2</v>
      </c>
      <c r="I77" s="760">
        <f t="shared" si="3"/>
        <v>0.10260140491191538</v>
      </c>
      <c r="J77" s="760">
        <f t="shared" si="3"/>
        <v>7.7559774328573985E-2</v>
      </c>
      <c r="K77" s="760">
        <f t="shared" si="3"/>
        <v>7.0622741273485043E-2</v>
      </c>
      <c r="L77" s="760" t="s">
        <v>108</v>
      </c>
      <c r="M77" s="761">
        <f t="shared" si="3"/>
        <v>7.9936203605906073E-2</v>
      </c>
      <c r="N77" s="761">
        <f t="shared" si="3"/>
        <v>8.9043832518548832E-2</v>
      </c>
      <c r="O77" s="761">
        <f t="shared" si="3"/>
        <v>8.3077671444123063E-2</v>
      </c>
      <c r="P77" s="760">
        <f t="shared" si="3"/>
        <v>0.14070561547558424</v>
      </c>
    </row>
    <row r="78" spans="1:16" s="492" customFormat="1" ht="16.5" customHeight="1">
      <c r="A78" s="519" t="s">
        <v>193</v>
      </c>
      <c r="B78" s="762">
        <f t="shared" si="3"/>
        <v>8.5167180856700928E-2</v>
      </c>
      <c r="C78" s="762">
        <f t="shared" si="3"/>
        <v>5.5724264976862781E-2</v>
      </c>
      <c r="D78" s="762">
        <f t="shared" si="3"/>
        <v>6.7033169490159167E-2</v>
      </c>
      <c r="E78" s="762">
        <f t="shared" si="3"/>
        <v>8.3232351590780629E-2</v>
      </c>
      <c r="F78" s="762">
        <f t="shared" si="3"/>
        <v>9.1888810406284285E-2</v>
      </c>
      <c r="G78" s="762">
        <f t="shared" si="3"/>
        <v>0.12307333238144544</v>
      </c>
      <c r="H78" s="762">
        <f t="shared" si="3"/>
        <v>0.14071170040448752</v>
      </c>
      <c r="I78" s="762">
        <f t="shared" si="3"/>
        <v>0.12475790300091841</v>
      </c>
      <c r="J78" s="762">
        <f t="shared" si="3"/>
        <v>0.11976691408351427</v>
      </c>
      <c r="K78" s="762">
        <f t="shared" si="3"/>
        <v>0.12167875532152612</v>
      </c>
      <c r="L78" s="762" t="s">
        <v>108</v>
      </c>
      <c r="M78" s="763">
        <f t="shared" si="3"/>
        <v>0.10736165165617459</v>
      </c>
      <c r="N78" s="763">
        <f t="shared" si="3"/>
        <v>0.12247621374450379</v>
      </c>
      <c r="O78" s="763">
        <f t="shared" si="3"/>
        <v>0.11257507340918249</v>
      </c>
      <c r="P78" s="762">
        <f t="shared" si="3"/>
        <v>7.1210288557867818E-2</v>
      </c>
    </row>
    <row r="79" spans="1:16" s="492" customFormat="1" ht="16.5" customHeight="1">
      <c r="A79" s="517" t="s">
        <v>194</v>
      </c>
      <c r="B79" s="760">
        <f t="shared" si="3"/>
        <v>0.26163582727540086</v>
      </c>
      <c r="C79" s="760">
        <f t="shared" si="3"/>
        <v>0.23253749404673105</v>
      </c>
      <c r="D79" s="760">
        <f t="shared" si="3"/>
        <v>0.21620063670867673</v>
      </c>
      <c r="E79" s="760">
        <f t="shared" si="3"/>
        <v>0.20513809441861977</v>
      </c>
      <c r="F79" s="760">
        <f t="shared" si="3"/>
        <v>0.18316939499000826</v>
      </c>
      <c r="G79" s="760">
        <f t="shared" si="3"/>
        <v>0.1609809715074684</v>
      </c>
      <c r="H79" s="760">
        <f t="shared" si="3"/>
        <v>0.13379257377141884</v>
      </c>
      <c r="I79" s="760">
        <f t="shared" si="3"/>
        <v>0.11846657137720752</v>
      </c>
      <c r="J79" s="760">
        <f t="shared" si="3"/>
        <v>0.12803447554640127</v>
      </c>
      <c r="K79" s="760">
        <f t="shared" si="3"/>
        <v>0.10733451533017886</v>
      </c>
      <c r="L79" s="760" t="s">
        <v>108</v>
      </c>
      <c r="M79" s="761">
        <f t="shared" si="3"/>
        <v>0.17347406269775986</v>
      </c>
      <c r="N79" s="761">
        <f t="shared" si="3"/>
        <v>0.12066664921828416</v>
      </c>
      <c r="O79" s="761">
        <f t="shared" si="3"/>
        <v>0.15525935580995193</v>
      </c>
      <c r="P79" s="760">
        <f t="shared" si="3"/>
        <v>0.17648939859192511</v>
      </c>
    </row>
    <row r="80" spans="1:16" s="492" customFormat="1" ht="16.5" customHeight="1">
      <c r="A80" s="519" t="s">
        <v>195</v>
      </c>
      <c r="B80" s="762">
        <f t="shared" si="3"/>
        <v>0.21018387301522429</v>
      </c>
      <c r="C80" s="762">
        <f t="shared" si="3"/>
        <v>0.18993742235409766</v>
      </c>
      <c r="D80" s="762">
        <f t="shared" si="3"/>
        <v>0.17976241413673597</v>
      </c>
      <c r="E80" s="762">
        <f t="shared" si="3"/>
        <v>0.17874920105735698</v>
      </c>
      <c r="F80" s="762">
        <f t="shared" si="3"/>
        <v>0.15918326189478993</v>
      </c>
      <c r="G80" s="762">
        <f t="shared" si="3"/>
        <v>0.14087791412989498</v>
      </c>
      <c r="H80" s="762">
        <f t="shared" si="3"/>
        <v>0.11306200178894549</v>
      </c>
      <c r="I80" s="762">
        <f t="shared" si="3"/>
        <v>9.8957235532038834E-2</v>
      </c>
      <c r="J80" s="762">
        <f t="shared" si="3"/>
        <v>0.10343543026549268</v>
      </c>
      <c r="K80" s="762">
        <f t="shared" si="3"/>
        <v>8.3483081393317893E-2</v>
      </c>
      <c r="L80" s="762" t="s">
        <v>108</v>
      </c>
      <c r="M80" s="763">
        <f t="shared" si="3"/>
        <v>0.14953216946659867</v>
      </c>
      <c r="N80" s="763">
        <f t="shared" si="3"/>
        <v>9.8677087166129093E-2</v>
      </c>
      <c r="O80" s="763">
        <f t="shared" si="3"/>
        <v>0.1319908744701144</v>
      </c>
      <c r="P80" s="762">
        <f t="shared" si="3"/>
        <v>0.14565041341513688</v>
      </c>
    </row>
    <row r="81" spans="1:23" s="492" customFormat="1" ht="16.5" customHeight="1">
      <c r="A81" s="517" t="s">
        <v>196</v>
      </c>
      <c r="B81" s="760">
        <f t="shared" si="3"/>
        <v>1.7393111565280707E-2</v>
      </c>
      <c r="C81" s="760">
        <f t="shared" si="3"/>
        <v>1.0667258906866248E-2</v>
      </c>
      <c r="D81" s="760">
        <f t="shared" si="3"/>
        <v>5.8236076714940311E-3</v>
      </c>
      <c r="E81" s="760">
        <f t="shared" si="3"/>
        <v>2.3268817878051079E-3</v>
      </c>
      <c r="F81" s="760">
        <f t="shared" si="3"/>
        <v>1.373468841064028E-3</v>
      </c>
      <c r="G81" s="760">
        <f t="shared" si="3"/>
        <v>1.1517549732822806E-3</v>
      </c>
      <c r="H81" s="760">
        <f t="shared" si="3"/>
        <v>1.0775590439135406E-3</v>
      </c>
      <c r="I81" s="760">
        <f t="shared" si="3"/>
        <v>1.0902565407942097E-3</v>
      </c>
      <c r="J81" s="760">
        <f t="shared" si="3"/>
        <v>1.9214096545937043E-3</v>
      </c>
      <c r="K81" s="760">
        <f t="shared" si="3"/>
        <v>3.4017842442840007E-3</v>
      </c>
      <c r="L81" s="760" t="s">
        <v>108</v>
      </c>
      <c r="M81" s="761">
        <f t="shared" si="3"/>
        <v>1.8983314318359499E-3</v>
      </c>
      <c r="N81" s="761">
        <f t="shared" si="3"/>
        <v>1.6997860219832074E-3</v>
      </c>
      <c r="O81" s="761">
        <f t="shared" si="3"/>
        <v>1.8298477441828906E-3</v>
      </c>
      <c r="P81" s="760">
        <f t="shared" si="3"/>
        <v>3.6025748787000401E-3</v>
      </c>
    </row>
    <row r="82" spans="1:23" s="492" customFormat="1" ht="16.5" customHeight="1">
      <c r="A82" s="724" t="s">
        <v>991</v>
      </c>
      <c r="B82" s="762">
        <f t="shared" si="3"/>
        <v>3.4058842694013214E-2</v>
      </c>
      <c r="C82" s="762">
        <f t="shared" si="3"/>
        <v>3.1932812785767116E-2</v>
      </c>
      <c r="D82" s="762">
        <f t="shared" si="3"/>
        <v>3.0614614900446726E-2</v>
      </c>
      <c r="E82" s="762">
        <f t="shared" si="3"/>
        <v>2.4062011572433453E-2</v>
      </c>
      <c r="F82" s="762">
        <f t="shared" si="3"/>
        <v>2.2612664253203504E-2</v>
      </c>
      <c r="G82" s="762">
        <f t="shared" si="3"/>
        <v>1.8951302403369251E-2</v>
      </c>
      <c r="H82" s="762">
        <f t="shared" si="3"/>
        <v>1.9653012939397772E-2</v>
      </c>
      <c r="I82" s="762">
        <f t="shared" si="3"/>
        <v>1.8419079304374461E-2</v>
      </c>
      <c r="J82" s="762">
        <f t="shared" si="3"/>
        <v>2.2677635626314873E-2</v>
      </c>
      <c r="K82" s="762">
        <f t="shared" si="3"/>
        <v>2.0449649693322126E-2</v>
      </c>
      <c r="L82" s="762" t="s">
        <v>108</v>
      </c>
      <c r="M82" s="763">
        <f t="shared" si="3"/>
        <v>2.2043561798389854E-2</v>
      </c>
      <c r="N82" s="763">
        <f t="shared" si="3"/>
        <v>2.0289776030171857E-2</v>
      </c>
      <c r="O82" s="763">
        <f t="shared" si="3"/>
        <v>2.1438633596537072E-2</v>
      </c>
      <c r="P82" s="762">
        <f t="shared" si="3"/>
        <v>2.7236410298088199E-2</v>
      </c>
    </row>
    <row r="83" spans="1:23" s="492" customFormat="1" ht="16.5" customHeight="1">
      <c r="A83" s="517" t="s">
        <v>197</v>
      </c>
      <c r="B83" s="760">
        <f t="shared" si="3"/>
        <v>2.5628817702038838E-2</v>
      </c>
      <c r="C83" s="760">
        <f t="shared" si="3"/>
        <v>3.068076643397364E-2</v>
      </c>
      <c r="D83" s="760">
        <f t="shared" si="3"/>
        <v>3.2544669289144609E-2</v>
      </c>
      <c r="E83" s="760">
        <f t="shared" si="3"/>
        <v>3.1535938886455464E-2</v>
      </c>
      <c r="F83" s="760">
        <f t="shared" si="3"/>
        <v>3.0051872727196879E-2</v>
      </c>
      <c r="G83" s="760">
        <f t="shared" si="3"/>
        <v>3.4348729383143602E-2</v>
      </c>
      <c r="H83" s="760">
        <f t="shared" si="3"/>
        <v>3.8672745297278779E-2</v>
      </c>
      <c r="I83" s="760">
        <f t="shared" si="3"/>
        <v>3.2840563652584892E-2</v>
      </c>
      <c r="J83" s="760">
        <f t="shared" si="3"/>
        <v>2.9838980506459129E-2</v>
      </c>
      <c r="K83" s="760">
        <f t="shared" si="3"/>
        <v>2.9208853408800726E-2</v>
      </c>
      <c r="L83" s="760" t="s">
        <v>108</v>
      </c>
      <c r="M83" s="761">
        <f t="shared" si="3"/>
        <v>3.3739442212472368E-2</v>
      </c>
      <c r="N83" s="761">
        <f t="shared" si="3"/>
        <v>3.124120165224931E-2</v>
      </c>
      <c r="O83" s="761">
        <f t="shared" si="3"/>
        <v>3.2877731393411408E-2</v>
      </c>
      <c r="P83" s="760">
        <f t="shared" si="3"/>
        <v>4.3754203268559812E-2</v>
      </c>
    </row>
    <row r="84" spans="1:23" s="492" customFormat="1" ht="16.5" customHeight="1">
      <c r="A84" s="519" t="s">
        <v>198</v>
      </c>
      <c r="B84" s="762">
        <f t="shared" si="3"/>
        <v>0.10637869540628871</v>
      </c>
      <c r="C84" s="762">
        <f t="shared" si="3"/>
        <v>0.100803098883171</v>
      </c>
      <c r="D84" s="762">
        <f t="shared" si="3"/>
        <v>0.11730650937729906</v>
      </c>
      <c r="E84" s="762">
        <f t="shared" si="3"/>
        <v>9.3312354061885205E-2</v>
      </c>
      <c r="F84" s="762">
        <f t="shared" si="3"/>
        <v>8.1233914750679329E-2</v>
      </c>
      <c r="G84" s="762">
        <f t="shared" si="3"/>
        <v>9.0404077398759081E-2</v>
      </c>
      <c r="H84" s="762">
        <f t="shared" si="3"/>
        <v>8.8952566952238868E-2</v>
      </c>
      <c r="I84" s="762">
        <f t="shared" si="3"/>
        <v>7.8958273060277556E-2</v>
      </c>
      <c r="J84" s="762">
        <f t="shared" si="3"/>
        <v>8.4286826028795031E-2</v>
      </c>
      <c r="K84" s="762">
        <f t="shared" si="3"/>
        <v>0.15649364019654011</v>
      </c>
      <c r="L84" s="762" t="s">
        <v>108</v>
      </c>
      <c r="M84" s="763">
        <f t="shared" si="3"/>
        <v>9.0308204071380418E-2</v>
      </c>
      <c r="N84" s="763">
        <f t="shared" si="3"/>
        <v>9.0869848214132382E-2</v>
      </c>
      <c r="O84" s="763">
        <f t="shared" si="3"/>
        <v>9.0501930345266074E-2</v>
      </c>
      <c r="P84" s="762">
        <f t="shared" si="3"/>
        <v>8.1828383253107609E-2</v>
      </c>
    </row>
    <row r="85" spans="1:23" s="492" customFormat="1" ht="16.5" customHeight="1">
      <c r="A85" s="522" t="s">
        <v>199</v>
      </c>
      <c r="B85" s="764">
        <f t="shared" si="3"/>
        <v>0.15580705901232361</v>
      </c>
      <c r="C85" s="764">
        <f t="shared" si="3"/>
        <v>0.15127218101917028</v>
      </c>
      <c r="D85" s="764">
        <f t="shared" si="3"/>
        <v>0.11907414713442092</v>
      </c>
      <c r="E85" s="764">
        <f t="shared" si="3"/>
        <v>9.7369641046973238E-2</v>
      </c>
      <c r="F85" s="764">
        <f t="shared" si="3"/>
        <v>6.570248764832852E-2</v>
      </c>
      <c r="G85" s="764">
        <f t="shared" si="3"/>
        <v>5.7550093453391009E-2</v>
      </c>
      <c r="H85" s="764">
        <f t="shared" si="3"/>
        <v>5.1854868345150018E-2</v>
      </c>
      <c r="I85" s="764">
        <f t="shared" si="3"/>
        <v>3.9230010235404032E-2</v>
      </c>
      <c r="J85" s="764">
        <f t="shared" si="3"/>
        <v>3.5413710678698446E-2</v>
      </c>
      <c r="K85" s="764">
        <f t="shared" si="3"/>
        <v>4.5038422073340807E-2</v>
      </c>
      <c r="L85" s="764" t="s">
        <v>108</v>
      </c>
      <c r="M85" s="765">
        <f t="shared" si="3"/>
        <v>7.2473355468895315E-2</v>
      </c>
      <c r="N85" s="765">
        <f t="shared" si="3"/>
        <v>3.8527090663613477E-2</v>
      </c>
      <c r="O85" s="765">
        <f t="shared" si="3"/>
        <v>6.0764369502480271E-2</v>
      </c>
      <c r="P85" s="764">
        <f t="shared" si="3"/>
        <v>4.5319825083851836E-2</v>
      </c>
    </row>
    <row r="86" spans="1:23" s="492" customFormat="1" ht="16.5" customHeight="1">
      <c r="A86" s="528" t="s">
        <v>227</v>
      </c>
      <c r="B86" s="768"/>
      <c r="C86" s="768"/>
      <c r="D86" s="768"/>
      <c r="E86" s="768"/>
      <c r="F86" s="768"/>
      <c r="G86" s="768"/>
      <c r="H86" s="768"/>
      <c r="I86" s="768"/>
      <c r="J86" s="768"/>
      <c r="K86" s="768"/>
      <c r="L86" s="768" t="s">
        <v>108</v>
      </c>
      <c r="M86" s="769"/>
      <c r="N86" s="769"/>
      <c r="O86" s="769"/>
      <c r="P86" s="770"/>
    </row>
    <row r="87" spans="1:23" s="492" customFormat="1" ht="16.5" customHeight="1">
      <c r="A87" s="525" t="s">
        <v>333</v>
      </c>
      <c r="B87" s="766">
        <f>B28/B$28</f>
        <v>1</v>
      </c>
      <c r="C87" s="766">
        <f t="shared" ref="C87:P87" si="4">C28/C$28</f>
        <v>1</v>
      </c>
      <c r="D87" s="766">
        <f t="shared" si="4"/>
        <v>1</v>
      </c>
      <c r="E87" s="766">
        <f t="shared" si="4"/>
        <v>1</v>
      </c>
      <c r="F87" s="766">
        <f t="shared" si="4"/>
        <v>1</v>
      </c>
      <c r="G87" s="766">
        <f t="shared" si="4"/>
        <v>1</v>
      </c>
      <c r="H87" s="766">
        <f t="shared" si="4"/>
        <v>1</v>
      </c>
      <c r="I87" s="766">
        <f t="shared" si="4"/>
        <v>1</v>
      </c>
      <c r="J87" s="766">
        <f t="shared" si="4"/>
        <v>1</v>
      </c>
      <c r="K87" s="766">
        <f t="shared" si="4"/>
        <v>1</v>
      </c>
      <c r="L87" s="766" t="s">
        <v>108</v>
      </c>
      <c r="M87" s="767">
        <f t="shared" si="4"/>
        <v>1</v>
      </c>
      <c r="N87" s="767">
        <f t="shared" si="4"/>
        <v>1</v>
      </c>
      <c r="O87" s="767">
        <f t="shared" si="4"/>
        <v>1</v>
      </c>
      <c r="P87" s="766">
        <f t="shared" si="4"/>
        <v>1</v>
      </c>
    </row>
    <row r="88" spans="1:23" s="492" customFormat="1" ht="16.5" customHeight="1">
      <c r="A88" s="517" t="s">
        <v>203</v>
      </c>
      <c r="B88" s="760">
        <f t="shared" ref="B88:P90" si="5">B29/B$28</f>
        <v>0.9295835788389929</v>
      </c>
      <c r="C88" s="760">
        <f t="shared" si="5"/>
        <v>0.88603298060099711</v>
      </c>
      <c r="D88" s="760">
        <f t="shared" si="5"/>
        <v>0.91891819014978882</v>
      </c>
      <c r="E88" s="760">
        <f t="shared" si="5"/>
        <v>0.90529117393981329</v>
      </c>
      <c r="F88" s="760">
        <f t="shared" si="5"/>
        <v>0.82807268218663976</v>
      </c>
      <c r="G88" s="760">
        <f t="shared" si="5"/>
        <v>0.94629971200804086</v>
      </c>
      <c r="H88" s="760">
        <f t="shared" si="5"/>
        <v>0.91957720019450595</v>
      </c>
      <c r="I88" s="760">
        <f t="shared" si="5"/>
        <v>0.88180479996561534</v>
      </c>
      <c r="J88" s="760">
        <f t="shared" si="5"/>
        <v>0.89953860176834366</v>
      </c>
      <c r="K88" s="760">
        <f t="shared" si="5"/>
        <v>0.67249921644708011</v>
      </c>
      <c r="L88" s="760" t="s">
        <v>108</v>
      </c>
      <c r="M88" s="761">
        <f t="shared" si="5"/>
        <v>0.89749151089850121</v>
      </c>
      <c r="N88" s="761">
        <f t="shared" si="5"/>
        <v>0.86275822330890173</v>
      </c>
      <c r="O88" s="761">
        <f t="shared" si="5"/>
        <v>0.88721164659332097</v>
      </c>
      <c r="P88" s="760">
        <f t="shared" si="5"/>
        <v>0.8998264738680144</v>
      </c>
    </row>
    <row r="89" spans="1:23" s="492" customFormat="1" ht="16.5" customHeight="1">
      <c r="A89" s="519" t="s">
        <v>204</v>
      </c>
      <c r="B89" s="762">
        <f t="shared" si="5"/>
        <v>4.1961189455415743E-2</v>
      </c>
      <c r="C89" s="762">
        <f t="shared" si="5"/>
        <v>7.6096291735966506E-2</v>
      </c>
      <c r="D89" s="762">
        <f t="shared" si="5"/>
        <v>3.1262145108976756E-2</v>
      </c>
      <c r="E89" s="762">
        <f t="shared" si="5"/>
        <v>3.981658054242708E-2</v>
      </c>
      <c r="F89" s="762">
        <f t="shared" si="5"/>
        <v>3.9275026331304218E-2</v>
      </c>
      <c r="G89" s="762">
        <f t="shared" si="5"/>
        <v>3.3500458596302934E-2</v>
      </c>
      <c r="H89" s="762">
        <f t="shared" si="5"/>
        <v>4.3712327318812784E-2</v>
      </c>
      <c r="I89" s="762">
        <f t="shared" si="5"/>
        <v>4.4096027509317515E-2</v>
      </c>
      <c r="J89" s="762">
        <f t="shared" si="5"/>
        <v>6.0815101384679979E-2</v>
      </c>
      <c r="K89" s="762">
        <f t="shared" si="5"/>
        <v>0.12215034179810096</v>
      </c>
      <c r="L89" s="762" t="s">
        <v>108</v>
      </c>
      <c r="M89" s="763">
        <f t="shared" si="5"/>
        <v>3.9664796387797067E-2</v>
      </c>
      <c r="N89" s="763">
        <f t="shared" si="5"/>
        <v>6.011754110056388E-2</v>
      </c>
      <c r="O89" s="763">
        <f t="shared" si="5"/>
        <v>4.5718108782721652E-2</v>
      </c>
      <c r="P89" s="762">
        <f t="shared" si="5"/>
        <v>5.7149556400603665E-2</v>
      </c>
    </row>
    <row r="90" spans="1:23" s="492" customFormat="1" ht="16.5" customHeight="1">
      <c r="A90" s="522" t="s">
        <v>205</v>
      </c>
      <c r="B90" s="764">
        <f t="shared" si="5"/>
        <v>2.8455231705591374E-2</v>
      </c>
      <c r="C90" s="764">
        <f t="shared" si="5"/>
        <v>3.7870727665097546E-2</v>
      </c>
      <c r="D90" s="764">
        <f t="shared" si="5"/>
        <v>4.9819664741234414E-2</v>
      </c>
      <c r="E90" s="764">
        <f t="shared" si="5"/>
        <v>5.4892245517759702E-2</v>
      </c>
      <c r="F90" s="764">
        <f t="shared" si="5"/>
        <v>0.13265229148205612</v>
      </c>
      <c r="G90" s="764">
        <f t="shared" si="5"/>
        <v>2.0199829392659973E-2</v>
      </c>
      <c r="H90" s="764">
        <f t="shared" si="5"/>
        <v>3.6710472486681314E-2</v>
      </c>
      <c r="I90" s="764">
        <f t="shared" si="5"/>
        <v>7.4099172525067133E-2</v>
      </c>
      <c r="J90" s="764">
        <f t="shared" si="5"/>
        <v>3.9646296846976369E-2</v>
      </c>
      <c r="K90" s="764">
        <f t="shared" si="5"/>
        <v>0.2053504417520618</v>
      </c>
      <c r="L90" s="764" t="s">
        <v>108</v>
      </c>
      <c r="M90" s="765">
        <f t="shared" si="5"/>
        <v>6.2843692713701757E-2</v>
      </c>
      <c r="N90" s="765">
        <f t="shared" si="5"/>
        <v>7.7124235590534357E-2</v>
      </c>
      <c r="O90" s="765">
        <f t="shared" si="5"/>
        <v>6.7070244621248692E-2</v>
      </c>
      <c r="P90" s="764">
        <f t="shared" si="5"/>
        <v>4.302396973138186E-2</v>
      </c>
    </row>
    <row r="91" spans="1:23" s="492" customFormat="1" ht="16.5" customHeight="1">
      <c r="A91" s="525" t="s">
        <v>334</v>
      </c>
      <c r="B91" s="766">
        <f>B32/B$32</f>
        <v>1</v>
      </c>
      <c r="C91" s="766">
        <f t="shared" ref="C91:P91" si="6">C32/C$32</f>
        <v>1</v>
      </c>
      <c r="D91" s="766">
        <f t="shared" si="6"/>
        <v>1</v>
      </c>
      <c r="E91" s="766">
        <f t="shared" si="6"/>
        <v>1</v>
      </c>
      <c r="F91" s="766">
        <f t="shared" si="6"/>
        <v>1</v>
      </c>
      <c r="G91" s="766">
        <f t="shared" si="6"/>
        <v>1</v>
      </c>
      <c r="H91" s="766">
        <f t="shared" si="6"/>
        <v>1</v>
      </c>
      <c r="I91" s="766">
        <f t="shared" si="6"/>
        <v>1</v>
      </c>
      <c r="J91" s="766">
        <f t="shared" si="6"/>
        <v>1</v>
      </c>
      <c r="K91" s="766">
        <f t="shared" si="6"/>
        <v>1</v>
      </c>
      <c r="L91" s="766" t="s">
        <v>108</v>
      </c>
      <c r="M91" s="767">
        <f t="shared" si="6"/>
        <v>1</v>
      </c>
      <c r="N91" s="767">
        <f t="shared" si="6"/>
        <v>1</v>
      </c>
      <c r="O91" s="767">
        <f t="shared" si="6"/>
        <v>1</v>
      </c>
      <c r="P91" s="766">
        <f t="shared" si="6"/>
        <v>1</v>
      </c>
    </row>
    <row r="92" spans="1:23" s="492" customFormat="1" ht="16.5" customHeight="1">
      <c r="A92" s="517" t="s">
        <v>207</v>
      </c>
      <c r="B92" s="760">
        <f t="shared" ref="B92:P94" si="7">B33/B$32</f>
        <v>0.26983225290066776</v>
      </c>
      <c r="C92" s="760">
        <f t="shared" si="7"/>
        <v>0.21037245362266274</v>
      </c>
      <c r="D92" s="760">
        <f t="shared" si="7"/>
        <v>0.21002971518692354</v>
      </c>
      <c r="E92" s="760">
        <f t="shared" si="7"/>
        <v>0.19274357166082495</v>
      </c>
      <c r="F92" s="760">
        <f t="shared" si="7"/>
        <v>0.18118004025216189</v>
      </c>
      <c r="G92" s="760">
        <f t="shared" si="7"/>
        <v>0.21719383887518579</v>
      </c>
      <c r="H92" s="760">
        <f t="shared" si="7"/>
        <v>0.21433073783931955</v>
      </c>
      <c r="I92" s="760">
        <f t="shared" si="7"/>
        <v>0.19785462786306501</v>
      </c>
      <c r="J92" s="760">
        <f t="shared" si="7"/>
        <v>0.25726337896009932</v>
      </c>
      <c r="K92" s="760">
        <f t="shared" si="7"/>
        <v>6.8682680220806674E-2</v>
      </c>
      <c r="L92" s="760" t="s">
        <v>108</v>
      </c>
      <c r="M92" s="761">
        <f t="shared" si="7"/>
        <v>0.19978733461714648</v>
      </c>
      <c r="N92" s="761">
        <f t="shared" si="7"/>
        <v>0.18652484931773614</v>
      </c>
      <c r="O92" s="761">
        <f t="shared" si="7"/>
        <v>0.19571586106246092</v>
      </c>
      <c r="P92" s="760">
        <f t="shared" si="7"/>
        <v>0.23053840707707149</v>
      </c>
    </row>
    <row r="93" spans="1:23" s="492" customFormat="1" ht="16.5" customHeight="1">
      <c r="A93" s="519" t="s">
        <v>208</v>
      </c>
      <c r="B93" s="762">
        <f t="shared" si="7"/>
        <v>0.58806421645724971</v>
      </c>
      <c r="C93" s="762">
        <f t="shared" si="7"/>
        <v>0.69445617002578863</v>
      </c>
      <c r="D93" s="762">
        <f t="shared" si="7"/>
        <v>0.53543004788717985</v>
      </c>
      <c r="E93" s="762">
        <f t="shared" si="7"/>
        <v>0.49802145512580126</v>
      </c>
      <c r="F93" s="762">
        <f t="shared" si="7"/>
        <v>0.37343504739579658</v>
      </c>
      <c r="G93" s="762">
        <f t="shared" si="7"/>
        <v>0.48735364342562831</v>
      </c>
      <c r="H93" s="762">
        <f t="shared" si="7"/>
        <v>0.4204378918389986</v>
      </c>
      <c r="I93" s="762">
        <f t="shared" si="7"/>
        <v>0.40900389101304163</v>
      </c>
      <c r="J93" s="762">
        <f t="shared" si="7"/>
        <v>0.43448939148905097</v>
      </c>
      <c r="K93" s="762">
        <f t="shared" si="7"/>
        <v>0.1710798164566163</v>
      </c>
      <c r="L93" s="762" t="s">
        <v>108</v>
      </c>
      <c r="M93" s="763">
        <f t="shared" si="7"/>
        <v>0.45271264713994031</v>
      </c>
      <c r="N93" s="763">
        <f t="shared" si="7"/>
        <v>0.36257962331778043</v>
      </c>
      <c r="O93" s="763">
        <f t="shared" si="7"/>
        <v>0.42504255252733891</v>
      </c>
      <c r="P93" s="762">
        <f t="shared" si="7"/>
        <v>0.46206526265936548</v>
      </c>
    </row>
    <row r="94" spans="1:23" s="492" customFormat="1" ht="16.5" customHeight="1">
      <c r="A94" s="517" t="s">
        <v>209</v>
      </c>
      <c r="B94" s="764">
        <f t="shared" si="7"/>
        <v>0.14210353064596409</v>
      </c>
      <c r="C94" s="764">
        <f t="shared" si="7"/>
        <v>9.5171376351548556E-2</v>
      </c>
      <c r="D94" s="764">
        <f t="shared" si="7"/>
        <v>0.25454023692589661</v>
      </c>
      <c r="E94" s="764">
        <f t="shared" si="7"/>
        <v>0.30923497320868504</v>
      </c>
      <c r="F94" s="764">
        <f t="shared" si="7"/>
        <v>0.44538491235204158</v>
      </c>
      <c r="G94" s="764">
        <f t="shared" si="7"/>
        <v>0.29545251769918585</v>
      </c>
      <c r="H94" s="764">
        <f t="shared" si="7"/>
        <v>0.3652313703216819</v>
      </c>
      <c r="I94" s="764">
        <f t="shared" si="7"/>
        <v>0.39314148111848413</v>
      </c>
      <c r="J94" s="764">
        <f t="shared" si="7"/>
        <v>0.30824722955084971</v>
      </c>
      <c r="K94" s="764">
        <f t="shared" si="7"/>
        <v>0.76023750332257711</v>
      </c>
      <c r="L94" s="764" t="s">
        <v>108</v>
      </c>
      <c r="M94" s="765">
        <f t="shared" si="7"/>
        <v>0.34750001823792587</v>
      </c>
      <c r="N94" s="765">
        <f t="shared" si="7"/>
        <v>0.45089552736448335</v>
      </c>
      <c r="O94" s="765">
        <f t="shared" si="7"/>
        <v>0.37924158641517747</v>
      </c>
      <c r="P94" s="764">
        <f t="shared" si="7"/>
        <v>0.30739633026994062</v>
      </c>
    </row>
    <row r="95" spans="1:23" s="492" customFormat="1" ht="16.5" customHeight="1">
      <c r="A95" s="571" t="s">
        <v>265</v>
      </c>
      <c r="B95" s="771"/>
      <c r="C95" s="771"/>
      <c r="D95" s="771"/>
      <c r="E95" s="771"/>
      <c r="F95" s="771"/>
      <c r="G95" s="771"/>
      <c r="H95" s="771"/>
      <c r="I95" s="771"/>
      <c r="J95" s="771"/>
      <c r="K95" s="771"/>
      <c r="L95" s="771"/>
      <c r="M95" s="772"/>
      <c r="N95" s="772"/>
      <c r="O95" s="772"/>
      <c r="P95" s="773"/>
      <c r="V95" s="546"/>
      <c r="W95" s="546"/>
    </row>
    <row r="96" spans="1:23" s="492" customFormat="1" ht="16.5" customHeight="1">
      <c r="A96" s="577" t="s">
        <v>482</v>
      </c>
      <c r="B96" s="774">
        <v>0.19738066100000001</v>
      </c>
      <c r="C96" s="774">
        <v>0.21834014099999999</v>
      </c>
      <c r="D96" s="774">
        <v>0.19088770799999999</v>
      </c>
      <c r="E96" s="774">
        <v>0.191719844</v>
      </c>
      <c r="F96" s="774">
        <v>0.18549886300000001</v>
      </c>
      <c r="G96" s="774">
        <v>0.179425165</v>
      </c>
      <c r="H96" s="774">
        <v>0.17828359899999999</v>
      </c>
      <c r="I96" s="774">
        <v>0.167818157</v>
      </c>
      <c r="J96" s="774">
        <v>0.16531008599999999</v>
      </c>
      <c r="K96" s="774">
        <v>8.5560383000000004E-2</v>
      </c>
      <c r="L96" s="774" t="s">
        <v>108</v>
      </c>
      <c r="M96" s="775">
        <v>0.18465415099999999</v>
      </c>
      <c r="N96" s="775">
        <v>0.15637125299999999</v>
      </c>
      <c r="O96" s="775">
        <v>0.17489861400000001</v>
      </c>
      <c r="P96" s="774">
        <v>0.157296625</v>
      </c>
    </row>
    <row r="97" spans="1:16" s="492" customFormat="1" ht="16.5" customHeight="1">
      <c r="A97" s="589" t="s">
        <v>466</v>
      </c>
      <c r="B97" s="760">
        <v>0.29802283000000002</v>
      </c>
      <c r="C97" s="760">
        <v>0.32800465299999998</v>
      </c>
      <c r="D97" s="760">
        <v>0.35679776499999999</v>
      </c>
      <c r="E97" s="760">
        <v>0.41358056300000001</v>
      </c>
      <c r="F97" s="760">
        <v>0.46208465599999998</v>
      </c>
      <c r="G97" s="760">
        <v>0.52421929899999997</v>
      </c>
      <c r="H97" s="760">
        <v>0.54101665899999996</v>
      </c>
      <c r="I97" s="760">
        <v>0.56330434600000001</v>
      </c>
      <c r="J97" s="760">
        <v>0.55770595000000001</v>
      </c>
      <c r="K97" s="760">
        <v>0.61429345199999996</v>
      </c>
      <c r="L97" s="760" t="s">
        <v>108</v>
      </c>
      <c r="M97" s="761">
        <v>0.47611362099999999</v>
      </c>
      <c r="N97" s="761">
        <v>0.56826165799999995</v>
      </c>
      <c r="O97" s="761">
        <v>0.50861168099999998</v>
      </c>
      <c r="P97" s="760">
        <v>0.55290049799999996</v>
      </c>
    </row>
    <row r="98" spans="1:16" s="492" customFormat="1" ht="16.5" customHeight="1">
      <c r="A98" s="519" t="s">
        <v>467</v>
      </c>
      <c r="B98" s="762">
        <v>0.86514619800000003</v>
      </c>
      <c r="C98" s="762">
        <v>0.90530711500000005</v>
      </c>
      <c r="D98" s="762">
        <v>0.90453150100000002</v>
      </c>
      <c r="E98" s="762">
        <v>0.90490789199999999</v>
      </c>
      <c r="F98" s="762">
        <v>0.89213407300000003</v>
      </c>
      <c r="G98" s="762">
        <v>0.89791797299999998</v>
      </c>
      <c r="H98" s="762">
        <v>0.90286099600000003</v>
      </c>
      <c r="I98" s="762">
        <v>0.90911996299999998</v>
      </c>
      <c r="J98" s="762">
        <v>0.918436417</v>
      </c>
      <c r="K98" s="762">
        <v>1.0140033479999999</v>
      </c>
      <c r="L98" s="762" t="s">
        <v>108</v>
      </c>
      <c r="M98" s="763">
        <v>0.90009160799999999</v>
      </c>
      <c r="N98" s="763">
        <v>0.92603083799999997</v>
      </c>
      <c r="O98" s="763">
        <v>0.90903875099999998</v>
      </c>
      <c r="P98" s="762">
        <v>0.918175203</v>
      </c>
    </row>
    <row r="99" spans="1:16" s="492" customFormat="1" ht="16.5" customHeight="1">
      <c r="A99" s="517" t="s">
        <v>526</v>
      </c>
      <c r="B99" s="760">
        <v>0.41949970599999997</v>
      </c>
      <c r="C99" s="760">
        <v>0.42145923400000002</v>
      </c>
      <c r="D99" s="760">
        <v>0.37605713699999999</v>
      </c>
      <c r="E99" s="760">
        <v>0.36020037799999999</v>
      </c>
      <c r="F99" s="760">
        <v>0.32740589599999997</v>
      </c>
      <c r="G99" s="760">
        <v>0.300504088</v>
      </c>
      <c r="H99" s="760">
        <v>0.278608674</v>
      </c>
      <c r="I99" s="760">
        <v>0.25981346799999999</v>
      </c>
      <c r="J99" s="760">
        <v>0.26362460500000001</v>
      </c>
      <c r="K99" s="760">
        <v>0.23650182</v>
      </c>
      <c r="L99" s="760" t="s">
        <v>108</v>
      </c>
      <c r="M99" s="761">
        <v>0.32112217100000001</v>
      </c>
      <c r="N99" s="761">
        <v>0.25828066199999999</v>
      </c>
      <c r="O99" s="761">
        <v>0.29944643300000001</v>
      </c>
      <c r="P99" s="760">
        <v>0.25882864300000002</v>
      </c>
    </row>
    <row r="100" spans="1:16" s="492" customFormat="1" ht="16.5" customHeight="1">
      <c r="A100" s="573" t="s">
        <v>468</v>
      </c>
      <c r="B100" s="776">
        <v>0.53115095499999998</v>
      </c>
      <c r="C100" s="776">
        <v>0.91545131999999996</v>
      </c>
      <c r="D100" s="776">
        <v>0.89651016699999997</v>
      </c>
      <c r="E100" s="776">
        <v>0.96790067700000004</v>
      </c>
      <c r="F100" s="776">
        <v>0.84968305700000002</v>
      </c>
      <c r="G100" s="776">
        <v>0.83202846100000005</v>
      </c>
      <c r="H100" s="776">
        <v>0.85383709299999999</v>
      </c>
      <c r="I100" s="776">
        <v>0.81906833400000001</v>
      </c>
      <c r="J100" s="776">
        <v>0.92742835599999995</v>
      </c>
      <c r="K100" s="776">
        <v>1.12496558</v>
      </c>
      <c r="L100" s="776" t="s">
        <v>108</v>
      </c>
      <c r="M100" s="777">
        <v>0.87924902400000005</v>
      </c>
      <c r="N100" s="777">
        <v>0.89911350099999998</v>
      </c>
      <c r="O100" s="777">
        <v>0.88610082000000001</v>
      </c>
      <c r="P100" s="776">
        <v>0.81916807199999997</v>
      </c>
    </row>
    <row r="101" spans="1:16" s="502" customFormat="1" ht="16.5" customHeight="1">
      <c r="A101" s="522" t="s">
        <v>549</v>
      </c>
      <c r="B101" s="778">
        <v>2.690997952</v>
      </c>
      <c r="C101" s="778">
        <v>4.1927760760000004</v>
      </c>
      <c r="D101" s="778">
        <v>4.6965316660000003</v>
      </c>
      <c r="E101" s="778">
        <v>5.048515868</v>
      </c>
      <c r="F101" s="778">
        <v>4.5805297319999996</v>
      </c>
      <c r="G101" s="778">
        <v>4.6371893369999997</v>
      </c>
      <c r="H101" s="778">
        <v>4.7892071720000002</v>
      </c>
      <c r="I101" s="778">
        <v>4.8806896130000004</v>
      </c>
      <c r="J101" s="778">
        <v>5.6102345400000004</v>
      </c>
      <c r="K101" s="778">
        <v>13.148206404</v>
      </c>
      <c r="L101" s="778" t="s">
        <v>108</v>
      </c>
      <c r="M101" s="779">
        <v>4.7615990090000002</v>
      </c>
      <c r="N101" s="779">
        <v>5.749864391</v>
      </c>
      <c r="O101" s="779">
        <v>5.0663684529999999</v>
      </c>
      <c r="P101" s="778">
        <v>5.2077917769999997</v>
      </c>
    </row>
    <row r="102" spans="1:16" ht="15" customHeight="1">
      <c r="A102" s="261" t="s">
        <v>330</v>
      </c>
      <c r="B102" s="13"/>
      <c r="C102" s="13"/>
      <c r="D102" s="13"/>
      <c r="E102" s="13"/>
      <c r="F102" s="13"/>
      <c r="G102" s="13"/>
      <c r="H102" s="13"/>
      <c r="I102" s="13"/>
      <c r="J102" s="13"/>
      <c r="K102" s="13"/>
      <c r="L102" s="13"/>
      <c r="M102" s="216"/>
      <c r="N102" s="216"/>
      <c r="O102" s="216"/>
      <c r="P102" s="40"/>
    </row>
    <row r="103" spans="1:16" ht="15" customHeight="1">
      <c r="A103" s="261" t="s">
        <v>798</v>
      </c>
      <c r="B103" s="13"/>
      <c r="C103" s="13"/>
      <c r="D103" s="13"/>
      <c r="E103" s="13"/>
      <c r="F103" s="13"/>
      <c r="G103" s="13"/>
      <c r="H103" s="13"/>
      <c r="I103" s="13"/>
      <c r="J103" s="13"/>
      <c r="K103" s="13"/>
      <c r="L103" s="13"/>
      <c r="M103" s="216"/>
      <c r="N103" s="216"/>
      <c r="O103" s="216"/>
      <c r="P103" s="40"/>
    </row>
    <row r="104" spans="1:16" ht="15" customHeight="1">
      <c r="A104" s="38" t="s">
        <v>809</v>
      </c>
      <c r="B104" s="13"/>
      <c r="C104" s="13"/>
      <c r="D104" s="13"/>
      <c r="E104" s="13"/>
      <c r="F104" s="13"/>
      <c r="G104" s="13"/>
      <c r="H104" s="13"/>
      <c r="I104" s="13"/>
      <c r="J104" s="13"/>
      <c r="K104" s="13"/>
      <c r="L104" s="13"/>
      <c r="M104" s="216"/>
      <c r="N104" s="216"/>
      <c r="O104" s="216"/>
      <c r="P104" s="40"/>
    </row>
    <row r="105" spans="1:16" ht="15" customHeight="1">
      <c r="A105" s="261" t="s">
        <v>810</v>
      </c>
      <c r="B105" s="13"/>
      <c r="C105" s="13"/>
      <c r="D105" s="13"/>
      <c r="E105" s="13"/>
      <c r="F105" s="13"/>
      <c r="G105" s="13"/>
      <c r="H105" s="13"/>
      <c r="I105" s="13"/>
      <c r="J105" s="13"/>
      <c r="K105" s="13"/>
      <c r="L105" s="13"/>
      <c r="M105" s="216"/>
      <c r="N105" s="216"/>
      <c r="O105" s="216"/>
      <c r="P105" s="40"/>
    </row>
    <row r="106" spans="1:16" ht="15" customHeight="1">
      <c r="A106" s="292" t="s">
        <v>228</v>
      </c>
      <c r="B106" s="3"/>
      <c r="C106" s="3"/>
      <c r="D106" s="3"/>
      <c r="G106" s="186"/>
      <c r="J106" s="186"/>
    </row>
    <row r="107" spans="1:16" ht="15" customHeight="1">
      <c r="A107" s="13"/>
      <c r="B107" s="13"/>
      <c r="C107" s="13"/>
      <c r="D107" s="13"/>
      <c r="E107" s="13"/>
      <c r="F107" s="13"/>
      <c r="G107" s="13"/>
      <c r="H107" s="13"/>
      <c r="I107" s="13"/>
      <c r="J107" s="13"/>
      <c r="K107" s="13"/>
      <c r="L107" s="13"/>
      <c r="M107" s="216"/>
      <c r="N107" s="216"/>
      <c r="O107" s="216"/>
      <c r="P107" s="40"/>
    </row>
    <row r="108" spans="1:16" ht="19.5" customHeight="1">
      <c r="A108" s="286" t="s">
        <v>804</v>
      </c>
      <c r="B108" s="13"/>
      <c r="C108" s="13"/>
      <c r="D108" s="13"/>
      <c r="E108" s="13"/>
      <c r="F108" s="13"/>
      <c r="G108" s="13"/>
      <c r="H108" s="13"/>
      <c r="I108" s="13"/>
      <c r="J108" s="13"/>
      <c r="K108" s="13"/>
      <c r="L108" s="13"/>
      <c r="M108" s="216"/>
      <c r="N108" s="216"/>
      <c r="O108" s="216"/>
      <c r="P108" s="40"/>
    </row>
    <row r="109" spans="1:16" ht="15" customHeight="1" thickBot="1">
      <c r="A109" s="13"/>
      <c r="B109" s="13"/>
      <c r="C109" s="13"/>
      <c r="D109" s="13"/>
      <c r="E109" s="13"/>
      <c r="F109" s="13"/>
      <c r="G109" s="13"/>
      <c r="H109" s="13"/>
      <c r="I109" s="13"/>
      <c r="J109" s="13"/>
      <c r="K109" s="13"/>
      <c r="L109" s="13"/>
      <c r="M109" s="216"/>
      <c r="N109" s="216"/>
      <c r="O109" s="216"/>
      <c r="P109" s="40"/>
    </row>
    <row r="110" spans="1:16" ht="15.95" customHeight="1">
      <c r="A110" s="592" t="s">
        <v>86</v>
      </c>
      <c r="B110" s="43" t="s">
        <v>40</v>
      </c>
      <c r="C110" s="43" t="s">
        <v>131</v>
      </c>
      <c r="D110" s="43" t="s">
        <v>133</v>
      </c>
      <c r="E110" s="43" t="s">
        <v>41</v>
      </c>
      <c r="F110" s="43" t="s">
        <v>42</v>
      </c>
      <c r="G110" s="43" t="s">
        <v>43</v>
      </c>
      <c r="H110" s="43" t="s">
        <v>44</v>
      </c>
      <c r="I110" s="43" t="s">
        <v>135</v>
      </c>
      <c r="J110" s="43" t="s">
        <v>136</v>
      </c>
      <c r="K110" s="43" t="s">
        <v>137</v>
      </c>
      <c r="L110" s="258">
        <v>100000</v>
      </c>
      <c r="M110" s="256" t="s">
        <v>271</v>
      </c>
      <c r="N110" s="256" t="s">
        <v>269</v>
      </c>
      <c r="O110" s="263" t="s">
        <v>82</v>
      </c>
      <c r="P110" s="287" t="s">
        <v>259</v>
      </c>
    </row>
    <row r="111" spans="1:16" ht="15.95" customHeight="1">
      <c r="A111" s="231" t="s">
        <v>264</v>
      </c>
      <c r="B111" s="44" t="s">
        <v>130</v>
      </c>
      <c r="C111" s="44" t="s">
        <v>45</v>
      </c>
      <c r="D111" s="44" t="s">
        <v>45</v>
      </c>
      <c r="E111" s="44" t="s">
        <v>45</v>
      </c>
      <c r="F111" s="44" t="s">
        <v>45</v>
      </c>
      <c r="G111" s="44" t="s">
        <v>45</v>
      </c>
      <c r="H111" s="44" t="s">
        <v>45</v>
      </c>
      <c r="I111" s="44" t="s">
        <v>45</v>
      </c>
      <c r="J111" s="44" t="s">
        <v>45</v>
      </c>
      <c r="K111" s="44" t="s">
        <v>45</v>
      </c>
      <c r="L111" s="44" t="s">
        <v>48</v>
      </c>
      <c r="M111" s="241" t="s">
        <v>270</v>
      </c>
      <c r="N111" s="241" t="s">
        <v>153</v>
      </c>
      <c r="O111" s="262" t="s">
        <v>152</v>
      </c>
      <c r="P111" s="288" t="s">
        <v>329</v>
      </c>
    </row>
    <row r="112" spans="1:16" ht="15.95" customHeight="1" thickBot="1">
      <c r="A112" s="448" t="s">
        <v>87</v>
      </c>
      <c r="B112" s="45" t="s">
        <v>48</v>
      </c>
      <c r="C112" s="45" t="s">
        <v>132</v>
      </c>
      <c r="D112" s="45" t="s">
        <v>134</v>
      </c>
      <c r="E112" s="45" t="s">
        <v>49</v>
      </c>
      <c r="F112" s="45" t="s">
        <v>50</v>
      </c>
      <c r="G112" s="45" t="s">
        <v>51</v>
      </c>
      <c r="H112" s="45" t="s">
        <v>47</v>
      </c>
      <c r="I112" s="45" t="s">
        <v>138</v>
      </c>
      <c r="J112" s="45" t="s">
        <v>139</v>
      </c>
      <c r="K112" s="45" t="s">
        <v>140</v>
      </c>
      <c r="L112" s="45" t="s">
        <v>141</v>
      </c>
      <c r="M112" s="257" t="s">
        <v>153</v>
      </c>
      <c r="N112" s="257" t="s">
        <v>141</v>
      </c>
      <c r="O112" s="264" t="s">
        <v>46</v>
      </c>
      <c r="P112" s="289" t="s">
        <v>279</v>
      </c>
    </row>
    <row r="113" spans="1:16" ht="15.75" customHeight="1">
      <c r="A113" s="571" t="s">
        <v>262</v>
      </c>
      <c r="B113" s="193"/>
      <c r="C113" s="193"/>
      <c r="D113" s="193"/>
      <c r="E113" s="193"/>
      <c r="F113" s="193"/>
      <c r="G113" s="193"/>
      <c r="H113" s="193"/>
      <c r="I113" s="193"/>
      <c r="J113" s="193"/>
      <c r="K113" s="193"/>
      <c r="L113" s="193"/>
      <c r="M113" s="259"/>
      <c r="N113" s="259"/>
      <c r="O113" s="259"/>
    </row>
    <row r="114" spans="1:16" ht="16.5" customHeight="1">
      <c r="A114" s="514" t="s">
        <v>331</v>
      </c>
      <c r="B114" s="599">
        <v>4.5810748849999996</v>
      </c>
      <c r="C114" s="599">
        <v>0.124078705</v>
      </c>
      <c r="D114" s="599">
        <v>3.6709099780000001</v>
      </c>
      <c r="E114" s="599">
        <v>1.8708323630000001</v>
      </c>
      <c r="F114" s="599">
        <v>0.93893611200000004</v>
      </c>
      <c r="G114" s="599">
        <v>0.61923996599999998</v>
      </c>
      <c r="H114" s="599">
        <v>0.596170329</v>
      </c>
      <c r="I114" s="599">
        <v>0.80940303599999996</v>
      </c>
      <c r="J114" s="599">
        <v>0.29292788800000003</v>
      </c>
      <c r="K114" s="599">
        <v>-1.10330624</v>
      </c>
      <c r="L114" s="892" t="s">
        <v>108</v>
      </c>
      <c r="M114" s="600">
        <v>1.155706782</v>
      </c>
      <c r="N114" s="600">
        <v>0.34744926700000001</v>
      </c>
      <c r="O114" s="600">
        <v>0.86882969300000001</v>
      </c>
      <c r="P114" s="599">
        <v>-0.57030905300000001</v>
      </c>
    </row>
    <row r="115" spans="1:16" ht="15.75" customHeight="1">
      <c r="A115" s="517" t="s">
        <v>186</v>
      </c>
      <c r="B115" s="601">
        <v>9.6465053419999993</v>
      </c>
      <c r="C115" s="601">
        <v>6.9500261029999999</v>
      </c>
      <c r="D115" s="601">
        <v>9.2505260739999997</v>
      </c>
      <c r="E115" s="601">
        <v>6.3864187819999998</v>
      </c>
      <c r="F115" s="601">
        <v>4.890452829</v>
      </c>
      <c r="G115" s="601">
        <v>3.6570502239999998</v>
      </c>
      <c r="H115" s="601">
        <v>2.8434807430000002</v>
      </c>
      <c r="I115" s="601">
        <v>0.97156354499999997</v>
      </c>
      <c r="J115" s="601">
        <v>3.134937925</v>
      </c>
      <c r="K115" s="601">
        <v>-1.274835833</v>
      </c>
      <c r="L115" s="601" t="s">
        <v>108</v>
      </c>
      <c r="M115" s="602">
        <v>4.861755885</v>
      </c>
      <c r="N115" s="602">
        <v>1.5270918849999999</v>
      </c>
      <c r="O115" s="602">
        <v>3.8534708420000001</v>
      </c>
      <c r="P115" s="601">
        <v>2.1358545219999998</v>
      </c>
    </row>
    <row r="116" spans="1:16" ht="15.75" customHeight="1">
      <c r="A116" s="519" t="s">
        <v>187</v>
      </c>
      <c r="B116" s="603">
        <v>0.47644904900000001</v>
      </c>
      <c r="C116" s="604">
        <v>0.20353189899999999</v>
      </c>
      <c r="D116" s="603">
        <v>1.1594260139999999</v>
      </c>
      <c r="E116" s="603">
        <v>1.5058108020000001</v>
      </c>
      <c r="F116" s="603">
        <v>-0.29621664399999997</v>
      </c>
      <c r="G116" s="603">
        <v>0.57231091599999995</v>
      </c>
      <c r="H116" s="603">
        <v>0.22895431899999999</v>
      </c>
      <c r="I116" s="603">
        <v>0.66577567100000001</v>
      </c>
      <c r="J116" s="603">
        <v>0.15756831700000001</v>
      </c>
      <c r="K116" s="603">
        <v>0.51104877000000004</v>
      </c>
      <c r="L116" s="603" t="s">
        <v>108</v>
      </c>
      <c r="M116" s="605">
        <v>0.49991959499999999</v>
      </c>
      <c r="N116" s="605">
        <v>0.45534846800000001</v>
      </c>
      <c r="O116" s="605">
        <v>0.48233389700000001</v>
      </c>
      <c r="P116" s="603">
        <v>-1.138416E-3</v>
      </c>
    </row>
    <row r="117" spans="1:16" ht="15.75" customHeight="1">
      <c r="A117" s="517" t="s">
        <v>188</v>
      </c>
      <c r="B117" s="601">
        <v>-13.407081774</v>
      </c>
      <c r="C117" s="601">
        <v>-6.4835429600000003</v>
      </c>
      <c r="D117" s="601">
        <v>0.50309858399999996</v>
      </c>
      <c r="E117" s="601">
        <v>-8.1804805280000004</v>
      </c>
      <c r="F117" s="601">
        <v>-4.8779606409999996</v>
      </c>
      <c r="G117" s="601">
        <v>-7.9789398629999999</v>
      </c>
      <c r="H117" s="601">
        <v>-10.436871722999999</v>
      </c>
      <c r="I117" s="601">
        <v>-5.6708089490000004</v>
      </c>
      <c r="J117" s="601">
        <v>-12.295026467</v>
      </c>
      <c r="K117" s="601">
        <v>-25.136542293000002</v>
      </c>
      <c r="L117" s="601" t="s">
        <v>108</v>
      </c>
      <c r="M117" s="602">
        <v>-7.6873925459999999</v>
      </c>
      <c r="N117" s="602">
        <v>-11.951640402000001</v>
      </c>
      <c r="O117" s="602">
        <v>-9.1708843620000007</v>
      </c>
      <c r="P117" s="601">
        <v>-6.8081028379999999</v>
      </c>
    </row>
    <row r="118" spans="1:16" ht="15.75" customHeight="1">
      <c r="A118" s="519" t="s">
        <v>189</v>
      </c>
      <c r="B118" s="603">
        <v>6.6162969550000001</v>
      </c>
      <c r="C118" s="603">
        <v>-1.299008481</v>
      </c>
      <c r="D118" s="603">
        <v>-1.341367408</v>
      </c>
      <c r="E118" s="603">
        <v>-2.9378521970000002</v>
      </c>
      <c r="F118" s="603">
        <v>-2.4052283069999998</v>
      </c>
      <c r="G118" s="603">
        <v>-2.337197867</v>
      </c>
      <c r="H118" s="603">
        <v>0.32650492800000003</v>
      </c>
      <c r="I118" s="603">
        <v>-2.6096319050000001</v>
      </c>
      <c r="J118" s="603">
        <v>-0.84140435999999996</v>
      </c>
      <c r="K118" s="603">
        <v>-7.0347631899999996</v>
      </c>
      <c r="L118" s="603" t="s">
        <v>108</v>
      </c>
      <c r="M118" s="605">
        <v>-1.754659191</v>
      </c>
      <c r="N118" s="605">
        <v>-2.4792902899999998</v>
      </c>
      <c r="O118" s="605">
        <v>-2.0132985570000002</v>
      </c>
      <c r="P118" s="603">
        <v>-6.7029681649999997</v>
      </c>
    </row>
    <row r="119" spans="1:16" ht="15.75" customHeight="1">
      <c r="A119" s="522" t="s">
        <v>190</v>
      </c>
      <c r="B119" s="606">
        <v>1.2789111419999999</v>
      </c>
      <c r="C119" s="606">
        <v>-12.120195022000001</v>
      </c>
      <c r="D119" s="606">
        <v>3.4403088730000002</v>
      </c>
      <c r="E119" s="606">
        <v>9.6187320000000007E-2</v>
      </c>
      <c r="F119" s="606">
        <v>2.5113419769999998</v>
      </c>
      <c r="G119" s="606">
        <v>-2.7277629449999998</v>
      </c>
      <c r="H119" s="606">
        <v>1.763665971</v>
      </c>
      <c r="I119" s="606">
        <v>18.752701779999999</v>
      </c>
      <c r="J119" s="606">
        <v>0.37608871199999999</v>
      </c>
      <c r="K119" s="606">
        <v>35.804846046999998</v>
      </c>
      <c r="L119" s="606" t="s">
        <v>108</v>
      </c>
      <c r="M119" s="607">
        <v>0.34633756199999999</v>
      </c>
      <c r="N119" s="607">
        <v>14.090889494000001</v>
      </c>
      <c r="O119" s="607">
        <v>3.6167801229999998</v>
      </c>
      <c r="P119" s="606">
        <v>0.14246415000000001</v>
      </c>
    </row>
    <row r="120" spans="1:16" ht="16.5" customHeight="1">
      <c r="A120" s="525" t="s">
        <v>335</v>
      </c>
      <c r="B120" s="608">
        <v>2.1197089230000001</v>
      </c>
      <c r="C120" s="608">
        <v>-0.19663238899999999</v>
      </c>
      <c r="D120" s="608">
        <v>1.6977639849999999</v>
      </c>
      <c r="E120" s="608">
        <v>1.7399933219999999</v>
      </c>
      <c r="F120" s="608">
        <v>0.82537941000000004</v>
      </c>
      <c r="G120" s="608">
        <v>0.14815465999999999</v>
      </c>
      <c r="H120" s="608">
        <v>1.8420966110000001</v>
      </c>
      <c r="I120" s="608">
        <v>2.0023537330000001</v>
      </c>
      <c r="J120" s="608">
        <v>2.0782855329999999</v>
      </c>
      <c r="K120" s="608">
        <v>-3.901604447</v>
      </c>
      <c r="L120" s="608" t="s">
        <v>108</v>
      </c>
      <c r="M120" s="609">
        <v>1.2478880219999999</v>
      </c>
      <c r="N120" s="609">
        <v>1.237094983</v>
      </c>
      <c r="O120" s="609">
        <v>1.244160172</v>
      </c>
      <c r="P120" s="608">
        <v>0.72468672499999998</v>
      </c>
    </row>
    <row r="121" spans="1:16" ht="15.75" customHeight="1">
      <c r="A121" s="517" t="s">
        <v>84</v>
      </c>
      <c r="B121" s="601">
        <v>2.5093294849999999</v>
      </c>
      <c r="C121" s="601">
        <v>4.5336674930000003</v>
      </c>
      <c r="D121" s="601">
        <v>2.041328783</v>
      </c>
      <c r="E121" s="601">
        <v>2.3560135610000001</v>
      </c>
      <c r="F121" s="601">
        <v>1.9193813449999999</v>
      </c>
      <c r="G121" s="601">
        <v>1.832715976</v>
      </c>
      <c r="H121" s="601">
        <v>1.7084838179999999</v>
      </c>
      <c r="I121" s="601">
        <v>1.4993012560000001</v>
      </c>
      <c r="J121" s="601">
        <v>-0.67405301200000001</v>
      </c>
      <c r="K121" s="601">
        <v>-7.0262119040000002</v>
      </c>
      <c r="L121" s="601" t="s">
        <v>108</v>
      </c>
      <c r="M121" s="602">
        <v>1.9689760140000001</v>
      </c>
      <c r="N121" s="602">
        <v>-0.40314973300000001</v>
      </c>
      <c r="O121" s="602">
        <v>1.064901662</v>
      </c>
      <c r="P121" s="601">
        <v>1.1146348079999999</v>
      </c>
    </row>
    <row r="122" spans="1:16" ht="15.75" customHeight="1">
      <c r="A122" s="519" t="s">
        <v>192</v>
      </c>
      <c r="B122" s="603">
        <v>0.32487915699999997</v>
      </c>
      <c r="C122" s="603">
        <v>3.6313972739999998</v>
      </c>
      <c r="D122" s="603">
        <v>1.3996665740000001</v>
      </c>
      <c r="E122" s="603">
        <v>2.7756845060000002</v>
      </c>
      <c r="F122" s="603">
        <v>2.4410369919999999</v>
      </c>
      <c r="G122" s="603">
        <v>1.83644458</v>
      </c>
      <c r="H122" s="603">
        <v>1.8705824550000001</v>
      </c>
      <c r="I122" s="603">
        <v>1.7437883139999999</v>
      </c>
      <c r="J122" s="603">
        <v>-0.12737336599999999</v>
      </c>
      <c r="K122" s="603">
        <v>-8.2513590420000007</v>
      </c>
      <c r="L122" s="603" t="s">
        <v>108</v>
      </c>
      <c r="M122" s="605">
        <v>2.1983986930000001</v>
      </c>
      <c r="N122" s="605">
        <v>-0.22814563299999999</v>
      </c>
      <c r="O122" s="605">
        <v>1.2732177899999999</v>
      </c>
      <c r="P122" s="603">
        <v>1.8581517279999999</v>
      </c>
    </row>
    <row r="123" spans="1:16" ht="15.75" customHeight="1">
      <c r="A123" s="517" t="s">
        <v>370</v>
      </c>
      <c r="B123" s="601">
        <v>2.947368725</v>
      </c>
      <c r="C123" s="601">
        <v>10.033117618</v>
      </c>
      <c r="D123" s="601">
        <v>1.576571181</v>
      </c>
      <c r="E123" s="601">
        <v>0.31387113500000002</v>
      </c>
      <c r="F123" s="601">
        <v>0.157386897</v>
      </c>
      <c r="G123" s="601">
        <v>0.53086957700000004</v>
      </c>
      <c r="H123" s="601">
        <v>-1.759118736</v>
      </c>
      <c r="I123" s="601">
        <v>-1.7962432290000001</v>
      </c>
      <c r="J123" s="601">
        <v>-12.592956042999999</v>
      </c>
      <c r="K123" s="601">
        <v>-44.168589331</v>
      </c>
      <c r="L123" s="601" t="s">
        <v>108</v>
      </c>
      <c r="M123" s="602">
        <v>-7.2322540000000005E-2</v>
      </c>
      <c r="N123" s="602">
        <v>-12.124586923000001</v>
      </c>
      <c r="O123" s="602">
        <v>-4.8985654820000004</v>
      </c>
      <c r="P123" s="601">
        <v>-1.248840526</v>
      </c>
    </row>
    <row r="124" spans="1:16" ht="15.75" customHeight="1">
      <c r="A124" s="519" t="s">
        <v>193</v>
      </c>
      <c r="B124" s="603">
        <v>13.071738309000001</v>
      </c>
      <c r="C124" s="603">
        <v>12.043437039000001</v>
      </c>
      <c r="D124" s="603">
        <v>6.5457612530000002</v>
      </c>
      <c r="E124" s="603">
        <v>-4.3995823000000003E-2</v>
      </c>
      <c r="F124" s="603">
        <v>-1.084316174</v>
      </c>
      <c r="G124" s="603">
        <v>1.816552003</v>
      </c>
      <c r="H124" s="603">
        <v>1.0864202620000001</v>
      </c>
      <c r="I124" s="603">
        <v>0.32873425099999998</v>
      </c>
      <c r="J124" s="603">
        <v>-3.3365169059999999</v>
      </c>
      <c r="K124" s="603">
        <v>-1.1665979200000001</v>
      </c>
      <c r="L124" s="603" t="s">
        <v>108</v>
      </c>
      <c r="M124" s="605">
        <v>0.86763780300000004</v>
      </c>
      <c r="N124" s="605">
        <v>-1.246382071</v>
      </c>
      <c r="O124" s="605">
        <v>6.3468014000000003E-2</v>
      </c>
      <c r="P124" s="603">
        <v>-4.5719702980000001</v>
      </c>
    </row>
    <row r="125" spans="1:16" ht="15.75" customHeight="1">
      <c r="A125" s="517" t="s">
        <v>194</v>
      </c>
      <c r="B125" s="601">
        <v>-1.194683564</v>
      </c>
      <c r="C125" s="601">
        <v>-1.2457399579999999</v>
      </c>
      <c r="D125" s="601">
        <v>-0.36545676599999999</v>
      </c>
      <c r="E125" s="601">
        <v>-0.319524064</v>
      </c>
      <c r="F125" s="601">
        <v>0.39157053800000002</v>
      </c>
      <c r="G125" s="601">
        <v>-0.166738584</v>
      </c>
      <c r="H125" s="601">
        <v>-0.28413396499999999</v>
      </c>
      <c r="I125" s="601">
        <v>2.9166046000000001E-2</v>
      </c>
      <c r="J125" s="601">
        <v>0.285700236</v>
      </c>
      <c r="K125" s="601">
        <v>-2.8371071849999998</v>
      </c>
      <c r="L125" s="601" t="s">
        <v>108</v>
      </c>
      <c r="M125" s="602">
        <v>-0.147579876</v>
      </c>
      <c r="N125" s="602">
        <v>-0.20253052199999999</v>
      </c>
      <c r="O125" s="602">
        <v>-0.162358315</v>
      </c>
      <c r="P125" s="601">
        <v>-0.44798983100000001</v>
      </c>
    </row>
    <row r="126" spans="1:16" ht="15.75" customHeight="1">
      <c r="A126" s="519" t="s">
        <v>195</v>
      </c>
      <c r="B126" s="603">
        <v>0.17154305</v>
      </c>
      <c r="C126" s="603">
        <v>-0.33328916200000003</v>
      </c>
      <c r="D126" s="603">
        <v>0.24396900499999999</v>
      </c>
      <c r="E126" s="603">
        <v>-0.110448328</v>
      </c>
      <c r="F126" s="603">
        <v>-0.12648026700000001</v>
      </c>
      <c r="G126" s="603">
        <v>-0.40295940600000002</v>
      </c>
      <c r="H126" s="603">
        <v>-0.89431214599999997</v>
      </c>
      <c r="I126" s="603">
        <v>-0.94517632799999995</v>
      </c>
      <c r="J126" s="603">
        <v>-0.76993971999999999</v>
      </c>
      <c r="K126" s="603">
        <v>-4.3474604049999996</v>
      </c>
      <c r="L126" s="603" t="s">
        <v>108</v>
      </c>
      <c r="M126" s="605">
        <v>-0.30948593099999999</v>
      </c>
      <c r="N126" s="605">
        <v>-1.255223891</v>
      </c>
      <c r="O126" s="605">
        <v>-0.55581639800000004</v>
      </c>
      <c r="P126" s="603">
        <v>-0.57408494499999996</v>
      </c>
    </row>
    <row r="127" spans="1:16" ht="15.75" customHeight="1">
      <c r="A127" s="517" t="s">
        <v>196</v>
      </c>
      <c r="B127" s="601">
        <v>6.0030291279999997</v>
      </c>
      <c r="C127" s="601">
        <v>11.295104812</v>
      </c>
      <c r="D127" s="601">
        <v>21.304961890000001</v>
      </c>
      <c r="E127" s="601">
        <v>51.056520976999998</v>
      </c>
      <c r="F127" s="601">
        <v>39.399797630999998</v>
      </c>
      <c r="G127" s="601">
        <v>24.978251530000001</v>
      </c>
      <c r="H127" s="601">
        <v>42.054379713000003</v>
      </c>
      <c r="I127" s="601">
        <v>18.484266184999999</v>
      </c>
      <c r="J127" s="601">
        <v>20.490367634999998</v>
      </c>
      <c r="K127" s="601">
        <v>-8.9124177899999992</v>
      </c>
      <c r="L127" s="601" t="s">
        <v>108</v>
      </c>
      <c r="M127" s="602">
        <v>34.078642793999997</v>
      </c>
      <c r="N127" s="602">
        <v>10.764277251999999</v>
      </c>
      <c r="O127" s="602">
        <v>25.545318146</v>
      </c>
      <c r="P127" s="601">
        <v>15.826726961</v>
      </c>
    </row>
    <row r="128" spans="1:16" ht="15.75" customHeight="1">
      <c r="A128" s="724" t="s">
        <v>991</v>
      </c>
      <c r="B128" s="603">
        <v>-11.689798287</v>
      </c>
      <c r="C128" s="603">
        <v>-9.5736304640000007</v>
      </c>
      <c r="D128" s="603">
        <v>-6.8556890160000004</v>
      </c>
      <c r="E128" s="603">
        <v>-4.9013729939999999</v>
      </c>
      <c r="F128" s="603">
        <v>2.390032427</v>
      </c>
      <c r="G128" s="603">
        <v>0.37563455200000001</v>
      </c>
      <c r="H128" s="603">
        <v>1.7069789449999999</v>
      </c>
      <c r="I128" s="603">
        <v>4.5921807890000004</v>
      </c>
      <c r="J128" s="603">
        <v>3.8492862200000002</v>
      </c>
      <c r="K128" s="603">
        <v>5.1041088950000004</v>
      </c>
      <c r="L128" s="603" t="s">
        <v>108</v>
      </c>
      <c r="M128" s="605">
        <v>-1.2128766639999999</v>
      </c>
      <c r="N128" s="605">
        <v>4.3418428220000003</v>
      </c>
      <c r="O128" s="605">
        <v>0.537049424</v>
      </c>
      <c r="P128" s="603">
        <v>-1.609584656</v>
      </c>
    </row>
    <row r="129" spans="1:20" ht="15.75" customHeight="1">
      <c r="A129" s="517" t="s">
        <v>197</v>
      </c>
      <c r="B129" s="601">
        <v>3.9388039699999999</v>
      </c>
      <c r="C129" s="601">
        <v>-11.22459214</v>
      </c>
      <c r="D129" s="601">
        <v>-9.2244738440000003</v>
      </c>
      <c r="E129" s="601">
        <v>-7.4261368120000002</v>
      </c>
      <c r="F129" s="601">
        <v>-9.363598842</v>
      </c>
      <c r="G129" s="601">
        <v>-2.9440630130000001</v>
      </c>
      <c r="H129" s="601">
        <v>-1.5583321459999999</v>
      </c>
      <c r="I129" s="601">
        <v>-2.7191842049999999</v>
      </c>
      <c r="J129" s="601">
        <v>-1.943969463</v>
      </c>
      <c r="K129" s="601">
        <v>-4.2163459850000002</v>
      </c>
      <c r="L129" s="601" t="s">
        <v>108</v>
      </c>
      <c r="M129" s="602">
        <v>-5.3008295050000003</v>
      </c>
      <c r="N129" s="602">
        <v>-2.6225393459999999</v>
      </c>
      <c r="O129" s="602">
        <v>-4.4371405360000002</v>
      </c>
      <c r="P129" s="601">
        <v>-5.990541586</v>
      </c>
    </row>
    <row r="130" spans="1:20" ht="15.75" customHeight="1">
      <c r="A130" s="519" t="s">
        <v>198</v>
      </c>
      <c r="B130" s="603">
        <v>-1.220000687</v>
      </c>
      <c r="C130" s="603">
        <v>-11.02297347</v>
      </c>
      <c r="D130" s="603">
        <v>9.5183088090000005</v>
      </c>
      <c r="E130" s="603">
        <v>4.9618789149999998</v>
      </c>
      <c r="F130" s="603">
        <v>5.7935256009999998</v>
      </c>
      <c r="G130" s="603">
        <v>6.0319049119999999</v>
      </c>
      <c r="H130" s="603">
        <v>4.7305055039999999</v>
      </c>
      <c r="I130" s="603">
        <v>9.9400163799999994</v>
      </c>
      <c r="J130" s="603">
        <v>38.156762233999999</v>
      </c>
      <c r="K130" s="603">
        <v>32.613390357999997</v>
      </c>
      <c r="L130" s="603" t="s">
        <v>108</v>
      </c>
      <c r="M130" s="605">
        <v>5.2596661009999996</v>
      </c>
      <c r="N130" s="605">
        <v>23.426472822000001</v>
      </c>
      <c r="O130" s="605">
        <v>10.920929564</v>
      </c>
      <c r="P130" s="603">
        <v>9.4411868620000003</v>
      </c>
    </row>
    <row r="131" spans="1:20" ht="15.75" customHeight="1">
      <c r="A131" s="522" t="s">
        <v>199</v>
      </c>
      <c r="B131" s="606">
        <v>9.282434082</v>
      </c>
      <c r="C131" s="606">
        <v>-2.38216355</v>
      </c>
      <c r="D131" s="606">
        <v>0.251878928</v>
      </c>
      <c r="E131" s="606">
        <v>2.8480279930000001</v>
      </c>
      <c r="F131" s="606">
        <v>-8.2679710330000002</v>
      </c>
      <c r="G131" s="606">
        <v>-19.759446537999999</v>
      </c>
      <c r="H131" s="606">
        <v>7.2245802210000001</v>
      </c>
      <c r="I131" s="606">
        <v>7.0522368499999999</v>
      </c>
      <c r="J131" s="606">
        <v>6.6571405449999999</v>
      </c>
      <c r="K131" s="606">
        <v>-35.365707931999999</v>
      </c>
      <c r="L131" s="606" t="s">
        <v>108</v>
      </c>
      <c r="M131" s="607">
        <v>-2.9696532480000002</v>
      </c>
      <c r="N131" s="607">
        <v>-2.6087679370000001</v>
      </c>
      <c r="O131" s="607">
        <v>-2.8908580800000001</v>
      </c>
      <c r="P131" s="606">
        <v>-7.1305798530000004</v>
      </c>
    </row>
    <row r="132" spans="1:20" ht="16.5" customHeight="1">
      <c r="A132" s="571" t="s">
        <v>263</v>
      </c>
      <c r="B132" s="610"/>
      <c r="C132" s="610"/>
      <c r="D132" s="610"/>
      <c r="E132" s="610"/>
      <c r="F132" s="610"/>
      <c r="G132" s="610"/>
      <c r="H132" s="610"/>
      <c r="I132" s="610"/>
      <c r="J132" s="610"/>
      <c r="K132" s="610"/>
      <c r="L132" s="610"/>
      <c r="M132" s="611"/>
      <c r="N132" s="611"/>
      <c r="O132" s="611"/>
      <c r="P132" s="610"/>
    </row>
    <row r="133" spans="1:20" ht="16.5" customHeight="1">
      <c r="A133" s="514" t="s">
        <v>333</v>
      </c>
      <c r="B133" s="599">
        <v>2.5346781489999999</v>
      </c>
      <c r="C133" s="599">
        <v>3.5006503370000002</v>
      </c>
      <c r="D133" s="599">
        <v>6.1986107080000004</v>
      </c>
      <c r="E133" s="599">
        <v>8.4401241379999998</v>
      </c>
      <c r="F133" s="599">
        <v>22.520397190000001</v>
      </c>
      <c r="G133" s="599">
        <v>8.1671938910000001</v>
      </c>
      <c r="H133" s="599">
        <v>17.162172281</v>
      </c>
      <c r="I133" s="599">
        <v>18.789781839</v>
      </c>
      <c r="J133" s="599">
        <v>4.5484686910000001</v>
      </c>
      <c r="K133" s="599">
        <v>28.418396035000001</v>
      </c>
      <c r="L133" s="599" t="s">
        <v>108</v>
      </c>
      <c r="M133" s="600">
        <v>13.217391176</v>
      </c>
      <c r="N133" s="600">
        <v>13.912393034000001</v>
      </c>
      <c r="O133" s="600">
        <v>13.422539686</v>
      </c>
      <c r="P133" s="599">
        <v>5.5799619419999997</v>
      </c>
    </row>
    <row r="134" spans="1:20" ht="15.75" customHeight="1">
      <c r="A134" s="572" t="s">
        <v>203</v>
      </c>
      <c r="B134" s="612">
        <v>1.498466394</v>
      </c>
      <c r="C134" s="612">
        <v>-3.2161978329999998</v>
      </c>
      <c r="D134" s="612">
        <v>4.8016370689999999</v>
      </c>
      <c r="E134" s="612">
        <v>10.333139481</v>
      </c>
      <c r="F134" s="612">
        <v>7.1511749760000001</v>
      </c>
      <c r="G134" s="612">
        <v>11.254364465</v>
      </c>
      <c r="H134" s="612">
        <v>16.551415016</v>
      </c>
      <c r="I134" s="612">
        <v>13.574040706</v>
      </c>
      <c r="J134" s="612">
        <v>2.8291619080000001</v>
      </c>
      <c r="K134" s="612">
        <v>-2.9794749970000001</v>
      </c>
      <c r="L134" s="612" t="s">
        <v>108</v>
      </c>
      <c r="M134" s="613">
        <v>10.532224897000001</v>
      </c>
      <c r="N134" s="613">
        <v>7.3424077270000003</v>
      </c>
      <c r="O134" s="613">
        <v>9.5934319370000001</v>
      </c>
      <c r="P134" s="612">
        <v>6.640487265</v>
      </c>
    </row>
    <row r="135" spans="1:20" ht="15.75" customHeight="1">
      <c r="A135" s="573" t="s">
        <v>204</v>
      </c>
      <c r="B135" s="614">
        <v>217.90835243999999</v>
      </c>
      <c r="C135" s="614">
        <v>213.73396528500001</v>
      </c>
      <c r="D135" s="614">
        <v>5.8397950359999999</v>
      </c>
      <c r="E135" s="614">
        <v>-5.8547135079999997</v>
      </c>
      <c r="F135" s="614">
        <v>72.325406255999994</v>
      </c>
      <c r="G135" s="614">
        <v>-10.211459962999999</v>
      </c>
      <c r="H135" s="614">
        <v>42.274028856999998</v>
      </c>
      <c r="I135" s="614">
        <v>3.6475813420000001</v>
      </c>
      <c r="J135" s="614">
        <v>21.843707513999998</v>
      </c>
      <c r="K135" s="614">
        <v>313.34190183599998</v>
      </c>
      <c r="L135" s="614" t="s">
        <v>108</v>
      </c>
      <c r="M135" s="615">
        <v>20.416879357999999</v>
      </c>
      <c r="N135" s="615">
        <v>37.387712284999999</v>
      </c>
      <c r="O135" s="615">
        <v>26.519614032</v>
      </c>
      <c r="P135" s="614">
        <v>9.0431656999999994</v>
      </c>
    </row>
    <row r="136" spans="1:20" ht="15.75" customHeight="1">
      <c r="A136" s="572" t="s">
        <v>205</v>
      </c>
      <c r="B136" s="612">
        <v>-38.436467456000003</v>
      </c>
      <c r="C136" s="612">
        <v>43.200482802000003</v>
      </c>
      <c r="D136" s="612">
        <v>41.220066521</v>
      </c>
      <c r="E136" s="612">
        <v>-7.5256223479999997</v>
      </c>
      <c r="F136" s="612">
        <v>544.20621324199999</v>
      </c>
      <c r="G136" s="612">
        <v>-44.826115846</v>
      </c>
      <c r="H136" s="612">
        <v>8.8242936370000002</v>
      </c>
      <c r="I136" s="612">
        <v>224.072297472</v>
      </c>
      <c r="J136" s="612">
        <v>24.703758735000001</v>
      </c>
      <c r="K136" s="612">
        <v>266.68901876500001</v>
      </c>
      <c r="L136" s="612" t="s">
        <v>108</v>
      </c>
      <c r="M136" s="613">
        <v>63.897088549999999</v>
      </c>
      <c r="N136" s="613">
        <v>153.982467136</v>
      </c>
      <c r="O136" s="613">
        <v>86.429316440999997</v>
      </c>
      <c r="P136" s="612">
        <v>-15.534888707</v>
      </c>
    </row>
    <row r="137" spans="1:20" ht="16.5" customHeight="1">
      <c r="A137" s="574" t="s">
        <v>334</v>
      </c>
      <c r="B137" s="616">
        <v>-6.093957219</v>
      </c>
      <c r="C137" s="616">
        <v>7.1837945789999997</v>
      </c>
      <c r="D137" s="616">
        <v>9.3428527419999998</v>
      </c>
      <c r="E137" s="616">
        <v>18.627267868000001</v>
      </c>
      <c r="F137" s="616">
        <v>19.55443387</v>
      </c>
      <c r="G137" s="616">
        <v>-3.5391254729999999</v>
      </c>
      <c r="H137" s="616">
        <v>9.7968323349999995</v>
      </c>
      <c r="I137" s="616">
        <v>22.664203959999998</v>
      </c>
      <c r="J137" s="616">
        <v>-4.526681033</v>
      </c>
      <c r="K137" s="616">
        <v>105.32162868899999</v>
      </c>
      <c r="L137" s="616" t="s">
        <v>108</v>
      </c>
      <c r="M137" s="617">
        <v>12.343041707999999</v>
      </c>
      <c r="N137" s="617">
        <v>23.277159320999999</v>
      </c>
      <c r="O137" s="617">
        <v>15.494544493999999</v>
      </c>
      <c r="P137" s="616">
        <v>9.5688551820000001</v>
      </c>
    </row>
    <row r="138" spans="1:20" ht="15.75" customHeight="1">
      <c r="A138" s="572" t="s">
        <v>207</v>
      </c>
      <c r="B138" s="612">
        <v>-2.6949382179999999</v>
      </c>
      <c r="C138" s="612">
        <v>4.166889201</v>
      </c>
      <c r="D138" s="612">
        <v>-6.4011079239999997</v>
      </c>
      <c r="E138" s="612">
        <v>10.868111471000001</v>
      </c>
      <c r="F138" s="612">
        <v>-3.6513181889999999</v>
      </c>
      <c r="G138" s="612">
        <v>-0.70567463500000005</v>
      </c>
      <c r="H138" s="612">
        <v>14.387118887</v>
      </c>
      <c r="I138" s="612">
        <v>12.856486777000001</v>
      </c>
      <c r="J138" s="612">
        <v>1.1366118430000001</v>
      </c>
      <c r="K138" s="612">
        <v>-2.7758878629999999</v>
      </c>
      <c r="L138" s="612" t="s">
        <v>108</v>
      </c>
      <c r="M138" s="613">
        <v>4.7061760069999998</v>
      </c>
      <c r="N138" s="613">
        <v>6.2535555470000004</v>
      </c>
      <c r="O138" s="613">
        <v>5.1558238960000002</v>
      </c>
      <c r="P138" s="612">
        <v>9.7109610770000003</v>
      </c>
    </row>
    <row r="139" spans="1:20" ht="15.75" customHeight="1">
      <c r="A139" s="575" t="s">
        <v>208</v>
      </c>
      <c r="B139" s="614">
        <v>7.6538332210000002</v>
      </c>
      <c r="C139" s="614">
        <v>11.501501298000001</v>
      </c>
      <c r="D139" s="614">
        <v>1.937660398</v>
      </c>
      <c r="E139" s="614">
        <v>11.960306775999999</v>
      </c>
      <c r="F139" s="614">
        <v>7.7349014470000004</v>
      </c>
      <c r="G139" s="614">
        <v>-3.515599752</v>
      </c>
      <c r="H139" s="614">
        <v>10.633926849</v>
      </c>
      <c r="I139" s="614">
        <v>11.913336057</v>
      </c>
      <c r="J139" s="614">
        <v>14.261063438000001</v>
      </c>
      <c r="K139" s="614">
        <v>24.591260300999998</v>
      </c>
      <c r="L139" s="614" t="s">
        <v>108</v>
      </c>
      <c r="M139" s="615">
        <v>7.4816635629999997</v>
      </c>
      <c r="N139" s="615">
        <v>14.014663475000001</v>
      </c>
      <c r="O139" s="615">
        <v>9.1227787879999998</v>
      </c>
      <c r="P139" s="614">
        <v>10.638740122</v>
      </c>
      <c r="S139" s="3"/>
      <c r="T139" s="3"/>
    </row>
    <row r="140" spans="1:20" ht="15.75" customHeight="1">
      <c r="A140" s="572" t="s">
        <v>209</v>
      </c>
      <c r="B140" s="612">
        <v>-41.117471233000003</v>
      </c>
      <c r="C140" s="612">
        <v>-12.039189306000001</v>
      </c>
      <c r="D140" s="612">
        <v>54.352217273999997</v>
      </c>
      <c r="E140" s="612">
        <v>37.851732200999997</v>
      </c>
      <c r="F140" s="612">
        <v>47.591414948999997</v>
      </c>
      <c r="G140" s="612">
        <v>-5.5582496060000004</v>
      </c>
      <c r="H140" s="612">
        <v>6.3982159999999997</v>
      </c>
      <c r="I140" s="612">
        <v>43.245114520000001</v>
      </c>
      <c r="J140" s="612">
        <v>-25.324206514</v>
      </c>
      <c r="K140" s="612">
        <v>172.40432574299999</v>
      </c>
      <c r="L140" s="612" t="s">
        <v>108</v>
      </c>
      <c r="M140" s="613">
        <v>24.918695198999998</v>
      </c>
      <c r="N140" s="613">
        <v>41.959811633999998</v>
      </c>
      <c r="O140" s="613">
        <v>30.650453552999998</v>
      </c>
      <c r="P140" s="612">
        <v>7.8961471259999998</v>
      </c>
    </row>
    <row r="141" spans="1:20" ht="16.5" customHeight="1">
      <c r="A141" s="576" t="s">
        <v>265</v>
      </c>
      <c r="B141" s="618"/>
      <c r="C141" s="618"/>
      <c r="D141" s="618"/>
      <c r="E141" s="618"/>
      <c r="F141" s="618"/>
      <c r="G141" s="618"/>
      <c r="H141" s="618"/>
      <c r="I141" s="618"/>
      <c r="J141" s="618"/>
      <c r="K141" s="618"/>
      <c r="L141" s="618"/>
      <c r="M141" s="619"/>
      <c r="N141" s="619"/>
      <c r="O141" s="619"/>
      <c r="P141" s="618"/>
    </row>
    <row r="142" spans="1:20" ht="16.5" customHeight="1">
      <c r="A142" s="577" t="s">
        <v>534</v>
      </c>
      <c r="B142" s="620">
        <v>4.1271299829999997</v>
      </c>
      <c r="C142" s="620">
        <v>0.35617480099999999</v>
      </c>
      <c r="D142" s="620">
        <v>3.3297652630000001</v>
      </c>
      <c r="E142" s="620">
        <v>1.5432307119999999</v>
      </c>
      <c r="F142" s="620">
        <v>0.74564229000000004</v>
      </c>
      <c r="G142" s="620">
        <v>0.21498762399999999</v>
      </c>
      <c r="H142" s="620">
        <v>0.112531267</v>
      </c>
      <c r="I142" s="620">
        <v>-0.19867090300000001</v>
      </c>
      <c r="J142" s="620">
        <v>4.8370992000000002E-2</v>
      </c>
      <c r="K142" s="620">
        <v>-1.088100074</v>
      </c>
      <c r="L142" s="620" t="s">
        <v>108</v>
      </c>
      <c r="M142" s="621">
        <v>0.81224687299999998</v>
      </c>
      <c r="N142" s="621">
        <v>-0.25539884800000001</v>
      </c>
      <c r="O142" s="621">
        <v>0.447211409</v>
      </c>
      <c r="P142" s="620">
        <v>-0.97062048099999998</v>
      </c>
    </row>
    <row r="143" spans="1:20" ht="16.5" customHeight="1">
      <c r="A143" s="578" t="s">
        <v>458</v>
      </c>
      <c r="B143" s="622">
        <v>-0.99452684899999999</v>
      </c>
      <c r="C143" s="622">
        <v>-2.1664555619999999</v>
      </c>
      <c r="D143" s="622">
        <v>-0.36899784099999999</v>
      </c>
      <c r="E143" s="622">
        <v>2.4444945699999998</v>
      </c>
      <c r="F143" s="622">
        <v>2.1770158830000002</v>
      </c>
      <c r="G143" s="622">
        <v>1.477682363</v>
      </c>
      <c r="H143" s="622">
        <v>1.6089389439999999</v>
      </c>
      <c r="I143" s="622">
        <v>1.0087846840000001</v>
      </c>
      <c r="J143" s="622">
        <v>2.2074335999999999</v>
      </c>
      <c r="K143" s="622">
        <v>1.0429852500000001</v>
      </c>
      <c r="L143" s="622" t="s">
        <v>108</v>
      </c>
      <c r="M143" s="623">
        <v>1.7961367070000001</v>
      </c>
      <c r="N143" s="623">
        <v>1.4640639259999999</v>
      </c>
      <c r="O143" s="623">
        <v>1.6921966879999999</v>
      </c>
      <c r="P143" s="622">
        <v>1.704450638</v>
      </c>
    </row>
    <row r="144" spans="1:20" s="3" customFormat="1" ht="16.5" customHeight="1">
      <c r="A144" s="579" t="s">
        <v>459</v>
      </c>
      <c r="B144" s="624">
        <v>0.29243430799999998</v>
      </c>
      <c r="C144" s="624">
        <v>3.867585219</v>
      </c>
      <c r="D144" s="624">
        <v>0.99055210699999996</v>
      </c>
      <c r="E144" s="624">
        <v>2.4308998549999998</v>
      </c>
      <c r="F144" s="624">
        <v>2.2428226370000002</v>
      </c>
      <c r="G144" s="624">
        <v>1.4019272599999999</v>
      </c>
      <c r="H144" s="624">
        <v>1.3420153100000001</v>
      </c>
      <c r="I144" s="624">
        <v>0.65019294699999997</v>
      </c>
      <c r="J144" s="624">
        <v>-0.40383570699999999</v>
      </c>
      <c r="K144" s="624">
        <v>-8.2774881049999998</v>
      </c>
      <c r="L144" s="624" t="s">
        <v>108</v>
      </c>
      <c r="M144" s="625">
        <v>1.8284947709999999</v>
      </c>
      <c r="N144" s="625">
        <v>-0.88083452200000001</v>
      </c>
      <c r="O144" s="625">
        <v>0.816071298</v>
      </c>
      <c r="P144" s="624">
        <v>1.42569239</v>
      </c>
      <c r="Q144"/>
      <c r="S144"/>
      <c r="T144"/>
    </row>
    <row r="145" spans="1:20" ht="16.5" customHeight="1">
      <c r="A145" s="580" t="s">
        <v>460</v>
      </c>
      <c r="B145" s="622">
        <v>2.08668363</v>
      </c>
      <c r="C145" s="622">
        <v>3.0831033000000001E-2</v>
      </c>
      <c r="D145" s="622">
        <v>1.287446793</v>
      </c>
      <c r="E145" s="622">
        <v>1.398683135</v>
      </c>
      <c r="F145" s="622">
        <v>0.63029121099999996</v>
      </c>
      <c r="G145" s="622">
        <v>-0.279159037</v>
      </c>
      <c r="H145" s="622">
        <v>1.313677268</v>
      </c>
      <c r="I145" s="622">
        <v>0.90597916999999994</v>
      </c>
      <c r="J145" s="622">
        <v>1.795717598</v>
      </c>
      <c r="K145" s="622">
        <v>-3.9289722739999999</v>
      </c>
      <c r="L145" s="622" t="s">
        <v>108</v>
      </c>
      <c r="M145" s="623">
        <v>0.881424443</v>
      </c>
      <c r="N145" s="623">
        <v>0.57482076299999996</v>
      </c>
      <c r="O145" s="623">
        <v>0.78714484500000004</v>
      </c>
      <c r="P145" s="622">
        <v>0.297039742</v>
      </c>
    </row>
    <row r="146" spans="1:20" ht="16.5" customHeight="1">
      <c r="A146" s="575" t="s">
        <v>554</v>
      </c>
      <c r="B146" s="626">
        <v>9.6535942999999999E-2</v>
      </c>
      <c r="C146" s="626">
        <v>-3.88225547</v>
      </c>
      <c r="D146" s="626">
        <v>4.5922459299999998</v>
      </c>
      <c r="E146" s="626">
        <v>9.4494033020000003</v>
      </c>
      <c r="F146" s="626">
        <v>6.482646548</v>
      </c>
      <c r="G146" s="626">
        <v>10.182163361000001</v>
      </c>
      <c r="H146" s="626">
        <v>14.338845221</v>
      </c>
      <c r="I146" s="626">
        <v>13.381093666</v>
      </c>
      <c r="J146" s="626">
        <v>3.872498727</v>
      </c>
      <c r="K146" s="626">
        <v>25.471823524000001</v>
      </c>
      <c r="L146" s="626" t="s">
        <v>108</v>
      </c>
      <c r="M146" s="627">
        <v>9.4220830509999995</v>
      </c>
      <c r="N146" s="627">
        <v>10.695600538000001</v>
      </c>
      <c r="O146" s="627">
        <v>9.7950784899999999</v>
      </c>
      <c r="P146" s="626">
        <v>6.2064923890000001</v>
      </c>
    </row>
    <row r="147" spans="1:20" ht="16.5" customHeight="1">
      <c r="A147" s="581" t="s">
        <v>461</v>
      </c>
      <c r="B147" s="622">
        <v>-3.3299528569999999</v>
      </c>
      <c r="C147" s="622">
        <v>-3.4428150020000001</v>
      </c>
      <c r="D147" s="622">
        <v>2.0739331619999999</v>
      </c>
      <c r="E147" s="622">
        <v>1.418071208</v>
      </c>
      <c r="F147" s="622">
        <v>-0.81120777600000005</v>
      </c>
      <c r="G147" s="622">
        <v>-1.5256624190000001</v>
      </c>
      <c r="H147" s="622">
        <v>-3.4651828739999999</v>
      </c>
      <c r="I147" s="622">
        <v>-2.8846503189999999</v>
      </c>
      <c r="J147" s="622">
        <v>-4.5081407860000002</v>
      </c>
      <c r="K147" s="622">
        <v>-5.7127569100000004</v>
      </c>
      <c r="L147" s="622" t="s">
        <v>108</v>
      </c>
      <c r="M147" s="623">
        <v>-0.95344111099999995</v>
      </c>
      <c r="N147" s="623">
        <v>-4.0423098169999996</v>
      </c>
      <c r="O147" s="623">
        <v>-2.0430028830000002</v>
      </c>
      <c r="P147" s="622">
        <v>-0.88501349399999996</v>
      </c>
    </row>
    <row r="148" spans="1:20" ht="16.5" customHeight="1">
      <c r="A148" s="573" t="s">
        <v>462</v>
      </c>
      <c r="B148" s="628">
        <v>0.13914778999999999</v>
      </c>
      <c r="C148" s="628">
        <v>-0.106137196</v>
      </c>
      <c r="D148" s="628">
        <v>-0.1604826</v>
      </c>
      <c r="E148" s="628">
        <v>-0.44555078300000001</v>
      </c>
      <c r="F148" s="628">
        <v>-0.31972670199999997</v>
      </c>
      <c r="G148" s="628">
        <v>-0.82792160199999998</v>
      </c>
      <c r="H148" s="628">
        <v>-1.4085333200000001</v>
      </c>
      <c r="I148" s="628">
        <v>-2.009869299</v>
      </c>
      <c r="J148" s="628">
        <v>-1.0446233410000001</v>
      </c>
      <c r="K148" s="628">
        <v>-4.374701258</v>
      </c>
      <c r="L148" s="628" t="s">
        <v>108</v>
      </c>
      <c r="M148" s="629">
        <v>-0.67031264300000004</v>
      </c>
      <c r="N148" s="629">
        <v>-1.9011938260000001</v>
      </c>
      <c r="O148" s="629">
        <v>-1.004706645</v>
      </c>
      <c r="P148" s="628">
        <v>-0.996217731</v>
      </c>
    </row>
    <row r="149" spans="1:20" ht="16.5" customHeight="1">
      <c r="A149" s="578" t="s">
        <v>463</v>
      </c>
      <c r="B149" s="622">
        <v>-1.2174715760000001</v>
      </c>
      <c r="C149" s="622">
        <v>2.6008083000000001E-2</v>
      </c>
      <c r="D149" s="622">
        <v>-0.88582142100000005</v>
      </c>
      <c r="E149" s="622">
        <v>-0.148721302</v>
      </c>
      <c r="F149" s="622">
        <v>-0.57244080100000005</v>
      </c>
      <c r="G149" s="622">
        <v>-2.4461119999999999E-2</v>
      </c>
      <c r="H149" s="622">
        <v>-0.19843708900000001</v>
      </c>
      <c r="I149" s="622">
        <v>-8.0370829000000005E-2</v>
      </c>
      <c r="J149" s="622">
        <v>-7.5372075999999996E-2</v>
      </c>
      <c r="K149" s="622">
        <v>0.98664547199999997</v>
      </c>
      <c r="L149" s="622" t="s">
        <v>108</v>
      </c>
      <c r="M149" s="623">
        <v>-0.31071701499999999</v>
      </c>
      <c r="N149" s="623">
        <v>6.1037046999999997E-2</v>
      </c>
      <c r="O149" s="623">
        <v>-0.195663377</v>
      </c>
      <c r="P149" s="622">
        <v>0.31474737899999999</v>
      </c>
    </row>
    <row r="150" spans="1:20" s="3" customFormat="1" ht="16.5" customHeight="1">
      <c r="A150" s="579" t="s">
        <v>483</v>
      </c>
      <c r="B150" s="624">
        <v>-1.8890032670000001</v>
      </c>
      <c r="C150" s="624">
        <v>-0.25037632500000001</v>
      </c>
      <c r="D150" s="624">
        <v>-1.5399659139999999</v>
      </c>
      <c r="E150" s="624">
        <v>-0.103818695</v>
      </c>
      <c r="F150" s="624">
        <v>-9.1631698999999997E-2</v>
      </c>
      <c r="G150" s="624">
        <v>-0.38418173999999999</v>
      </c>
      <c r="H150" s="624">
        <v>1.01806277</v>
      </c>
      <c r="I150" s="624">
        <v>0.98478106200000004</v>
      </c>
      <c r="J150" s="624">
        <v>1.485867498</v>
      </c>
      <c r="K150" s="624">
        <v>-2.5874219269999998</v>
      </c>
      <c r="L150" s="624" t="s">
        <v>108</v>
      </c>
      <c r="M150" s="625">
        <v>7.4307862000000002E-2</v>
      </c>
      <c r="N150" s="625">
        <v>0.747932017</v>
      </c>
      <c r="O150" s="625">
        <v>0.30704152600000001</v>
      </c>
      <c r="P150" s="624">
        <v>1.097592634</v>
      </c>
      <c r="Q150"/>
      <c r="S150"/>
      <c r="T150"/>
    </row>
    <row r="151" spans="1:20" ht="16.5" customHeight="1">
      <c r="A151" s="580" t="s">
        <v>464</v>
      </c>
      <c r="B151" s="622">
        <v>1.2136816109999999</v>
      </c>
      <c r="C151" s="622">
        <v>1.205339537</v>
      </c>
      <c r="D151" s="622">
        <v>1.4061532889999999</v>
      </c>
      <c r="E151" s="622">
        <v>-4.9584340000000003E-3</v>
      </c>
      <c r="F151" s="622">
        <v>-0.88153694800000004</v>
      </c>
      <c r="G151" s="622">
        <v>0.43254394600000001</v>
      </c>
      <c r="H151" s="622">
        <v>-0.81488027100000004</v>
      </c>
      <c r="I151" s="622">
        <v>-1.0556886670000001</v>
      </c>
      <c r="J151" s="622">
        <v>-2.0450003639999998</v>
      </c>
      <c r="K151" s="622">
        <v>4.4115975770000002</v>
      </c>
      <c r="L151" s="622" t="s">
        <v>108</v>
      </c>
      <c r="M151" s="623">
        <v>-0.243999508</v>
      </c>
      <c r="N151" s="623">
        <v>-0.760607955</v>
      </c>
      <c r="O151" s="623">
        <v>-0.42249526300000001</v>
      </c>
      <c r="P151" s="622">
        <v>-1.0195805840000001</v>
      </c>
    </row>
    <row r="152" spans="1:20" ht="16.5" customHeight="1">
      <c r="A152" s="575" t="s">
        <v>553</v>
      </c>
      <c r="B152" s="626">
        <v>-0.83406119999999995</v>
      </c>
      <c r="C152" s="626">
        <v>-1.7158189129999999</v>
      </c>
      <c r="D152" s="626">
        <v>1.188226996</v>
      </c>
      <c r="E152" s="626">
        <v>2.6496130280000001</v>
      </c>
      <c r="F152" s="626">
        <v>1.799444048</v>
      </c>
      <c r="G152" s="626">
        <v>2.853157038</v>
      </c>
      <c r="H152" s="626">
        <v>3.167613072</v>
      </c>
      <c r="I152" s="626">
        <v>2.8586800999999999</v>
      </c>
      <c r="J152" s="626">
        <v>0.52707945899999997</v>
      </c>
      <c r="K152" s="626">
        <v>5.5417555260000002</v>
      </c>
      <c r="L152" s="626" t="s">
        <v>108</v>
      </c>
      <c r="M152" s="627">
        <v>2.5058279649999999</v>
      </c>
      <c r="N152" s="627">
        <v>2.3614323270000002</v>
      </c>
      <c r="O152" s="627">
        <v>2.45610587</v>
      </c>
      <c r="P152" s="626">
        <v>1.4399612550000001</v>
      </c>
    </row>
    <row r="153" spans="1:20" ht="16.5" customHeight="1">
      <c r="A153" s="581" t="s">
        <v>465</v>
      </c>
      <c r="B153" s="622">
        <v>-2.9761562430000001</v>
      </c>
      <c r="C153" s="622">
        <v>-3.293337363</v>
      </c>
      <c r="D153" s="622">
        <v>0.690766981</v>
      </c>
      <c r="E153" s="622">
        <v>1.8511728000000002E-2</v>
      </c>
      <c r="F153" s="622">
        <v>-1.234834338</v>
      </c>
      <c r="G153" s="622">
        <v>-1.053194483</v>
      </c>
      <c r="H153" s="622">
        <v>-4.2350768399999996</v>
      </c>
      <c r="I153" s="622">
        <v>-3.1970070530000001</v>
      </c>
      <c r="J153" s="622">
        <v>-6.1223826490000004</v>
      </c>
      <c r="K153" s="622">
        <v>-2.1282797659999999</v>
      </c>
      <c r="L153" s="622" t="s">
        <v>108</v>
      </c>
      <c r="M153" s="623">
        <v>-1.629954286</v>
      </c>
      <c r="N153" s="623">
        <v>-4.3262029679999996</v>
      </c>
      <c r="O153" s="623">
        <v>-2.5612685740000001</v>
      </c>
      <c r="P153" s="622">
        <v>-0.97712290800000001</v>
      </c>
    </row>
    <row r="154" spans="1:20" ht="16.5" customHeight="1">
      <c r="A154" s="582" t="s">
        <v>481</v>
      </c>
      <c r="B154" s="630">
        <v>9.7431032000000001E-2</v>
      </c>
      <c r="C154" s="630">
        <v>-0.101590556</v>
      </c>
      <c r="D154" s="630">
        <v>0.38408874799999998</v>
      </c>
      <c r="E154" s="630">
        <v>2.8177813999999999E-2</v>
      </c>
      <c r="F154" s="630">
        <v>-4.3725657000000001E-2</v>
      </c>
      <c r="G154" s="630">
        <v>3.9741419E-2</v>
      </c>
      <c r="H154" s="630">
        <v>-0.54384755100000004</v>
      </c>
      <c r="I154" s="630">
        <v>-0.50664051600000004</v>
      </c>
      <c r="J154" s="630">
        <v>-0.96100446500000003</v>
      </c>
      <c r="K154" s="630">
        <v>2.861918744</v>
      </c>
      <c r="L154" s="630" t="s">
        <v>108</v>
      </c>
      <c r="M154" s="631">
        <v>-0.107932292</v>
      </c>
      <c r="N154" s="631">
        <v>-0.57939409200000003</v>
      </c>
      <c r="O154" s="631">
        <v>-0.23975242699999999</v>
      </c>
      <c r="P154" s="630">
        <v>-0.45765571300000002</v>
      </c>
    </row>
    <row r="155" spans="1:20" ht="14.25" customHeight="1">
      <c r="A155" s="261" t="s">
        <v>330</v>
      </c>
      <c r="B155" s="13"/>
      <c r="C155" s="13"/>
      <c r="D155" s="13"/>
      <c r="E155" s="13"/>
      <c r="F155" s="13"/>
      <c r="G155" s="13"/>
      <c r="H155" s="13"/>
      <c r="I155" s="13"/>
      <c r="J155" s="13"/>
      <c r="K155" s="13"/>
      <c r="L155" s="13"/>
      <c r="M155" s="13"/>
      <c r="N155" s="13"/>
      <c r="O155" s="13"/>
      <c r="P155" s="40"/>
    </row>
    <row r="156" spans="1:20" ht="14.25" customHeight="1">
      <c r="A156" s="292" t="s">
        <v>800</v>
      </c>
      <c r="B156" s="13"/>
      <c r="C156" s="13"/>
      <c r="D156" s="13"/>
      <c r="E156" s="13"/>
      <c r="F156" s="13"/>
      <c r="G156" s="13"/>
      <c r="H156" s="13"/>
      <c r="I156" s="13"/>
      <c r="J156" s="13"/>
      <c r="K156" s="13"/>
      <c r="L156" s="13"/>
      <c r="M156" s="13"/>
      <c r="N156" s="13"/>
      <c r="O156" s="13"/>
      <c r="P156" s="40"/>
    </row>
    <row r="157" spans="1:20" ht="14.25" customHeight="1">
      <c r="A157" s="38" t="s">
        <v>808</v>
      </c>
      <c r="B157" s="13"/>
      <c r="C157" s="13"/>
      <c r="D157" s="13"/>
      <c r="E157" s="13"/>
      <c r="F157" s="13"/>
      <c r="G157" s="13"/>
      <c r="H157" s="13"/>
      <c r="I157" s="13"/>
      <c r="J157" s="13"/>
      <c r="K157" s="13"/>
      <c r="L157" s="13"/>
      <c r="M157" s="13"/>
      <c r="N157" s="13"/>
      <c r="O157" s="13"/>
      <c r="P157" s="40"/>
    </row>
    <row r="158" spans="1:20" ht="14.25" customHeight="1">
      <c r="A158" s="292" t="s">
        <v>801</v>
      </c>
      <c r="B158" s="13"/>
      <c r="C158" s="13"/>
      <c r="D158" s="13"/>
      <c r="E158" s="13"/>
      <c r="F158" s="13"/>
      <c r="G158" s="13"/>
      <c r="H158" s="13"/>
      <c r="I158" s="13"/>
      <c r="J158" s="13"/>
      <c r="K158" s="13"/>
      <c r="L158" s="13"/>
      <c r="M158" s="13"/>
      <c r="N158" s="13"/>
      <c r="O158" s="13"/>
      <c r="P158" s="40"/>
    </row>
    <row r="159" spans="1:20" ht="14.25" customHeight="1">
      <c r="A159" s="261" t="s">
        <v>811</v>
      </c>
      <c r="B159" s="13"/>
      <c r="C159" s="13"/>
      <c r="D159" s="13"/>
      <c r="E159" s="13"/>
      <c r="F159" s="13"/>
      <c r="G159" s="13"/>
      <c r="H159" s="13"/>
      <c r="I159" s="13"/>
      <c r="J159" s="13"/>
      <c r="K159" s="13"/>
      <c r="L159" s="13"/>
      <c r="M159" s="13"/>
      <c r="N159" s="13"/>
      <c r="O159" s="13"/>
      <c r="P159" s="40"/>
    </row>
    <row r="160" spans="1:20" ht="14.25" customHeight="1">
      <c r="A160" s="292" t="s">
        <v>799</v>
      </c>
      <c r="B160" s="3"/>
      <c r="C160" s="3"/>
      <c r="D160" s="3"/>
      <c r="G160" s="186"/>
      <c r="J160" s="186"/>
    </row>
    <row r="162" spans="1:6" ht="12.75" customHeight="1">
      <c r="A162" s="988" t="s">
        <v>643</v>
      </c>
      <c r="B162" s="997"/>
      <c r="C162" s="997"/>
      <c r="D162" s="997"/>
      <c r="E162" s="997"/>
      <c r="F162" s="997"/>
    </row>
    <row r="163" spans="1:6" ht="13.5" customHeight="1">
      <c r="A163" s="997"/>
      <c r="B163" s="997"/>
      <c r="C163" s="997"/>
      <c r="D163" s="997"/>
      <c r="E163" s="997"/>
      <c r="F163" s="997"/>
    </row>
    <row r="164" spans="1:6">
      <c r="A164" s="997"/>
      <c r="B164" s="997"/>
      <c r="C164" s="997"/>
      <c r="D164" s="997"/>
      <c r="E164" s="997"/>
      <c r="F164" s="997"/>
    </row>
    <row r="165" spans="1:6">
      <c r="A165" s="17"/>
      <c r="B165" s="69"/>
      <c r="C165" s="69"/>
      <c r="D165" s="69"/>
      <c r="E165" s="69"/>
      <c r="F165" s="69"/>
    </row>
    <row r="166" spans="1:6">
      <c r="A166" s="998" t="s">
        <v>373</v>
      </c>
      <c r="B166" s="1000"/>
      <c r="C166" s="1000"/>
      <c r="D166" s="1000"/>
      <c r="E166" s="1000"/>
      <c r="F166" s="1000"/>
    </row>
    <row r="167" spans="1:6">
      <c r="A167" s="17"/>
      <c r="B167" s="69"/>
      <c r="C167" s="69"/>
      <c r="D167" s="69"/>
      <c r="E167" s="69"/>
      <c r="F167" s="69"/>
    </row>
    <row r="168" spans="1:6">
      <c r="A168" s="988" t="s">
        <v>374</v>
      </c>
      <c r="B168" s="997"/>
      <c r="C168" s="997"/>
      <c r="D168" s="997"/>
      <c r="E168" s="997"/>
      <c r="F168" s="997"/>
    </row>
    <row r="169" spans="1:6">
      <c r="A169" s="997"/>
      <c r="B169" s="997"/>
      <c r="C169" s="997"/>
      <c r="D169" s="997"/>
      <c r="E169" s="997"/>
      <c r="F169" s="997"/>
    </row>
    <row r="170" spans="1:6">
      <c r="A170" s="17"/>
      <c r="B170" s="69"/>
      <c r="C170" s="69"/>
      <c r="D170" s="69"/>
      <c r="E170" s="69"/>
      <c r="F170" s="69"/>
    </row>
    <row r="171" spans="1:6">
      <c r="A171" s="988" t="s">
        <v>375</v>
      </c>
      <c r="B171" s="997"/>
      <c r="C171" s="997"/>
      <c r="D171" s="997"/>
      <c r="E171" s="997"/>
      <c r="F171" s="997"/>
    </row>
    <row r="172" spans="1:6">
      <c r="A172" s="997"/>
      <c r="B172" s="997"/>
      <c r="C172" s="997"/>
      <c r="D172" s="997"/>
      <c r="E172" s="997"/>
      <c r="F172" s="997"/>
    </row>
    <row r="173" spans="1:6">
      <c r="A173" s="997"/>
      <c r="B173" s="997"/>
      <c r="C173" s="997"/>
      <c r="D173" s="997"/>
      <c r="E173" s="997"/>
      <c r="F173" s="997"/>
    </row>
    <row r="174" spans="1:6">
      <c r="A174" s="17"/>
      <c r="B174" s="69"/>
      <c r="C174" s="69"/>
      <c r="D174" s="69"/>
      <c r="E174" s="69"/>
      <c r="F174" s="69"/>
    </row>
    <row r="175" spans="1:6">
      <c r="A175" s="988" t="s">
        <v>376</v>
      </c>
      <c r="B175" s="997"/>
      <c r="C175" s="997"/>
      <c r="D175" s="997"/>
      <c r="E175" s="997"/>
      <c r="F175" s="997"/>
    </row>
    <row r="176" spans="1:6">
      <c r="A176" s="997"/>
      <c r="B176" s="997"/>
      <c r="C176" s="997"/>
      <c r="D176" s="997"/>
      <c r="E176" s="997"/>
      <c r="F176" s="997"/>
    </row>
    <row r="177" spans="1:6" ht="10.5" customHeight="1">
      <c r="A177" s="997"/>
      <c r="B177" s="997"/>
      <c r="C177" s="997"/>
      <c r="D177" s="997"/>
      <c r="E177" s="997"/>
      <c r="F177" s="997"/>
    </row>
    <row r="178" spans="1:6">
      <c r="A178" s="997"/>
      <c r="B178" s="997"/>
      <c r="C178" s="997"/>
      <c r="D178" s="997"/>
      <c r="E178" s="997"/>
      <c r="F178" s="997"/>
    </row>
    <row r="179" spans="1:6" ht="12.75" customHeight="1"/>
    <row r="180" spans="1:6" ht="60.75" customHeight="1">
      <c r="A180" s="988" t="s">
        <v>641</v>
      </c>
      <c r="B180" s="988"/>
      <c r="C180" s="988"/>
      <c r="D180" s="988"/>
      <c r="E180" s="988"/>
      <c r="F180" s="988"/>
    </row>
    <row r="181" spans="1:6" ht="12.75" customHeight="1"/>
    <row r="182" spans="1:6" ht="157.5" customHeight="1">
      <c r="A182" s="988" t="s">
        <v>644</v>
      </c>
      <c r="B182" s="988"/>
      <c r="C182" s="988"/>
      <c r="D182" s="988"/>
      <c r="E182" s="988"/>
      <c r="F182" s="988"/>
    </row>
  </sheetData>
  <mergeCells count="7">
    <mergeCell ref="A182:F182"/>
    <mergeCell ref="A180:F180"/>
    <mergeCell ref="A162:F164"/>
    <mergeCell ref="A166:F166"/>
    <mergeCell ref="A168:F169"/>
    <mergeCell ref="A171:F173"/>
    <mergeCell ref="A175:F178"/>
  </mergeCells>
  <phoneticPr fontId="0" type="noConversion"/>
  <pageMargins left="0.59055118110236227" right="0.59055118110236227" top="0.78740157480314965" bottom="0.78740157480314965" header="0.39370078740157483" footer="0.39370078740157483"/>
  <pageSetup paperSize="9" scale="49" firstPageNumber="22" fitToHeight="0" orientation="landscape" useFirstPageNumber="1" r:id="rId1"/>
  <headerFooter alignWithMargins="0">
    <oddHeader>&amp;R&amp;12Les finances des communes en 2018</oddHeader>
    <oddFooter>&amp;L&amp;12Direction Générale des Collectivités Locales / DESL&amp;C&amp;P&amp;R&amp;12Mise en ligne : mars 2020</oddFooter>
  </headerFooter>
  <rowBreaks count="2" manualBreakCount="2">
    <brk id="60" max="15" man="1"/>
    <brk id="106" max="15" man="1"/>
  </rowBreaks>
  <tableParts count="2">
    <tablePart r:id="rId2"/>
    <tablePart r:id="rId3"/>
  </tableParts>
</worksheet>
</file>

<file path=xl/worksheets/sheet13.xml><?xml version="1.0" encoding="utf-8"?>
<worksheet xmlns="http://schemas.openxmlformats.org/spreadsheetml/2006/main" xmlns:r="http://schemas.openxmlformats.org/officeDocument/2006/relationships">
  <sheetPr>
    <tabColor rgb="FF00B050"/>
    <pageSetUpPr fitToPage="1"/>
  </sheetPr>
  <dimension ref="A1:XFD182"/>
  <sheetViews>
    <sheetView zoomScale="85" zoomScaleNormal="85" zoomScalePageLayoutView="70" workbookViewId="0">
      <selection activeCell="R123" sqref="R123"/>
    </sheetView>
  </sheetViews>
  <sheetFormatPr baseColWidth="10" defaultRowHeight="12.75"/>
  <cols>
    <col min="1" max="1" width="90.140625" customWidth="1"/>
    <col min="2" max="2" width="12.42578125" bestFit="1" customWidth="1"/>
    <col min="3" max="11" width="11.5703125" bestFit="1" customWidth="1"/>
    <col min="12" max="12" width="10.5703125" customWidth="1"/>
    <col min="13" max="14" width="15.5703125" customWidth="1"/>
    <col min="15" max="15" width="14.28515625" customWidth="1"/>
    <col min="16" max="16" width="18.85546875" customWidth="1"/>
  </cols>
  <sheetData>
    <row r="1" spans="1:16" ht="21">
      <c r="A1" s="47" t="s">
        <v>814</v>
      </c>
    </row>
    <row r="2" spans="1:16" ht="18">
      <c r="A2" s="47"/>
    </row>
    <row r="3" spans="1:16" ht="15" customHeight="1" thickBot="1">
      <c r="A3" s="13"/>
      <c r="P3" s="449" t="s">
        <v>249</v>
      </c>
    </row>
    <row r="4" spans="1:16" ht="15.95" customHeight="1">
      <c r="A4" s="42"/>
      <c r="B4" s="43" t="s">
        <v>40</v>
      </c>
      <c r="C4" s="43" t="s">
        <v>131</v>
      </c>
      <c r="D4" s="43" t="s">
        <v>133</v>
      </c>
      <c r="E4" s="43" t="s">
        <v>41</v>
      </c>
      <c r="F4" s="43" t="s">
        <v>42</v>
      </c>
      <c r="G4" s="43" t="s">
        <v>43</v>
      </c>
      <c r="H4" s="43" t="s">
        <v>44</v>
      </c>
      <c r="I4" s="43" t="s">
        <v>135</v>
      </c>
      <c r="J4" s="43" t="s">
        <v>136</v>
      </c>
      <c r="K4" s="43" t="s">
        <v>137</v>
      </c>
      <c r="L4" s="258">
        <v>100000</v>
      </c>
      <c r="M4" s="256" t="s">
        <v>271</v>
      </c>
      <c r="N4" s="256" t="s">
        <v>269</v>
      </c>
      <c r="O4" s="263" t="s">
        <v>82</v>
      </c>
      <c r="P4" s="287" t="s">
        <v>259</v>
      </c>
    </row>
    <row r="5" spans="1:16" ht="15.95" customHeight="1">
      <c r="A5" s="593" t="s">
        <v>86</v>
      </c>
      <c r="B5" s="44" t="s">
        <v>130</v>
      </c>
      <c r="C5" s="44" t="s">
        <v>45</v>
      </c>
      <c r="D5" s="44" t="s">
        <v>45</v>
      </c>
      <c r="E5" s="44" t="s">
        <v>45</v>
      </c>
      <c r="F5" s="44" t="s">
        <v>45</v>
      </c>
      <c r="G5" s="44" t="s">
        <v>45</v>
      </c>
      <c r="H5" s="44" t="s">
        <v>45</v>
      </c>
      <c r="I5" s="44" t="s">
        <v>45</v>
      </c>
      <c r="J5" s="44" t="s">
        <v>45</v>
      </c>
      <c r="K5" s="44" t="s">
        <v>45</v>
      </c>
      <c r="L5" s="44" t="s">
        <v>48</v>
      </c>
      <c r="M5" s="241" t="s">
        <v>270</v>
      </c>
      <c r="N5" s="241" t="s">
        <v>153</v>
      </c>
      <c r="O5" s="262" t="s">
        <v>152</v>
      </c>
      <c r="P5" s="288" t="s">
        <v>329</v>
      </c>
    </row>
    <row r="6" spans="1:16" ht="15.95" customHeight="1" thickBot="1">
      <c r="A6" s="448" t="s">
        <v>249</v>
      </c>
      <c r="B6" s="45" t="s">
        <v>48</v>
      </c>
      <c r="C6" s="45" t="s">
        <v>132</v>
      </c>
      <c r="D6" s="45" t="s">
        <v>134</v>
      </c>
      <c r="E6" s="45" t="s">
        <v>49</v>
      </c>
      <c r="F6" s="45" t="s">
        <v>50</v>
      </c>
      <c r="G6" s="45" t="s">
        <v>51</v>
      </c>
      <c r="H6" s="45" t="s">
        <v>47</v>
      </c>
      <c r="I6" s="45" t="s">
        <v>138</v>
      </c>
      <c r="J6" s="45" t="s">
        <v>139</v>
      </c>
      <c r="K6" s="45" t="s">
        <v>140</v>
      </c>
      <c r="L6" s="45" t="s">
        <v>141</v>
      </c>
      <c r="M6" s="257" t="s">
        <v>153</v>
      </c>
      <c r="N6" s="257" t="s">
        <v>141</v>
      </c>
      <c r="O6" s="264" t="s">
        <v>46</v>
      </c>
      <c r="P6" s="289" t="s">
        <v>279</v>
      </c>
    </row>
    <row r="7" spans="1:16" ht="12.75" customHeight="1">
      <c r="A7" s="228"/>
    </row>
    <row r="8" spans="1:16" ht="15.75" customHeight="1">
      <c r="A8" s="501" t="s">
        <v>185</v>
      </c>
      <c r="B8" s="493">
        <v>14205.268</v>
      </c>
      <c r="C8" s="493">
        <v>782.54030171600004</v>
      </c>
      <c r="D8" s="493">
        <v>710.21965905900004</v>
      </c>
      <c r="E8" s="493">
        <v>659.190553099</v>
      </c>
      <c r="F8" s="493">
        <v>735.79161526099995</v>
      </c>
      <c r="G8" s="493">
        <v>892.52473230299995</v>
      </c>
      <c r="H8" s="493">
        <v>959.846998386</v>
      </c>
      <c r="I8" s="493">
        <v>994.85630726099998</v>
      </c>
      <c r="J8" s="493">
        <v>1093.2827954290001</v>
      </c>
      <c r="K8" s="493">
        <v>1227.1793400649999</v>
      </c>
      <c r="L8" s="597" t="s">
        <v>108</v>
      </c>
      <c r="M8" s="506">
        <v>840.05551033699999</v>
      </c>
      <c r="N8" s="506">
        <v>1066.132758597</v>
      </c>
      <c r="O8" s="506">
        <v>939.75981879799997</v>
      </c>
      <c r="P8" s="493">
        <v>941.54056661799996</v>
      </c>
    </row>
    <row r="9" spans="1:16" ht="15.75" customHeight="1">
      <c r="A9" s="492" t="s">
        <v>186</v>
      </c>
      <c r="B9" s="494">
        <v>3435.9485</v>
      </c>
      <c r="C9" s="494">
        <v>293.27558864100001</v>
      </c>
      <c r="D9" s="494">
        <v>249.975182496</v>
      </c>
      <c r="E9" s="494">
        <v>214.955563329</v>
      </c>
      <c r="F9" s="494">
        <v>215.48465161999999</v>
      </c>
      <c r="G9" s="494">
        <v>245.495469601</v>
      </c>
      <c r="H9" s="494">
        <v>249.88196621899999</v>
      </c>
      <c r="I9" s="494">
        <v>238.60910927899999</v>
      </c>
      <c r="J9" s="494">
        <v>262.161964759</v>
      </c>
      <c r="K9" s="494">
        <v>230.502960863</v>
      </c>
      <c r="L9" s="494" t="s">
        <v>108</v>
      </c>
      <c r="M9" s="507">
        <v>235.46904928999999</v>
      </c>
      <c r="N9" s="507">
        <v>246.36100911299999</v>
      </c>
      <c r="O9" s="507">
        <v>240.27260794200001</v>
      </c>
      <c r="P9" s="494">
        <v>236.25842904999999</v>
      </c>
    </row>
    <row r="10" spans="1:16" ht="15.75" customHeight="1">
      <c r="A10" s="492" t="s">
        <v>187</v>
      </c>
      <c r="B10" s="494">
        <v>9767.3474999999999</v>
      </c>
      <c r="C10" s="494">
        <v>368.08968645200002</v>
      </c>
      <c r="D10" s="494">
        <v>331.449196454</v>
      </c>
      <c r="E10" s="494">
        <v>325.42979121399998</v>
      </c>
      <c r="F10" s="494">
        <v>377.60279094100002</v>
      </c>
      <c r="G10" s="494">
        <v>480.94364382200001</v>
      </c>
      <c r="H10" s="494">
        <v>526.12246746100004</v>
      </c>
      <c r="I10" s="494">
        <v>564.46870641199996</v>
      </c>
      <c r="J10" s="494">
        <v>615.31762954099997</v>
      </c>
      <c r="K10" s="494">
        <v>753.84823275099995</v>
      </c>
      <c r="L10" s="494" t="s">
        <v>108</v>
      </c>
      <c r="M10" s="507">
        <v>445.94859893199998</v>
      </c>
      <c r="N10" s="507">
        <v>611.42190102300003</v>
      </c>
      <c r="O10" s="507">
        <v>518.92542999600005</v>
      </c>
      <c r="P10" s="494">
        <v>520.57824799299999</v>
      </c>
    </row>
    <row r="11" spans="1:16" ht="15.75" customHeight="1">
      <c r="A11" s="492" t="s">
        <v>188</v>
      </c>
      <c r="B11" s="494">
        <v>134.93333333300001</v>
      </c>
      <c r="C11" s="494">
        <v>10.600483139</v>
      </c>
      <c r="D11" s="494">
        <v>15.084145053</v>
      </c>
      <c r="E11" s="494">
        <v>16.058303198000001</v>
      </c>
      <c r="F11" s="494">
        <v>25.528358966999999</v>
      </c>
      <c r="G11" s="494">
        <v>27.244055049</v>
      </c>
      <c r="H11" s="494">
        <v>32.004011124000002</v>
      </c>
      <c r="I11" s="494">
        <v>32.373096095000001</v>
      </c>
      <c r="J11" s="494">
        <v>28.819809327000002</v>
      </c>
      <c r="K11" s="494">
        <v>48.336639007999999</v>
      </c>
      <c r="L11" s="494" t="s">
        <v>108</v>
      </c>
      <c r="M11" s="507">
        <v>26.475111365</v>
      </c>
      <c r="N11" s="507">
        <v>33.356659542999999</v>
      </c>
      <c r="O11" s="507">
        <v>29.510003232999999</v>
      </c>
      <c r="P11" s="494">
        <v>25.194192060999999</v>
      </c>
    </row>
    <row r="12" spans="1:16" ht="15.75" customHeight="1">
      <c r="A12" s="492" t="s">
        <v>189</v>
      </c>
      <c r="B12" s="494">
        <v>515.91416666700002</v>
      </c>
      <c r="C12" s="494">
        <v>48.947958982000003</v>
      </c>
      <c r="D12" s="494">
        <v>57.771078940000002</v>
      </c>
      <c r="E12" s="494">
        <v>62.222495776000002</v>
      </c>
      <c r="F12" s="494">
        <v>74.470210958999999</v>
      </c>
      <c r="G12" s="494">
        <v>89.998192314999997</v>
      </c>
      <c r="H12" s="494">
        <v>111.48687109399999</v>
      </c>
      <c r="I12" s="494">
        <v>118.076156371</v>
      </c>
      <c r="J12" s="494">
        <v>151.28169855100001</v>
      </c>
      <c r="K12" s="494">
        <v>146.159429601</v>
      </c>
      <c r="L12" s="494" t="s">
        <v>108</v>
      </c>
      <c r="M12" s="507">
        <v>88.917516370000001</v>
      </c>
      <c r="N12" s="507">
        <v>134.77617749000001</v>
      </c>
      <c r="O12" s="507">
        <v>109.142046388</v>
      </c>
      <c r="P12" s="494">
        <v>118.99454061100001</v>
      </c>
    </row>
    <row r="13" spans="1:16" ht="15.75" customHeight="1">
      <c r="A13" s="492" t="s">
        <v>190</v>
      </c>
      <c r="B13" s="494">
        <v>351.12450000000001</v>
      </c>
      <c r="C13" s="494">
        <v>61.6265845</v>
      </c>
      <c r="D13" s="494">
        <v>55.940056116000001</v>
      </c>
      <c r="E13" s="494">
        <v>40.524399582000001</v>
      </c>
      <c r="F13" s="494">
        <v>42.705602773999999</v>
      </c>
      <c r="G13" s="494">
        <v>48.843371515999998</v>
      </c>
      <c r="H13" s="494">
        <v>40.351682488000002</v>
      </c>
      <c r="I13" s="494">
        <v>41.329239104999999</v>
      </c>
      <c r="J13" s="494">
        <v>35.701693251999998</v>
      </c>
      <c r="K13" s="494">
        <v>48.332077843</v>
      </c>
      <c r="L13" s="494" t="s">
        <v>108</v>
      </c>
      <c r="M13" s="507">
        <v>43.245234381000003</v>
      </c>
      <c r="N13" s="507">
        <v>40.217011427999999</v>
      </c>
      <c r="O13" s="507">
        <v>41.909731239000003</v>
      </c>
      <c r="P13" s="494">
        <v>40.515156902999998</v>
      </c>
    </row>
    <row r="14" spans="1:16" ht="15.75" customHeight="1">
      <c r="A14" s="501" t="s">
        <v>191</v>
      </c>
      <c r="B14" s="493">
        <v>14251.2315</v>
      </c>
      <c r="C14" s="493">
        <v>954.29221455300001</v>
      </c>
      <c r="D14" s="493">
        <v>886.34037017799994</v>
      </c>
      <c r="E14" s="493">
        <v>818.45482594299995</v>
      </c>
      <c r="F14" s="493">
        <v>918.183698972</v>
      </c>
      <c r="G14" s="493">
        <v>1101.7567159800001</v>
      </c>
      <c r="H14" s="493">
        <v>1166.317759693</v>
      </c>
      <c r="I14" s="493">
        <v>1201.910571143</v>
      </c>
      <c r="J14" s="493">
        <v>1319.5542267579999</v>
      </c>
      <c r="K14" s="493">
        <v>1342.001503085</v>
      </c>
      <c r="L14" s="493" t="s">
        <v>108</v>
      </c>
      <c r="M14" s="506">
        <v>1033.5203319069999</v>
      </c>
      <c r="N14" s="506">
        <v>1267.0063358289999</v>
      </c>
      <c r="O14" s="506">
        <v>1136.492040629</v>
      </c>
      <c r="P14" s="493">
        <v>1117.285862342</v>
      </c>
    </row>
    <row r="15" spans="1:16" ht="15.75" customHeight="1">
      <c r="A15" s="492" t="s">
        <v>84</v>
      </c>
      <c r="B15" s="494">
        <v>6391.9</v>
      </c>
      <c r="C15" s="494">
        <v>446.78928022100001</v>
      </c>
      <c r="D15" s="494">
        <v>420.273281618</v>
      </c>
      <c r="E15" s="494">
        <v>488.532347093</v>
      </c>
      <c r="F15" s="494">
        <v>590.99539466600004</v>
      </c>
      <c r="G15" s="494">
        <v>740.25152660200001</v>
      </c>
      <c r="H15" s="494">
        <v>799.50561856100001</v>
      </c>
      <c r="I15" s="494">
        <v>899.90649289600003</v>
      </c>
      <c r="J15" s="494">
        <v>959.59188271200003</v>
      </c>
      <c r="K15" s="494">
        <v>888.303766516</v>
      </c>
      <c r="L15" s="494" t="s">
        <v>108</v>
      </c>
      <c r="M15" s="507">
        <v>681.42608966800003</v>
      </c>
      <c r="N15" s="507">
        <v>920.85628061900002</v>
      </c>
      <c r="O15" s="507">
        <v>787.01929640200001</v>
      </c>
      <c r="P15" s="494">
        <v>729.14990411600002</v>
      </c>
    </row>
    <row r="16" spans="1:16" ht="15.75" customHeight="1">
      <c r="A16" s="492" t="s">
        <v>192</v>
      </c>
      <c r="B16" s="494">
        <v>6309.7333333329998</v>
      </c>
      <c r="C16" s="494">
        <v>373.14911457300002</v>
      </c>
      <c r="D16" s="494">
        <v>332.19716495300003</v>
      </c>
      <c r="E16" s="494">
        <v>413.067286411</v>
      </c>
      <c r="F16" s="494">
        <v>496.65039064600001</v>
      </c>
      <c r="G16" s="494">
        <v>584.78700714000001</v>
      </c>
      <c r="H16" s="494">
        <v>627.14686628599998</v>
      </c>
      <c r="I16" s="494">
        <v>738.93599995500006</v>
      </c>
      <c r="J16" s="494">
        <v>794.69473349299994</v>
      </c>
      <c r="K16" s="494">
        <v>725.01069398100003</v>
      </c>
      <c r="L16" s="494" t="s">
        <v>108</v>
      </c>
      <c r="M16" s="507">
        <v>548.05035573099997</v>
      </c>
      <c r="N16" s="507">
        <v>758.05678120100004</v>
      </c>
      <c r="O16" s="507">
        <v>640.66712979800002</v>
      </c>
      <c r="P16" s="494">
        <v>649.58765545599999</v>
      </c>
    </row>
    <row r="17" spans="1:16" ht="15.75" customHeight="1">
      <c r="A17" s="492" t="s">
        <v>225</v>
      </c>
      <c r="B17" s="494">
        <v>5643.216666667</v>
      </c>
      <c r="C17" s="494">
        <v>86.159217116999997</v>
      </c>
      <c r="D17" s="494">
        <v>67.689263887999999</v>
      </c>
      <c r="E17" s="494">
        <v>51.213189747999998</v>
      </c>
      <c r="F17" s="494">
        <v>64.455399344</v>
      </c>
      <c r="G17" s="494">
        <v>66.939308488999998</v>
      </c>
      <c r="H17" s="494">
        <v>95.484204708999997</v>
      </c>
      <c r="I17" s="494">
        <v>97.562860056999995</v>
      </c>
      <c r="J17" s="494">
        <v>97.016575904000007</v>
      </c>
      <c r="K17" s="494">
        <v>94.775824940999996</v>
      </c>
      <c r="L17" s="494" t="s">
        <v>108</v>
      </c>
      <c r="M17" s="507">
        <v>73.893863241999995</v>
      </c>
      <c r="N17" s="507">
        <v>96.948520071999994</v>
      </c>
      <c r="O17" s="507">
        <v>84.061399488000006</v>
      </c>
      <c r="P17" s="494">
        <v>157.20839492299999</v>
      </c>
    </row>
    <row r="18" spans="1:16" ht="15.75" customHeight="1">
      <c r="A18" s="492" t="s">
        <v>193</v>
      </c>
      <c r="B18" s="494">
        <v>82.166666667000001</v>
      </c>
      <c r="C18" s="494">
        <v>73.640165648000007</v>
      </c>
      <c r="D18" s="494">
        <v>88.076116665000001</v>
      </c>
      <c r="E18" s="494">
        <v>75.465060682000001</v>
      </c>
      <c r="F18" s="494">
        <v>94.345004020999994</v>
      </c>
      <c r="G18" s="494">
        <v>155.464519462</v>
      </c>
      <c r="H18" s="494">
        <v>172.358752275</v>
      </c>
      <c r="I18" s="494">
        <v>160.97049294199999</v>
      </c>
      <c r="J18" s="494">
        <v>164.89714921999999</v>
      </c>
      <c r="K18" s="494">
        <v>163.29307253499999</v>
      </c>
      <c r="L18" s="494" t="s">
        <v>108</v>
      </c>
      <c r="M18" s="507">
        <v>133.37573393700001</v>
      </c>
      <c r="N18" s="507">
        <v>162.79949941699999</v>
      </c>
      <c r="O18" s="507">
        <v>146.35216660399999</v>
      </c>
      <c r="P18" s="494">
        <v>79.562248659000005</v>
      </c>
    </row>
    <row r="19" spans="1:16" ht="15.75" customHeight="1">
      <c r="A19" s="492" t="s">
        <v>194</v>
      </c>
      <c r="B19" s="494">
        <v>2505.357</v>
      </c>
      <c r="C19" s="494">
        <v>225.08761388299999</v>
      </c>
      <c r="D19" s="494">
        <v>207.60469584099999</v>
      </c>
      <c r="E19" s="494">
        <v>174.571307026</v>
      </c>
      <c r="F19" s="494">
        <v>171.44831381700001</v>
      </c>
      <c r="G19" s="494">
        <v>170.72416075999999</v>
      </c>
      <c r="H19" s="494">
        <v>149.60127811699999</v>
      </c>
      <c r="I19" s="494">
        <v>136.656437885</v>
      </c>
      <c r="J19" s="494">
        <v>154.04504181300001</v>
      </c>
      <c r="K19" s="494">
        <v>144.043080906</v>
      </c>
      <c r="L19" s="494" t="s">
        <v>108</v>
      </c>
      <c r="M19" s="507">
        <v>164.78519703699999</v>
      </c>
      <c r="N19" s="507">
        <v>144.33254762999999</v>
      </c>
      <c r="O19" s="507">
        <v>155.76519488700001</v>
      </c>
      <c r="P19" s="494">
        <v>197.18910990000001</v>
      </c>
    </row>
    <row r="20" spans="1:16" ht="15.75" customHeight="1">
      <c r="A20" s="492" t="s">
        <v>195</v>
      </c>
      <c r="B20" s="494">
        <v>2282.8666666670001</v>
      </c>
      <c r="C20" s="494">
        <v>196.89055413099999</v>
      </c>
      <c r="D20" s="494">
        <v>181.283268886</v>
      </c>
      <c r="E20" s="494">
        <v>154.84495992699999</v>
      </c>
      <c r="F20" s="494">
        <v>151.573703026</v>
      </c>
      <c r="G20" s="494">
        <v>154.222433053</v>
      </c>
      <c r="H20" s="494">
        <v>127.265727137</v>
      </c>
      <c r="I20" s="494">
        <v>114.77865902400001</v>
      </c>
      <c r="J20" s="494">
        <v>123.022155316</v>
      </c>
      <c r="K20" s="494">
        <v>112.034420712</v>
      </c>
      <c r="L20" s="494" t="s">
        <v>108</v>
      </c>
      <c r="M20" s="507">
        <v>144.82401364699999</v>
      </c>
      <c r="N20" s="507">
        <v>117.505393965</v>
      </c>
      <c r="O20" s="507">
        <v>132.77598977700001</v>
      </c>
      <c r="P20" s="494">
        <v>162.733147753</v>
      </c>
    </row>
    <row r="21" spans="1:16" ht="15.75" customHeight="1">
      <c r="A21" s="492" t="s">
        <v>196</v>
      </c>
      <c r="B21" s="894" t="s">
        <v>108</v>
      </c>
      <c r="C21" s="494">
        <v>8.6875981069999995</v>
      </c>
      <c r="D21" s="494">
        <v>4.4057021599999997</v>
      </c>
      <c r="E21" s="494">
        <v>1.34816767</v>
      </c>
      <c r="F21" s="494">
        <v>1.0792531000000001</v>
      </c>
      <c r="G21" s="494">
        <v>1.1127202949999999</v>
      </c>
      <c r="H21" s="494">
        <v>1.0934944849999999</v>
      </c>
      <c r="I21" s="494">
        <v>0.77818932500000004</v>
      </c>
      <c r="J21" s="494">
        <v>2.3128707479999999</v>
      </c>
      <c r="K21" s="494">
        <v>4.5651995689999998</v>
      </c>
      <c r="L21" s="494" t="s">
        <v>108</v>
      </c>
      <c r="M21" s="507">
        <v>1.191785535</v>
      </c>
      <c r="N21" s="507">
        <v>1.9135838570000001</v>
      </c>
      <c r="O21" s="507">
        <v>1.510112138</v>
      </c>
      <c r="P21" s="494">
        <v>4.0251059800000002</v>
      </c>
    </row>
    <row r="22" spans="1:16" ht="15.75" customHeight="1">
      <c r="A22" s="717" t="s">
        <v>991</v>
      </c>
      <c r="B22" s="494">
        <v>222.490333333</v>
      </c>
      <c r="C22" s="494">
        <v>19.509461644999998</v>
      </c>
      <c r="D22" s="494">
        <v>21.915724794999999</v>
      </c>
      <c r="E22" s="494">
        <v>18.378179428999999</v>
      </c>
      <c r="F22" s="494">
        <v>18.795357691</v>
      </c>
      <c r="G22" s="494">
        <v>15.389007412</v>
      </c>
      <c r="H22" s="494">
        <v>21.242056495</v>
      </c>
      <c r="I22" s="494">
        <v>21.099589536</v>
      </c>
      <c r="J22" s="494">
        <v>28.710015748</v>
      </c>
      <c r="K22" s="494">
        <v>27.443460626</v>
      </c>
      <c r="L22" s="494" t="s">
        <v>108</v>
      </c>
      <c r="M22" s="507">
        <v>18.769397855000001</v>
      </c>
      <c r="N22" s="507">
        <v>24.913569807999998</v>
      </c>
      <c r="O22" s="507">
        <v>21.479092972</v>
      </c>
      <c r="P22" s="494">
        <v>30.430856167000002</v>
      </c>
    </row>
    <row r="23" spans="1:16" ht="15.75" customHeight="1">
      <c r="A23" s="492" t="s">
        <v>197</v>
      </c>
      <c r="B23" s="494">
        <v>329.10616666700002</v>
      </c>
      <c r="C23" s="494">
        <v>16.877690790999999</v>
      </c>
      <c r="D23" s="494">
        <v>16.802695934999999</v>
      </c>
      <c r="E23" s="494">
        <v>24.022571884000001</v>
      </c>
      <c r="F23" s="494">
        <v>27.146880024000001</v>
      </c>
      <c r="G23" s="494">
        <v>31.019006751999999</v>
      </c>
      <c r="H23" s="494">
        <v>43.906828896999997</v>
      </c>
      <c r="I23" s="494">
        <v>29.492909677</v>
      </c>
      <c r="J23" s="494">
        <v>41.668969038</v>
      </c>
      <c r="K23" s="494">
        <v>39.198325177999997</v>
      </c>
      <c r="L23" s="494" t="s">
        <v>108</v>
      </c>
      <c r="M23" s="507">
        <v>33.285020138999997</v>
      </c>
      <c r="N23" s="507">
        <v>35.530076545</v>
      </c>
      <c r="O23" s="507">
        <v>34.275132139</v>
      </c>
      <c r="P23" s="494">
        <v>48.88595273</v>
      </c>
    </row>
    <row r="24" spans="1:16" ht="15.75" customHeight="1">
      <c r="A24" s="492" t="s">
        <v>198</v>
      </c>
      <c r="B24" s="494">
        <v>4431.136333333</v>
      </c>
      <c r="C24" s="494">
        <v>109.283127588</v>
      </c>
      <c r="D24" s="494">
        <v>128.5626733</v>
      </c>
      <c r="E24" s="494">
        <v>63.809303771000003</v>
      </c>
      <c r="F24" s="494">
        <v>73.664747711000004</v>
      </c>
      <c r="G24" s="494">
        <v>99.746765625999998</v>
      </c>
      <c r="H24" s="494">
        <v>109.829791805</v>
      </c>
      <c r="I24" s="494">
        <v>92.111432592</v>
      </c>
      <c r="J24" s="494">
        <v>116.92457385100001</v>
      </c>
      <c r="K24" s="494">
        <v>210.01470036699999</v>
      </c>
      <c r="L24" s="494" t="s">
        <v>108</v>
      </c>
      <c r="M24" s="507">
        <v>91.867419728000002</v>
      </c>
      <c r="N24" s="507">
        <v>118.74671569900001</v>
      </c>
      <c r="O24" s="507">
        <v>103.721693598</v>
      </c>
      <c r="P24" s="494">
        <v>91.425695747000006</v>
      </c>
    </row>
    <row r="25" spans="1:16" ht="15.75" customHeight="1">
      <c r="A25" s="502" t="s">
        <v>199</v>
      </c>
      <c r="B25" s="495">
        <v>593.73199999999997</v>
      </c>
      <c r="C25" s="495">
        <v>156.25450207099999</v>
      </c>
      <c r="D25" s="495">
        <v>113.097023484</v>
      </c>
      <c r="E25" s="495">
        <v>67.519296169</v>
      </c>
      <c r="F25" s="495">
        <v>54.928362753999998</v>
      </c>
      <c r="G25" s="495">
        <v>60.015256239999999</v>
      </c>
      <c r="H25" s="495">
        <v>63.474242312999998</v>
      </c>
      <c r="I25" s="495">
        <v>43.743298093</v>
      </c>
      <c r="J25" s="495">
        <v>47.323759344000003</v>
      </c>
      <c r="K25" s="495">
        <v>60.441630119000003</v>
      </c>
      <c r="L25" s="495" t="s">
        <v>108</v>
      </c>
      <c r="M25" s="508">
        <v>62.156605335000002</v>
      </c>
      <c r="N25" s="508">
        <v>47.540715337000002</v>
      </c>
      <c r="O25" s="508">
        <v>55.710723602000002</v>
      </c>
      <c r="P25" s="495">
        <v>50.635199849999999</v>
      </c>
    </row>
    <row r="26" spans="1:16" ht="16.5" customHeight="1">
      <c r="A26" s="501" t="s">
        <v>200</v>
      </c>
      <c r="B26" s="493">
        <v>45.963500000000003</v>
      </c>
      <c r="C26" s="493">
        <v>171.75191283800001</v>
      </c>
      <c r="D26" s="493">
        <v>176.12071111899999</v>
      </c>
      <c r="E26" s="493">
        <v>159.264272844</v>
      </c>
      <c r="F26" s="493">
        <v>182.392083711</v>
      </c>
      <c r="G26" s="493">
        <v>209.231983676</v>
      </c>
      <c r="H26" s="493">
        <v>206.470761307</v>
      </c>
      <c r="I26" s="493">
        <v>207.054263881</v>
      </c>
      <c r="J26" s="493">
        <v>226.271431329</v>
      </c>
      <c r="K26" s="493">
        <v>114.82216302</v>
      </c>
      <c r="L26" s="493" t="s">
        <v>108</v>
      </c>
      <c r="M26" s="506">
        <v>193.46482157</v>
      </c>
      <c r="N26" s="506">
        <v>200.87357723299999</v>
      </c>
      <c r="O26" s="506">
        <v>196.732221831</v>
      </c>
      <c r="P26" s="493">
        <v>175.74529572399999</v>
      </c>
    </row>
    <row r="27" spans="1:16" ht="16.5" customHeight="1">
      <c r="A27" s="503" t="s">
        <v>201</v>
      </c>
      <c r="B27" s="496">
        <v>-1012.7781666670001</v>
      </c>
      <c r="C27" s="496">
        <v>77.922208636999997</v>
      </c>
      <c r="D27" s="496">
        <v>114.42753324500001</v>
      </c>
      <c r="E27" s="496">
        <v>102.06107629500001</v>
      </c>
      <c r="F27" s="496">
        <v>107.550929103</v>
      </c>
      <c r="G27" s="496">
        <v>113.409334582</v>
      </c>
      <c r="H27" s="496">
        <v>104.04502049</v>
      </c>
      <c r="I27" s="496">
        <v>108.696435228</v>
      </c>
      <c r="J27" s="496">
        <v>113.02274059299999</v>
      </c>
      <c r="K27" s="496">
        <v>-19.513238920999999</v>
      </c>
      <c r="L27" s="496" t="s">
        <v>108</v>
      </c>
      <c r="M27" s="509">
        <v>106.834616552</v>
      </c>
      <c r="N27" s="509">
        <v>91.611217816999996</v>
      </c>
      <c r="O27" s="509">
        <v>100.120812067</v>
      </c>
      <c r="P27" s="496">
        <v>87.884267042999994</v>
      </c>
    </row>
    <row r="28" spans="1:16" ht="15.75" customHeight="1">
      <c r="A28" s="501" t="s">
        <v>202</v>
      </c>
      <c r="B28" s="493">
        <v>5337.7293333329999</v>
      </c>
      <c r="C28" s="493">
        <v>697.55739696299997</v>
      </c>
      <c r="D28" s="493">
        <v>458.82871545799998</v>
      </c>
      <c r="E28" s="493">
        <v>334.43068102500001</v>
      </c>
      <c r="F28" s="493">
        <v>329.01523068300003</v>
      </c>
      <c r="G28" s="493">
        <v>316.14848399499999</v>
      </c>
      <c r="H28" s="493">
        <v>340.46606601600001</v>
      </c>
      <c r="I28" s="493">
        <v>335.55033951399997</v>
      </c>
      <c r="J28" s="493">
        <v>383.98165132299999</v>
      </c>
      <c r="K28" s="493">
        <v>362.69986403500002</v>
      </c>
      <c r="L28" s="493" t="s">
        <v>108</v>
      </c>
      <c r="M28" s="506">
        <v>333.14908167599998</v>
      </c>
      <c r="N28" s="506">
        <v>357.89059955800002</v>
      </c>
      <c r="O28" s="506">
        <v>344.06055529700001</v>
      </c>
      <c r="P28" s="493">
        <v>312.803489474</v>
      </c>
    </row>
    <row r="29" spans="1:16" ht="15.75" customHeight="1">
      <c r="A29" s="492" t="s">
        <v>203</v>
      </c>
      <c r="B29" s="494">
        <v>3772.7358333329998</v>
      </c>
      <c r="C29" s="494">
        <v>690.36242555700005</v>
      </c>
      <c r="D29" s="494">
        <v>443.88084362900003</v>
      </c>
      <c r="E29" s="494">
        <v>314.91897670999998</v>
      </c>
      <c r="F29" s="494">
        <v>313.32434325499997</v>
      </c>
      <c r="G29" s="494">
        <v>297.64685682099997</v>
      </c>
      <c r="H29" s="494">
        <v>313.70083599999998</v>
      </c>
      <c r="I29" s="494">
        <v>288.95773872400002</v>
      </c>
      <c r="J29" s="494">
        <v>346.28300683399999</v>
      </c>
      <c r="K29" s="494">
        <v>243.91537436900001</v>
      </c>
      <c r="L29" s="494" t="s">
        <v>108</v>
      </c>
      <c r="M29" s="507">
        <v>312.253922182</v>
      </c>
      <c r="N29" s="507">
        <v>304.12782865299999</v>
      </c>
      <c r="O29" s="507">
        <v>308.67016246200001</v>
      </c>
      <c r="P29" s="494">
        <v>281.468860947</v>
      </c>
    </row>
    <row r="30" spans="1:16" ht="15.75" customHeight="1">
      <c r="A30" s="492" t="s">
        <v>204</v>
      </c>
      <c r="B30" s="894" t="s">
        <v>108</v>
      </c>
      <c r="C30" s="494">
        <v>3.523046736</v>
      </c>
      <c r="D30" s="494">
        <v>12.025445629</v>
      </c>
      <c r="E30" s="494">
        <v>13.069902749000001</v>
      </c>
      <c r="F30" s="494">
        <v>12.13150839</v>
      </c>
      <c r="G30" s="494">
        <v>12.658938491000001</v>
      </c>
      <c r="H30" s="494">
        <v>11.434475377</v>
      </c>
      <c r="I30" s="494">
        <v>16.852111501</v>
      </c>
      <c r="J30" s="494">
        <v>22.193156093999999</v>
      </c>
      <c r="K30" s="494">
        <v>44.303912361999998</v>
      </c>
      <c r="L30" s="494" t="s">
        <v>108</v>
      </c>
      <c r="M30" s="507">
        <v>12.154400147</v>
      </c>
      <c r="N30" s="507">
        <v>22.888167410000001</v>
      </c>
      <c r="O30" s="507">
        <v>16.888192912000001</v>
      </c>
      <c r="P30" s="494">
        <v>17.876580663999999</v>
      </c>
    </row>
    <row r="31" spans="1:16" ht="15.75" customHeight="1">
      <c r="A31" s="492" t="s">
        <v>205</v>
      </c>
      <c r="B31" s="494">
        <v>1564.9935</v>
      </c>
      <c r="C31" s="494">
        <v>3.6719246700000001</v>
      </c>
      <c r="D31" s="494">
        <v>2.9224261999999999</v>
      </c>
      <c r="E31" s="494">
        <v>6.4418015659999996</v>
      </c>
      <c r="F31" s="494">
        <v>3.559379039</v>
      </c>
      <c r="G31" s="494">
        <v>5.8426886830000004</v>
      </c>
      <c r="H31" s="494">
        <v>15.330754639</v>
      </c>
      <c r="I31" s="494">
        <v>29.740489288999999</v>
      </c>
      <c r="J31" s="494">
        <v>15.505488395</v>
      </c>
      <c r="K31" s="494">
        <v>74.480577303000004</v>
      </c>
      <c r="L31" s="494" t="s">
        <v>108</v>
      </c>
      <c r="M31" s="507">
        <v>8.7407593469999991</v>
      </c>
      <c r="N31" s="507">
        <v>30.874603494999999</v>
      </c>
      <c r="O31" s="507">
        <v>18.502199921999999</v>
      </c>
      <c r="P31" s="494">
        <v>13.458047863000001</v>
      </c>
    </row>
    <row r="32" spans="1:16" ht="15.75" customHeight="1">
      <c r="A32" s="501" t="s">
        <v>206</v>
      </c>
      <c r="B32" s="493">
        <v>2258.276833333</v>
      </c>
      <c r="C32" s="493">
        <v>399.65288503300002</v>
      </c>
      <c r="D32" s="493">
        <v>244.965670093</v>
      </c>
      <c r="E32" s="493">
        <v>168.36059648400001</v>
      </c>
      <c r="F32" s="493">
        <v>149.68673842699999</v>
      </c>
      <c r="G32" s="493">
        <v>140.17596130699999</v>
      </c>
      <c r="H32" s="493">
        <v>177.21253462799999</v>
      </c>
      <c r="I32" s="493">
        <v>175.620747693</v>
      </c>
      <c r="J32" s="493">
        <v>181.03128035899999</v>
      </c>
      <c r="K32" s="493">
        <v>377.86889592199998</v>
      </c>
      <c r="L32" s="493" t="s">
        <v>108</v>
      </c>
      <c r="M32" s="506">
        <v>161.71194905199999</v>
      </c>
      <c r="N32" s="506">
        <v>207.214335396</v>
      </c>
      <c r="O32" s="506">
        <v>181.77935520899999</v>
      </c>
      <c r="P32" s="493">
        <v>156.80168990199999</v>
      </c>
    </row>
    <row r="33" spans="1:16" ht="15.75" customHeight="1">
      <c r="A33" s="492" t="s">
        <v>207</v>
      </c>
      <c r="B33" s="494">
        <v>693.28333333299997</v>
      </c>
      <c r="C33" s="494">
        <v>74.306000788999995</v>
      </c>
      <c r="D33" s="494">
        <v>37.245049514000002</v>
      </c>
      <c r="E33" s="494">
        <v>37.026592201</v>
      </c>
      <c r="F33" s="494">
        <v>36.889820002</v>
      </c>
      <c r="G33" s="494">
        <v>30.892882530000001</v>
      </c>
      <c r="H33" s="494">
        <v>37.119705908</v>
      </c>
      <c r="I33" s="494">
        <v>32.212766715000001</v>
      </c>
      <c r="J33" s="494">
        <v>46.389660433000003</v>
      </c>
      <c r="K33" s="494">
        <v>25.953048544000001</v>
      </c>
      <c r="L33" s="494" t="s">
        <v>108</v>
      </c>
      <c r="M33" s="507">
        <v>35.618879</v>
      </c>
      <c r="N33" s="507">
        <v>36.677140657000002</v>
      </c>
      <c r="O33" s="507">
        <v>36.085592247000001</v>
      </c>
      <c r="P33" s="494">
        <v>36.148811817000002</v>
      </c>
    </row>
    <row r="34" spans="1:16" ht="15.75" customHeight="1">
      <c r="A34" s="492" t="s">
        <v>208</v>
      </c>
      <c r="B34" s="494">
        <v>0</v>
      </c>
      <c r="C34" s="494">
        <v>320.285555117</v>
      </c>
      <c r="D34" s="494">
        <v>136.91959256800001</v>
      </c>
      <c r="E34" s="494">
        <v>97.621656625</v>
      </c>
      <c r="F34" s="494">
        <v>85.743099861999994</v>
      </c>
      <c r="G34" s="494">
        <v>65.213493043</v>
      </c>
      <c r="H34" s="494">
        <v>76.053612176000001</v>
      </c>
      <c r="I34" s="494">
        <v>67.970826451999997</v>
      </c>
      <c r="J34" s="494">
        <v>75.708213072999996</v>
      </c>
      <c r="K34" s="494">
        <v>64.645741358999999</v>
      </c>
      <c r="L34" s="494" t="s">
        <v>108</v>
      </c>
      <c r="M34" s="507">
        <v>80.387874397999994</v>
      </c>
      <c r="N34" s="507">
        <v>70.420704610000001</v>
      </c>
      <c r="O34" s="507">
        <v>75.992165502999995</v>
      </c>
      <c r="P34" s="494">
        <v>72.452614030000007</v>
      </c>
    </row>
    <row r="35" spans="1:16" ht="15.75" customHeight="1">
      <c r="A35" s="502" t="s">
        <v>209</v>
      </c>
      <c r="B35" s="495">
        <v>1564.9935</v>
      </c>
      <c r="C35" s="495">
        <v>5.0613291260000004</v>
      </c>
      <c r="D35" s="495">
        <v>70.801028011</v>
      </c>
      <c r="E35" s="495">
        <v>33.712347657000002</v>
      </c>
      <c r="F35" s="495">
        <v>27.053818563</v>
      </c>
      <c r="G35" s="495">
        <v>44.069585734</v>
      </c>
      <c r="H35" s="495">
        <v>64.039216542999995</v>
      </c>
      <c r="I35" s="495">
        <v>75.437154526</v>
      </c>
      <c r="J35" s="495">
        <v>58.933406853000001</v>
      </c>
      <c r="K35" s="495">
        <v>287.27010601900002</v>
      </c>
      <c r="L35" s="495" t="s">
        <v>108</v>
      </c>
      <c r="M35" s="508">
        <v>45.705195654999997</v>
      </c>
      <c r="N35" s="508">
        <v>100.116490129</v>
      </c>
      <c r="O35" s="508">
        <v>69.701597458999998</v>
      </c>
      <c r="P35" s="495">
        <v>48.200264056000002</v>
      </c>
    </row>
    <row r="36" spans="1:16" ht="15.75" customHeight="1">
      <c r="A36" s="504" t="s">
        <v>210</v>
      </c>
      <c r="B36" s="493">
        <v>19542.997333333002</v>
      </c>
      <c r="C36" s="493">
        <v>1480.0976986789999</v>
      </c>
      <c r="D36" s="493">
        <v>1169.048374517</v>
      </c>
      <c r="E36" s="493">
        <v>993.62123412400001</v>
      </c>
      <c r="F36" s="493">
        <v>1064.8068459450001</v>
      </c>
      <c r="G36" s="493">
        <v>1208.6732162989999</v>
      </c>
      <c r="H36" s="493">
        <v>1300.313064402</v>
      </c>
      <c r="I36" s="493">
        <v>1330.4066467749999</v>
      </c>
      <c r="J36" s="493">
        <v>1477.2644467519999</v>
      </c>
      <c r="K36" s="493">
        <v>1589.8792040989999</v>
      </c>
      <c r="L36" s="493" t="s">
        <v>108</v>
      </c>
      <c r="M36" s="506">
        <v>1173.2045920129999</v>
      </c>
      <c r="N36" s="506">
        <v>1424.0233581550001</v>
      </c>
      <c r="O36" s="506">
        <v>1283.820374095</v>
      </c>
      <c r="P36" s="493">
        <v>1254.3440560920001</v>
      </c>
    </row>
    <row r="37" spans="1:16" ht="15.75" customHeight="1">
      <c r="A37" s="504" t="s">
        <v>211</v>
      </c>
      <c r="B37" s="493">
        <v>16509.508333333</v>
      </c>
      <c r="C37" s="493">
        <v>1353.945099586</v>
      </c>
      <c r="D37" s="493">
        <v>1131.306040272</v>
      </c>
      <c r="E37" s="493">
        <v>986.81542242600005</v>
      </c>
      <c r="F37" s="493">
        <v>1067.8704373989999</v>
      </c>
      <c r="G37" s="493">
        <v>1241.9326772859999</v>
      </c>
      <c r="H37" s="493">
        <v>1343.5302943199999</v>
      </c>
      <c r="I37" s="493">
        <v>1377.5313188360001</v>
      </c>
      <c r="J37" s="493">
        <v>1500.5855071169999</v>
      </c>
      <c r="K37" s="493">
        <v>1719.870399008</v>
      </c>
      <c r="L37" s="493" t="s">
        <v>108</v>
      </c>
      <c r="M37" s="506">
        <v>1195.23228096</v>
      </c>
      <c r="N37" s="506">
        <v>1474.2206712249999</v>
      </c>
      <c r="O37" s="506">
        <v>1318.271395838</v>
      </c>
      <c r="P37" s="493">
        <v>1274.0875522440001</v>
      </c>
    </row>
    <row r="38" spans="1:16" ht="15.75" customHeight="1">
      <c r="A38" s="503" t="s">
        <v>212</v>
      </c>
      <c r="B38" s="496">
        <v>-3033.489</v>
      </c>
      <c r="C38" s="496">
        <v>-126.15259909300001</v>
      </c>
      <c r="D38" s="496">
        <v>-37.742334245000002</v>
      </c>
      <c r="E38" s="496">
        <v>-6.8058116980000003</v>
      </c>
      <c r="F38" s="496">
        <v>3.0635914550000001</v>
      </c>
      <c r="G38" s="496">
        <v>33.259460988000001</v>
      </c>
      <c r="H38" s="496">
        <v>43.217229918999998</v>
      </c>
      <c r="I38" s="496">
        <v>47.124672060999998</v>
      </c>
      <c r="J38" s="496">
        <v>23.321060365000001</v>
      </c>
      <c r="K38" s="496">
        <v>129.99119490800001</v>
      </c>
      <c r="L38" s="496" t="s">
        <v>108</v>
      </c>
      <c r="M38" s="509">
        <v>22.027688947000001</v>
      </c>
      <c r="N38" s="509">
        <v>50.19731307</v>
      </c>
      <c r="O38" s="509">
        <v>34.451021742999998</v>
      </c>
      <c r="P38" s="496">
        <v>19.743496151999999</v>
      </c>
    </row>
    <row r="39" spans="1:16" ht="15.75" customHeight="1">
      <c r="A39" s="492" t="s">
        <v>213</v>
      </c>
      <c r="B39" s="494">
        <v>1058.7416666669999</v>
      </c>
      <c r="C39" s="494">
        <v>93.829704199999995</v>
      </c>
      <c r="D39" s="494">
        <v>61.693177874</v>
      </c>
      <c r="E39" s="494">
        <v>57.203196548000001</v>
      </c>
      <c r="F39" s="494">
        <v>74.841154607999997</v>
      </c>
      <c r="G39" s="494">
        <v>95.822649093999999</v>
      </c>
      <c r="H39" s="494">
        <v>102.425740817</v>
      </c>
      <c r="I39" s="494">
        <v>98.357828652999999</v>
      </c>
      <c r="J39" s="494">
        <v>113.248690736</v>
      </c>
      <c r="K39" s="494">
        <v>134.335401942</v>
      </c>
      <c r="L39" s="494" t="s">
        <v>108</v>
      </c>
      <c r="M39" s="507">
        <v>86.630205017999998</v>
      </c>
      <c r="N39" s="507">
        <v>109.262359416</v>
      </c>
      <c r="O39" s="507">
        <v>96.611409764000001</v>
      </c>
      <c r="P39" s="494">
        <v>87.861028680999993</v>
      </c>
    </row>
    <row r="40" spans="1:16" ht="15.75" customHeight="1">
      <c r="A40" s="492" t="s">
        <v>214</v>
      </c>
      <c r="B40" s="494">
        <v>0</v>
      </c>
      <c r="C40" s="494">
        <v>120.53145336199999</v>
      </c>
      <c r="D40" s="494">
        <v>63.566579269999998</v>
      </c>
      <c r="E40" s="494">
        <v>56.220120621</v>
      </c>
      <c r="F40" s="494">
        <v>56.234817429000003</v>
      </c>
      <c r="G40" s="494">
        <v>77.392506853</v>
      </c>
      <c r="H40" s="494">
        <v>61.240364935000002</v>
      </c>
      <c r="I40" s="494">
        <v>75.676557697000007</v>
      </c>
      <c r="J40" s="494">
        <v>83.114796983999994</v>
      </c>
      <c r="K40" s="494">
        <v>43.320059978000003</v>
      </c>
      <c r="L40" s="494" t="s">
        <v>108</v>
      </c>
      <c r="M40" s="507">
        <v>63.471428119000002</v>
      </c>
      <c r="N40" s="507">
        <v>73.772543162000005</v>
      </c>
      <c r="O40" s="507">
        <v>68.014413137000005</v>
      </c>
      <c r="P40" s="494">
        <v>79.445738208999998</v>
      </c>
    </row>
    <row r="41" spans="1:16" ht="15.75" customHeight="1">
      <c r="A41" s="502" t="s">
        <v>215</v>
      </c>
      <c r="B41" s="495">
        <v>-1058.7416666669999</v>
      </c>
      <c r="C41" s="495">
        <v>26.701749161999999</v>
      </c>
      <c r="D41" s="495">
        <v>1.873401396</v>
      </c>
      <c r="E41" s="495">
        <v>-0.98307592700000002</v>
      </c>
      <c r="F41" s="495">
        <v>-18.606337179000001</v>
      </c>
      <c r="G41" s="495">
        <v>-18.430142240999999</v>
      </c>
      <c r="H41" s="495">
        <v>-41.185375880999999</v>
      </c>
      <c r="I41" s="495">
        <v>-22.681270955999999</v>
      </c>
      <c r="J41" s="495">
        <v>-30.133893752999999</v>
      </c>
      <c r="K41" s="495">
        <v>-91.015341962999997</v>
      </c>
      <c r="L41" s="495" t="s">
        <v>108</v>
      </c>
      <c r="M41" s="508">
        <v>-23.158776898999999</v>
      </c>
      <c r="N41" s="508">
        <v>-35.489816253999997</v>
      </c>
      <c r="O41" s="508">
        <v>-28.596996626999999</v>
      </c>
      <c r="P41" s="495">
        <v>-8.4152904720000006</v>
      </c>
    </row>
    <row r="42" spans="1:16" ht="15.75" customHeight="1">
      <c r="A42" s="504" t="s">
        <v>216</v>
      </c>
      <c r="B42" s="493">
        <v>20601.739000000001</v>
      </c>
      <c r="C42" s="493">
        <v>1573.9274028790001</v>
      </c>
      <c r="D42" s="493">
        <v>1230.7415523909999</v>
      </c>
      <c r="E42" s="493">
        <v>1050.8244306730001</v>
      </c>
      <c r="F42" s="493">
        <v>1139.648000552</v>
      </c>
      <c r="G42" s="493">
        <v>1304.495865393</v>
      </c>
      <c r="H42" s="493">
        <v>1402.7388052179999</v>
      </c>
      <c r="I42" s="493">
        <v>1428.764475429</v>
      </c>
      <c r="J42" s="493">
        <v>1590.513137488</v>
      </c>
      <c r="K42" s="493">
        <v>1724.214606041</v>
      </c>
      <c r="L42" s="493" t="s">
        <v>108</v>
      </c>
      <c r="M42" s="506">
        <v>1259.8347970310001</v>
      </c>
      <c r="N42" s="506">
        <v>1533.2857175710001</v>
      </c>
      <c r="O42" s="506">
        <v>1380.431783859</v>
      </c>
      <c r="P42" s="493">
        <v>1342.205084773</v>
      </c>
    </row>
    <row r="43" spans="1:16" ht="15.75" customHeight="1">
      <c r="A43" s="504" t="s">
        <v>217</v>
      </c>
      <c r="B43" s="493">
        <v>16509.508333333</v>
      </c>
      <c r="C43" s="493">
        <v>1474.4765529480001</v>
      </c>
      <c r="D43" s="493">
        <v>1194.8726195419999</v>
      </c>
      <c r="E43" s="493">
        <v>1043.0355430469999</v>
      </c>
      <c r="F43" s="493">
        <v>1124.1052548279999</v>
      </c>
      <c r="G43" s="493">
        <v>1319.3251841399999</v>
      </c>
      <c r="H43" s="493">
        <v>1404.770659256</v>
      </c>
      <c r="I43" s="493">
        <v>1453.207876533</v>
      </c>
      <c r="J43" s="493">
        <v>1583.700304101</v>
      </c>
      <c r="K43" s="493">
        <v>1763.1904589860001</v>
      </c>
      <c r="L43" s="493" t="s">
        <v>108</v>
      </c>
      <c r="M43" s="506">
        <v>1258.703709078</v>
      </c>
      <c r="N43" s="506">
        <v>1547.9932143870001</v>
      </c>
      <c r="O43" s="506">
        <v>1386.285808975</v>
      </c>
      <c r="P43" s="493">
        <v>1353.5332904530001</v>
      </c>
    </row>
    <row r="44" spans="1:16" ht="15.75" customHeight="1">
      <c r="A44" s="502" t="s">
        <v>218</v>
      </c>
      <c r="B44" s="495">
        <v>-4092.2306666670002</v>
      </c>
      <c r="C44" s="495">
        <v>-99.450849930999993</v>
      </c>
      <c r="D44" s="495">
        <v>-35.868932848999997</v>
      </c>
      <c r="E44" s="495">
        <v>-7.7888876250000001</v>
      </c>
      <c r="F44" s="495">
        <v>-15.542745724</v>
      </c>
      <c r="G44" s="495">
        <v>14.829318747</v>
      </c>
      <c r="H44" s="495">
        <v>2.031854037</v>
      </c>
      <c r="I44" s="495">
        <v>24.443401103999999</v>
      </c>
      <c r="J44" s="495">
        <v>-6.8128333879999996</v>
      </c>
      <c r="K44" s="495">
        <v>38.975852945</v>
      </c>
      <c r="L44" s="495" t="s">
        <v>108</v>
      </c>
      <c r="M44" s="508">
        <v>-1.1310879519999999</v>
      </c>
      <c r="N44" s="508">
        <v>14.707496816000001</v>
      </c>
      <c r="O44" s="508">
        <v>5.8540251159999999</v>
      </c>
      <c r="P44" s="495">
        <v>11.32820568</v>
      </c>
    </row>
    <row r="45" spans="1:16" s="8" customFormat="1" ht="15.75" customHeight="1">
      <c r="A45" s="505" t="s">
        <v>328</v>
      </c>
      <c r="B45" s="496">
        <v>3267.2553333330002</v>
      </c>
      <c r="C45" s="496">
        <v>398.992871229</v>
      </c>
      <c r="D45" s="496">
        <v>547.84448457999997</v>
      </c>
      <c r="E45" s="496">
        <v>553.38195701899997</v>
      </c>
      <c r="F45" s="496">
        <v>788.36485843599996</v>
      </c>
      <c r="G45" s="496">
        <v>872.61854909800002</v>
      </c>
      <c r="H45" s="496">
        <v>982.95009468199999</v>
      </c>
      <c r="I45" s="496">
        <v>1007.266319082</v>
      </c>
      <c r="J45" s="496">
        <v>1169.9188223369999</v>
      </c>
      <c r="K45" s="496">
        <v>1509.7054991590001</v>
      </c>
      <c r="L45" s="496" t="s">
        <v>108</v>
      </c>
      <c r="M45" s="509">
        <v>834.14636333199996</v>
      </c>
      <c r="N45" s="509">
        <v>1142.363787065</v>
      </c>
      <c r="O45" s="509">
        <v>970.07603040599997</v>
      </c>
      <c r="P45" s="496">
        <v>915.24490587800005</v>
      </c>
    </row>
    <row r="46" spans="1:16" ht="15.75" customHeight="1">
      <c r="A46" s="501" t="s">
        <v>512</v>
      </c>
      <c r="B46" s="494"/>
      <c r="C46" s="494"/>
      <c r="D46" s="494"/>
      <c r="E46" s="494"/>
      <c r="F46" s="494"/>
      <c r="G46" s="494"/>
      <c r="H46" s="494"/>
      <c r="I46" s="494"/>
      <c r="J46" s="494"/>
      <c r="K46" s="494"/>
      <c r="L46" s="494"/>
      <c r="M46" s="510"/>
      <c r="N46" s="510"/>
      <c r="O46" s="510"/>
      <c r="P46" s="497"/>
    </row>
    <row r="47" spans="1:16" ht="15.75" customHeight="1">
      <c r="A47" s="492" t="s">
        <v>535</v>
      </c>
      <c r="B47" s="494">
        <v>14205.268</v>
      </c>
      <c r="C47" s="494">
        <v>782.54030171600004</v>
      </c>
      <c r="D47" s="494">
        <v>709.10267660099998</v>
      </c>
      <c r="E47" s="494">
        <v>656.83092767200003</v>
      </c>
      <c r="F47" s="494">
        <v>729.60083149800005</v>
      </c>
      <c r="G47" s="494">
        <v>882.76497909600005</v>
      </c>
      <c r="H47" s="494">
        <v>953.77856600099994</v>
      </c>
      <c r="I47" s="494">
        <v>986.39141553900004</v>
      </c>
      <c r="J47" s="494">
        <v>1086.7639170760001</v>
      </c>
      <c r="K47" s="494">
        <v>1226.4586146280001</v>
      </c>
      <c r="L47" s="494" t="s">
        <v>108</v>
      </c>
      <c r="M47" s="507">
        <v>833.73049909400004</v>
      </c>
      <c r="N47" s="507">
        <v>1059.5373114439999</v>
      </c>
      <c r="O47" s="507">
        <v>933.31554024499997</v>
      </c>
      <c r="P47" s="494">
        <v>938.00314437400004</v>
      </c>
    </row>
    <row r="48" spans="1:16" ht="15.75" customHeight="1">
      <c r="A48" s="492" t="s">
        <v>469</v>
      </c>
      <c r="B48" s="494">
        <v>1008.2</v>
      </c>
      <c r="C48" s="494">
        <v>348.478801025</v>
      </c>
      <c r="D48" s="494">
        <v>297.05809676500002</v>
      </c>
      <c r="E48" s="494">
        <v>396.73767838499998</v>
      </c>
      <c r="F48" s="494">
        <v>456.00489835100001</v>
      </c>
      <c r="G48" s="494">
        <v>549.15809650200003</v>
      </c>
      <c r="H48" s="494">
        <v>555.91569799000001</v>
      </c>
      <c r="I48" s="494">
        <v>660.81738181200001</v>
      </c>
      <c r="J48" s="494">
        <v>716.36762507200001</v>
      </c>
      <c r="K48" s="494">
        <v>649.81164185499995</v>
      </c>
      <c r="L48" s="494" t="s">
        <v>108</v>
      </c>
      <c r="M48" s="507">
        <v>502.03671662099998</v>
      </c>
      <c r="N48" s="507">
        <v>680.28550101400003</v>
      </c>
      <c r="O48" s="507">
        <v>580.64777509199996</v>
      </c>
      <c r="P48" s="494">
        <v>496.045076677</v>
      </c>
    </row>
    <row r="49" spans="1:25" ht="15.75" customHeight="1">
      <c r="A49" s="492" t="s">
        <v>470</v>
      </c>
      <c r="B49" s="494">
        <v>6309.7333333329998</v>
      </c>
      <c r="C49" s="494">
        <v>373.14911457300002</v>
      </c>
      <c r="D49" s="494">
        <v>332.19716495300003</v>
      </c>
      <c r="E49" s="494">
        <v>413.067286411</v>
      </c>
      <c r="F49" s="494">
        <v>496.65039064600001</v>
      </c>
      <c r="G49" s="494">
        <v>584.78700714000001</v>
      </c>
      <c r="H49" s="494">
        <v>627.14686628599998</v>
      </c>
      <c r="I49" s="494">
        <v>738.93599995500006</v>
      </c>
      <c r="J49" s="494">
        <v>794.69473349299994</v>
      </c>
      <c r="K49" s="494">
        <v>725.01069398100003</v>
      </c>
      <c r="L49" s="494" t="s">
        <v>108</v>
      </c>
      <c r="M49" s="507">
        <v>548.05035573099997</v>
      </c>
      <c r="N49" s="507">
        <v>758.05678120100004</v>
      </c>
      <c r="O49" s="507">
        <v>640.66712979800002</v>
      </c>
      <c r="P49" s="494">
        <v>649.58765545599999</v>
      </c>
    </row>
    <row r="50" spans="1:25" ht="15.75" customHeight="1">
      <c r="A50" s="492" t="s">
        <v>471</v>
      </c>
      <c r="B50" s="494">
        <v>14251.2315</v>
      </c>
      <c r="C50" s="494">
        <v>954.29221455300001</v>
      </c>
      <c r="D50" s="494">
        <v>886.34037017799994</v>
      </c>
      <c r="E50" s="494">
        <v>818.45482594299995</v>
      </c>
      <c r="F50" s="494">
        <v>918.183698972</v>
      </c>
      <c r="G50" s="494">
        <v>1101.7567159800001</v>
      </c>
      <c r="H50" s="494">
        <v>1166.317759693</v>
      </c>
      <c r="I50" s="494">
        <v>1201.910571143</v>
      </c>
      <c r="J50" s="494">
        <v>1319.5542267579999</v>
      </c>
      <c r="K50" s="494">
        <v>1342.001503085</v>
      </c>
      <c r="L50" s="494" t="s">
        <v>108</v>
      </c>
      <c r="M50" s="507">
        <v>1033.5203319069999</v>
      </c>
      <c r="N50" s="507">
        <v>1267.0063358289999</v>
      </c>
      <c r="O50" s="507">
        <v>1136.492040629</v>
      </c>
      <c r="P50" s="494">
        <v>1117.285862342</v>
      </c>
    </row>
    <row r="51" spans="1:25" ht="15.75" customHeight="1">
      <c r="A51" s="492" t="s">
        <v>536</v>
      </c>
      <c r="B51" s="494">
        <v>5337.7293333329999</v>
      </c>
      <c r="C51" s="494">
        <v>690.36242555700005</v>
      </c>
      <c r="D51" s="494">
        <v>444.99782608700002</v>
      </c>
      <c r="E51" s="494">
        <v>319.23956339400002</v>
      </c>
      <c r="F51" s="494">
        <v>320.62827911400001</v>
      </c>
      <c r="G51" s="494">
        <v>307.85235053600002</v>
      </c>
      <c r="H51" s="494">
        <v>321.88573081499999</v>
      </c>
      <c r="I51" s="494">
        <v>305.73284502299998</v>
      </c>
      <c r="J51" s="494">
        <v>359.04378633900001</v>
      </c>
      <c r="K51" s="494">
        <v>317.38579779899999</v>
      </c>
      <c r="L51" s="494" t="s">
        <v>108</v>
      </c>
      <c r="M51" s="507">
        <v>320.04884968699997</v>
      </c>
      <c r="N51" s="507">
        <v>327.66096013600003</v>
      </c>
      <c r="O51" s="507">
        <v>323.40593322400002</v>
      </c>
      <c r="P51" s="494">
        <v>289.18558397999999</v>
      </c>
    </row>
    <row r="52" spans="1:25" ht="15.75" customHeight="1">
      <c r="A52" s="492" t="s">
        <v>472</v>
      </c>
      <c r="B52" s="494">
        <v>3267.2553333330002</v>
      </c>
      <c r="C52" s="494">
        <v>398.992871229</v>
      </c>
      <c r="D52" s="494">
        <v>547.84448457999997</v>
      </c>
      <c r="E52" s="494">
        <v>553.38195701899997</v>
      </c>
      <c r="F52" s="494">
        <v>788.36485843599996</v>
      </c>
      <c r="G52" s="494">
        <v>872.61854909800002</v>
      </c>
      <c r="H52" s="494">
        <v>982.95009468199999</v>
      </c>
      <c r="I52" s="494">
        <v>1007.266319082</v>
      </c>
      <c r="J52" s="494">
        <v>1169.9188223369999</v>
      </c>
      <c r="K52" s="494">
        <v>1509.7054991590001</v>
      </c>
      <c r="L52" s="494" t="s">
        <v>108</v>
      </c>
      <c r="M52" s="507">
        <v>834.14636333199996</v>
      </c>
      <c r="N52" s="507">
        <v>1142.363787065</v>
      </c>
      <c r="O52" s="507">
        <v>970.07603040599997</v>
      </c>
      <c r="P52" s="494">
        <v>915.24490587800005</v>
      </c>
    </row>
    <row r="53" spans="1:25" ht="15.75" customHeight="1">
      <c r="A53" s="492" t="s">
        <v>473</v>
      </c>
      <c r="B53" s="494">
        <v>2282.8666666670001</v>
      </c>
      <c r="C53" s="494">
        <v>196.89055413099999</v>
      </c>
      <c r="D53" s="494">
        <v>181.283268886</v>
      </c>
      <c r="E53" s="494">
        <v>154.84495992699999</v>
      </c>
      <c r="F53" s="494">
        <v>151.573703026</v>
      </c>
      <c r="G53" s="494">
        <v>154.222433053</v>
      </c>
      <c r="H53" s="494">
        <v>127.265727137</v>
      </c>
      <c r="I53" s="494">
        <v>114.77865902400001</v>
      </c>
      <c r="J53" s="494">
        <v>123.022155316</v>
      </c>
      <c r="K53" s="494">
        <v>112.034420712</v>
      </c>
      <c r="L53" s="494" t="s">
        <v>108</v>
      </c>
      <c r="M53" s="507">
        <v>144.82401364699999</v>
      </c>
      <c r="N53" s="507">
        <v>117.505393965</v>
      </c>
      <c r="O53" s="507">
        <v>132.77598977700001</v>
      </c>
      <c r="P53" s="494">
        <v>162.733147753</v>
      </c>
    </row>
    <row r="54" spans="1:25" ht="12.75" customHeight="1">
      <c r="A54" s="237" t="s">
        <v>796</v>
      </c>
      <c r="B54" s="500"/>
      <c r="C54" s="500"/>
      <c r="D54" s="500"/>
      <c r="E54" s="500"/>
      <c r="F54" s="500"/>
      <c r="G54" s="500"/>
      <c r="H54" s="500"/>
      <c r="I54" s="500"/>
      <c r="J54" s="500"/>
      <c r="K54" s="500"/>
      <c r="L54" s="500"/>
      <c r="M54" s="596"/>
      <c r="N54" s="513"/>
      <c r="O54" s="753"/>
      <c r="P54" s="754"/>
      <c r="Q54" s="13"/>
      <c r="R54" s="13"/>
      <c r="S54" s="13"/>
      <c r="T54" s="13"/>
      <c r="U54" s="13"/>
      <c r="V54" s="216"/>
      <c r="W54" s="216"/>
      <c r="X54" s="216"/>
      <c r="Y54" s="40"/>
    </row>
    <row r="55" spans="1:25" ht="15" customHeight="1">
      <c r="A55" s="261" t="s">
        <v>407</v>
      </c>
      <c r="B55" s="13"/>
      <c r="C55" s="13"/>
      <c r="D55" s="13"/>
      <c r="E55" s="13"/>
      <c r="F55" s="13"/>
      <c r="G55" s="13"/>
      <c r="H55" s="13"/>
      <c r="I55" s="13"/>
      <c r="J55" s="13"/>
      <c r="K55" s="13"/>
      <c r="L55" s="13"/>
      <c r="M55" s="216"/>
      <c r="N55" s="216"/>
      <c r="O55" s="216"/>
      <c r="P55" s="40"/>
    </row>
    <row r="56" spans="1:25" ht="15" customHeight="1">
      <c r="A56" s="38" t="s">
        <v>537</v>
      </c>
      <c r="B56" s="13"/>
      <c r="C56" s="13"/>
      <c r="D56" s="13"/>
      <c r="E56" s="13"/>
      <c r="F56" s="13"/>
      <c r="G56" s="13"/>
      <c r="H56" s="13"/>
      <c r="I56" s="13"/>
      <c r="J56" s="13"/>
      <c r="K56" s="13"/>
      <c r="L56" s="13"/>
      <c r="M56" s="216"/>
      <c r="N56" s="216"/>
      <c r="O56" s="216"/>
      <c r="P56" s="40"/>
    </row>
    <row r="57" spans="1:25" ht="15.75" customHeight="1">
      <c r="A57" s="169" t="s">
        <v>829</v>
      </c>
      <c r="B57" s="13"/>
      <c r="C57" s="13"/>
      <c r="D57" s="13"/>
      <c r="E57" s="13"/>
      <c r="F57" s="13"/>
      <c r="G57" s="13"/>
      <c r="H57" s="13"/>
      <c r="I57" s="13"/>
      <c r="J57" s="13"/>
      <c r="K57" s="13"/>
      <c r="L57" s="13"/>
      <c r="M57" s="216"/>
      <c r="N57" s="216"/>
      <c r="O57" s="216"/>
      <c r="P57" s="40"/>
    </row>
    <row r="58" spans="1:25" ht="15" customHeight="1">
      <c r="A58" s="261" t="s">
        <v>817</v>
      </c>
      <c r="B58" s="13"/>
      <c r="C58" s="13"/>
      <c r="D58" s="13"/>
      <c r="E58" s="13"/>
      <c r="F58" s="13"/>
      <c r="G58" s="13"/>
      <c r="H58" s="13"/>
      <c r="I58" s="13"/>
      <c r="J58" s="13"/>
      <c r="K58" s="13"/>
      <c r="L58" s="13"/>
      <c r="M58" s="216"/>
      <c r="N58" s="216"/>
      <c r="O58" s="216"/>
      <c r="P58" s="40"/>
    </row>
    <row r="59" spans="1:25">
      <c r="A59" s="292" t="s">
        <v>799</v>
      </c>
      <c r="B59" s="3"/>
      <c r="C59" s="3"/>
      <c r="D59" s="3"/>
      <c r="G59" s="186"/>
      <c r="J59" s="186"/>
    </row>
    <row r="60" spans="1:25" ht="18">
      <c r="A60" s="47"/>
    </row>
    <row r="61" spans="1:25" ht="21">
      <c r="A61" s="47" t="s">
        <v>815</v>
      </c>
    </row>
    <row r="62" spans="1:25" ht="18.75" thickBot="1">
      <c r="A62" s="47"/>
    </row>
    <row r="63" spans="1:25" ht="15.95" customHeight="1">
      <c r="A63" s="42"/>
      <c r="B63" s="43" t="s">
        <v>40</v>
      </c>
      <c r="C63" s="43" t="s">
        <v>131</v>
      </c>
      <c r="D63" s="43" t="s">
        <v>133</v>
      </c>
      <c r="E63" s="43" t="s">
        <v>41</v>
      </c>
      <c r="F63" s="43" t="s">
        <v>42</v>
      </c>
      <c r="G63" s="43" t="s">
        <v>43</v>
      </c>
      <c r="H63" s="43" t="s">
        <v>44</v>
      </c>
      <c r="I63" s="43" t="s">
        <v>135</v>
      </c>
      <c r="J63" s="43" t="s">
        <v>136</v>
      </c>
      <c r="K63" s="43" t="s">
        <v>137</v>
      </c>
      <c r="L63" s="258">
        <v>100000</v>
      </c>
      <c r="M63" s="256" t="s">
        <v>271</v>
      </c>
      <c r="N63" s="256" t="s">
        <v>269</v>
      </c>
      <c r="O63" s="263" t="s">
        <v>82</v>
      </c>
      <c r="P63" s="287" t="s">
        <v>259</v>
      </c>
    </row>
    <row r="64" spans="1:25" ht="15.95" customHeight="1">
      <c r="A64" s="593" t="s">
        <v>86</v>
      </c>
      <c r="B64" s="44" t="s">
        <v>130</v>
      </c>
      <c r="C64" s="44" t="s">
        <v>45</v>
      </c>
      <c r="D64" s="44" t="s">
        <v>45</v>
      </c>
      <c r="E64" s="44" t="s">
        <v>45</v>
      </c>
      <c r="F64" s="44" t="s">
        <v>45</v>
      </c>
      <c r="G64" s="44" t="s">
        <v>45</v>
      </c>
      <c r="H64" s="44" t="s">
        <v>45</v>
      </c>
      <c r="I64" s="44" t="s">
        <v>45</v>
      </c>
      <c r="J64" s="44" t="s">
        <v>45</v>
      </c>
      <c r="K64" s="44" t="s">
        <v>45</v>
      </c>
      <c r="L64" s="44" t="s">
        <v>48</v>
      </c>
      <c r="M64" s="241" t="s">
        <v>270</v>
      </c>
      <c r="N64" s="241" t="s">
        <v>153</v>
      </c>
      <c r="O64" s="262" t="s">
        <v>152</v>
      </c>
      <c r="P64" s="288" t="s">
        <v>329</v>
      </c>
    </row>
    <row r="65" spans="1:16" ht="15.95" customHeight="1" thickBot="1">
      <c r="A65" s="448" t="s">
        <v>105</v>
      </c>
      <c r="B65" s="45" t="s">
        <v>48</v>
      </c>
      <c r="C65" s="45" t="s">
        <v>132</v>
      </c>
      <c r="D65" s="45" t="s">
        <v>134</v>
      </c>
      <c r="E65" s="45" t="s">
        <v>49</v>
      </c>
      <c r="F65" s="45" t="s">
        <v>50</v>
      </c>
      <c r="G65" s="45" t="s">
        <v>51</v>
      </c>
      <c r="H65" s="45" t="s">
        <v>47</v>
      </c>
      <c r="I65" s="45" t="s">
        <v>138</v>
      </c>
      <c r="J65" s="45" t="s">
        <v>139</v>
      </c>
      <c r="K65" s="45" t="s">
        <v>140</v>
      </c>
      <c r="L65" s="45" t="s">
        <v>141</v>
      </c>
      <c r="M65" s="257" t="s">
        <v>153</v>
      </c>
      <c r="N65" s="257" t="s">
        <v>141</v>
      </c>
      <c r="O65" s="264" t="s">
        <v>46</v>
      </c>
      <c r="P65" s="289" t="s">
        <v>279</v>
      </c>
    </row>
    <row r="66" spans="1:16" ht="15" customHeight="1">
      <c r="A66" s="571" t="s">
        <v>226</v>
      </c>
      <c r="B66" s="193"/>
      <c r="C66" s="193"/>
      <c r="D66" s="193"/>
      <c r="E66" s="193"/>
      <c r="F66" s="193"/>
      <c r="G66" s="193"/>
      <c r="H66" s="193"/>
      <c r="I66" s="193"/>
      <c r="J66" s="193"/>
      <c r="K66" s="193"/>
      <c r="L66" s="193"/>
      <c r="M66" s="193"/>
      <c r="N66" s="193"/>
      <c r="O66" s="193"/>
    </row>
    <row r="67" spans="1:16" ht="15.75" customHeight="1">
      <c r="A67" s="514" t="s">
        <v>336</v>
      </c>
      <c r="B67" s="758">
        <f>B8/B$8</f>
        <v>1</v>
      </c>
      <c r="C67" s="758">
        <f t="shared" ref="C67:K67" si="0">C8/C$8</f>
        <v>1</v>
      </c>
      <c r="D67" s="758">
        <f t="shared" si="0"/>
        <v>1</v>
      </c>
      <c r="E67" s="758">
        <f t="shared" si="0"/>
        <v>1</v>
      </c>
      <c r="F67" s="758">
        <f t="shared" si="0"/>
        <v>1</v>
      </c>
      <c r="G67" s="758">
        <f t="shared" si="0"/>
        <v>1</v>
      </c>
      <c r="H67" s="758">
        <f t="shared" si="0"/>
        <v>1</v>
      </c>
      <c r="I67" s="758">
        <f t="shared" si="0"/>
        <v>1</v>
      </c>
      <c r="J67" s="758">
        <f t="shared" si="0"/>
        <v>1</v>
      </c>
      <c r="K67" s="758">
        <f t="shared" si="0"/>
        <v>1</v>
      </c>
      <c r="L67" s="758" t="s">
        <v>108</v>
      </c>
      <c r="M67" s="759">
        <f t="shared" ref="M67:O67" si="1">M8/M$8</f>
        <v>1</v>
      </c>
      <c r="N67" s="759">
        <f t="shared" si="1"/>
        <v>1</v>
      </c>
      <c r="O67" s="759">
        <f t="shared" si="1"/>
        <v>1</v>
      </c>
      <c r="P67" s="758">
        <f>P8/P$8</f>
        <v>1</v>
      </c>
    </row>
    <row r="68" spans="1:16" ht="15.75" customHeight="1">
      <c r="A68" s="517" t="s">
        <v>186</v>
      </c>
      <c r="B68" s="760">
        <f t="shared" ref="B68:K72" si="2">B9/B$8</f>
        <v>0.2418784707194542</v>
      </c>
      <c r="C68" s="760">
        <f t="shared" si="2"/>
        <v>0.37477378225490521</v>
      </c>
      <c r="D68" s="760">
        <f t="shared" si="2"/>
        <v>0.35196883007603963</v>
      </c>
      <c r="E68" s="760">
        <f t="shared" si="2"/>
        <v>0.32609017577458682</v>
      </c>
      <c r="F68" s="760">
        <f t="shared" si="2"/>
        <v>0.2928609774162258</v>
      </c>
      <c r="G68" s="760">
        <f t="shared" si="2"/>
        <v>0.27505732974765079</v>
      </c>
      <c r="H68" s="760">
        <f t="shared" si="2"/>
        <v>0.26033520617263067</v>
      </c>
      <c r="I68" s="760">
        <f t="shared" si="2"/>
        <v>0.23984278688037813</v>
      </c>
      <c r="J68" s="760">
        <f t="shared" si="2"/>
        <v>0.23979336897561679</v>
      </c>
      <c r="K68" s="760">
        <f t="shared" si="2"/>
        <v>0.18783152008637219</v>
      </c>
      <c r="L68" s="760" t="s">
        <v>108</v>
      </c>
      <c r="M68" s="761">
        <f t="shared" ref="M68:P68" si="3">M9/M$8</f>
        <v>0.28030177338583051</v>
      </c>
      <c r="N68" s="761">
        <f t="shared" si="3"/>
        <v>0.23107911010745413</v>
      </c>
      <c r="O68" s="761">
        <f t="shared" si="3"/>
        <v>0.25567448526296938</v>
      </c>
      <c r="P68" s="760">
        <f t="shared" si="3"/>
        <v>0.25092750904895883</v>
      </c>
    </row>
    <row r="69" spans="1:16" ht="15.75" customHeight="1">
      <c r="A69" s="519" t="s">
        <v>187</v>
      </c>
      <c r="B69" s="762">
        <f t="shared" si="2"/>
        <v>0.68758628841075009</v>
      </c>
      <c r="C69" s="762">
        <f t="shared" si="2"/>
        <v>0.47037792896395431</v>
      </c>
      <c r="D69" s="762">
        <f t="shared" si="2"/>
        <v>0.46668547149645367</v>
      </c>
      <c r="E69" s="762">
        <f t="shared" si="2"/>
        <v>0.49368090862965625</v>
      </c>
      <c r="F69" s="762">
        <f t="shared" si="2"/>
        <v>0.51319257125138185</v>
      </c>
      <c r="G69" s="762">
        <f t="shared" si="2"/>
        <v>0.5388574976303584</v>
      </c>
      <c r="H69" s="762">
        <f t="shared" si="2"/>
        <v>0.54813159633325359</v>
      </c>
      <c r="I69" s="762">
        <f t="shared" si="2"/>
        <v>0.5673871716872092</v>
      </c>
      <c r="J69" s="762">
        <f t="shared" si="2"/>
        <v>0.56281653028258949</v>
      </c>
      <c r="K69" s="762">
        <f t="shared" si="2"/>
        <v>0.61429345177133676</v>
      </c>
      <c r="L69" s="762" t="s">
        <v>108</v>
      </c>
      <c r="M69" s="763">
        <f t="shared" ref="M69:P69" si="4">M10/M$8</f>
        <v>0.5308561082506339</v>
      </c>
      <c r="N69" s="763">
        <f t="shared" si="4"/>
        <v>0.57349508876137867</v>
      </c>
      <c r="O69" s="763">
        <f t="shared" si="4"/>
        <v>0.5521894207604362</v>
      </c>
      <c r="P69" s="762">
        <f t="shared" si="4"/>
        <v>0.55290049781169759</v>
      </c>
    </row>
    <row r="70" spans="1:16" ht="15.75" customHeight="1">
      <c r="A70" s="517" t="s">
        <v>188</v>
      </c>
      <c r="B70" s="760">
        <f t="shared" si="2"/>
        <v>9.4988234880890674E-3</v>
      </c>
      <c r="C70" s="760">
        <f t="shared" si="2"/>
        <v>1.354624562563058E-2</v>
      </c>
      <c r="D70" s="760">
        <f t="shared" si="2"/>
        <v>2.1238703914484174E-2</v>
      </c>
      <c r="E70" s="760">
        <f t="shared" si="2"/>
        <v>2.4360639154348284E-2</v>
      </c>
      <c r="F70" s="760">
        <f t="shared" si="2"/>
        <v>3.4695093607372218E-2</v>
      </c>
      <c r="G70" s="760">
        <f t="shared" si="2"/>
        <v>3.0524705997447939E-2</v>
      </c>
      <c r="H70" s="760">
        <f t="shared" si="2"/>
        <v>3.3342825656396617E-2</v>
      </c>
      <c r="I70" s="760">
        <f t="shared" si="2"/>
        <v>3.2540474296361817E-2</v>
      </c>
      <c r="J70" s="760">
        <f t="shared" si="2"/>
        <v>2.6360800195059517E-2</v>
      </c>
      <c r="K70" s="760">
        <f t="shared" si="2"/>
        <v>3.9388406755152636E-2</v>
      </c>
      <c r="L70" s="760" t="s">
        <v>108</v>
      </c>
      <c r="M70" s="761">
        <f t="shared" ref="M70:P70" si="5">M11/M$8</f>
        <v>3.1515907031404555E-2</v>
      </c>
      <c r="N70" s="761">
        <f t="shared" si="5"/>
        <v>3.1287528944234304E-2</v>
      </c>
      <c r="O70" s="761">
        <f t="shared" si="5"/>
        <v>3.1401643954882832E-2</v>
      </c>
      <c r="P70" s="760">
        <f t="shared" si="5"/>
        <v>2.6758477493430976E-2</v>
      </c>
    </row>
    <row r="71" spans="1:16" ht="15.75" customHeight="1">
      <c r="A71" s="519" t="s">
        <v>189</v>
      </c>
      <c r="B71" s="762">
        <f t="shared" si="2"/>
        <v>3.6318509912449386E-2</v>
      </c>
      <c r="C71" s="762">
        <f t="shared" si="2"/>
        <v>6.2550080647174419E-2</v>
      </c>
      <c r="D71" s="762">
        <f t="shared" si="2"/>
        <v>8.1342551143322811E-2</v>
      </c>
      <c r="E71" s="762">
        <f t="shared" si="2"/>
        <v>9.4392274712491467E-2</v>
      </c>
      <c r="F71" s="762">
        <f t="shared" si="2"/>
        <v>0.10121100786475248</v>
      </c>
      <c r="G71" s="762">
        <f t="shared" si="2"/>
        <v>0.10083551643748381</v>
      </c>
      <c r="H71" s="762">
        <f t="shared" si="2"/>
        <v>0.1161506690977491</v>
      </c>
      <c r="I71" s="762">
        <f t="shared" si="2"/>
        <v>0.11868664399995886</v>
      </c>
      <c r="J71" s="762">
        <f t="shared" si="2"/>
        <v>0.13837380335948452</v>
      </c>
      <c r="K71" s="762">
        <f t="shared" si="2"/>
        <v>0.11910193142043801</v>
      </c>
      <c r="L71" s="762" t="s">
        <v>108</v>
      </c>
      <c r="M71" s="763">
        <f t="shared" ref="M71:P71" si="6">M12/M$8</f>
        <v>0.10584719137706686</v>
      </c>
      <c r="N71" s="763">
        <f t="shared" si="6"/>
        <v>0.12641594248296203</v>
      </c>
      <c r="O71" s="763">
        <f t="shared" si="6"/>
        <v>0.11613823469021921</v>
      </c>
      <c r="P71" s="762">
        <f t="shared" si="6"/>
        <v>0.12638280795316836</v>
      </c>
    </row>
    <row r="72" spans="1:16" ht="15.75" customHeight="1">
      <c r="A72" s="522" t="s">
        <v>190</v>
      </c>
      <c r="B72" s="764">
        <f t="shared" si="2"/>
        <v>2.4717907469257179E-2</v>
      </c>
      <c r="C72" s="764">
        <f t="shared" si="2"/>
        <v>7.8751962505779732E-2</v>
      </c>
      <c r="D72" s="764">
        <f t="shared" si="2"/>
        <v>7.8764443369699649E-2</v>
      </c>
      <c r="E72" s="764">
        <f t="shared" si="2"/>
        <v>6.1476001728917186E-2</v>
      </c>
      <c r="F72" s="764">
        <f t="shared" si="2"/>
        <v>5.8040349860267799E-2</v>
      </c>
      <c r="G72" s="764">
        <f t="shared" si="2"/>
        <v>5.4724950187059175E-2</v>
      </c>
      <c r="H72" s="764">
        <f t="shared" si="2"/>
        <v>4.2039702739970104E-2</v>
      </c>
      <c r="I72" s="764">
        <f t="shared" si="2"/>
        <v>4.1542923137097121E-2</v>
      </c>
      <c r="J72" s="764">
        <f t="shared" si="2"/>
        <v>3.2655497188164191E-2</v>
      </c>
      <c r="K72" s="764">
        <f t="shared" si="2"/>
        <v>3.9384689967515263E-2</v>
      </c>
      <c r="L72" s="764" t="s">
        <v>108</v>
      </c>
      <c r="M72" s="765">
        <f t="shared" ref="M72:P72" si="7">M13/M$8</f>
        <v>5.1479019956254528E-2</v>
      </c>
      <c r="N72" s="765">
        <f t="shared" si="7"/>
        <v>3.7722329703970853E-2</v>
      </c>
      <c r="O72" s="765">
        <f t="shared" si="7"/>
        <v>4.4596215331492522E-2</v>
      </c>
      <c r="P72" s="764">
        <f t="shared" si="7"/>
        <v>4.3030707692744301E-2</v>
      </c>
    </row>
    <row r="73" spans="1:16" ht="15.75" customHeight="1">
      <c r="A73" s="525" t="s">
        <v>332</v>
      </c>
      <c r="B73" s="766">
        <f>B14/B$14</f>
        <v>1</v>
      </c>
      <c r="C73" s="766">
        <f t="shared" ref="C73:K73" si="8">C14/C$14</f>
        <v>1</v>
      </c>
      <c r="D73" s="766">
        <f t="shared" si="8"/>
        <v>1</v>
      </c>
      <c r="E73" s="766">
        <f t="shared" si="8"/>
        <v>1</v>
      </c>
      <c r="F73" s="766">
        <f t="shared" si="8"/>
        <v>1</v>
      </c>
      <c r="G73" s="766">
        <f t="shared" si="8"/>
        <v>1</v>
      </c>
      <c r="H73" s="766">
        <f t="shared" si="8"/>
        <v>1</v>
      </c>
      <c r="I73" s="766">
        <f t="shared" si="8"/>
        <v>1</v>
      </c>
      <c r="J73" s="766">
        <f t="shared" si="8"/>
        <v>1</v>
      </c>
      <c r="K73" s="766">
        <f t="shared" si="8"/>
        <v>1</v>
      </c>
      <c r="L73" s="766" t="s">
        <v>108</v>
      </c>
      <c r="M73" s="767">
        <f t="shared" ref="M73:O73" si="9">M14/M$14</f>
        <v>1</v>
      </c>
      <c r="N73" s="767">
        <f t="shared" si="9"/>
        <v>1</v>
      </c>
      <c r="O73" s="767">
        <f t="shared" si="9"/>
        <v>1</v>
      </c>
      <c r="P73" s="766">
        <f>P14/P$14</f>
        <v>1</v>
      </c>
    </row>
    <row r="74" spans="1:16" ht="15.75" customHeight="1">
      <c r="A74" s="517" t="s">
        <v>84</v>
      </c>
      <c r="B74" s="760">
        <f t="shared" ref="B74:K84" si="10">B15/B$14</f>
        <v>0.44851562477249773</v>
      </c>
      <c r="C74" s="760">
        <f t="shared" si="10"/>
        <v>0.46818917036882729</v>
      </c>
      <c r="D74" s="760">
        <f t="shared" si="10"/>
        <v>0.47416691799065669</v>
      </c>
      <c r="E74" s="760">
        <f t="shared" si="10"/>
        <v>0.59689592095706345</v>
      </c>
      <c r="F74" s="760">
        <f t="shared" si="10"/>
        <v>0.64365703216870374</v>
      </c>
      <c r="G74" s="760">
        <f t="shared" si="10"/>
        <v>0.67188292648032977</v>
      </c>
      <c r="H74" s="760">
        <f t="shared" si="10"/>
        <v>0.68549553662926921</v>
      </c>
      <c r="I74" s="760">
        <f t="shared" si="10"/>
        <v>0.74872999248205441</v>
      </c>
      <c r="J74" s="760">
        <f t="shared" si="10"/>
        <v>0.72720913112423735</v>
      </c>
      <c r="K74" s="760">
        <f t="shared" si="10"/>
        <v>0.66192456899188468</v>
      </c>
      <c r="L74" s="760" t="s">
        <v>108</v>
      </c>
      <c r="M74" s="761">
        <f t="shared" ref="M74:P74" si="11">M15/M$14</f>
        <v>0.65932528720617112</v>
      </c>
      <c r="N74" s="761">
        <f t="shared" si="11"/>
        <v>0.72679690272936592</v>
      </c>
      <c r="O74" s="761">
        <f t="shared" si="11"/>
        <v>0.69249873141779184</v>
      </c>
      <c r="P74" s="760">
        <f t="shared" si="11"/>
        <v>0.6526081898034507</v>
      </c>
    </row>
    <row r="75" spans="1:16" ht="15.75" customHeight="1">
      <c r="A75" s="519" t="s">
        <v>192</v>
      </c>
      <c r="B75" s="762">
        <f t="shared" si="10"/>
        <v>0.44275004116893335</v>
      </c>
      <c r="C75" s="762">
        <f t="shared" si="10"/>
        <v>0.39102185775222614</v>
      </c>
      <c r="D75" s="762">
        <f t="shared" si="10"/>
        <v>0.37479638311666463</v>
      </c>
      <c r="E75" s="762">
        <f t="shared" si="10"/>
        <v>0.50469161316884636</v>
      </c>
      <c r="F75" s="762">
        <f t="shared" si="10"/>
        <v>0.54090525806769452</v>
      </c>
      <c r="G75" s="762">
        <f t="shared" si="10"/>
        <v>0.5307768935357372</v>
      </c>
      <c r="H75" s="762">
        <f t="shared" si="10"/>
        <v>0.53771526762233179</v>
      </c>
      <c r="I75" s="762">
        <f t="shared" si="10"/>
        <v>0.6148011488511016</v>
      </c>
      <c r="J75" s="762">
        <f t="shared" si="10"/>
        <v>0.6022448470689058</v>
      </c>
      <c r="K75" s="762">
        <f t="shared" si="10"/>
        <v>0.54024581367035862</v>
      </c>
      <c r="L75" s="762" t="s">
        <v>108</v>
      </c>
      <c r="M75" s="763">
        <f t="shared" ref="M75:P75" si="12">M16/M$14</f>
        <v>0.53027534999699999</v>
      </c>
      <c r="N75" s="763">
        <f t="shared" si="12"/>
        <v>0.59830543838993899</v>
      </c>
      <c r="O75" s="763">
        <f t="shared" si="12"/>
        <v>0.56372337587460619</v>
      </c>
      <c r="P75" s="762">
        <f t="shared" si="12"/>
        <v>0.58139790124468782</v>
      </c>
    </row>
    <row r="76" spans="1:16" ht="15.75" customHeight="1">
      <c r="A76" s="517" t="s">
        <v>370</v>
      </c>
      <c r="B76" s="760">
        <f t="shared" si="10"/>
        <v>0.39598098358496248</v>
      </c>
      <c r="C76" s="760">
        <f t="shared" si="10"/>
        <v>9.0285989766098876E-2</v>
      </c>
      <c r="D76" s="760">
        <f t="shared" si="10"/>
        <v>7.6369379264995291E-2</v>
      </c>
      <c r="E76" s="760">
        <f t="shared" si="10"/>
        <v>6.2573019456502857E-2</v>
      </c>
      <c r="F76" s="760">
        <f t="shared" si="10"/>
        <v>7.0198805986388529E-2</v>
      </c>
      <c r="G76" s="760">
        <f t="shared" si="10"/>
        <v>6.0756887176728704E-2</v>
      </c>
      <c r="H76" s="760">
        <f t="shared" si="10"/>
        <v>8.1868087762063654E-2</v>
      </c>
      <c r="I76" s="760">
        <f t="shared" si="10"/>
        <v>8.1173144158486837E-2</v>
      </c>
      <c r="J76" s="760">
        <f t="shared" si="10"/>
        <v>7.3522234961392305E-2</v>
      </c>
      <c r="K76" s="760">
        <f t="shared" si="10"/>
        <v>7.0622741273485043E-2</v>
      </c>
      <c r="L76" s="760" t="s">
        <v>108</v>
      </c>
      <c r="M76" s="761">
        <f t="shared" ref="M76:P76" si="13">M17/M$14</f>
        <v>7.1497251636699538E-2</v>
      </c>
      <c r="N76" s="761">
        <f t="shared" si="13"/>
        <v>7.6517786320750125E-2</v>
      </c>
      <c r="O76" s="761">
        <f t="shared" si="13"/>
        <v>7.3965673742400873E-2</v>
      </c>
      <c r="P76" s="760">
        <f t="shared" si="13"/>
        <v>0.14070561547558424</v>
      </c>
    </row>
    <row r="77" spans="1:16" ht="15.75" customHeight="1">
      <c r="A77" s="519" t="s">
        <v>193</v>
      </c>
      <c r="B77" s="762">
        <f t="shared" si="10"/>
        <v>5.7655836035643655E-3</v>
      </c>
      <c r="C77" s="762">
        <f t="shared" si="10"/>
        <v>7.7167312616601189E-2</v>
      </c>
      <c r="D77" s="762">
        <f t="shared" si="10"/>
        <v>9.9370534873992084E-2</v>
      </c>
      <c r="E77" s="762">
        <f t="shared" si="10"/>
        <v>9.2204307788217074E-2</v>
      </c>
      <c r="F77" s="762">
        <f t="shared" si="10"/>
        <v>0.10275177410209832</v>
      </c>
      <c r="G77" s="762">
        <f t="shared" si="10"/>
        <v>0.14110603294459256</v>
      </c>
      <c r="H77" s="762">
        <f t="shared" si="10"/>
        <v>0.1477802690069373</v>
      </c>
      <c r="I77" s="762">
        <f t="shared" si="10"/>
        <v>0.13392884363178478</v>
      </c>
      <c r="J77" s="762">
        <f t="shared" si="10"/>
        <v>0.12496428405608931</v>
      </c>
      <c r="K77" s="762">
        <f t="shared" si="10"/>
        <v>0.12167875532152612</v>
      </c>
      <c r="L77" s="762" t="s">
        <v>108</v>
      </c>
      <c r="M77" s="763">
        <f t="shared" ref="M77:P77" si="14">M18/M$14</f>
        <v>0.1290499372091711</v>
      </c>
      <c r="N77" s="763">
        <f t="shared" si="14"/>
        <v>0.12849146433863773</v>
      </c>
      <c r="O77" s="763">
        <f t="shared" si="14"/>
        <v>0.12877535554318559</v>
      </c>
      <c r="P77" s="762">
        <f t="shared" si="14"/>
        <v>7.1210288557867818E-2</v>
      </c>
    </row>
    <row r="78" spans="1:16" ht="15.75" customHeight="1">
      <c r="A78" s="517" t="s">
        <v>194</v>
      </c>
      <c r="B78" s="760">
        <f t="shared" si="10"/>
        <v>0.17579933355233196</v>
      </c>
      <c r="C78" s="760">
        <f t="shared" si="10"/>
        <v>0.23586864741260963</v>
      </c>
      <c r="D78" s="760">
        <f t="shared" si="10"/>
        <v>0.23422683071437628</v>
      </c>
      <c r="E78" s="760">
        <f t="shared" si="10"/>
        <v>0.21329375976843193</v>
      </c>
      <c r="F78" s="760">
        <f t="shared" si="10"/>
        <v>0.18672550384956063</v>
      </c>
      <c r="G78" s="760">
        <f t="shared" si="10"/>
        <v>0.15495631502290666</v>
      </c>
      <c r="H78" s="760">
        <f t="shared" si="10"/>
        <v>0.12826802719387406</v>
      </c>
      <c r="I78" s="760">
        <f t="shared" si="10"/>
        <v>0.11369933934023199</v>
      </c>
      <c r="J78" s="760">
        <f t="shared" si="10"/>
        <v>0.11674021323964215</v>
      </c>
      <c r="K78" s="760">
        <f t="shared" si="10"/>
        <v>0.10733451533017886</v>
      </c>
      <c r="L78" s="760" t="s">
        <v>108</v>
      </c>
      <c r="M78" s="761">
        <f t="shared" ref="M78:P78" si="15">M19/M$14</f>
        <v>0.15944069211773185</v>
      </c>
      <c r="N78" s="761">
        <f t="shared" si="15"/>
        <v>0.11391620037603323</v>
      </c>
      <c r="O78" s="761">
        <f t="shared" si="15"/>
        <v>0.13705788454162038</v>
      </c>
      <c r="P78" s="760">
        <f t="shared" si="15"/>
        <v>0.17648939859192511</v>
      </c>
    </row>
    <row r="79" spans="1:16" ht="15.75" customHeight="1">
      <c r="A79" s="519" t="s">
        <v>195</v>
      </c>
      <c r="B79" s="762">
        <f t="shared" si="10"/>
        <v>0.16018732603333263</v>
      </c>
      <c r="C79" s="762">
        <f t="shared" si="10"/>
        <v>0.20632103157545459</v>
      </c>
      <c r="D79" s="762">
        <f t="shared" si="10"/>
        <v>0.20453008233123091</v>
      </c>
      <c r="E79" s="762">
        <f t="shared" si="10"/>
        <v>0.18919182222255471</v>
      </c>
      <c r="F79" s="762">
        <f t="shared" si="10"/>
        <v>0.16507993247506156</v>
      </c>
      <c r="G79" s="762">
        <f t="shared" si="10"/>
        <v>0.13997866390659658</v>
      </c>
      <c r="H79" s="762">
        <f t="shared" si="10"/>
        <v>0.10911754200716201</v>
      </c>
      <c r="I79" s="762">
        <f t="shared" si="10"/>
        <v>9.5496837934329115E-2</v>
      </c>
      <c r="J79" s="762">
        <f t="shared" si="10"/>
        <v>9.3230086965241238E-2</v>
      </c>
      <c r="K79" s="762">
        <f t="shared" si="10"/>
        <v>8.3483081393317893E-2</v>
      </c>
      <c r="L79" s="762" t="s">
        <v>108</v>
      </c>
      <c r="M79" s="763">
        <f t="shared" ref="M79:P79" si="16">M20/M$14</f>
        <v>0.14012691301367819</v>
      </c>
      <c r="N79" s="763">
        <f t="shared" si="16"/>
        <v>9.2742546459419581E-2</v>
      </c>
      <c r="O79" s="763">
        <f t="shared" si="16"/>
        <v>0.11682966974719343</v>
      </c>
      <c r="P79" s="762">
        <f t="shared" si="16"/>
        <v>0.14565041341513688</v>
      </c>
    </row>
    <row r="80" spans="1:16" ht="15.75" customHeight="1">
      <c r="A80" s="517" t="s">
        <v>196</v>
      </c>
      <c r="B80" s="760" t="s">
        <v>108</v>
      </c>
      <c r="C80" s="760">
        <f t="shared" si="10"/>
        <v>9.1037084600646741E-3</v>
      </c>
      <c r="D80" s="760">
        <f t="shared" si="10"/>
        <v>4.9706662454235516E-3</v>
      </c>
      <c r="E80" s="760">
        <f t="shared" si="10"/>
        <v>1.6472108505764876E-3</v>
      </c>
      <c r="F80" s="760">
        <f t="shared" si="10"/>
        <v>1.1754217606001214E-3</v>
      </c>
      <c r="G80" s="760">
        <f t="shared" si="10"/>
        <v>1.0099509981296077E-3</v>
      </c>
      <c r="H80" s="760">
        <f t="shared" si="10"/>
        <v>9.3756137717377404E-4</v>
      </c>
      <c r="I80" s="760">
        <f t="shared" si="10"/>
        <v>6.4746025510030501E-4</v>
      </c>
      <c r="J80" s="760">
        <f t="shared" si="10"/>
        <v>1.7527667306878852E-3</v>
      </c>
      <c r="K80" s="760">
        <f t="shared" si="10"/>
        <v>3.4017842442840007E-3</v>
      </c>
      <c r="L80" s="760" t="s">
        <v>108</v>
      </c>
      <c r="M80" s="761">
        <f t="shared" ref="M80:P80" si="17">M21/M$14</f>
        <v>1.1531321621907303E-3</v>
      </c>
      <c r="N80" s="761">
        <f t="shared" si="17"/>
        <v>1.5103190906681186E-3</v>
      </c>
      <c r="O80" s="761">
        <f t="shared" si="17"/>
        <v>1.3287485384976538E-3</v>
      </c>
      <c r="P80" s="760">
        <f t="shared" si="17"/>
        <v>3.6025748787000401E-3</v>
      </c>
    </row>
    <row r="81" spans="1:16" ht="15.75" customHeight="1">
      <c r="A81" s="724" t="s">
        <v>991</v>
      </c>
      <c r="B81" s="762">
        <f t="shared" si="10"/>
        <v>1.5612007518999323E-2</v>
      </c>
      <c r="C81" s="762">
        <f t="shared" si="10"/>
        <v>2.0443907377090387E-2</v>
      </c>
      <c r="D81" s="762">
        <f t="shared" si="10"/>
        <v>2.472608213772183E-2</v>
      </c>
      <c r="E81" s="762">
        <f t="shared" si="10"/>
        <v>2.2454726695300738E-2</v>
      </c>
      <c r="F81" s="762">
        <f t="shared" si="10"/>
        <v>2.0470149613898956E-2</v>
      </c>
      <c r="G81" s="762">
        <f t="shared" si="10"/>
        <v>1.3967700118180494E-2</v>
      </c>
      <c r="H81" s="762">
        <f t="shared" si="10"/>
        <v>1.8212923809538293E-2</v>
      </c>
      <c r="I81" s="762">
        <f t="shared" si="10"/>
        <v>1.7555041150802583E-2</v>
      </c>
      <c r="J81" s="762">
        <f t="shared" si="10"/>
        <v>2.1757359542955171E-2</v>
      </c>
      <c r="K81" s="762">
        <f t="shared" si="10"/>
        <v>2.0449649693322126E-2</v>
      </c>
      <c r="L81" s="762" t="s">
        <v>108</v>
      </c>
      <c r="M81" s="763">
        <f t="shared" ref="M81:P81" si="18">M22/M$14</f>
        <v>1.8160646941862913E-2</v>
      </c>
      <c r="N81" s="763">
        <f t="shared" si="18"/>
        <v>1.9663334825945518E-2</v>
      </c>
      <c r="O81" s="763">
        <f t="shared" si="18"/>
        <v>1.8899466255929285E-2</v>
      </c>
      <c r="P81" s="762">
        <f t="shared" si="18"/>
        <v>2.7236410298088199E-2</v>
      </c>
    </row>
    <row r="82" spans="1:16" ht="15.75" customHeight="1">
      <c r="A82" s="517" t="s">
        <v>197</v>
      </c>
      <c r="B82" s="760">
        <f t="shared" si="10"/>
        <v>2.3093173854273577E-2</v>
      </c>
      <c r="C82" s="760">
        <f t="shared" si="10"/>
        <v>1.7686082453167322E-2</v>
      </c>
      <c r="D82" s="760">
        <f t="shared" si="10"/>
        <v>1.8957385334513858E-2</v>
      </c>
      <c r="E82" s="760">
        <f t="shared" si="10"/>
        <v>2.9351127420284791E-2</v>
      </c>
      <c r="F82" s="760">
        <f t="shared" si="10"/>
        <v>2.9565848374779137E-2</v>
      </c>
      <c r="G82" s="760">
        <f t="shared" si="10"/>
        <v>2.8154134485496595E-2</v>
      </c>
      <c r="H82" s="760">
        <f t="shared" si="10"/>
        <v>3.7645683204341522E-2</v>
      </c>
      <c r="I82" s="760">
        <f t="shared" si="10"/>
        <v>2.4538356168173694E-2</v>
      </c>
      <c r="J82" s="760">
        <f t="shared" si="10"/>
        <v>3.1578064919981413E-2</v>
      </c>
      <c r="K82" s="760">
        <f t="shared" si="10"/>
        <v>2.9208853408800726E-2</v>
      </c>
      <c r="L82" s="760" t="s">
        <v>108</v>
      </c>
      <c r="M82" s="761">
        <f t="shared" ref="M82:P82" si="19">M23/M$14</f>
        <v>3.2205481703087686E-2</v>
      </c>
      <c r="N82" s="761">
        <f t="shared" si="19"/>
        <v>2.8042540546375987E-2</v>
      </c>
      <c r="O82" s="761">
        <f t="shared" si="19"/>
        <v>3.0158708476330526E-2</v>
      </c>
      <c r="P82" s="760">
        <f t="shared" si="19"/>
        <v>4.3754203268559812E-2</v>
      </c>
    </row>
    <row r="83" spans="1:16" ht="15.75" customHeight="1">
      <c r="A83" s="519" t="s">
        <v>198</v>
      </c>
      <c r="B83" s="762">
        <f t="shared" si="10"/>
        <v>0.31093006476899909</v>
      </c>
      <c r="C83" s="762">
        <f t="shared" si="10"/>
        <v>0.11451746741870812</v>
      </c>
      <c r="D83" s="762">
        <f t="shared" si="10"/>
        <v>0.14504887470507669</v>
      </c>
      <c r="E83" s="762">
        <f t="shared" si="10"/>
        <v>7.7963134614645074E-2</v>
      </c>
      <c r="F83" s="762">
        <f t="shared" si="10"/>
        <v>8.0228768811159659E-2</v>
      </c>
      <c r="G83" s="762">
        <f t="shared" si="10"/>
        <v>9.0534293260265158E-2</v>
      </c>
      <c r="H83" s="762">
        <f t="shared" si="10"/>
        <v>9.4167983718184634E-2</v>
      </c>
      <c r="I83" s="762">
        <f t="shared" si="10"/>
        <v>7.6637509315192504E-2</v>
      </c>
      <c r="J83" s="762">
        <f t="shared" si="10"/>
        <v>8.860914654358E-2</v>
      </c>
      <c r="K83" s="762">
        <f t="shared" si="10"/>
        <v>0.15649364019654011</v>
      </c>
      <c r="L83" s="762" t="s">
        <v>108</v>
      </c>
      <c r="M83" s="763">
        <f t="shared" ref="M83:P83" si="20">M24/M$14</f>
        <v>8.8887868861264527E-2</v>
      </c>
      <c r="N83" s="763">
        <f t="shared" si="20"/>
        <v>9.3722274578291076E-2</v>
      </c>
      <c r="O83" s="763">
        <f t="shared" si="20"/>
        <v>9.1264777833898816E-2</v>
      </c>
      <c r="P83" s="762">
        <f t="shared" si="20"/>
        <v>8.1828383253107609E-2</v>
      </c>
    </row>
    <row r="84" spans="1:16" ht="15.75" customHeight="1">
      <c r="A84" s="522" t="s">
        <v>199</v>
      </c>
      <c r="B84" s="764">
        <f t="shared" si="10"/>
        <v>4.1661803051897657E-2</v>
      </c>
      <c r="C84" s="764">
        <f t="shared" si="10"/>
        <v>0.1637386323477355</v>
      </c>
      <c r="D84" s="764">
        <f t="shared" si="10"/>
        <v>0.12759999125537655</v>
      </c>
      <c r="E84" s="764">
        <f t="shared" si="10"/>
        <v>8.2496057239574858E-2</v>
      </c>
      <c r="F84" s="764">
        <f t="shared" si="10"/>
        <v>5.9822846795796837E-2</v>
      </c>
      <c r="G84" s="764">
        <f t="shared" si="10"/>
        <v>5.4472330751001698E-2</v>
      </c>
      <c r="H84" s="764">
        <f t="shared" si="10"/>
        <v>5.442276925433065E-2</v>
      </c>
      <c r="I84" s="764">
        <f t="shared" si="10"/>
        <v>3.63948026943475E-2</v>
      </c>
      <c r="J84" s="764">
        <f t="shared" si="10"/>
        <v>3.5863444172559163E-2</v>
      </c>
      <c r="K84" s="764">
        <f t="shared" si="10"/>
        <v>4.5038422073340807E-2</v>
      </c>
      <c r="L84" s="764" t="s">
        <v>108</v>
      </c>
      <c r="M84" s="765">
        <f t="shared" ref="M84:P84" si="21">M25/M$14</f>
        <v>6.0140670111744926E-2</v>
      </c>
      <c r="N84" s="765">
        <f t="shared" si="21"/>
        <v>3.7522081770723109E-2</v>
      </c>
      <c r="O84" s="765">
        <f t="shared" si="21"/>
        <v>4.9019897729478581E-2</v>
      </c>
      <c r="P84" s="764">
        <f t="shared" si="21"/>
        <v>4.5319825083851836E-2</v>
      </c>
    </row>
    <row r="85" spans="1:16" ht="15.75" customHeight="1">
      <c r="A85" s="528" t="s">
        <v>227</v>
      </c>
      <c r="B85" s="768"/>
      <c r="C85" s="768"/>
      <c r="D85" s="768"/>
      <c r="E85" s="768"/>
      <c r="F85" s="768"/>
      <c r="G85" s="768"/>
      <c r="H85" s="768"/>
      <c r="I85" s="768"/>
      <c r="J85" s="768"/>
      <c r="K85" s="768"/>
      <c r="L85" s="768"/>
      <c r="M85" s="769"/>
      <c r="N85" s="769"/>
      <c r="O85" s="769"/>
      <c r="P85" s="770"/>
    </row>
    <row r="86" spans="1:16" ht="15.75" customHeight="1">
      <c r="A86" s="525" t="s">
        <v>333</v>
      </c>
      <c r="B86" s="766">
        <f>B28/B$28</f>
        <v>1</v>
      </c>
      <c r="C86" s="766">
        <f t="shared" ref="C86:K86" si="22">C28/C$28</f>
        <v>1</v>
      </c>
      <c r="D86" s="766">
        <f t="shared" si="22"/>
        <v>1</v>
      </c>
      <c r="E86" s="766">
        <f t="shared" si="22"/>
        <v>1</v>
      </c>
      <c r="F86" s="766">
        <f t="shared" si="22"/>
        <v>1</v>
      </c>
      <c r="G86" s="766">
        <f t="shared" si="22"/>
        <v>1</v>
      </c>
      <c r="H86" s="766">
        <f t="shared" si="22"/>
        <v>1</v>
      </c>
      <c r="I86" s="766">
        <f t="shared" si="22"/>
        <v>1</v>
      </c>
      <c r="J86" s="766">
        <f t="shared" si="22"/>
        <v>1</v>
      </c>
      <c r="K86" s="766">
        <f t="shared" si="22"/>
        <v>1</v>
      </c>
      <c r="L86" s="766" t="s">
        <v>108</v>
      </c>
      <c r="M86" s="767">
        <f t="shared" ref="M86:O86" si="23">M28/M$28</f>
        <v>1</v>
      </c>
      <c r="N86" s="767">
        <f t="shared" si="23"/>
        <v>1</v>
      </c>
      <c r="O86" s="767">
        <f t="shared" si="23"/>
        <v>1</v>
      </c>
      <c r="P86" s="766">
        <f>P28/P$28</f>
        <v>1</v>
      </c>
    </row>
    <row r="87" spans="1:16" ht="15.75" customHeight="1">
      <c r="A87" s="517" t="s">
        <v>203</v>
      </c>
      <c r="B87" s="760">
        <f t="shared" ref="B87:K89" si="24">B29/B$28</f>
        <v>0.70680538441188012</v>
      </c>
      <c r="C87" s="760">
        <f t="shared" si="24"/>
        <v>0.98968547758603787</v>
      </c>
      <c r="D87" s="760">
        <f t="shared" si="24"/>
        <v>0.96742167321834016</v>
      </c>
      <c r="E87" s="760">
        <f t="shared" si="24"/>
        <v>0.94165695487268575</v>
      </c>
      <c r="F87" s="760">
        <f t="shared" si="24"/>
        <v>0.95230954082147667</v>
      </c>
      <c r="G87" s="760">
        <f t="shared" si="24"/>
        <v>0.94147804556832027</v>
      </c>
      <c r="H87" s="760">
        <f t="shared" si="24"/>
        <v>0.92138649725302668</v>
      </c>
      <c r="I87" s="760">
        <f t="shared" si="24"/>
        <v>0.86114572002077805</v>
      </c>
      <c r="J87" s="760">
        <f t="shared" si="24"/>
        <v>0.9018217553908886</v>
      </c>
      <c r="K87" s="760">
        <f t="shared" si="24"/>
        <v>0.67249921644708011</v>
      </c>
      <c r="L87" s="760" t="s">
        <v>108</v>
      </c>
      <c r="M87" s="761">
        <f t="shared" ref="M87:P87" si="25">M29/M$28</f>
        <v>0.93727985264470481</v>
      </c>
      <c r="N87" s="761">
        <f t="shared" si="25"/>
        <v>0.84977875649319146</v>
      </c>
      <c r="O87" s="761">
        <f t="shared" si="25"/>
        <v>0.89713905796480997</v>
      </c>
      <c r="P87" s="760">
        <f t="shared" si="25"/>
        <v>0.8998264738680144</v>
      </c>
    </row>
    <row r="88" spans="1:16" ht="15.75" customHeight="1">
      <c r="A88" s="519" t="s">
        <v>204</v>
      </c>
      <c r="B88" s="762" t="s">
        <v>108</v>
      </c>
      <c r="C88" s="762">
        <f t="shared" si="24"/>
        <v>5.0505474550746826E-3</v>
      </c>
      <c r="D88" s="762">
        <f t="shared" si="24"/>
        <v>2.6209008337667521E-2</v>
      </c>
      <c r="E88" s="762">
        <f t="shared" si="24"/>
        <v>3.9081051741251496E-2</v>
      </c>
      <c r="F88" s="762">
        <f t="shared" si="24"/>
        <v>3.6872178728067702E-2</v>
      </c>
      <c r="G88" s="762">
        <f t="shared" si="24"/>
        <v>4.0041117170753877E-2</v>
      </c>
      <c r="H88" s="762">
        <f t="shared" si="24"/>
        <v>3.3584772517278254E-2</v>
      </c>
      <c r="I88" s="762">
        <f t="shared" si="24"/>
        <v>5.0222305021082804E-2</v>
      </c>
      <c r="J88" s="762">
        <f t="shared" si="24"/>
        <v>5.7797439063908357E-2</v>
      </c>
      <c r="K88" s="762">
        <f t="shared" si="24"/>
        <v>0.12215034179810096</v>
      </c>
      <c r="L88" s="762" t="s">
        <v>108</v>
      </c>
      <c r="M88" s="763">
        <f t="shared" ref="M88:P88" si="26">M30/M$28</f>
        <v>3.6483366803395881E-2</v>
      </c>
      <c r="N88" s="763">
        <f t="shared" si="26"/>
        <v>6.3952971769214426E-2</v>
      </c>
      <c r="O88" s="763">
        <f t="shared" si="26"/>
        <v>4.9084943484503103E-2</v>
      </c>
      <c r="P88" s="762">
        <f t="shared" si="26"/>
        <v>5.7149556400603665E-2</v>
      </c>
    </row>
    <row r="89" spans="1:16" ht="15.75" customHeight="1">
      <c r="A89" s="522" t="s">
        <v>205</v>
      </c>
      <c r="B89" s="764">
        <f t="shared" si="24"/>
        <v>0.29319461558811982</v>
      </c>
      <c r="C89" s="764">
        <f t="shared" si="24"/>
        <v>5.2639749588875295E-3</v>
      </c>
      <c r="D89" s="764">
        <f t="shared" si="24"/>
        <v>6.3693184439924432E-3</v>
      </c>
      <c r="E89" s="764">
        <f t="shared" si="24"/>
        <v>1.9261993386062715E-2</v>
      </c>
      <c r="F89" s="764">
        <f t="shared" si="24"/>
        <v>1.0818280453494856E-2</v>
      </c>
      <c r="G89" s="764">
        <f t="shared" si="24"/>
        <v>1.8480837260925802E-2</v>
      </c>
      <c r="H89" s="764">
        <f t="shared" si="24"/>
        <v>4.5028730229695023E-2</v>
      </c>
      <c r="I89" s="764">
        <f t="shared" si="24"/>
        <v>8.8631974958139334E-2</v>
      </c>
      <c r="J89" s="764">
        <f t="shared" si="24"/>
        <v>4.0380805545202993E-2</v>
      </c>
      <c r="K89" s="764">
        <f t="shared" si="24"/>
        <v>0.2053504417520618</v>
      </c>
      <c r="L89" s="764" t="s">
        <v>108</v>
      </c>
      <c r="M89" s="765">
        <f t="shared" ref="M89:P89" si="27">M31/M$28</f>
        <v>2.6236780551899333E-2</v>
      </c>
      <c r="N89" s="765">
        <f t="shared" si="27"/>
        <v>8.6268271737594035E-2</v>
      </c>
      <c r="O89" s="765">
        <f t="shared" si="27"/>
        <v>5.3775998547780424E-2</v>
      </c>
      <c r="P89" s="764">
        <f t="shared" si="27"/>
        <v>4.302396973138186E-2</v>
      </c>
    </row>
    <row r="90" spans="1:16" ht="15.75" customHeight="1">
      <c r="A90" s="525" t="s">
        <v>334</v>
      </c>
      <c r="B90" s="766">
        <f>B32/B$32</f>
        <v>1</v>
      </c>
      <c r="C90" s="766">
        <f t="shared" ref="C90:K90" si="28">C32/C$32</f>
        <v>1</v>
      </c>
      <c r="D90" s="766">
        <f t="shared" si="28"/>
        <v>1</v>
      </c>
      <c r="E90" s="766">
        <f t="shared" si="28"/>
        <v>1</v>
      </c>
      <c r="F90" s="766">
        <f t="shared" si="28"/>
        <v>1</v>
      </c>
      <c r="G90" s="766">
        <f t="shared" si="28"/>
        <v>1</v>
      </c>
      <c r="H90" s="766">
        <f t="shared" si="28"/>
        <v>1</v>
      </c>
      <c r="I90" s="766">
        <f t="shared" si="28"/>
        <v>1</v>
      </c>
      <c r="J90" s="766">
        <f t="shared" si="28"/>
        <v>1</v>
      </c>
      <c r="K90" s="766">
        <f t="shared" si="28"/>
        <v>1</v>
      </c>
      <c r="L90" s="766" t="s">
        <v>108</v>
      </c>
      <c r="M90" s="767">
        <f t="shared" ref="M90:O90" si="29">M32/M$32</f>
        <v>1</v>
      </c>
      <c r="N90" s="767">
        <f t="shared" si="29"/>
        <v>1</v>
      </c>
      <c r="O90" s="767">
        <f t="shared" si="29"/>
        <v>1</v>
      </c>
      <c r="P90" s="766">
        <f>P32/P$32</f>
        <v>1</v>
      </c>
    </row>
    <row r="91" spans="1:16" ht="15.75" customHeight="1">
      <c r="A91" s="517" t="s">
        <v>207</v>
      </c>
      <c r="B91" s="760">
        <f t="shared" ref="B91:K93" si="30">B33/B$32</f>
        <v>0.30699661046860244</v>
      </c>
      <c r="C91" s="760">
        <f t="shared" si="30"/>
        <v>0.18592634651658882</v>
      </c>
      <c r="D91" s="760">
        <f t="shared" si="30"/>
        <v>0.15204191468894437</v>
      </c>
      <c r="E91" s="760">
        <f t="shared" si="30"/>
        <v>0.21992433487558227</v>
      </c>
      <c r="F91" s="760">
        <f t="shared" si="30"/>
        <v>0.24644681546047995</v>
      </c>
      <c r="G91" s="760">
        <f t="shared" si="30"/>
        <v>0.22038645030114232</v>
      </c>
      <c r="H91" s="760">
        <f t="shared" si="30"/>
        <v>0.20946433606359016</v>
      </c>
      <c r="I91" s="760">
        <f t="shared" si="30"/>
        <v>0.18342232986794166</v>
      </c>
      <c r="J91" s="760">
        <f t="shared" si="30"/>
        <v>0.25625218106509257</v>
      </c>
      <c r="K91" s="760">
        <f t="shared" si="30"/>
        <v>6.8682680220806674E-2</v>
      </c>
      <c r="L91" s="760" t="s">
        <v>108</v>
      </c>
      <c r="M91" s="761">
        <f t="shared" ref="M91:P91" si="31">M33/M$32</f>
        <v>0.22026126831571621</v>
      </c>
      <c r="N91" s="761">
        <f t="shared" si="31"/>
        <v>0.17700098107067552</v>
      </c>
      <c r="O91" s="761">
        <f t="shared" si="31"/>
        <v>0.19851314911702023</v>
      </c>
      <c r="P91" s="760">
        <f t="shared" si="31"/>
        <v>0.23053840707707149</v>
      </c>
    </row>
    <row r="92" spans="1:16" ht="15.75" customHeight="1">
      <c r="A92" s="519" t="s">
        <v>208</v>
      </c>
      <c r="B92" s="762">
        <f t="shared" si="30"/>
        <v>0</v>
      </c>
      <c r="C92" s="762">
        <f t="shared" si="30"/>
        <v>0.80140934073465642</v>
      </c>
      <c r="D92" s="762">
        <f t="shared" si="30"/>
        <v>0.55893379882993066</v>
      </c>
      <c r="E92" s="762">
        <f t="shared" si="30"/>
        <v>0.57983672345968063</v>
      </c>
      <c r="F92" s="762">
        <f t="shared" si="30"/>
        <v>0.57281694265665117</v>
      </c>
      <c r="G92" s="762">
        <f t="shared" si="30"/>
        <v>0.46522593770679155</v>
      </c>
      <c r="H92" s="762">
        <f t="shared" si="30"/>
        <v>0.42916609897629304</v>
      </c>
      <c r="I92" s="762">
        <f t="shared" si="30"/>
        <v>0.38703187035064207</v>
      </c>
      <c r="J92" s="762">
        <f t="shared" si="30"/>
        <v>0.41820514622038996</v>
      </c>
      <c r="K92" s="762">
        <f t="shared" si="30"/>
        <v>0.1710798164566163</v>
      </c>
      <c r="L92" s="762" t="s">
        <v>108</v>
      </c>
      <c r="M92" s="763">
        <f t="shared" ref="M92:P92" si="32">M34/M$32</f>
        <v>0.49710534607526446</v>
      </c>
      <c r="N92" s="763">
        <f t="shared" si="32"/>
        <v>0.33984475290004179</v>
      </c>
      <c r="O92" s="763">
        <f t="shared" si="32"/>
        <v>0.41804618250311398</v>
      </c>
      <c r="P92" s="762">
        <f t="shared" si="32"/>
        <v>0.46206526265936548</v>
      </c>
    </row>
    <row r="93" spans="1:16" ht="15.75" customHeight="1">
      <c r="A93" s="517" t="s">
        <v>209</v>
      </c>
      <c r="B93" s="764">
        <f t="shared" si="30"/>
        <v>0.69300338953139762</v>
      </c>
      <c r="C93" s="764">
        <f t="shared" si="30"/>
        <v>1.2664312746252484E-2</v>
      </c>
      <c r="D93" s="764">
        <f t="shared" si="30"/>
        <v>0.28902428648112505</v>
      </c>
      <c r="E93" s="764">
        <f t="shared" si="30"/>
        <v>0.20023894165879735</v>
      </c>
      <c r="F93" s="764">
        <f t="shared" si="30"/>
        <v>0.18073624188286891</v>
      </c>
      <c r="G93" s="764">
        <f t="shared" si="30"/>
        <v>0.31438761199206622</v>
      </c>
      <c r="H93" s="764">
        <f t="shared" si="30"/>
        <v>0.36136956495447387</v>
      </c>
      <c r="I93" s="764">
        <f t="shared" si="30"/>
        <v>0.42954579978141627</v>
      </c>
      <c r="J93" s="764">
        <f t="shared" si="30"/>
        <v>0.32554267271451753</v>
      </c>
      <c r="K93" s="764">
        <f t="shared" si="30"/>
        <v>0.76023750332257711</v>
      </c>
      <c r="L93" s="764" t="s">
        <v>108</v>
      </c>
      <c r="M93" s="765">
        <f t="shared" ref="M93:P93" si="33">M35/M$32</f>
        <v>0.28263338561520313</v>
      </c>
      <c r="N93" s="765">
        <f t="shared" si="33"/>
        <v>0.48315426602928274</v>
      </c>
      <c r="O93" s="765">
        <f t="shared" si="33"/>
        <v>0.38344066837986585</v>
      </c>
      <c r="P93" s="764">
        <f t="shared" si="33"/>
        <v>0.30739633026994062</v>
      </c>
    </row>
    <row r="94" spans="1:16" ht="15.75" customHeight="1">
      <c r="A94" s="571" t="s">
        <v>265</v>
      </c>
      <c r="B94" s="771"/>
      <c r="C94" s="771"/>
      <c r="D94" s="771"/>
      <c r="E94" s="771"/>
      <c r="F94" s="771"/>
      <c r="G94" s="771"/>
      <c r="H94" s="771"/>
      <c r="I94" s="771"/>
      <c r="J94" s="771"/>
      <c r="K94" s="771"/>
      <c r="L94" s="771"/>
      <c r="M94" s="772"/>
      <c r="N94" s="772"/>
      <c r="O94" s="772"/>
      <c r="P94" s="773"/>
    </row>
    <row r="95" spans="1:16" ht="15.75" customHeight="1">
      <c r="A95" s="577" t="s">
        <v>482</v>
      </c>
      <c r="B95" s="774">
        <v>3.2252299999999999E-3</v>
      </c>
      <c r="C95" s="774">
        <v>0.179978323</v>
      </c>
      <c r="D95" s="774">
        <v>0.198705505</v>
      </c>
      <c r="E95" s="774">
        <v>0.194591403</v>
      </c>
      <c r="F95" s="774">
        <v>0.19864443700000001</v>
      </c>
      <c r="G95" s="774">
        <v>0.189907609</v>
      </c>
      <c r="H95" s="774">
        <v>0.177027881</v>
      </c>
      <c r="I95" s="774">
        <v>0.17227094000000001</v>
      </c>
      <c r="J95" s="774">
        <v>0.17147566</v>
      </c>
      <c r="K95" s="774">
        <v>8.5560383000000004E-2</v>
      </c>
      <c r="L95" s="895" t="s">
        <v>108</v>
      </c>
      <c r="M95" s="775">
        <v>0.187190146</v>
      </c>
      <c r="N95" s="775">
        <v>0.15854188899999999</v>
      </c>
      <c r="O95" s="775">
        <v>0.17310479500000001</v>
      </c>
      <c r="P95" s="774">
        <v>0.157296625</v>
      </c>
    </row>
    <row r="96" spans="1:16" ht="15.75" customHeight="1">
      <c r="A96" s="589" t="s">
        <v>466</v>
      </c>
      <c r="B96" s="780">
        <v>0.68758628799999999</v>
      </c>
      <c r="C96" s="780">
        <v>0.47037792899999997</v>
      </c>
      <c r="D96" s="780">
        <v>0.46668547100000002</v>
      </c>
      <c r="E96" s="780">
        <v>0.493680909</v>
      </c>
      <c r="F96" s="780">
        <v>0.51319257100000004</v>
      </c>
      <c r="G96" s="780">
        <v>0.53885749800000005</v>
      </c>
      <c r="H96" s="780">
        <v>0.54813159600000005</v>
      </c>
      <c r="I96" s="780">
        <v>0.567387172</v>
      </c>
      <c r="J96" s="780">
        <v>0.56281652999999998</v>
      </c>
      <c r="K96" s="780">
        <v>0.61429345199999996</v>
      </c>
      <c r="L96" s="760" t="s">
        <v>108</v>
      </c>
      <c r="M96" s="781">
        <v>0.53085610800000005</v>
      </c>
      <c r="N96" s="781">
        <v>0.57349508900000001</v>
      </c>
      <c r="O96" s="781">
        <v>0.55218942100000001</v>
      </c>
      <c r="P96" s="760">
        <v>0.55290049799999996</v>
      </c>
    </row>
    <row r="97" spans="1:16" ht="15.75" customHeight="1">
      <c r="A97" s="573" t="s">
        <v>474</v>
      </c>
      <c r="B97" s="776">
        <v>1.07106601</v>
      </c>
      <c r="C97" s="776">
        <v>0.91834554700000004</v>
      </c>
      <c r="D97" s="776">
        <v>0.86963866300000003</v>
      </c>
      <c r="E97" s="776">
        <v>0.87241726900000005</v>
      </c>
      <c r="F97" s="776">
        <v>0.87612314099999999</v>
      </c>
      <c r="G97" s="776">
        <v>0.88820663799999999</v>
      </c>
      <c r="H97" s="776">
        <v>0.90558880500000005</v>
      </c>
      <c r="I97" s="776">
        <v>0.90252076199999998</v>
      </c>
      <c r="J97" s="776">
        <v>0.90940757400000005</v>
      </c>
      <c r="K97" s="776">
        <v>1.0140033479999999</v>
      </c>
      <c r="L97" s="776" t="s">
        <v>108</v>
      </c>
      <c r="M97" s="777">
        <v>0.89051049699999996</v>
      </c>
      <c r="N97" s="777">
        <v>0.922489208</v>
      </c>
      <c r="O97" s="777">
        <v>0.90623331500000004</v>
      </c>
      <c r="P97" s="762">
        <v>0.918175203</v>
      </c>
    </row>
    <row r="98" spans="1:16" ht="17.25" customHeight="1">
      <c r="A98" s="589" t="s">
        <v>538</v>
      </c>
      <c r="B98" s="760">
        <v>0.374545128</v>
      </c>
      <c r="C98" s="760">
        <v>0.72342875200000001</v>
      </c>
      <c r="D98" s="760">
        <v>0.502062008</v>
      </c>
      <c r="E98" s="760">
        <v>0.39005153799999998</v>
      </c>
      <c r="F98" s="760">
        <v>0.34919840099999999</v>
      </c>
      <c r="G98" s="760">
        <v>0.27941953600000002</v>
      </c>
      <c r="H98" s="760">
        <v>0.27598459199999997</v>
      </c>
      <c r="I98" s="760">
        <v>0.25437237400000001</v>
      </c>
      <c r="J98" s="760">
        <v>0.27209475700000002</v>
      </c>
      <c r="K98" s="760">
        <v>0.23650182</v>
      </c>
      <c r="L98" s="760" t="s">
        <v>108</v>
      </c>
      <c r="M98" s="761">
        <v>0.30966865399999999</v>
      </c>
      <c r="N98" s="761">
        <v>0.25861035599999999</v>
      </c>
      <c r="O98" s="761">
        <v>0.284565067</v>
      </c>
      <c r="P98" s="760">
        <v>0.25882864300000002</v>
      </c>
    </row>
    <row r="99" spans="1:16" ht="15.75" customHeight="1">
      <c r="A99" s="519" t="s">
        <v>468</v>
      </c>
      <c r="B99" s="762">
        <v>0.22926126299999999</v>
      </c>
      <c r="C99" s="762">
        <v>0.41810345399999999</v>
      </c>
      <c r="D99" s="762">
        <v>0.618097181</v>
      </c>
      <c r="E99" s="762">
        <v>0.67613011700000003</v>
      </c>
      <c r="F99" s="762">
        <v>0.85861343400000001</v>
      </c>
      <c r="G99" s="762">
        <v>0.79202471500000005</v>
      </c>
      <c r="H99" s="762">
        <v>0.84278069700000002</v>
      </c>
      <c r="I99" s="762">
        <v>0.838054297</v>
      </c>
      <c r="J99" s="762">
        <v>0.88660154999999996</v>
      </c>
      <c r="K99" s="762">
        <v>1.12496558</v>
      </c>
      <c r="L99" s="762" t="s">
        <v>108</v>
      </c>
      <c r="M99" s="763">
        <v>0.80709235999999995</v>
      </c>
      <c r="N99" s="763">
        <v>0.90162436800000001</v>
      </c>
      <c r="O99" s="763">
        <v>0.853570457</v>
      </c>
      <c r="P99" s="776">
        <v>0.81916807199999997</v>
      </c>
    </row>
    <row r="100" spans="1:16" ht="15.75" customHeight="1">
      <c r="A100" s="522" t="s">
        <v>549</v>
      </c>
      <c r="B100" s="778">
        <v>71.083693220000001</v>
      </c>
      <c r="C100" s="778">
        <v>2.323076725</v>
      </c>
      <c r="D100" s="778">
        <v>3.110619308</v>
      </c>
      <c r="E100" s="778">
        <v>3.474614533</v>
      </c>
      <c r="F100" s="778">
        <v>4.3223633530000001</v>
      </c>
      <c r="G100" s="778">
        <v>4.1705791520000002</v>
      </c>
      <c r="H100" s="778">
        <v>4.7607229640000002</v>
      </c>
      <c r="I100" s="778">
        <v>4.8647456</v>
      </c>
      <c r="J100" s="778">
        <v>5.170422158</v>
      </c>
      <c r="K100" s="778">
        <v>13.148206404</v>
      </c>
      <c r="L100" s="778" t="s">
        <v>108</v>
      </c>
      <c r="M100" s="779">
        <v>4.3116177740000001</v>
      </c>
      <c r="N100" s="779">
        <v>5.6869788589999999</v>
      </c>
      <c r="O100" s="779">
        <v>4.9309463459999998</v>
      </c>
      <c r="P100" s="778">
        <v>5.2077917769999997</v>
      </c>
    </row>
    <row r="101" spans="1:16" ht="15" customHeight="1">
      <c r="A101" s="261" t="s">
        <v>330</v>
      </c>
      <c r="B101" s="40"/>
      <c r="C101" s="40"/>
      <c r="D101" s="40"/>
      <c r="E101" s="40"/>
      <c r="F101" s="40"/>
      <c r="G101" s="13"/>
      <c r="H101" s="13"/>
      <c r="I101" s="13"/>
      <c r="J101" s="13"/>
      <c r="K101" s="13"/>
      <c r="L101" s="13"/>
      <c r="M101" s="216"/>
      <c r="N101" s="216"/>
      <c r="O101" s="216"/>
      <c r="P101" s="40"/>
    </row>
    <row r="102" spans="1:16" ht="15" customHeight="1">
      <c r="A102" s="169" t="s">
        <v>819</v>
      </c>
      <c r="B102" s="40"/>
      <c r="C102" s="40"/>
      <c r="D102" s="40"/>
      <c r="E102" s="40"/>
      <c r="F102" s="40"/>
      <c r="G102" s="13"/>
      <c r="H102" s="13"/>
      <c r="I102" s="13"/>
      <c r="J102" s="13"/>
      <c r="K102" s="13"/>
      <c r="L102" s="13"/>
      <c r="M102" s="216"/>
      <c r="N102" s="216"/>
      <c r="O102" s="216"/>
      <c r="P102" s="40"/>
    </row>
    <row r="103" spans="1:16" ht="15" customHeight="1">
      <c r="A103" s="261" t="s">
        <v>818</v>
      </c>
      <c r="B103" s="40"/>
      <c r="C103" s="40"/>
      <c r="D103" s="40"/>
      <c r="E103" s="40"/>
      <c r="F103" s="40"/>
      <c r="G103" s="13"/>
      <c r="H103" s="13"/>
      <c r="I103" s="13"/>
      <c r="J103" s="13"/>
      <c r="K103" s="13"/>
      <c r="L103" s="13"/>
      <c r="M103" s="216"/>
      <c r="N103" s="216"/>
      <c r="O103" s="216"/>
      <c r="P103" s="40"/>
    </row>
    <row r="104" spans="1:16" ht="15" customHeight="1">
      <c r="A104" s="292" t="s">
        <v>799</v>
      </c>
      <c r="B104" s="450"/>
      <c r="C104" s="450"/>
      <c r="D104" s="450"/>
      <c r="E104" s="7"/>
      <c r="F104" s="7"/>
      <c r="G104" s="186"/>
      <c r="J104" s="186"/>
      <c r="M104" s="216"/>
      <c r="N104" s="216"/>
      <c r="O104" s="216"/>
    </row>
    <row r="105" spans="1:16" ht="15" customHeight="1">
      <c r="A105" s="13"/>
      <c r="B105" s="13"/>
      <c r="C105" s="13"/>
      <c r="D105" s="13"/>
      <c r="E105" s="13"/>
      <c r="F105" s="13"/>
      <c r="G105" s="13"/>
      <c r="H105" s="13"/>
      <c r="I105" s="13"/>
      <c r="J105" s="13"/>
      <c r="K105" s="13"/>
      <c r="L105" s="13"/>
      <c r="M105" s="216"/>
      <c r="N105" s="216"/>
      <c r="O105" s="216"/>
      <c r="P105" s="40"/>
    </row>
    <row r="106" spans="1:16" ht="18" customHeight="1">
      <c r="A106" s="286" t="s">
        <v>816</v>
      </c>
      <c r="B106" s="13"/>
      <c r="C106" s="13"/>
      <c r="D106" s="13"/>
      <c r="E106" s="13"/>
      <c r="F106" s="13"/>
      <c r="G106" s="13"/>
      <c r="H106" s="13"/>
      <c r="I106" s="13"/>
      <c r="J106" s="13"/>
      <c r="K106" s="13"/>
      <c r="L106" s="13"/>
      <c r="M106" s="216"/>
      <c r="N106" s="216"/>
      <c r="O106" s="216"/>
      <c r="P106" s="40"/>
    </row>
    <row r="107" spans="1:16" ht="15" customHeight="1" thickBot="1">
      <c r="A107" s="13"/>
      <c r="B107" s="13"/>
      <c r="C107" s="13"/>
      <c r="D107" s="13"/>
      <c r="E107" s="13"/>
      <c r="F107" s="13"/>
      <c r="G107" s="13"/>
      <c r="H107" s="13"/>
      <c r="I107" s="13"/>
      <c r="J107" s="13"/>
      <c r="K107" s="13"/>
      <c r="L107" s="13"/>
      <c r="M107" s="216"/>
      <c r="N107" s="216"/>
      <c r="O107" s="216"/>
      <c r="P107" s="291" t="s">
        <v>27</v>
      </c>
    </row>
    <row r="108" spans="1:16" ht="15" customHeight="1">
      <c r="A108" s="592" t="s">
        <v>86</v>
      </c>
      <c r="B108" s="43" t="s">
        <v>40</v>
      </c>
      <c r="C108" s="43" t="s">
        <v>131</v>
      </c>
      <c r="D108" s="43" t="s">
        <v>133</v>
      </c>
      <c r="E108" s="43" t="s">
        <v>41</v>
      </c>
      <c r="F108" s="43" t="s">
        <v>42</v>
      </c>
      <c r="G108" s="43" t="s">
        <v>43</v>
      </c>
      <c r="H108" s="43" t="s">
        <v>44</v>
      </c>
      <c r="I108" s="43" t="s">
        <v>135</v>
      </c>
      <c r="J108" s="43" t="s">
        <v>136</v>
      </c>
      <c r="K108" s="43" t="s">
        <v>137</v>
      </c>
      <c r="L108" s="258">
        <v>100000</v>
      </c>
      <c r="M108" s="256" t="s">
        <v>271</v>
      </c>
      <c r="N108" s="256" t="s">
        <v>269</v>
      </c>
      <c r="O108" s="263" t="s">
        <v>82</v>
      </c>
      <c r="P108" s="287" t="s">
        <v>259</v>
      </c>
    </row>
    <row r="109" spans="1:16" ht="15" customHeight="1">
      <c r="A109" s="231" t="s">
        <v>264</v>
      </c>
      <c r="B109" s="44" t="s">
        <v>130</v>
      </c>
      <c r="C109" s="44" t="s">
        <v>45</v>
      </c>
      <c r="D109" s="44" t="s">
        <v>45</v>
      </c>
      <c r="E109" s="44" t="s">
        <v>45</v>
      </c>
      <c r="F109" s="44" t="s">
        <v>45</v>
      </c>
      <c r="G109" s="44" t="s">
        <v>45</v>
      </c>
      <c r="H109" s="44" t="s">
        <v>45</v>
      </c>
      <c r="I109" s="44" t="s">
        <v>45</v>
      </c>
      <c r="J109" s="44" t="s">
        <v>45</v>
      </c>
      <c r="K109" s="44" t="s">
        <v>45</v>
      </c>
      <c r="L109" s="44" t="s">
        <v>48</v>
      </c>
      <c r="M109" s="241" t="s">
        <v>270</v>
      </c>
      <c r="N109" s="241" t="s">
        <v>153</v>
      </c>
      <c r="O109" s="262" t="s">
        <v>152</v>
      </c>
      <c r="P109" s="288" t="s">
        <v>329</v>
      </c>
    </row>
    <row r="110" spans="1:16" ht="15" customHeight="1" thickBot="1">
      <c r="A110" s="448" t="s">
        <v>87</v>
      </c>
      <c r="B110" s="45" t="s">
        <v>48</v>
      </c>
      <c r="C110" s="45" t="s">
        <v>132</v>
      </c>
      <c r="D110" s="45" t="s">
        <v>134</v>
      </c>
      <c r="E110" s="45" t="s">
        <v>49</v>
      </c>
      <c r="F110" s="45" t="s">
        <v>50</v>
      </c>
      <c r="G110" s="45" t="s">
        <v>51</v>
      </c>
      <c r="H110" s="45" t="s">
        <v>47</v>
      </c>
      <c r="I110" s="45" t="s">
        <v>138</v>
      </c>
      <c r="J110" s="45" t="s">
        <v>139</v>
      </c>
      <c r="K110" s="45" t="s">
        <v>140</v>
      </c>
      <c r="L110" s="45" t="s">
        <v>141</v>
      </c>
      <c r="M110" s="257" t="s">
        <v>153</v>
      </c>
      <c r="N110" s="257" t="s">
        <v>141</v>
      </c>
      <c r="O110" s="264" t="s">
        <v>46</v>
      </c>
      <c r="P110" s="289" t="s">
        <v>279</v>
      </c>
    </row>
    <row r="111" spans="1:16" ht="15.75" customHeight="1">
      <c r="A111" s="571" t="s">
        <v>262</v>
      </c>
      <c r="B111" s="193"/>
      <c r="C111" s="193"/>
      <c r="D111" s="193"/>
      <c r="E111" s="193"/>
      <c r="F111" s="193"/>
      <c r="G111" s="193"/>
      <c r="H111" s="193"/>
      <c r="I111" s="193"/>
      <c r="J111" s="193"/>
      <c r="K111" s="193"/>
      <c r="L111" s="193"/>
      <c r="M111" s="259"/>
      <c r="N111" s="259"/>
      <c r="O111" s="259"/>
    </row>
    <row r="112" spans="1:16" ht="15.75" customHeight="1">
      <c r="A112" s="514" t="s">
        <v>331</v>
      </c>
      <c r="B112" s="599">
        <v>-9.0822921789999995</v>
      </c>
      <c r="C112" s="599">
        <v>4.6640326779999999</v>
      </c>
      <c r="D112" s="599">
        <v>0.55123453300000003</v>
      </c>
      <c r="E112" s="599">
        <v>2.2461586690000002</v>
      </c>
      <c r="F112" s="599">
        <v>-4.0993017E-2</v>
      </c>
      <c r="G112" s="599">
        <v>0.98895888899999995</v>
      </c>
      <c r="H112" s="599">
        <v>1.0881464890000001</v>
      </c>
      <c r="I112" s="599">
        <v>0.25702284600000003</v>
      </c>
      <c r="J112" s="599">
        <v>0.128957137</v>
      </c>
      <c r="K112" s="599">
        <v>-1.10330624</v>
      </c>
      <c r="L112" s="892" t="s">
        <v>108</v>
      </c>
      <c r="M112" s="600">
        <v>0.98677085899999994</v>
      </c>
      <c r="N112" s="600">
        <v>-2.3929208E-2</v>
      </c>
      <c r="O112" s="600">
        <v>0.478551646</v>
      </c>
      <c r="P112" s="599">
        <v>-0.57030905300000001</v>
      </c>
    </row>
    <row r="113" spans="1:16" ht="15.75" customHeight="1">
      <c r="A113" s="517" t="s">
        <v>186</v>
      </c>
      <c r="B113" s="601">
        <v>-8.4486923300000001</v>
      </c>
      <c r="C113" s="601">
        <v>4.124992937</v>
      </c>
      <c r="D113" s="601">
        <v>4.2446407969999997</v>
      </c>
      <c r="E113" s="601">
        <v>5.6194827849999998</v>
      </c>
      <c r="F113" s="601">
        <v>0.66623050399999995</v>
      </c>
      <c r="G113" s="601">
        <v>3.518726316</v>
      </c>
      <c r="H113" s="601">
        <v>3.537696747</v>
      </c>
      <c r="I113" s="601">
        <v>0.312982855</v>
      </c>
      <c r="J113" s="601">
        <v>3.1181937780000002</v>
      </c>
      <c r="K113" s="601">
        <v>-1.274835833</v>
      </c>
      <c r="L113" s="601" t="s">
        <v>108</v>
      </c>
      <c r="M113" s="602">
        <v>3.2459952589999999</v>
      </c>
      <c r="N113" s="602">
        <v>1.2020536129999999</v>
      </c>
      <c r="O113" s="602">
        <v>2.311603845</v>
      </c>
      <c r="P113" s="601">
        <v>2.1358545219999998</v>
      </c>
    </row>
    <row r="114" spans="1:16" ht="15.75" customHeight="1">
      <c r="A114" s="519" t="s">
        <v>187</v>
      </c>
      <c r="B114" s="603">
        <v>-4.9989997219999998</v>
      </c>
      <c r="C114" s="604">
        <v>7.6356825989999999</v>
      </c>
      <c r="D114" s="603">
        <v>0.80345817600000002</v>
      </c>
      <c r="E114" s="603">
        <v>1.696526518</v>
      </c>
      <c r="F114" s="603">
        <v>0.21080279599999999</v>
      </c>
      <c r="G114" s="603">
        <v>0.65358964600000002</v>
      </c>
      <c r="H114" s="603">
        <v>0.25053598900000001</v>
      </c>
      <c r="I114" s="603">
        <v>1.034246241</v>
      </c>
      <c r="J114" s="603">
        <v>0.162528225</v>
      </c>
      <c r="K114" s="603">
        <v>0.51104877000000004</v>
      </c>
      <c r="L114" s="603" t="s">
        <v>108</v>
      </c>
      <c r="M114" s="605">
        <v>0.54072264400000003</v>
      </c>
      <c r="N114" s="605">
        <v>0.60562913699999998</v>
      </c>
      <c r="O114" s="605">
        <v>0.57443946300000004</v>
      </c>
      <c r="P114" s="603">
        <v>-1.138416E-3</v>
      </c>
    </row>
    <row r="115" spans="1:16" ht="15.75" customHeight="1">
      <c r="A115" s="517" t="s">
        <v>188</v>
      </c>
      <c r="B115" s="601">
        <v>-31.427196875</v>
      </c>
      <c r="C115" s="601">
        <v>-6.359173857</v>
      </c>
      <c r="D115" s="601">
        <v>-9.6274990149999997</v>
      </c>
      <c r="E115" s="601">
        <v>-6.5386347020000004</v>
      </c>
      <c r="F115" s="601">
        <v>-1.6515911050000001</v>
      </c>
      <c r="G115" s="601">
        <v>-8.8058507349999999</v>
      </c>
      <c r="H115" s="601">
        <v>-12.122599170999999</v>
      </c>
      <c r="I115" s="601">
        <v>-4.4592941420000001</v>
      </c>
      <c r="J115" s="601">
        <v>-13.455687364999999</v>
      </c>
      <c r="K115" s="601">
        <v>-25.136542293000002</v>
      </c>
      <c r="L115" s="601" t="s">
        <v>108</v>
      </c>
      <c r="M115" s="602">
        <v>-8.6057892099999993</v>
      </c>
      <c r="N115" s="602">
        <v>-12.551298511000001</v>
      </c>
      <c r="O115" s="602">
        <v>-10.616173182000001</v>
      </c>
      <c r="P115" s="601">
        <v>-6.8081028379999999</v>
      </c>
    </row>
    <row r="116" spans="1:16" ht="15.75" customHeight="1">
      <c r="A116" s="519" t="s">
        <v>189</v>
      </c>
      <c r="B116" s="603">
        <v>-37.284163177000003</v>
      </c>
      <c r="C116" s="603">
        <v>-12.362037303999999</v>
      </c>
      <c r="D116" s="603">
        <v>-14.467721063000001</v>
      </c>
      <c r="E116" s="603">
        <v>-3.478372866</v>
      </c>
      <c r="F116" s="603">
        <v>-3.7601395750000002</v>
      </c>
      <c r="G116" s="603">
        <v>-1.6520042669999999</v>
      </c>
      <c r="H116" s="603">
        <v>0.87666466200000004</v>
      </c>
      <c r="I116" s="603">
        <v>-6.2940872690000003</v>
      </c>
      <c r="J116" s="603">
        <v>-1.8456930110000001</v>
      </c>
      <c r="K116" s="603">
        <v>-7.0347631899999996</v>
      </c>
      <c r="L116" s="603" t="s">
        <v>108</v>
      </c>
      <c r="M116" s="605">
        <v>-1.324915777</v>
      </c>
      <c r="N116" s="605">
        <v>-4.5727505329999998</v>
      </c>
      <c r="O116" s="605">
        <v>-3.1206044730000002</v>
      </c>
      <c r="P116" s="603">
        <v>-6.7029681649999997</v>
      </c>
    </row>
    <row r="117" spans="1:16" ht="15.75" customHeight="1">
      <c r="A117" s="522" t="s">
        <v>190</v>
      </c>
      <c r="B117" s="606">
        <v>-38.461558684000003</v>
      </c>
      <c r="C117" s="606">
        <v>8.3804778609999993</v>
      </c>
      <c r="D117" s="606">
        <v>4.5842884030000004</v>
      </c>
      <c r="E117" s="606">
        <v>2.4817701840000002</v>
      </c>
      <c r="F117" s="606">
        <v>1.9482211169999999</v>
      </c>
      <c r="G117" s="606">
        <v>2.9835955059999999</v>
      </c>
      <c r="H117" s="606">
        <v>10.776019752</v>
      </c>
      <c r="I117" s="606">
        <v>15.253231960000001</v>
      </c>
      <c r="J117" s="606">
        <v>-0.53597741300000001</v>
      </c>
      <c r="K117" s="606">
        <v>35.804846046999998</v>
      </c>
      <c r="L117" s="606" t="s">
        <v>108</v>
      </c>
      <c r="M117" s="607">
        <v>5.0882005240000003</v>
      </c>
      <c r="N117" s="607">
        <v>12.234050072</v>
      </c>
      <c r="O117" s="607">
        <v>7.9982332280000001</v>
      </c>
      <c r="P117" s="606">
        <v>0.14246415000000001</v>
      </c>
    </row>
    <row r="118" spans="1:16" ht="15.75" customHeight="1">
      <c r="A118" s="525" t="s">
        <v>332</v>
      </c>
      <c r="B118" s="608">
        <v>-1.502223922</v>
      </c>
      <c r="C118" s="608">
        <v>-9.9695924560000009</v>
      </c>
      <c r="D118" s="608">
        <v>-2.163357602</v>
      </c>
      <c r="E118" s="608">
        <v>0.80264689499999997</v>
      </c>
      <c r="F118" s="608">
        <v>-0.18485024</v>
      </c>
      <c r="G118" s="608">
        <v>0.33856187300000001</v>
      </c>
      <c r="H118" s="608">
        <v>1.9301263769999999</v>
      </c>
      <c r="I118" s="608">
        <v>2.021349098</v>
      </c>
      <c r="J118" s="608">
        <v>2.3158526639999999</v>
      </c>
      <c r="K118" s="608">
        <v>-3.901604447</v>
      </c>
      <c r="L118" s="608" t="s">
        <v>108</v>
      </c>
      <c r="M118" s="609">
        <v>0.86187005999999999</v>
      </c>
      <c r="N118" s="609">
        <v>1.1717124400000001</v>
      </c>
      <c r="O118" s="609">
        <v>1.013971253</v>
      </c>
      <c r="P118" s="608">
        <v>0.72468672499999998</v>
      </c>
    </row>
    <row r="119" spans="1:16" ht="15.75" customHeight="1">
      <c r="A119" s="517" t="s">
        <v>84</v>
      </c>
      <c r="B119" s="601">
        <v>2.3211841E-2</v>
      </c>
      <c r="C119" s="601">
        <v>-1.552897043</v>
      </c>
      <c r="D119" s="601">
        <v>-1.8228690400000001</v>
      </c>
      <c r="E119" s="601">
        <v>1.2333985970000001</v>
      </c>
      <c r="F119" s="601">
        <v>2.0453399000000001</v>
      </c>
      <c r="G119" s="601">
        <v>2.6278459270000001</v>
      </c>
      <c r="H119" s="601">
        <v>1.0526651300000001</v>
      </c>
      <c r="I119" s="601">
        <v>1.3885910669999999</v>
      </c>
      <c r="J119" s="601">
        <v>-0.91243149899999998</v>
      </c>
      <c r="K119" s="601">
        <v>-7.0262119040000002</v>
      </c>
      <c r="L119" s="601" t="s">
        <v>108</v>
      </c>
      <c r="M119" s="602">
        <v>1.663384583</v>
      </c>
      <c r="N119" s="602">
        <v>-0.78747809899999999</v>
      </c>
      <c r="O119" s="602">
        <v>0.38376897500000001</v>
      </c>
      <c r="P119" s="601">
        <v>1.1146348079999999</v>
      </c>
    </row>
    <row r="120" spans="1:16" ht="15.75" customHeight="1">
      <c r="A120" s="519" t="s">
        <v>192</v>
      </c>
      <c r="B120" s="603">
        <v>0.13356996800000001</v>
      </c>
      <c r="C120" s="603">
        <v>4.2890942770000002</v>
      </c>
      <c r="D120" s="603">
        <v>-0.13082322399999999</v>
      </c>
      <c r="E120" s="603">
        <v>2.4164249209999999</v>
      </c>
      <c r="F120" s="603">
        <v>3.113849358</v>
      </c>
      <c r="G120" s="603">
        <v>2.586396412</v>
      </c>
      <c r="H120" s="603">
        <v>1.34116575</v>
      </c>
      <c r="I120" s="603">
        <v>1.7963335220000001</v>
      </c>
      <c r="J120" s="603">
        <v>-0.42239260000000001</v>
      </c>
      <c r="K120" s="603">
        <v>-8.2513590420000007</v>
      </c>
      <c r="L120" s="603" t="s">
        <v>108</v>
      </c>
      <c r="M120" s="605">
        <v>2.155784299</v>
      </c>
      <c r="N120" s="605">
        <v>-0.60510053200000002</v>
      </c>
      <c r="O120" s="605">
        <v>0.69621837799999997</v>
      </c>
      <c r="P120" s="603">
        <v>1.8581517279999999</v>
      </c>
    </row>
    <row r="121" spans="1:16" ht="15.75" customHeight="1">
      <c r="A121" s="517" t="s">
        <v>370</v>
      </c>
      <c r="B121" s="601">
        <v>0</v>
      </c>
      <c r="C121" s="601">
        <v>-13.743219678000001</v>
      </c>
      <c r="D121" s="601">
        <v>0.261827792</v>
      </c>
      <c r="E121" s="601">
        <v>-1.3158007570000001</v>
      </c>
      <c r="F121" s="601">
        <v>0.97608321899999995</v>
      </c>
      <c r="G121" s="601">
        <v>7.8156020420000001</v>
      </c>
      <c r="H121" s="601">
        <v>-2.363195632</v>
      </c>
      <c r="I121" s="601">
        <v>-7.5781454210000003</v>
      </c>
      <c r="J121" s="601">
        <v>-14.398090866</v>
      </c>
      <c r="K121" s="601">
        <v>-44.168589331</v>
      </c>
      <c r="L121" s="601" t="s">
        <v>108</v>
      </c>
      <c r="M121" s="602">
        <v>0.53830378199999995</v>
      </c>
      <c r="N121" s="602">
        <v>-17.761580334000001</v>
      </c>
      <c r="O121" s="602">
        <v>-9.6838124590000003</v>
      </c>
      <c r="P121" s="601">
        <v>-1.248840526</v>
      </c>
    </row>
    <row r="122" spans="1:16" ht="15.75" customHeight="1">
      <c r="A122" s="519" t="s">
        <v>193</v>
      </c>
      <c r="B122" s="603">
        <v>-7.7815188930000003</v>
      </c>
      <c r="C122" s="603">
        <v>-23.318873483000001</v>
      </c>
      <c r="D122" s="603">
        <v>-7.7198114340000004</v>
      </c>
      <c r="E122" s="603">
        <v>-4.7866176850000004</v>
      </c>
      <c r="F122" s="603">
        <v>-3.2332670330000002</v>
      </c>
      <c r="G122" s="603">
        <v>2.7840606179999998</v>
      </c>
      <c r="H122" s="603">
        <v>1.6642971999999999E-2</v>
      </c>
      <c r="I122" s="603">
        <v>-0.441996583</v>
      </c>
      <c r="J122" s="603">
        <v>-3.2080271709999999</v>
      </c>
      <c r="K122" s="603">
        <v>-1.1665979200000001</v>
      </c>
      <c r="L122" s="603" t="s">
        <v>108</v>
      </c>
      <c r="M122" s="605">
        <v>-0.31106224199999999</v>
      </c>
      <c r="N122" s="605">
        <v>-1.627958663</v>
      </c>
      <c r="O122" s="605">
        <v>-0.96148396000000003</v>
      </c>
      <c r="P122" s="603">
        <v>-4.5719702980000001</v>
      </c>
    </row>
    <row r="123" spans="1:16" ht="15.75" customHeight="1">
      <c r="A123" s="517" t="s">
        <v>194</v>
      </c>
      <c r="B123" s="601">
        <v>-6.2921671909999999</v>
      </c>
      <c r="C123" s="601">
        <v>2.9923630299999999</v>
      </c>
      <c r="D123" s="601">
        <v>-1.2891129459999999</v>
      </c>
      <c r="E123" s="601">
        <v>-0.157820084</v>
      </c>
      <c r="F123" s="601">
        <v>-0.94043277199999997</v>
      </c>
      <c r="G123" s="601">
        <v>-0.775503477</v>
      </c>
      <c r="H123" s="601">
        <v>0.12502010999999999</v>
      </c>
      <c r="I123" s="601">
        <v>-0.129722211</v>
      </c>
      <c r="J123" s="601">
        <v>0.34082238599999998</v>
      </c>
      <c r="K123" s="601">
        <v>-2.8371071849999998</v>
      </c>
      <c r="L123" s="601" t="s">
        <v>108</v>
      </c>
      <c r="M123" s="602">
        <v>-0.41915460799999998</v>
      </c>
      <c r="N123" s="602">
        <v>-0.34526338600000001</v>
      </c>
      <c r="O123" s="602">
        <v>-0.38897224499999999</v>
      </c>
      <c r="P123" s="601">
        <v>-0.44798983100000001</v>
      </c>
    </row>
    <row r="124" spans="1:16" ht="15.75" customHeight="1">
      <c r="A124" s="519" t="s">
        <v>195</v>
      </c>
      <c r="B124" s="603">
        <v>-4.2428394660000004</v>
      </c>
      <c r="C124" s="603">
        <v>4.9186391699999996</v>
      </c>
      <c r="D124" s="603">
        <v>-0.36396519100000002</v>
      </c>
      <c r="E124" s="603">
        <v>-0.23529529499999999</v>
      </c>
      <c r="F124" s="603">
        <v>-1.0405070240000001</v>
      </c>
      <c r="G124" s="603">
        <v>-0.95929146399999998</v>
      </c>
      <c r="H124" s="603">
        <v>-0.44947635699999999</v>
      </c>
      <c r="I124" s="603">
        <v>-0.94269970299999994</v>
      </c>
      <c r="J124" s="603">
        <v>-0.95482131199999998</v>
      </c>
      <c r="K124" s="603">
        <v>-4.3474604049999996</v>
      </c>
      <c r="L124" s="603" t="s">
        <v>108</v>
      </c>
      <c r="M124" s="605">
        <v>-0.66862242500000002</v>
      </c>
      <c r="N124" s="605">
        <v>-1.4360760749999999</v>
      </c>
      <c r="O124" s="605">
        <v>-0.96957505099999997</v>
      </c>
      <c r="P124" s="603">
        <v>-0.57408494499999996</v>
      </c>
    </row>
    <row r="125" spans="1:16" ht="15.75" customHeight="1">
      <c r="A125" s="517" t="s">
        <v>196</v>
      </c>
      <c r="B125" s="896" t="s">
        <v>108</v>
      </c>
      <c r="C125" s="601">
        <v>5.5851944739999997</v>
      </c>
      <c r="D125" s="601">
        <v>24.67453648</v>
      </c>
      <c r="E125" s="601">
        <v>32.039609245000001</v>
      </c>
      <c r="F125" s="601">
        <v>31.792563398999999</v>
      </c>
      <c r="G125" s="601">
        <v>29.966706623</v>
      </c>
      <c r="H125" s="601">
        <v>46.083146192000001</v>
      </c>
      <c r="I125" s="601">
        <v>23.650727657000001</v>
      </c>
      <c r="J125" s="601">
        <v>27.104339261</v>
      </c>
      <c r="K125" s="601">
        <v>-8.9124177899999992</v>
      </c>
      <c r="L125" s="601" t="s">
        <v>108</v>
      </c>
      <c r="M125" s="602">
        <v>34.687832937000003</v>
      </c>
      <c r="N125" s="602">
        <v>11.185557568</v>
      </c>
      <c r="O125" s="602">
        <v>20.458212561</v>
      </c>
      <c r="P125" s="601">
        <v>15.826726961</v>
      </c>
    </row>
    <row r="126" spans="1:16" ht="15.75" customHeight="1">
      <c r="A126" s="724" t="s">
        <v>991</v>
      </c>
      <c r="B126" s="603">
        <v>-23.164383562000001</v>
      </c>
      <c r="C126" s="603">
        <v>-13.901994676999999</v>
      </c>
      <c r="D126" s="603">
        <v>-11.760564338</v>
      </c>
      <c r="E126" s="603">
        <v>-1.2778043589999999</v>
      </c>
      <c r="F126" s="603">
        <v>-1.5416500740000001</v>
      </c>
      <c r="G126" s="603">
        <v>-0.62707502500000001</v>
      </c>
      <c r="H126" s="603">
        <v>1.999742294</v>
      </c>
      <c r="I126" s="603">
        <v>3.7669957680000001</v>
      </c>
      <c r="J126" s="603">
        <v>4.4227602279999996</v>
      </c>
      <c r="K126" s="603">
        <v>5.1041088950000004</v>
      </c>
      <c r="L126" s="603" t="s">
        <v>108</v>
      </c>
      <c r="M126" s="605">
        <v>-0.13675664400000001</v>
      </c>
      <c r="N126" s="605">
        <v>4.2666956420000002</v>
      </c>
      <c r="O126" s="605">
        <v>2.0682787550000001</v>
      </c>
      <c r="P126" s="603">
        <v>-1.609584656</v>
      </c>
    </row>
    <row r="127" spans="1:16" ht="15.75" customHeight="1">
      <c r="A127" s="517" t="s">
        <v>197</v>
      </c>
      <c r="B127" s="601" t="s">
        <v>716</v>
      </c>
      <c r="C127" s="601">
        <v>-19.268807569</v>
      </c>
      <c r="D127" s="601">
        <v>-9.6087840710000005</v>
      </c>
      <c r="E127" s="601">
        <v>-11.624283781999999</v>
      </c>
      <c r="F127" s="601">
        <v>-7.3963787439999997</v>
      </c>
      <c r="G127" s="601">
        <v>-6.0707185140000002</v>
      </c>
      <c r="H127" s="601">
        <v>-0.59297537199999995</v>
      </c>
      <c r="I127" s="601">
        <v>-3.1987846790000001</v>
      </c>
      <c r="J127" s="601">
        <v>-0.84360091800000003</v>
      </c>
      <c r="K127" s="601">
        <v>-4.2163459850000002</v>
      </c>
      <c r="L127" s="601" t="s">
        <v>108</v>
      </c>
      <c r="M127" s="602">
        <v>-4.6468775999999998</v>
      </c>
      <c r="N127" s="602">
        <v>-2.333789093</v>
      </c>
      <c r="O127" s="602">
        <v>-3.6031556880000002</v>
      </c>
      <c r="P127" s="601">
        <v>-5.990541586</v>
      </c>
    </row>
    <row r="128" spans="1:16" ht="15.75" customHeight="1">
      <c r="A128" s="519" t="s">
        <v>198</v>
      </c>
      <c r="B128" s="603">
        <v>-10.94936425</v>
      </c>
      <c r="C128" s="603">
        <v>-22.019984956999998</v>
      </c>
      <c r="D128" s="603">
        <v>-3.1444092530000001</v>
      </c>
      <c r="E128" s="603">
        <v>3.2333925809999999</v>
      </c>
      <c r="F128" s="603">
        <v>7.5525456289999999</v>
      </c>
      <c r="G128" s="603">
        <v>7.1357675770000002</v>
      </c>
      <c r="H128" s="603">
        <v>8.0554749359999995</v>
      </c>
      <c r="I128" s="603">
        <v>15.233728807</v>
      </c>
      <c r="J128" s="603">
        <v>41.751307572000002</v>
      </c>
      <c r="K128" s="603">
        <v>32.613390357999997</v>
      </c>
      <c r="L128" s="603" t="s">
        <v>108</v>
      </c>
      <c r="M128" s="605">
        <v>6.7996803530000003</v>
      </c>
      <c r="N128" s="605">
        <v>28.571779781</v>
      </c>
      <c r="O128" s="605">
        <v>16.784718940000001</v>
      </c>
      <c r="P128" s="603">
        <v>9.4411868620000003</v>
      </c>
    </row>
    <row r="129" spans="1:16" ht="15.75" customHeight="1">
      <c r="A129" s="522" t="s">
        <v>199</v>
      </c>
      <c r="B129" s="606">
        <v>40.309268727000003</v>
      </c>
      <c r="C129" s="606">
        <v>-31.023598907</v>
      </c>
      <c r="D129" s="606">
        <v>-2.688213449</v>
      </c>
      <c r="E129" s="606">
        <v>3.055630303</v>
      </c>
      <c r="F129" s="606">
        <v>-21.363876685000001</v>
      </c>
      <c r="G129" s="606">
        <v>-23.60273252</v>
      </c>
      <c r="H129" s="606">
        <v>9.7596977809999998</v>
      </c>
      <c r="I129" s="606">
        <v>1.071346559</v>
      </c>
      <c r="J129" s="606">
        <v>9.4751505999999992</v>
      </c>
      <c r="K129" s="606">
        <v>-35.365707931999999</v>
      </c>
      <c r="L129" s="606" t="s">
        <v>108</v>
      </c>
      <c r="M129" s="607">
        <v>-8.6035448999999993</v>
      </c>
      <c r="N129" s="607">
        <v>-6.0408653430000001</v>
      </c>
      <c r="O129" s="607">
        <v>-7.6556733350000004</v>
      </c>
      <c r="P129" s="606">
        <v>-7.1305798530000004</v>
      </c>
    </row>
    <row r="130" spans="1:16" ht="15.75" customHeight="1">
      <c r="A130" s="571" t="s">
        <v>263</v>
      </c>
      <c r="B130" s="610"/>
      <c r="C130" s="610"/>
      <c r="D130" s="610"/>
      <c r="E130" s="610"/>
      <c r="F130" s="610"/>
      <c r="G130" s="610"/>
      <c r="H130" s="610"/>
      <c r="I130" s="610"/>
      <c r="J130" s="610"/>
      <c r="K130" s="610"/>
      <c r="L130" s="610"/>
      <c r="M130" s="611"/>
      <c r="N130" s="611"/>
      <c r="O130" s="611"/>
      <c r="P130" s="610"/>
    </row>
    <row r="131" spans="1:16" ht="15.75" customHeight="1">
      <c r="A131" s="514" t="s">
        <v>475</v>
      </c>
      <c r="B131" s="599">
        <v>-29.709270499999999</v>
      </c>
      <c r="C131" s="599">
        <v>42.949177941000002</v>
      </c>
      <c r="D131" s="599">
        <v>40.387267147999999</v>
      </c>
      <c r="E131" s="599">
        <v>21.522318771999998</v>
      </c>
      <c r="F131" s="599">
        <v>14.818018543999999</v>
      </c>
      <c r="G131" s="599">
        <v>5.9035991230000002</v>
      </c>
      <c r="H131" s="599">
        <v>21.229957670000001</v>
      </c>
      <c r="I131" s="599">
        <v>24.38106904</v>
      </c>
      <c r="J131" s="599">
        <v>2.1671488719999998</v>
      </c>
      <c r="K131" s="599">
        <v>28.418396035000001</v>
      </c>
      <c r="L131" s="599" t="s">
        <v>108</v>
      </c>
      <c r="M131" s="600">
        <v>16.162412636999999</v>
      </c>
      <c r="N131" s="600">
        <v>14.758404442</v>
      </c>
      <c r="O131" s="600">
        <v>15.514087937999999</v>
      </c>
      <c r="P131" s="599">
        <v>5.5799619419999997</v>
      </c>
    </row>
    <row r="132" spans="1:16" ht="15.75" customHeight="1">
      <c r="A132" s="572" t="s">
        <v>820</v>
      </c>
      <c r="B132" s="612">
        <v>19.509373283999999</v>
      </c>
      <c r="C132" s="612">
        <v>41.476440636</v>
      </c>
      <c r="D132" s="612">
        <v>42.315267321</v>
      </c>
      <c r="E132" s="612">
        <v>20.964176296000002</v>
      </c>
      <c r="F132" s="612">
        <v>14.576085634</v>
      </c>
      <c r="G132" s="612">
        <v>9.0712838379999994</v>
      </c>
      <c r="H132" s="612">
        <v>19.107003301999999</v>
      </c>
      <c r="I132" s="612">
        <v>15.84901724</v>
      </c>
      <c r="J132" s="612">
        <v>-7.4450510999999997E-2</v>
      </c>
      <c r="K132" s="612">
        <v>-2.9794749970000001</v>
      </c>
      <c r="L132" s="612" t="s">
        <v>108</v>
      </c>
      <c r="M132" s="613">
        <v>16.230247495</v>
      </c>
      <c r="N132" s="613">
        <v>6.1304111079999997</v>
      </c>
      <c r="O132" s="613">
        <v>11.614789382</v>
      </c>
      <c r="P132" s="612">
        <v>6.640487265</v>
      </c>
    </row>
    <row r="133" spans="1:16" ht="15.75" customHeight="1">
      <c r="A133" s="573" t="s">
        <v>204</v>
      </c>
      <c r="B133" s="897" t="s">
        <v>108</v>
      </c>
      <c r="C133" s="614" t="s">
        <v>716</v>
      </c>
      <c r="D133" s="614">
        <v>-13.142986842999999</v>
      </c>
      <c r="E133" s="614">
        <v>27.53837562</v>
      </c>
      <c r="F133" s="614">
        <v>24.772704003000001</v>
      </c>
      <c r="G133" s="614">
        <v>-18.389330179000002</v>
      </c>
      <c r="H133" s="614">
        <v>71.546344990999998</v>
      </c>
      <c r="I133" s="614">
        <v>21.418083914</v>
      </c>
      <c r="J133" s="614">
        <v>21.921245466999999</v>
      </c>
      <c r="K133" s="614">
        <v>313.34190183599998</v>
      </c>
      <c r="L133" s="614" t="s">
        <v>108</v>
      </c>
      <c r="M133" s="615">
        <v>19.084160033</v>
      </c>
      <c r="N133" s="615">
        <v>51.999820167999999</v>
      </c>
      <c r="O133" s="615">
        <v>36.789167255999999</v>
      </c>
      <c r="P133" s="614">
        <v>9.0431656999999994</v>
      </c>
    </row>
    <row r="134" spans="1:16" ht="15.75" customHeight="1">
      <c r="A134" s="572" t="s">
        <v>205</v>
      </c>
      <c r="B134" s="612">
        <v>-64.728049881000004</v>
      </c>
      <c r="C134" s="632" t="s">
        <v>108</v>
      </c>
      <c r="D134" s="612">
        <v>169.113059413</v>
      </c>
      <c r="E134" s="612">
        <v>39.658975042999998</v>
      </c>
      <c r="F134" s="612">
        <v>5.7207810749999997</v>
      </c>
      <c r="G134" s="612">
        <v>-42.273658050000002</v>
      </c>
      <c r="H134" s="612">
        <v>41.947166693</v>
      </c>
      <c r="I134" s="612">
        <v>359.63204282700002</v>
      </c>
      <c r="J134" s="612">
        <v>39.779250025000003</v>
      </c>
      <c r="K134" s="612">
        <v>266.68901876500001</v>
      </c>
      <c r="L134" s="612" t="s">
        <v>108</v>
      </c>
      <c r="M134" s="613">
        <v>10.110046368000001</v>
      </c>
      <c r="N134" s="613">
        <v>201.336875859</v>
      </c>
      <c r="O134" s="613">
        <v>106.59160035399999</v>
      </c>
      <c r="P134" s="612">
        <v>-15.534888707</v>
      </c>
    </row>
    <row r="135" spans="1:16" ht="15.75" customHeight="1">
      <c r="A135" s="574" t="s">
        <v>489</v>
      </c>
      <c r="B135" s="616">
        <v>-74.798357168999999</v>
      </c>
      <c r="C135" s="616">
        <v>22.576929213</v>
      </c>
      <c r="D135" s="616">
        <v>23.886391743000001</v>
      </c>
      <c r="E135" s="616">
        <v>18.566528986000002</v>
      </c>
      <c r="F135" s="616">
        <v>-20.465669972000001</v>
      </c>
      <c r="G135" s="616">
        <v>2.371139232</v>
      </c>
      <c r="H135" s="616">
        <v>15.093939379</v>
      </c>
      <c r="I135" s="616">
        <v>32.147111260000003</v>
      </c>
      <c r="J135" s="616">
        <v>0.20834461600000001</v>
      </c>
      <c r="K135" s="616">
        <v>105.32162868899999</v>
      </c>
      <c r="L135" s="616" t="s">
        <v>108</v>
      </c>
      <c r="M135" s="617">
        <v>3.3115980249999999</v>
      </c>
      <c r="N135" s="617">
        <v>30.745827602999999</v>
      </c>
      <c r="O135" s="617">
        <v>15.494744274</v>
      </c>
      <c r="P135" s="616">
        <v>9.5688551820000001</v>
      </c>
    </row>
    <row r="136" spans="1:16" ht="15.75" customHeight="1">
      <c r="A136" s="572" t="s">
        <v>821</v>
      </c>
      <c r="B136" s="612">
        <v>-49.306571122000001</v>
      </c>
      <c r="C136" s="612">
        <v>0.70523326200000003</v>
      </c>
      <c r="D136" s="612">
        <v>-22.655049462000001</v>
      </c>
      <c r="E136" s="612">
        <v>18.548070526</v>
      </c>
      <c r="F136" s="612">
        <v>3.6447182410000001</v>
      </c>
      <c r="G136" s="612">
        <v>2.9947188040000001</v>
      </c>
      <c r="H136" s="612">
        <v>13.215585262999999</v>
      </c>
      <c r="I136" s="612">
        <v>8.2657869359999996</v>
      </c>
      <c r="J136" s="612">
        <v>6.6036547309999998</v>
      </c>
      <c r="K136" s="612">
        <v>-2.7758878629999999</v>
      </c>
      <c r="L136" s="612" t="s">
        <v>108</v>
      </c>
      <c r="M136" s="613">
        <v>8.7138665809999996</v>
      </c>
      <c r="N136" s="613">
        <v>6.2241704699999998</v>
      </c>
      <c r="O136" s="613">
        <v>7.5835822830000001</v>
      </c>
      <c r="P136" s="612">
        <v>9.7109610770000003</v>
      </c>
    </row>
    <row r="137" spans="1:16" ht="15.75" customHeight="1">
      <c r="A137" s="575" t="s">
        <v>822</v>
      </c>
      <c r="B137" s="614">
        <v>-100</v>
      </c>
      <c r="C137" s="614">
        <v>33.477735985999999</v>
      </c>
      <c r="D137" s="614">
        <v>-5.7154516080000004</v>
      </c>
      <c r="E137" s="614">
        <v>17.680853929000001</v>
      </c>
      <c r="F137" s="614">
        <v>11.271894682999999</v>
      </c>
      <c r="G137" s="614">
        <v>-6.537501282</v>
      </c>
      <c r="H137" s="614">
        <v>17.344941485</v>
      </c>
      <c r="I137" s="614">
        <v>9.1104085119999993</v>
      </c>
      <c r="J137" s="614">
        <v>14.645754201000001</v>
      </c>
      <c r="K137" s="614">
        <v>24.591260300999998</v>
      </c>
      <c r="L137" s="614" t="s">
        <v>108</v>
      </c>
      <c r="M137" s="615">
        <v>9.9546106269999992</v>
      </c>
      <c r="N137" s="615">
        <v>13.226644546999999</v>
      </c>
      <c r="O137" s="615">
        <v>11.268718015999999</v>
      </c>
      <c r="P137" s="614">
        <v>10.638740122</v>
      </c>
    </row>
    <row r="138" spans="1:16" ht="15.75" customHeight="1">
      <c r="A138" s="572" t="s">
        <v>209</v>
      </c>
      <c r="B138" s="612">
        <v>-78.973426936999999</v>
      </c>
      <c r="C138" s="612">
        <v>-58.859577090000002</v>
      </c>
      <c r="D138" s="612">
        <v>1523.8360432479999</v>
      </c>
      <c r="E138" s="612">
        <v>21.229263231000001</v>
      </c>
      <c r="F138" s="612">
        <v>-64.192775902999998</v>
      </c>
      <c r="G138" s="612">
        <v>18.595696609000001</v>
      </c>
      <c r="H138" s="612">
        <v>13.598429919999999</v>
      </c>
      <c r="I138" s="612">
        <v>84.673016426999993</v>
      </c>
      <c r="J138" s="612">
        <v>-17.114550250000001</v>
      </c>
      <c r="K138" s="612">
        <v>172.40432574299999</v>
      </c>
      <c r="L138" s="612" t="s">
        <v>108</v>
      </c>
      <c r="M138" s="613">
        <v>-9.7705807520000008</v>
      </c>
      <c r="N138" s="613">
        <v>62.095571233999998</v>
      </c>
      <c r="O138" s="613">
        <v>25.466619033000001</v>
      </c>
      <c r="P138" s="612">
        <v>7.8961471259999998</v>
      </c>
    </row>
    <row r="139" spans="1:16" ht="15.75" customHeight="1">
      <c r="A139" s="576" t="s">
        <v>265</v>
      </c>
      <c r="B139" s="618"/>
      <c r="C139" s="618"/>
      <c r="D139" s="618"/>
      <c r="E139" s="618"/>
      <c r="F139" s="618"/>
      <c r="G139" s="618"/>
      <c r="H139" s="618"/>
      <c r="I139" s="618"/>
      <c r="J139" s="618"/>
      <c r="K139" s="618"/>
      <c r="L139" s="618"/>
      <c r="M139" s="619"/>
      <c r="N139" s="619"/>
      <c r="O139" s="619"/>
      <c r="P139" s="618"/>
    </row>
    <row r="140" spans="1:16" ht="15.75" customHeight="1">
      <c r="A140" s="577" t="s">
        <v>534</v>
      </c>
      <c r="B140" s="620">
        <v>-4.5364067879999999</v>
      </c>
      <c r="C140" s="620">
        <v>4.5401943429999996</v>
      </c>
      <c r="D140" s="620">
        <v>0.98090067599999997</v>
      </c>
      <c r="E140" s="620">
        <v>1.8614689659999999</v>
      </c>
      <c r="F140" s="620">
        <v>-0.22619430800000001</v>
      </c>
      <c r="G140" s="620">
        <v>0.43834318700000002</v>
      </c>
      <c r="H140" s="620">
        <v>0.68148726199999998</v>
      </c>
      <c r="I140" s="620">
        <v>-1.0123521550000001</v>
      </c>
      <c r="J140" s="620">
        <v>-6.1893405999999998E-2</v>
      </c>
      <c r="K140" s="620">
        <v>-1.088100074</v>
      </c>
      <c r="L140" s="620" t="s">
        <v>108</v>
      </c>
      <c r="M140" s="621">
        <v>0.61025843999999996</v>
      </c>
      <c r="N140" s="621">
        <v>-0.69578580000000001</v>
      </c>
      <c r="O140" s="621">
        <v>-2.9379729E-2</v>
      </c>
      <c r="P140" s="620">
        <v>-0.97062048099999998</v>
      </c>
    </row>
    <row r="141" spans="1:16" ht="15.75" customHeight="1">
      <c r="A141" s="578" t="s">
        <v>458</v>
      </c>
      <c r="B141" s="622">
        <v>5.8839415209999997</v>
      </c>
      <c r="C141" s="622">
        <v>0.63234994700000002</v>
      </c>
      <c r="D141" s="622">
        <v>0.71379555299999997</v>
      </c>
      <c r="E141" s="622">
        <v>2.1005344689999998</v>
      </c>
      <c r="F141" s="622">
        <v>2.6999917120000001</v>
      </c>
      <c r="G141" s="622">
        <v>1.270171554</v>
      </c>
      <c r="H141" s="622">
        <v>1.2548966130000001</v>
      </c>
      <c r="I141" s="622">
        <v>1.5268232660000001</v>
      </c>
      <c r="J141" s="622">
        <v>2.2141068920000002</v>
      </c>
      <c r="K141" s="622">
        <v>1.0429852500000001</v>
      </c>
      <c r="L141" s="622" t="s">
        <v>108</v>
      </c>
      <c r="M141" s="623">
        <v>1.670232296</v>
      </c>
      <c r="N141" s="623">
        <v>1.719102702</v>
      </c>
      <c r="O141" s="623">
        <v>1.71810368</v>
      </c>
      <c r="P141" s="622">
        <v>1.704450638</v>
      </c>
    </row>
    <row r="142" spans="1:16" ht="15.75" customHeight="1">
      <c r="A142" s="579" t="s">
        <v>459</v>
      </c>
      <c r="B142" s="624">
        <v>5.1402484670000002</v>
      </c>
      <c r="C142" s="624">
        <v>4.165699569</v>
      </c>
      <c r="D142" s="624">
        <v>4.8136915000000002E-2</v>
      </c>
      <c r="E142" s="624">
        <v>1.9073186660000001</v>
      </c>
      <c r="F142" s="624">
        <v>3.0382851930000001</v>
      </c>
      <c r="G142" s="624">
        <v>1.965303375</v>
      </c>
      <c r="H142" s="624">
        <v>0.87757382500000003</v>
      </c>
      <c r="I142" s="624">
        <v>0.47474920300000001</v>
      </c>
      <c r="J142" s="624">
        <v>-0.63230931300000004</v>
      </c>
      <c r="K142" s="624">
        <v>-8.2774881049999998</v>
      </c>
      <c r="L142" s="624" t="s">
        <v>108</v>
      </c>
      <c r="M142" s="625">
        <v>1.739601291</v>
      </c>
      <c r="N142" s="625">
        <v>-1.301080513</v>
      </c>
      <c r="O142" s="625">
        <v>0.15594492400000001</v>
      </c>
      <c r="P142" s="624">
        <v>1.42569239</v>
      </c>
    </row>
    <row r="143" spans="1:16" ht="15.75" customHeight="1">
      <c r="A143" s="580" t="s">
        <v>460</v>
      </c>
      <c r="B143" s="622">
        <v>3.4226648819999999</v>
      </c>
      <c r="C143" s="622">
        <v>-10.076116305999999</v>
      </c>
      <c r="D143" s="622">
        <v>-1.988039654</v>
      </c>
      <c r="E143" s="622">
        <v>0.30156263799999999</v>
      </c>
      <c r="F143" s="622">
        <v>-0.25799704299999998</v>
      </c>
      <c r="G143" s="622">
        <v>-0.26892200700000002</v>
      </c>
      <c r="H143" s="622">
        <v>1.4638402129999999</v>
      </c>
      <c r="I143" s="622">
        <v>0.69684348399999996</v>
      </c>
      <c r="J143" s="622">
        <v>2.100163534</v>
      </c>
      <c r="K143" s="622">
        <v>-3.9289722739999999</v>
      </c>
      <c r="L143" s="622" t="s">
        <v>108</v>
      </c>
      <c r="M143" s="623">
        <v>0.450958464</v>
      </c>
      <c r="N143" s="623">
        <v>0.463290912</v>
      </c>
      <c r="O143" s="623">
        <v>0.47199293399999998</v>
      </c>
      <c r="P143" s="622">
        <v>0.297039742</v>
      </c>
    </row>
    <row r="144" spans="1:16" ht="15.75" customHeight="1">
      <c r="A144" s="575" t="s">
        <v>541</v>
      </c>
      <c r="B144" s="626">
        <v>-26.194734024999999</v>
      </c>
      <c r="C144" s="626">
        <v>41.309045912000002</v>
      </c>
      <c r="D144" s="626">
        <v>41.633431606999999</v>
      </c>
      <c r="E144" s="626">
        <v>20.424218664000001</v>
      </c>
      <c r="F144" s="626">
        <v>14.752336367</v>
      </c>
      <c r="G144" s="626">
        <v>7.6260419050000001</v>
      </c>
      <c r="H144" s="626">
        <v>16.609614593</v>
      </c>
      <c r="I144" s="626">
        <v>15.159851487999999</v>
      </c>
      <c r="J144" s="626">
        <v>1.309010724</v>
      </c>
      <c r="K144" s="626">
        <v>25.471823524000001</v>
      </c>
      <c r="L144" s="626" t="s">
        <v>108</v>
      </c>
      <c r="M144" s="627">
        <v>14.87540862</v>
      </c>
      <c r="N144" s="627">
        <v>10.121571792999999</v>
      </c>
      <c r="O144" s="627">
        <v>12.706927845999999</v>
      </c>
      <c r="P144" s="626">
        <v>6.2064923890000001</v>
      </c>
    </row>
    <row r="145" spans="1:16384" ht="15.75" customHeight="1">
      <c r="A145" s="581" t="s">
        <v>476</v>
      </c>
      <c r="B145" s="622">
        <v>-20.697631089000001</v>
      </c>
      <c r="C145" s="622">
        <v>7.045470549</v>
      </c>
      <c r="D145" s="622">
        <v>0.93802673299999995</v>
      </c>
      <c r="E145" s="622">
        <v>8.4286682000000002E-2</v>
      </c>
      <c r="F145" s="622">
        <v>-1.450209791</v>
      </c>
      <c r="G145" s="622">
        <v>-2.2539446710000002</v>
      </c>
      <c r="H145" s="622">
        <v>-4.5133175029999997</v>
      </c>
      <c r="I145" s="622">
        <v>-3.700471249</v>
      </c>
      <c r="J145" s="622">
        <v>-4.1694672869999998</v>
      </c>
      <c r="K145" s="622">
        <v>-5.7127569100000004</v>
      </c>
      <c r="L145" s="622" t="s">
        <v>108</v>
      </c>
      <c r="M145" s="623">
        <v>-2.7406032329999999</v>
      </c>
      <c r="N145" s="623">
        <v>-4.3470185849999998</v>
      </c>
      <c r="O145" s="623">
        <v>-3.5581444759999998</v>
      </c>
      <c r="P145" s="622">
        <v>-0.88501349399999996</v>
      </c>
    </row>
    <row r="146" spans="1:16384" ht="15.75" customHeight="1">
      <c r="A146" s="573" t="s">
        <v>462</v>
      </c>
      <c r="B146" s="628">
        <v>0.54501856100000001</v>
      </c>
      <c r="C146" s="628">
        <v>4.7944995849999996</v>
      </c>
      <c r="D146" s="628">
        <v>-0.18542282900000001</v>
      </c>
      <c r="E146" s="628">
        <v>-0.73121999900000001</v>
      </c>
      <c r="F146" s="628">
        <v>-1.113026783</v>
      </c>
      <c r="G146" s="628">
        <v>-1.5589176979999999</v>
      </c>
      <c r="H146" s="628">
        <v>-0.90487687000000006</v>
      </c>
      <c r="I146" s="628">
        <v>-2.2287241629999999</v>
      </c>
      <c r="J146" s="628">
        <v>-1.163615627</v>
      </c>
      <c r="K146" s="628">
        <v>-4.374701258</v>
      </c>
      <c r="L146" s="628" t="s">
        <v>108</v>
      </c>
      <c r="M146" s="629">
        <v>-1.073298791</v>
      </c>
      <c r="N146" s="629">
        <v>-2.1262374240000002</v>
      </c>
      <c r="O146" s="629">
        <v>-1.5009108900000001</v>
      </c>
      <c r="P146" s="628">
        <v>-0.996217731</v>
      </c>
    </row>
    <row r="147" spans="1:16384" ht="15.75" customHeight="1">
      <c r="A147" s="578" t="s">
        <v>477</v>
      </c>
      <c r="B147" s="622">
        <v>2.9553540460000001</v>
      </c>
      <c r="C147" s="622">
        <v>1.2986386130000001</v>
      </c>
      <c r="D147" s="622">
        <v>0.11677090399999999</v>
      </c>
      <c r="E147" s="622">
        <v>-0.26681629099999998</v>
      </c>
      <c r="F147" s="622">
        <v>0.128947915</v>
      </c>
      <c r="G147" s="622">
        <v>-0.179542758</v>
      </c>
      <c r="H147" s="622">
        <v>-0.45797339199999998</v>
      </c>
      <c r="I147" s="622">
        <v>0.43647238500000002</v>
      </c>
      <c r="J147" s="622">
        <v>1.8863705000000001E-2</v>
      </c>
      <c r="K147" s="622">
        <v>0.98664547199999997</v>
      </c>
      <c r="L147" s="622" t="s">
        <v>108</v>
      </c>
      <c r="M147" s="623">
        <v>-0.235513942</v>
      </c>
      <c r="N147" s="623">
        <v>0.35887516699999999</v>
      </c>
      <c r="O147" s="623">
        <v>5.2645820000000003E-2</v>
      </c>
      <c r="P147" s="622">
        <v>0.31474737899999999</v>
      </c>
    </row>
    <row r="148" spans="1:16384" ht="15.75" customHeight="1">
      <c r="A148" s="579" t="s">
        <v>484</v>
      </c>
      <c r="B148" s="624">
        <v>8.3103951630000008</v>
      </c>
      <c r="C148" s="624">
        <v>-11.465151408000001</v>
      </c>
      <c r="D148" s="624">
        <v>-2.1632630800000001</v>
      </c>
      <c r="E148" s="624">
        <v>-1.1370762560000001</v>
      </c>
      <c r="F148" s="624">
        <v>-0.115328062</v>
      </c>
      <c r="G148" s="624">
        <v>-0.52172205699999996</v>
      </c>
      <c r="H148" s="624">
        <v>0.68546708700000003</v>
      </c>
      <c r="I148" s="624">
        <v>1.4566402119999999</v>
      </c>
      <c r="J148" s="624">
        <v>1.8095626140000001</v>
      </c>
      <c r="K148" s="624">
        <v>-2.5874219269999998</v>
      </c>
      <c r="L148" s="624" t="s">
        <v>108</v>
      </c>
      <c r="M148" s="625">
        <v>-0.100528613</v>
      </c>
      <c r="N148" s="625">
        <v>1.006323168</v>
      </c>
      <c r="O148" s="625">
        <v>0.44062727699999998</v>
      </c>
      <c r="P148" s="624">
        <v>1.097592634</v>
      </c>
    </row>
    <row r="149" spans="1:16384" ht="15.75" customHeight="1">
      <c r="A149" s="580" t="s">
        <v>478</v>
      </c>
      <c r="B149" s="622">
        <v>-11.495290971999999</v>
      </c>
      <c r="C149" s="622">
        <v>15.365314364</v>
      </c>
      <c r="D149" s="622">
        <v>3.2114602539999999</v>
      </c>
      <c r="E149" s="622">
        <v>0.93108265599999995</v>
      </c>
      <c r="F149" s="622">
        <v>-0.69639773500000002</v>
      </c>
      <c r="G149" s="622">
        <v>0.83708184799999996</v>
      </c>
      <c r="H149" s="622">
        <v>-0.25318340499999997</v>
      </c>
      <c r="I149" s="622">
        <v>-1.4450392540000001</v>
      </c>
      <c r="J149" s="622">
        <v>-2.5458500700000002</v>
      </c>
      <c r="K149" s="622">
        <v>4.4115975770000002</v>
      </c>
      <c r="L149" s="622" t="s">
        <v>108</v>
      </c>
      <c r="M149" s="623">
        <v>0.18325915700000001</v>
      </c>
      <c r="N149" s="623">
        <v>-1.009250153</v>
      </c>
      <c r="O149" s="623">
        <v>-0.39969058899999999</v>
      </c>
      <c r="P149" s="622">
        <v>-1.0195805840000001</v>
      </c>
    </row>
    <row r="150" spans="1:16384" s="3" customFormat="1" ht="15.75" customHeight="1">
      <c r="A150" s="575" t="s">
        <v>539</v>
      </c>
      <c r="B150" s="626">
        <v>-15.030163949</v>
      </c>
      <c r="C150" s="626">
        <v>26.306528021999998</v>
      </c>
      <c r="D150" s="626">
        <v>15.46293358</v>
      </c>
      <c r="E150" s="626">
        <v>6.5176864029999999</v>
      </c>
      <c r="F150" s="626">
        <v>4.5677365569999999</v>
      </c>
      <c r="G150" s="626">
        <v>2.0496964449999999</v>
      </c>
      <c r="H150" s="626">
        <v>3.5846103889999998</v>
      </c>
      <c r="I150" s="626">
        <v>3.194680811</v>
      </c>
      <c r="J150" s="626">
        <v>-0.21248705300000001</v>
      </c>
      <c r="K150" s="626">
        <v>5.5417555260000002</v>
      </c>
      <c r="L150" s="626" t="s">
        <v>108</v>
      </c>
      <c r="M150" s="627">
        <v>3.8883866560000002</v>
      </c>
      <c r="N150" s="627">
        <v>2.2681582009999999</v>
      </c>
      <c r="O150" s="627">
        <v>3.0891047559999998</v>
      </c>
      <c r="P150" s="626">
        <v>1.4399612550000001</v>
      </c>
      <c r="Q150"/>
    </row>
    <row r="151" spans="1:16384" ht="15.75" customHeight="1">
      <c r="A151" s="581" t="s">
        <v>479</v>
      </c>
      <c r="B151" s="622">
        <v>-6.973120217</v>
      </c>
      <c r="C151" s="622">
        <v>6.6874334510000004</v>
      </c>
      <c r="D151" s="622">
        <v>1.7917859549999999</v>
      </c>
      <c r="E151" s="622">
        <v>-0.146783099</v>
      </c>
      <c r="F151" s="622">
        <v>-1.038713405</v>
      </c>
      <c r="G151" s="622">
        <v>-1.6084403650000001</v>
      </c>
      <c r="H151" s="622">
        <v>-5.2755347820000003</v>
      </c>
      <c r="I151" s="622">
        <v>-3.8267980709999998</v>
      </c>
      <c r="J151" s="622">
        <v>-5.8005149769999997</v>
      </c>
      <c r="K151" s="622">
        <v>-2.1282797659999999</v>
      </c>
      <c r="L151" s="622" t="s">
        <v>108</v>
      </c>
      <c r="M151" s="623">
        <v>-2.6484690899999999</v>
      </c>
      <c r="N151" s="623">
        <v>-4.5341945409999997</v>
      </c>
      <c r="O151" s="623">
        <v>-3.5669224860000002</v>
      </c>
      <c r="P151" s="622">
        <v>-0.97712290800000001</v>
      </c>
    </row>
    <row r="152" spans="1:16384" ht="15.75" customHeight="1">
      <c r="A152" s="582" t="s">
        <v>540</v>
      </c>
      <c r="B152" s="630">
        <v>74.826773470999996</v>
      </c>
      <c r="C152" s="630">
        <v>1.130973703</v>
      </c>
      <c r="D152" s="630">
        <v>0.386718069</v>
      </c>
      <c r="E152" s="630">
        <v>0.18469987299999999</v>
      </c>
      <c r="F152" s="630">
        <v>-2.7038527999999999E-2</v>
      </c>
      <c r="G152" s="630">
        <v>2.9081012999999999E-2</v>
      </c>
      <c r="H152" s="630">
        <v>-0.50177426199999997</v>
      </c>
      <c r="I152" s="630">
        <v>-0.691989101</v>
      </c>
      <c r="J152" s="630">
        <v>-0.98818061800000001</v>
      </c>
      <c r="K152" s="630">
        <v>2.861918744</v>
      </c>
      <c r="L152" s="630" t="s">
        <v>108</v>
      </c>
      <c r="M152" s="631">
        <v>-0.11769829399999999</v>
      </c>
      <c r="N152" s="631">
        <v>-0.69081532300000004</v>
      </c>
      <c r="O152" s="631">
        <v>-0.34023012600000002</v>
      </c>
      <c r="P152" s="630">
        <v>-0.45765571300000002</v>
      </c>
    </row>
    <row r="153" spans="1:16384" ht="15" customHeight="1">
      <c r="A153" s="261" t="s">
        <v>330</v>
      </c>
      <c r="B153" s="13"/>
      <c r="C153" s="13"/>
      <c r="D153" s="13"/>
      <c r="E153" s="13"/>
      <c r="F153" s="13"/>
      <c r="G153" s="13"/>
      <c r="H153" s="13"/>
      <c r="I153" s="13"/>
      <c r="J153" s="13"/>
      <c r="K153" s="13"/>
      <c r="L153" s="13"/>
      <c r="M153" s="13"/>
      <c r="N153" s="13"/>
      <c r="O153" s="13"/>
      <c r="P153" s="40"/>
    </row>
    <row r="154" spans="1:16384" ht="15" customHeight="1">
      <c r="A154" s="261" t="s">
        <v>424</v>
      </c>
      <c r="B154" s="13"/>
      <c r="C154" s="13"/>
      <c r="D154" s="13"/>
      <c r="E154" s="13"/>
      <c r="F154" s="13"/>
      <c r="G154" s="13"/>
      <c r="H154" s="13"/>
      <c r="I154" s="13"/>
      <c r="J154" s="13"/>
      <c r="K154" s="13"/>
      <c r="L154" s="13"/>
      <c r="M154" s="13"/>
      <c r="N154" s="13"/>
      <c r="O154" s="13"/>
      <c r="P154" s="40"/>
    </row>
    <row r="155" spans="1:16384" ht="15" customHeight="1">
      <c r="A155" s="292" t="s">
        <v>812</v>
      </c>
      <c r="B155" s="13"/>
      <c r="C155" s="13"/>
      <c r="D155" s="13"/>
      <c r="E155" s="13"/>
      <c r="F155" s="13"/>
      <c r="G155" s="13"/>
      <c r="H155" s="13"/>
      <c r="I155" s="13"/>
      <c r="J155" s="13"/>
      <c r="K155" s="13"/>
      <c r="L155" s="13"/>
      <c r="M155" s="13"/>
      <c r="N155" s="13"/>
      <c r="O155" s="13"/>
      <c r="P155" s="40"/>
    </row>
    <row r="156" spans="1:16384" ht="15" customHeight="1">
      <c r="A156" s="38" t="s">
        <v>823</v>
      </c>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c r="FX156" s="38"/>
      <c r="FY156" s="38"/>
      <c r="FZ156" s="38"/>
      <c r="GA156" s="38"/>
      <c r="GB156" s="38"/>
      <c r="GC156" s="38"/>
      <c r="GD156" s="38"/>
      <c r="GE156" s="38"/>
      <c r="GF156" s="38"/>
      <c r="GG156" s="38"/>
      <c r="GH156" s="38"/>
      <c r="GI156" s="38"/>
      <c r="GJ156" s="38"/>
      <c r="GK156" s="38"/>
      <c r="GL156" s="38"/>
      <c r="GM156" s="38"/>
      <c r="GN156" s="38"/>
      <c r="GO156" s="38"/>
      <c r="GP156" s="38"/>
      <c r="GQ156" s="38"/>
      <c r="GR156" s="38"/>
      <c r="GS156" s="38"/>
      <c r="GT156" s="38"/>
      <c r="GU156" s="38"/>
      <c r="GV156" s="38"/>
      <c r="GW156" s="38"/>
      <c r="GX156" s="38"/>
      <c r="GY156" s="38"/>
      <c r="GZ156" s="38"/>
      <c r="HA156" s="38"/>
      <c r="HB156" s="38"/>
      <c r="HC156" s="38"/>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c r="IL156" s="38"/>
      <c r="IM156" s="38"/>
      <c r="IN156" s="38"/>
      <c r="IO156" s="38"/>
      <c r="IP156" s="38"/>
      <c r="IQ156" s="38"/>
      <c r="IR156" s="38"/>
      <c r="IS156" s="38"/>
      <c r="IT156" s="38"/>
      <c r="IU156" s="38"/>
      <c r="IV156" s="38"/>
      <c r="IW156" s="38"/>
      <c r="IX156" s="38"/>
      <c r="IY156" s="38"/>
      <c r="IZ156" s="38"/>
      <c r="JA156" s="38"/>
      <c r="JB156" s="38"/>
      <c r="JC156" s="38"/>
      <c r="JD156" s="38"/>
      <c r="JE156" s="38"/>
      <c r="JF156" s="38"/>
      <c r="JG156" s="38"/>
      <c r="JH156" s="38"/>
      <c r="JI156" s="38"/>
      <c r="JJ156" s="38"/>
      <c r="JK156" s="38"/>
      <c r="JL156" s="38"/>
      <c r="JM156" s="38"/>
      <c r="JN156" s="38"/>
      <c r="JO156" s="38"/>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38"/>
      <c r="LY156" s="38"/>
      <c r="LZ156" s="38"/>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c r="NQ156" s="38"/>
      <c r="NR156" s="38"/>
      <c r="NS156" s="38"/>
      <c r="NT156" s="38"/>
      <c r="NU156" s="38"/>
      <c r="NV156" s="38"/>
      <c r="NW156" s="38"/>
      <c r="NX156" s="38"/>
      <c r="NY156" s="38"/>
      <c r="NZ156" s="38"/>
      <c r="OA156" s="38"/>
      <c r="OB156" s="38"/>
      <c r="OC156" s="38"/>
      <c r="OD156" s="38"/>
      <c r="OE156" s="38"/>
      <c r="OF156" s="38"/>
      <c r="OG156" s="38"/>
      <c r="OH156" s="38"/>
      <c r="OI156" s="38"/>
      <c r="OJ156" s="38"/>
      <c r="OK156" s="38"/>
      <c r="OL156" s="38"/>
      <c r="OM156" s="38"/>
      <c r="ON156" s="38"/>
      <c r="OO156" s="38"/>
      <c r="OP156" s="38"/>
      <c r="OQ156" s="38"/>
      <c r="OR156" s="38"/>
      <c r="OS156" s="38"/>
      <c r="OT156" s="38"/>
      <c r="OU156" s="38"/>
      <c r="OV156" s="38"/>
      <c r="OW156" s="38"/>
      <c r="OX156" s="38"/>
      <c r="OY156" s="38"/>
      <c r="OZ156" s="38"/>
      <c r="PA156" s="38"/>
      <c r="PB156" s="38"/>
      <c r="PC156" s="38"/>
      <c r="PD156" s="38"/>
      <c r="PE156" s="38"/>
      <c r="PF156" s="38"/>
      <c r="PG156" s="38"/>
      <c r="PH156" s="38"/>
      <c r="PI156" s="38"/>
      <c r="PJ156" s="38"/>
      <c r="PK156" s="38"/>
      <c r="PL156" s="38"/>
      <c r="PM156" s="38"/>
      <c r="PN156" s="38"/>
      <c r="PO156" s="38"/>
      <c r="PP156" s="38"/>
      <c r="PQ156" s="38"/>
      <c r="PR156" s="38"/>
      <c r="PS156" s="38"/>
      <c r="PT156" s="38"/>
      <c r="PU156" s="38"/>
      <c r="PV156" s="38"/>
      <c r="PW156" s="38"/>
      <c r="PX156" s="38"/>
      <c r="PY156" s="38"/>
      <c r="PZ156" s="38"/>
      <c r="QA156" s="38"/>
      <c r="QB156" s="38"/>
      <c r="QC156" s="38"/>
      <c r="QD156" s="38"/>
      <c r="QE156" s="38"/>
      <c r="QF156" s="38"/>
      <c r="QG156" s="38"/>
      <c r="QH156" s="38"/>
      <c r="QI156" s="38"/>
      <c r="QJ156" s="38"/>
      <c r="QK156" s="38"/>
      <c r="QL156" s="38"/>
      <c r="QM156" s="38"/>
      <c r="QN156" s="38"/>
      <c r="QO156" s="38"/>
      <c r="QP156" s="38"/>
      <c r="QQ156" s="38"/>
      <c r="QR156" s="38"/>
      <c r="QS156" s="38"/>
      <c r="QT156" s="38"/>
      <c r="QU156" s="38"/>
      <c r="QV156" s="38"/>
      <c r="QW156" s="38"/>
      <c r="QX156" s="38"/>
      <c r="QY156" s="38"/>
      <c r="QZ156" s="38"/>
      <c r="RA156" s="38"/>
      <c r="RB156" s="38"/>
      <c r="RC156" s="38"/>
      <c r="RD156" s="38"/>
      <c r="RE156" s="38"/>
      <c r="RF156" s="38"/>
      <c r="RG156" s="38"/>
      <c r="RH156" s="38"/>
      <c r="RI156" s="38"/>
      <c r="RJ156" s="38"/>
      <c r="RK156" s="38"/>
      <c r="RL156" s="38"/>
      <c r="RM156" s="38"/>
      <c r="RN156" s="38"/>
      <c r="RO156" s="38"/>
      <c r="RP156" s="38"/>
      <c r="RQ156" s="38"/>
      <c r="RR156" s="38"/>
      <c r="RS156" s="38"/>
      <c r="RT156" s="38"/>
      <c r="RU156" s="38"/>
      <c r="RV156" s="38"/>
      <c r="RW156" s="38"/>
      <c r="RX156" s="38"/>
      <c r="RY156" s="38"/>
      <c r="RZ156" s="38"/>
      <c r="SA156" s="38"/>
      <c r="SB156" s="38"/>
      <c r="SC156" s="38"/>
      <c r="SD156" s="38"/>
      <c r="SE156" s="38"/>
      <c r="SF156" s="38"/>
      <c r="SG156" s="38"/>
      <c r="SH156" s="38"/>
      <c r="SI156" s="38"/>
      <c r="SJ156" s="38"/>
      <c r="SK156" s="38"/>
      <c r="SL156" s="38"/>
      <c r="SM156" s="38"/>
      <c r="SN156" s="38"/>
      <c r="SO156" s="38"/>
      <c r="SP156" s="38"/>
      <c r="SQ156" s="38"/>
      <c r="SR156" s="38"/>
      <c r="SS156" s="38"/>
      <c r="ST156" s="38"/>
      <c r="SU156" s="38"/>
      <c r="SV156" s="38"/>
      <c r="SW156" s="38"/>
      <c r="SX156" s="38"/>
      <c r="SY156" s="38"/>
      <c r="SZ156" s="38"/>
      <c r="TA156" s="38"/>
      <c r="TB156" s="38"/>
      <c r="TC156" s="38"/>
      <c r="TD156" s="38"/>
      <c r="TE156" s="38"/>
      <c r="TF156" s="38"/>
      <c r="TG156" s="38"/>
      <c r="TH156" s="38"/>
      <c r="TI156" s="38"/>
      <c r="TJ156" s="38"/>
      <c r="TK156" s="38"/>
      <c r="TL156" s="38"/>
      <c r="TM156" s="38"/>
      <c r="TN156" s="38"/>
      <c r="TO156" s="38"/>
      <c r="TP156" s="38"/>
      <c r="TQ156" s="38"/>
      <c r="TR156" s="38"/>
      <c r="TS156" s="38"/>
      <c r="TT156" s="38"/>
      <c r="TU156" s="38"/>
      <c r="TV156" s="38"/>
      <c r="TW156" s="38"/>
      <c r="TX156" s="38"/>
      <c r="TY156" s="38"/>
      <c r="TZ156" s="38"/>
      <c r="UA156" s="38"/>
      <c r="UB156" s="38"/>
      <c r="UC156" s="38"/>
      <c r="UD156" s="38"/>
      <c r="UE156" s="38"/>
      <c r="UF156" s="38"/>
      <c r="UG156" s="38"/>
      <c r="UH156" s="38"/>
      <c r="UI156" s="38"/>
      <c r="UJ156" s="38"/>
      <c r="UK156" s="38"/>
      <c r="UL156" s="38"/>
      <c r="UM156" s="38"/>
      <c r="UN156" s="38"/>
      <c r="UO156" s="38"/>
      <c r="UP156" s="38"/>
      <c r="UQ156" s="38"/>
      <c r="UR156" s="38"/>
      <c r="US156" s="38"/>
      <c r="UT156" s="38"/>
      <c r="UU156" s="38"/>
      <c r="UV156" s="38"/>
      <c r="UW156" s="38"/>
      <c r="UX156" s="38"/>
      <c r="UY156" s="38"/>
      <c r="UZ156" s="38"/>
      <c r="VA156" s="38"/>
      <c r="VB156" s="38"/>
      <c r="VC156" s="38"/>
      <c r="VD156" s="38"/>
      <c r="VE156" s="38"/>
      <c r="VF156" s="38"/>
      <c r="VG156" s="38"/>
      <c r="VH156" s="38"/>
      <c r="VI156" s="38"/>
      <c r="VJ156" s="38"/>
      <c r="VK156" s="38"/>
      <c r="VL156" s="38"/>
      <c r="VM156" s="38"/>
      <c r="VN156" s="38"/>
      <c r="VO156" s="38"/>
      <c r="VP156" s="38"/>
      <c r="VQ156" s="38"/>
      <c r="VR156" s="38"/>
      <c r="VS156" s="38"/>
      <c r="VT156" s="38"/>
      <c r="VU156" s="38"/>
      <c r="VV156" s="38"/>
      <c r="VW156" s="38"/>
      <c r="VX156" s="38"/>
      <c r="VY156" s="38"/>
      <c r="VZ156" s="38"/>
      <c r="WA156" s="38"/>
      <c r="WB156" s="38"/>
      <c r="WC156" s="38"/>
      <c r="WD156" s="38"/>
      <c r="WE156" s="38"/>
      <c r="WF156" s="38"/>
      <c r="WG156" s="38"/>
      <c r="WH156" s="38"/>
      <c r="WI156" s="38"/>
      <c r="WJ156" s="38"/>
      <c r="WK156" s="38"/>
      <c r="WL156" s="38"/>
      <c r="WM156" s="38"/>
      <c r="WN156" s="38"/>
      <c r="WO156" s="38"/>
      <c r="WP156" s="38"/>
      <c r="WQ156" s="38"/>
      <c r="WR156" s="38"/>
      <c r="WS156" s="38"/>
      <c r="WT156" s="38"/>
      <c r="WU156" s="38"/>
      <c r="WV156" s="38"/>
      <c r="WW156" s="38"/>
      <c r="WX156" s="38"/>
      <c r="WY156" s="38"/>
      <c r="WZ156" s="38"/>
      <c r="XA156" s="38"/>
      <c r="XB156" s="38"/>
      <c r="XC156" s="38"/>
      <c r="XD156" s="38"/>
      <c r="XE156" s="38"/>
      <c r="XF156" s="38"/>
      <c r="XG156" s="38"/>
      <c r="XH156" s="38"/>
      <c r="XI156" s="38"/>
      <c r="XJ156" s="38"/>
      <c r="XK156" s="38"/>
      <c r="XL156" s="38"/>
      <c r="XM156" s="38"/>
      <c r="XN156" s="38"/>
      <c r="XO156" s="38"/>
      <c r="XP156" s="38"/>
      <c r="XQ156" s="38"/>
      <c r="XR156" s="38"/>
      <c r="XS156" s="38"/>
      <c r="XT156" s="38"/>
      <c r="XU156" s="38"/>
      <c r="XV156" s="38"/>
      <c r="XW156" s="38"/>
      <c r="XX156" s="38"/>
      <c r="XY156" s="38"/>
      <c r="XZ156" s="38"/>
      <c r="YA156" s="38"/>
      <c r="YB156" s="38"/>
      <c r="YC156" s="38"/>
      <c r="YD156" s="38"/>
      <c r="YE156" s="38"/>
      <c r="YF156" s="38"/>
      <c r="YG156" s="38"/>
      <c r="YH156" s="38"/>
      <c r="YI156" s="38"/>
      <c r="YJ156" s="38"/>
      <c r="YK156" s="38"/>
      <c r="YL156" s="38"/>
      <c r="YM156" s="38"/>
      <c r="YN156" s="38"/>
      <c r="YO156" s="38"/>
      <c r="YP156" s="38"/>
      <c r="YQ156" s="38"/>
      <c r="YR156" s="38"/>
      <c r="YS156" s="38"/>
      <c r="YT156" s="38"/>
      <c r="YU156" s="38"/>
      <c r="YV156" s="38"/>
      <c r="YW156" s="38"/>
      <c r="YX156" s="38"/>
      <c r="YY156" s="38"/>
      <c r="YZ156" s="38"/>
      <c r="ZA156" s="38"/>
      <c r="ZB156" s="38"/>
      <c r="ZC156" s="38"/>
      <c r="ZD156" s="38"/>
      <c r="ZE156" s="38"/>
      <c r="ZF156" s="38"/>
      <c r="ZG156" s="38"/>
      <c r="ZH156" s="38"/>
      <c r="ZI156" s="38"/>
      <c r="ZJ156" s="38"/>
      <c r="ZK156" s="38"/>
      <c r="ZL156" s="38"/>
      <c r="ZM156" s="38"/>
      <c r="ZN156" s="38"/>
      <c r="ZO156" s="38"/>
      <c r="ZP156" s="38"/>
      <c r="ZQ156" s="38"/>
      <c r="ZR156" s="38"/>
      <c r="ZS156" s="38"/>
      <c r="ZT156" s="38"/>
      <c r="ZU156" s="38"/>
      <c r="ZV156" s="38"/>
      <c r="ZW156" s="38"/>
      <c r="ZX156" s="38"/>
      <c r="ZY156" s="38"/>
      <c r="ZZ156" s="38"/>
      <c r="AAA156" s="38"/>
      <c r="AAB156" s="38"/>
      <c r="AAC156" s="38"/>
      <c r="AAD156" s="38"/>
      <c r="AAE156" s="38"/>
      <c r="AAF156" s="38"/>
      <c r="AAG156" s="38"/>
      <c r="AAH156" s="38"/>
      <c r="AAI156" s="38"/>
      <c r="AAJ156" s="38"/>
      <c r="AAK156" s="38"/>
      <c r="AAL156" s="38"/>
      <c r="AAM156" s="38"/>
      <c r="AAN156" s="38"/>
      <c r="AAO156" s="38"/>
      <c r="AAP156" s="38"/>
      <c r="AAQ156" s="38"/>
      <c r="AAR156" s="38"/>
      <c r="AAS156" s="38"/>
      <c r="AAT156" s="38"/>
      <c r="AAU156" s="38"/>
      <c r="AAV156" s="38"/>
      <c r="AAW156" s="38"/>
      <c r="AAX156" s="38"/>
      <c r="AAY156" s="38"/>
      <c r="AAZ156" s="38"/>
      <c r="ABA156" s="38"/>
      <c r="ABB156" s="38"/>
      <c r="ABC156" s="38"/>
      <c r="ABD156" s="38"/>
      <c r="ABE156" s="38"/>
      <c r="ABF156" s="38"/>
      <c r="ABG156" s="38"/>
      <c r="ABH156" s="38"/>
      <c r="ABI156" s="38"/>
      <c r="ABJ156" s="38"/>
      <c r="ABK156" s="38"/>
      <c r="ABL156" s="38"/>
      <c r="ABM156" s="38"/>
      <c r="ABN156" s="38"/>
      <c r="ABO156" s="38"/>
      <c r="ABP156" s="38"/>
      <c r="ABQ156" s="38"/>
      <c r="ABR156" s="38"/>
      <c r="ABS156" s="38"/>
      <c r="ABT156" s="38"/>
      <c r="ABU156" s="38"/>
      <c r="ABV156" s="38"/>
      <c r="ABW156" s="38"/>
      <c r="ABX156" s="38"/>
      <c r="ABY156" s="38"/>
      <c r="ABZ156" s="38"/>
      <c r="ACA156" s="38"/>
      <c r="ACB156" s="38"/>
      <c r="ACC156" s="38"/>
      <c r="ACD156" s="38"/>
      <c r="ACE156" s="38"/>
      <c r="ACF156" s="38"/>
      <c r="ACG156" s="38"/>
      <c r="ACH156" s="38"/>
      <c r="ACI156" s="38"/>
      <c r="ACJ156" s="38"/>
      <c r="ACK156" s="38"/>
      <c r="ACL156" s="38"/>
      <c r="ACM156" s="38"/>
      <c r="ACN156" s="38"/>
      <c r="ACO156" s="38"/>
      <c r="ACP156" s="38"/>
      <c r="ACQ156" s="38"/>
      <c r="ACR156" s="38"/>
      <c r="ACS156" s="38"/>
      <c r="ACT156" s="38"/>
      <c r="ACU156" s="38"/>
      <c r="ACV156" s="38"/>
      <c r="ACW156" s="38"/>
      <c r="ACX156" s="38"/>
      <c r="ACY156" s="38"/>
      <c r="ACZ156" s="38"/>
      <c r="ADA156" s="38"/>
      <c r="ADB156" s="38"/>
      <c r="ADC156" s="38"/>
      <c r="ADD156" s="38"/>
      <c r="ADE156" s="38"/>
      <c r="ADF156" s="38"/>
      <c r="ADG156" s="38"/>
      <c r="ADH156" s="38"/>
      <c r="ADI156" s="38"/>
      <c r="ADJ156" s="38"/>
      <c r="ADK156" s="38"/>
      <c r="ADL156" s="38"/>
      <c r="ADM156" s="38"/>
      <c r="ADN156" s="38"/>
      <c r="ADO156" s="38"/>
      <c r="ADP156" s="38"/>
      <c r="ADQ156" s="38"/>
      <c r="ADR156" s="38"/>
      <c r="ADS156" s="38"/>
      <c r="ADT156" s="38"/>
      <c r="ADU156" s="38"/>
      <c r="ADV156" s="38"/>
      <c r="ADW156" s="38"/>
      <c r="ADX156" s="38"/>
      <c r="ADY156" s="38"/>
      <c r="ADZ156" s="38"/>
      <c r="AEA156" s="38"/>
      <c r="AEB156" s="38"/>
      <c r="AEC156" s="38"/>
      <c r="AED156" s="38"/>
      <c r="AEE156" s="38"/>
      <c r="AEF156" s="38"/>
      <c r="AEG156" s="38"/>
      <c r="AEH156" s="38"/>
      <c r="AEI156" s="38"/>
      <c r="AEJ156" s="38"/>
      <c r="AEK156" s="38"/>
      <c r="AEL156" s="38"/>
      <c r="AEM156" s="38"/>
      <c r="AEN156" s="38"/>
      <c r="AEO156" s="38"/>
      <c r="AEP156" s="38"/>
      <c r="AEQ156" s="38"/>
      <c r="AER156" s="38"/>
      <c r="AES156" s="38"/>
      <c r="AET156" s="38"/>
      <c r="AEU156" s="38"/>
      <c r="AEV156" s="38"/>
      <c r="AEW156" s="38"/>
      <c r="AEX156" s="38"/>
      <c r="AEY156" s="38"/>
      <c r="AEZ156" s="38"/>
      <c r="AFA156" s="38"/>
      <c r="AFB156" s="38"/>
      <c r="AFC156" s="38"/>
      <c r="AFD156" s="38"/>
      <c r="AFE156" s="38"/>
      <c r="AFF156" s="38"/>
      <c r="AFG156" s="38"/>
      <c r="AFH156" s="38"/>
      <c r="AFI156" s="38"/>
      <c r="AFJ156" s="38"/>
      <c r="AFK156" s="38"/>
      <c r="AFL156" s="38"/>
      <c r="AFM156" s="38"/>
      <c r="AFN156" s="38"/>
      <c r="AFO156" s="38"/>
      <c r="AFP156" s="38"/>
      <c r="AFQ156" s="38"/>
      <c r="AFR156" s="38"/>
      <c r="AFS156" s="38"/>
      <c r="AFT156" s="38"/>
      <c r="AFU156" s="38"/>
      <c r="AFV156" s="38"/>
      <c r="AFW156" s="38"/>
      <c r="AFX156" s="38"/>
      <c r="AFY156" s="38"/>
      <c r="AFZ156" s="38"/>
      <c r="AGA156" s="38"/>
      <c r="AGB156" s="38"/>
      <c r="AGC156" s="38"/>
      <c r="AGD156" s="38"/>
      <c r="AGE156" s="38"/>
      <c r="AGF156" s="38"/>
      <c r="AGG156" s="38"/>
      <c r="AGH156" s="38"/>
      <c r="AGI156" s="38"/>
      <c r="AGJ156" s="38"/>
      <c r="AGK156" s="38"/>
      <c r="AGL156" s="38"/>
      <c r="AGM156" s="38"/>
      <c r="AGN156" s="38"/>
      <c r="AGO156" s="38"/>
      <c r="AGP156" s="38"/>
      <c r="AGQ156" s="38"/>
      <c r="AGR156" s="38"/>
      <c r="AGS156" s="38"/>
      <c r="AGT156" s="38"/>
      <c r="AGU156" s="38"/>
      <c r="AGV156" s="38"/>
      <c r="AGW156" s="38"/>
      <c r="AGX156" s="38"/>
      <c r="AGY156" s="38"/>
      <c r="AGZ156" s="38"/>
      <c r="AHA156" s="38"/>
      <c r="AHB156" s="38"/>
      <c r="AHC156" s="38"/>
      <c r="AHD156" s="38"/>
      <c r="AHE156" s="38"/>
      <c r="AHF156" s="38"/>
      <c r="AHG156" s="38"/>
      <c r="AHH156" s="38"/>
      <c r="AHI156" s="38"/>
      <c r="AHJ156" s="38"/>
      <c r="AHK156" s="38"/>
      <c r="AHL156" s="38"/>
      <c r="AHM156" s="38"/>
      <c r="AHN156" s="38"/>
      <c r="AHO156" s="38"/>
      <c r="AHP156" s="38"/>
      <c r="AHQ156" s="38"/>
      <c r="AHR156" s="38"/>
      <c r="AHS156" s="38"/>
      <c r="AHT156" s="38"/>
      <c r="AHU156" s="38"/>
      <c r="AHV156" s="38"/>
      <c r="AHW156" s="38"/>
      <c r="AHX156" s="38"/>
      <c r="AHY156" s="38"/>
      <c r="AHZ156" s="38"/>
      <c r="AIA156" s="38"/>
      <c r="AIB156" s="38"/>
      <c r="AIC156" s="38"/>
      <c r="AID156" s="38"/>
      <c r="AIE156" s="38"/>
      <c r="AIF156" s="38"/>
      <c r="AIG156" s="38"/>
      <c r="AIH156" s="38"/>
      <c r="AII156" s="38"/>
      <c r="AIJ156" s="38"/>
      <c r="AIK156" s="38"/>
      <c r="AIL156" s="38"/>
      <c r="AIM156" s="38"/>
      <c r="AIN156" s="38"/>
      <c r="AIO156" s="38"/>
      <c r="AIP156" s="38"/>
      <c r="AIQ156" s="38"/>
      <c r="AIR156" s="38"/>
      <c r="AIS156" s="38"/>
      <c r="AIT156" s="38"/>
      <c r="AIU156" s="38"/>
      <c r="AIV156" s="38"/>
      <c r="AIW156" s="38"/>
      <c r="AIX156" s="38"/>
      <c r="AIY156" s="38"/>
      <c r="AIZ156" s="38"/>
      <c r="AJA156" s="38"/>
      <c r="AJB156" s="38"/>
      <c r="AJC156" s="38"/>
      <c r="AJD156" s="38"/>
      <c r="AJE156" s="38"/>
      <c r="AJF156" s="38"/>
      <c r="AJG156" s="38"/>
      <c r="AJH156" s="38"/>
      <c r="AJI156" s="38"/>
      <c r="AJJ156" s="38"/>
      <c r="AJK156" s="38"/>
      <c r="AJL156" s="38"/>
      <c r="AJM156" s="38"/>
      <c r="AJN156" s="38"/>
      <c r="AJO156" s="38"/>
      <c r="AJP156" s="38"/>
      <c r="AJQ156" s="38"/>
      <c r="AJR156" s="38"/>
      <c r="AJS156" s="38"/>
      <c r="AJT156" s="38"/>
      <c r="AJU156" s="38"/>
      <c r="AJV156" s="38"/>
      <c r="AJW156" s="38"/>
      <c r="AJX156" s="38"/>
      <c r="AJY156" s="38"/>
      <c r="AJZ156" s="38"/>
      <c r="AKA156" s="38"/>
      <c r="AKB156" s="38"/>
      <c r="AKC156" s="38"/>
      <c r="AKD156" s="38"/>
      <c r="AKE156" s="38"/>
      <c r="AKF156" s="38"/>
      <c r="AKG156" s="38"/>
      <c r="AKH156" s="38"/>
      <c r="AKI156" s="38"/>
      <c r="AKJ156" s="38"/>
      <c r="AKK156" s="38"/>
      <c r="AKL156" s="38"/>
      <c r="AKM156" s="38"/>
      <c r="AKN156" s="38"/>
      <c r="AKO156" s="38"/>
      <c r="AKP156" s="38"/>
      <c r="AKQ156" s="38"/>
      <c r="AKR156" s="38"/>
      <c r="AKS156" s="38"/>
      <c r="AKT156" s="38"/>
      <c r="AKU156" s="38"/>
      <c r="AKV156" s="38"/>
      <c r="AKW156" s="38"/>
      <c r="AKX156" s="38"/>
      <c r="AKY156" s="38"/>
      <c r="AKZ156" s="38"/>
      <c r="ALA156" s="38"/>
      <c r="ALB156" s="38"/>
      <c r="ALC156" s="38"/>
      <c r="ALD156" s="38"/>
      <c r="ALE156" s="38"/>
      <c r="ALF156" s="38"/>
      <c r="ALG156" s="38"/>
      <c r="ALH156" s="38"/>
      <c r="ALI156" s="38"/>
      <c r="ALJ156" s="38"/>
      <c r="ALK156" s="38"/>
      <c r="ALL156" s="38"/>
      <c r="ALM156" s="38"/>
      <c r="ALN156" s="38"/>
      <c r="ALO156" s="38"/>
      <c r="ALP156" s="38"/>
      <c r="ALQ156" s="38"/>
      <c r="ALR156" s="38"/>
      <c r="ALS156" s="38"/>
      <c r="ALT156" s="38"/>
      <c r="ALU156" s="38"/>
      <c r="ALV156" s="38"/>
      <c r="ALW156" s="38"/>
      <c r="ALX156" s="38"/>
      <c r="ALY156" s="38"/>
      <c r="ALZ156" s="38"/>
      <c r="AMA156" s="38"/>
      <c r="AMB156" s="38"/>
      <c r="AMC156" s="38"/>
      <c r="AMD156" s="38"/>
      <c r="AME156" s="38"/>
      <c r="AMF156" s="38"/>
      <c r="AMG156" s="38"/>
      <c r="AMH156" s="38"/>
      <c r="AMI156" s="38"/>
      <c r="AMJ156" s="38"/>
      <c r="AMK156" s="38"/>
      <c r="AML156" s="38"/>
      <c r="AMM156" s="38"/>
      <c r="AMN156" s="38"/>
      <c r="AMO156" s="38"/>
      <c r="AMP156" s="38"/>
      <c r="AMQ156" s="38"/>
      <c r="AMR156" s="38"/>
      <c r="AMS156" s="38"/>
      <c r="AMT156" s="38"/>
      <c r="AMU156" s="38"/>
      <c r="AMV156" s="38"/>
      <c r="AMW156" s="38"/>
      <c r="AMX156" s="38"/>
      <c r="AMY156" s="38"/>
      <c r="AMZ156" s="38"/>
      <c r="ANA156" s="38"/>
      <c r="ANB156" s="38"/>
      <c r="ANC156" s="38"/>
      <c r="AND156" s="38"/>
      <c r="ANE156" s="38"/>
      <c r="ANF156" s="38"/>
      <c r="ANG156" s="38"/>
      <c r="ANH156" s="38"/>
      <c r="ANI156" s="38"/>
      <c r="ANJ156" s="38"/>
      <c r="ANK156" s="38"/>
      <c r="ANL156" s="38"/>
      <c r="ANM156" s="38"/>
      <c r="ANN156" s="38"/>
      <c r="ANO156" s="38"/>
      <c r="ANP156" s="38"/>
      <c r="ANQ156" s="38"/>
      <c r="ANR156" s="38"/>
      <c r="ANS156" s="38"/>
      <c r="ANT156" s="38"/>
      <c r="ANU156" s="38"/>
      <c r="ANV156" s="38"/>
      <c r="ANW156" s="38"/>
      <c r="ANX156" s="38"/>
      <c r="ANY156" s="38"/>
      <c r="ANZ156" s="38"/>
      <c r="AOA156" s="38"/>
      <c r="AOB156" s="38"/>
      <c r="AOC156" s="38"/>
      <c r="AOD156" s="38"/>
      <c r="AOE156" s="38"/>
      <c r="AOF156" s="38"/>
      <c r="AOG156" s="38"/>
      <c r="AOH156" s="38"/>
      <c r="AOI156" s="38"/>
      <c r="AOJ156" s="38"/>
      <c r="AOK156" s="38"/>
      <c r="AOL156" s="38"/>
      <c r="AOM156" s="38"/>
      <c r="AON156" s="38"/>
      <c r="AOO156" s="38"/>
      <c r="AOP156" s="38"/>
      <c r="AOQ156" s="38"/>
      <c r="AOR156" s="38"/>
      <c r="AOS156" s="38"/>
      <c r="AOT156" s="38"/>
      <c r="AOU156" s="38"/>
      <c r="AOV156" s="38"/>
      <c r="AOW156" s="38"/>
      <c r="AOX156" s="38"/>
      <c r="AOY156" s="38"/>
      <c r="AOZ156" s="38"/>
      <c r="APA156" s="38"/>
      <c r="APB156" s="38"/>
      <c r="APC156" s="38"/>
      <c r="APD156" s="38"/>
      <c r="APE156" s="38"/>
      <c r="APF156" s="38"/>
      <c r="APG156" s="38"/>
      <c r="APH156" s="38"/>
      <c r="API156" s="38"/>
      <c r="APJ156" s="38"/>
      <c r="APK156" s="38"/>
      <c r="APL156" s="38"/>
      <c r="APM156" s="38"/>
      <c r="APN156" s="38"/>
      <c r="APO156" s="38"/>
      <c r="APP156" s="38"/>
      <c r="APQ156" s="38"/>
      <c r="APR156" s="38"/>
      <c r="APS156" s="38"/>
      <c r="APT156" s="38"/>
      <c r="APU156" s="38"/>
      <c r="APV156" s="38"/>
      <c r="APW156" s="38"/>
      <c r="APX156" s="38"/>
      <c r="APY156" s="38"/>
      <c r="APZ156" s="38"/>
      <c r="AQA156" s="38"/>
      <c r="AQB156" s="38"/>
      <c r="AQC156" s="38"/>
      <c r="AQD156" s="38"/>
      <c r="AQE156" s="38"/>
      <c r="AQF156" s="38"/>
      <c r="AQG156" s="38"/>
      <c r="AQH156" s="38"/>
      <c r="AQI156" s="38"/>
      <c r="AQJ156" s="38"/>
      <c r="AQK156" s="38"/>
      <c r="AQL156" s="38"/>
      <c r="AQM156" s="38"/>
      <c r="AQN156" s="38"/>
      <c r="AQO156" s="38"/>
      <c r="AQP156" s="38"/>
      <c r="AQQ156" s="38"/>
      <c r="AQR156" s="38"/>
      <c r="AQS156" s="38"/>
      <c r="AQT156" s="38"/>
      <c r="AQU156" s="38"/>
      <c r="AQV156" s="38"/>
      <c r="AQW156" s="38"/>
      <c r="AQX156" s="38"/>
      <c r="AQY156" s="38"/>
      <c r="AQZ156" s="38"/>
      <c r="ARA156" s="38"/>
      <c r="ARB156" s="38"/>
      <c r="ARC156" s="38"/>
      <c r="ARD156" s="38"/>
      <c r="ARE156" s="38"/>
      <c r="ARF156" s="38"/>
      <c r="ARG156" s="38"/>
      <c r="ARH156" s="38"/>
      <c r="ARI156" s="38"/>
      <c r="ARJ156" s="38"/>
      <c r="ARK156" s="38"/>
      <c r="ARL156" s="38"/>
      <c r="ARM156" s="38"/>
      <c r="ARN156" s="38"/>
      <c r="ARO156" s="38"/>
      <c r="ARP156" s="38"/>
      <c r="ARQ156" s="38"/>
      <c r="ARR156" s="38"/>
      <c r="ARS156" s="38"/>
      <c r="ART156" s="38"/>
      <c r="ARU156" s="38"/>
      <c r="ARV156" s="38"/>
      <c r="ARW156" s="38"/>
      <c r="ARX156" s="38"/>
      <c r="ARY156" s="38"/>
      <c r="ARZ156" s="38"/>
      <c r="ASA156" s="38"/>
      <c r="ASB156" s="38"/>
      <c r="ASC156" s="38"/>
      <c r="ASD156" s="38"/>
      <c r="ASE156" s="38"/>
      <c r="ASF156" s="38"/>
      <c r="ASG156" s="38"/>
      <c r="ASH156" s="38"/>
      <c r="ASI156" s="38"/>
      <c r="ASJ156" s="38"/>
      <c r="ASK156" s="38"/>
      <c r="ASL156" s="38"/>
      <c r="ASM156" s="38"/>
      <c r="ASN156" s="38"/>
      <c r="ASO156" s="38"/>
      <c r="ASP156" s="38"/>
      <c r="ASQ156" s="38"/>
      <c r="ASR156" s="38"/>
      <c r="ASS156" s="38"/>
      <c r="AST156" s="38"/>
      <c r="ASU156" s="38"/>
      <c r="ASV156" s="38"/>
      <c r="ASW156" s="38"/>
      <c r="ASX156" s="38"/>
      <c r="ASY156" s="38"/>
      <c r="ASZ156" s="38"/>
      <c r="ATA156" s="38"/>
      <c r="ATB156" s="38"/>
      <c r="ATC156" s="38"/>
      <c r="ATD156" s="38"/>
      <c r="ATE156" s="38"/>
      <c r="ATF156" s="38"/>
      <c r="ATG156" s="38"/>
      <c r="ATH156" s="38"/>
      <c r="ATI156" s="38"/>
      <c r="ATJ156" s="38"/>
      <c r="ATK156" s="38"/>
      <c r="ATL156" s="38"/>
      <c r="ATM156" s="38"/>
      <c r="ATN156" s="38"/>
      <c r="ATO156" s="38"/>
      <c r="ATP156" s="38"/>
      <c r="ATQ156" s="38"/>
      <c r="ATR156" s="38"/>
      <c r="ATS156" s="38"/>
      <c r="ATT156" s="38"/>
      <c r="ATU156" s="38"/>
      <c r="ATV156" s="38"/>
      <c r="ATW156" s="38"/>
      <c r="ATX156" s="38"/>
      <c r="ATY156" s="38"/>
      <c r="ATZ156" s="38"/>
      <c r="AUA156" s="38"/>
      <c r="AUB156" s="38"/>
      <c r="AUC156" s="38"/>
      <c r="AUD156" s="38"/>
      <c r="AUE156" s="38"/>
      <c r="AUF156" s="38"/>
      <c r="AUG156" s="38"/>
      <c r="AUH156" s="38"/>
      <c r="AUI156" s="38"/>
      <c r="AUJ156" s="38"/>
      <c r="AUK156" s="38"/>
      <c r="AUL156" s="38"/>
      <c r="AUM156" s="38"/>
      <c r="AUN156" s="38"/>
      <c r="AUO156" s="38"/>
      <c r="AUP156" s="38"/>
      <c r="AUQ156" s="38"/>
      <c r="AUR156" s="38"/>
      <c r="AUS156" s="38"/>
      <c r="AUT156" s="38"/>
      <c r="AUU156" s="38"/>
      <c r="AUV156" s="38"/>
      <c r="AUW156" s="38"/>
      <c r="AUX156" s="38"/>
      <c r="AUY156" s="38"/>
      <c r="AUZ156" s="38"/>
      <c r="AVA156" s="38"/>
      <c r="AVB156" s="38"/>
      <c r="AVC156" s="38"/>
      <c r="AVD156" s="38"/>
      <c r="AVE156" s="38"/>
      <c r="AVF156" s="38"/>
      <c r="AVG156" s="38"/>
      <c r="AVH156" s="38"/>
      <c r="AVI156" s="38"/>
      <c r="AVJ156" s="38"/>
      <c r="AVK156" s="38"/>
      <c r="AVL156" s="38"/>
      <c r="AVM156" s="38"/>
      <c r="AVN156" s="38"/>
      <c r="AVO156" s="38"/>
      <c r="AVP156" s="38"/>
      <c r="AVQ156" s="38"/>
      <c r="AVR156" s="38"/>
      <c r="AVS156" s="38"/>
      <c r="AVT156" s="38"/>
      <c r="AVU156" s="38"/>
      <c r="AVV156" s="38"/>
      <c r="AVW156" s="38"/>
      <c r="AVX156" s="38"/>
      <c r="AVY156" s="38"/>
      <c r="AVZ156" s="38"/>
      <c r="AWA156" s="38"/>
      <c r="AWB156" s="38"/>
      <c r="AWC156" s="38"/>
      <c r="AWD156" s="38"/>
      <c r="AWE156" s="38"/>
      <c r="AWF156" s="38"/>
      <c r="AWG156" s="38"/>
      <c r="AWH156" s="38"/>
      <c r="AWI156" s="38"/>
      <c r="AWJ156" s="38"/>
      <c r="AWK156" s="38"/>
      <c r="AWL156" s="38"/>
      <c r="AWM156" s="38"/>
      <c r="AWN156" s="38"/>
      <c r="AWO156" s="38"/>
      <c r="AWP156" s="38"/>
      <c r="AWQ156" s="38"/>
      <c r="AWR156" s="38"/>
      <c r="AWS156" s="38"/>
      <c r="AWT156" s="38"/>
      <c r="AWU156" s="38"/>
      <c r="AWV156" s="38"/>
      <c r="AWW156" s="38"/>
      <c r="AWX156" s="38"/>
      <c r="AWY156" s="38"/>
      <c r="AWZ156" s="38"/>
      <c r="AXA156" s="38"/>
      <c r="AXB156" s="38"/>
      <c r="AXC156" s="38"/>
      <c r="AXD156" s="38"/>
      <c r="AXE156" s="38"/>
      <c r="AXF156" s="38"/>
      <c r="AXG156" s="38"/>
      <c r="AXH156" s="38"/>
      <c r="AXI156" s="38"/>
      <c r="AXJ156" s="38"/>
      <c r="AXK156" s="38"/>
      <c r="AXL156" s="38"/>
      <c r="AXM156" s="38"/>
      <c r="AXN156" s="38"/>
      <c r="AXO156" s="38"/>
      <c r="AXP156" s="38"/>
      <c r="AXQ156" s="38"/>
      <c r="AXR156" s="38"/>
      <c r="AXS156" s="38"/>
      <c r="AXT156" s="38"/>
      <c r="AXU156" s="38"/>
      <c r="AXV156" s="38"/>
      <c r="AXW156" s="38"/>
      <c r="AXX156" s="38"/>
      <c r="AXY156" s="38"/>
      <c r="AXZ156" s="38"/>
      <c r="AYA156" s="38"/>
      <c r="AYB156" s="38"/>
      <c r="AYC156" s="38"/>
      <c r="AYD156" s="38"/>
      <c r="AYE156" s="38"/>
      <c r="AYF156" s="38"/>
      <c r="AYG156" s="38"/>
      <c r="AYH156" s="38"/>
      <c r="AYI156" s="38"/>
      <c r="AYJ156" s="38"/>
      <c r="AYK156" s="38"/>
      <c r="AYL156" s="38"/>
      <c r="AYM156" s="38"/>
      <c r="AYN156" s="38"/>
      <c r="AYO156" s="38"/>
      <c r="AYP156" s="38"/>
      <c r="AYQ156" s="38"/>
      <c r="AYR156" s="38"/>
      <c r="AYS156" s="38"/>
      <c r="AYT156" s="38"/>
      <c r="AYU156" s="38"/>
      <c r="AYV156" s="38"/>
      <c r="AYW156" s="38"/>
      <c r="AYX156" s="38"/>
      <c r="AYY156" s="38"/>
      <c r="AYZ156" s="38"/>
      <c r="AZA156" s="38"/>
      <c r="AZB156" s="38"/>
      <c r="AZC156" s="38"/>
      <c r="AZD156" s="38"/>
      <c r="AZE156" s="38"/>
      <c r="AZF156" s="38"/>
      <c r="AZG156" s="38"/>
      <c r="AZH156" s="38"/>
      <c r="AZI156" s="38"/>
      <c r="AZJ156" s="38"/>
      <c r="AZK156" s="38"/>
      <c r="AZL156" s="38"/>
      <c r="AZM156" s="38"/>
      <c r="AZN156" s="38"/>
      <c r="AZO156" s="38"/>
      <c r="AZP156" s="38"/>
      <c r="AZQ156" s="38"/>
      <c r="AZR156" s="38"/>
      <c r="AZS156" s="38"/>
      <c r="AZT156" s="38"/>
      <c r="AZU156" s="38"/>
      <c r="AZV156" s="38"/>
      <c r="AZW156" s="38"/>
      <c r="AZX156" s="38"/>
      <c r="AZY156" s="38"/>
      <c r="AZZ156" s="38"/>
      <c r="BAA156" s="38"/>
      <c r="BAB156" s="38"/>
      <c r="BAC156" s="38"/>
      <c r="BAD156" s="38"/>
      <c r="BAE156" s="38"/>
      <c r="BAF156" s="38"/>
      <c r="BAG156" s="38"/>
      <c r="BAH156" s="38"/>
      <c r="BAI156" s="38"/>
      <c r="BAJ156" s="38"/>
      <c r="BAK156" s="38"/>
      <c r="BAL156" s="38"/>
      <c r="BAM156" s="38"/>
      <c r="BAN156" s="38"/>
      <c r="BAO156" s="38"/>
      <c r="BAP156" s="38"/>
      <c r="BAQ156" s="38"/>
      <c r="BAR156" s="38"/>
      <c r="BAS156" s="38"/>
      <c r="BAT156" s="38"/>
      <c r="BAU156" s="38"/>
      <c r="BAV156" s="38"/>
      <c r="BAW156" s="38"/>
      <c r="BAX156" s="38"/>
      <c r="BAY156" s="38"/>
      <c r="BAZ156" s="38"/>
      <c r="BBA156" s="38"/>
      <c r="BBB156" s="38"/>
      <c r="BBC156" s="38"/>
      <c r="BBD156" s="38"/>
      <c r="BBE156" s="38"/>
      <c r="BBF156" s="38"/>
      <c r="BBG156" s="38"/>
      <c r="BBH156" s="38"/>
      <c r="BBI156" s="38"/>
      <c r="BBJ156" s="38"/>
      <c r="BBK156" s="38"/>
      <c r="BBL156" s="38"/>
      <c r="BBM156" s="38"/>
      <c r="BBN156" s="38"/>
      <c r="BBO156" s="38"/>
      <c r="BBP156" s="38"/>
      <c r="BBQ156" s="38"/>
      <c r="BBR156" s="38"/>
      <c r="BBS156" s="38"/>
      <c r="BBT156" s="38"/>
      <c r="BBU156" s="38"/>
      <c r="BBV156" s="38"/>
      <c r="BBW156" s="38"/>
      <c r="BBX156" s="38"/>
      <c r="BBY156" s="38"/>
      <c r="BBZ156" s="38"/>
      <c r="BCA156" s="38"/>
      <c r="BCB156" s="38"/>
      <c r="BCC156" s="38"/>
      <c r="BCD156" s="38"/>
      <c r="BCE156" s="38"/>
      <c r="BCF156" s="38"/>
      <c r="BCG156" s="38"/>
      <c r="BCH156" s="38"/>
      <c r="BCI156" s="38"/>
      <c r="BCJ156" s="38"/>
      <c r="BCK156" s="38"/>
      <c r="BCL156" s="38"/>
      <c r="BCM156" s="38"/>
      <c r="BCN156" s="38"/>
      <c r="BCO156" s="38"/>
      <c r="BCP156" s="38"/>
      <c r="BCQ156" s="38"/>
      <c r="BCR156" s="38"/>
      <c r="BCS156" s="38"/>
      <c r="BCT156" s="38"/>
      <c r="BCU156" s="38"/>
      <c r="BCV156" s="38"/>
      <c r="BCW156" s="38"/>
      <c r="BCX156" s="38"/>
      <c r="BCY156" s="38"/>
      <c r="BCZ156" s="38"/>
      <c r="BDA156" s="38"/>
      <c r="BDB156" s="38"/>
      <c r="BDC156" s="38"/>
      <c r="BDD156" s="38"/>
      <c r="BDE156" s="38"/>
      <c r="BDF156" s="38"/>
      <c r="BDG156" s="38"/>
      <c r="BDH156" s="38"/>
      <c r="BDI156" s="38"/>
      <c r="BDJ156" s="38"/>
      <c r="BDK156" s="38"/>
      <c r="BDL156" s="38"/>
      <c r="BDM156" s="38"/>
      <c r="BDN156" s="38"/>
      <c r="BDO156" s="38"/>
      <c r="BDP156" s="38"/>
      <c r="BDQ156" s="38"/>
      <c r="BDR156" s="38"/>
      <c r="BDS156" s="38"/>
      <c r="BDT156" s="38"/>
      <c r="BDU156" s="38"/>
      <c r="BDV156" s="38"/>
      <c r="BDW156" s="38"/>
      <c r="BDX156" s="38"/>
      <c r="BDY156" s="38"/>
      <c r="BDZ156" s="38"/>
      <c r="BEA156" s="38"/>
      <c r="BEB156" s="38"/>
      <c r="BEC156" s="38"/>
      <c r="BED156" s="38"/>
      <c r="BEE156" s="38"/>
      <c r="BEF156" s="38"/>
      <c r="BEG156" s="38"/>
      <c r="BEH156" s="38"/>
      <c r="BEI156" s="38"/>
      <c r="BEJ156" s="38"/>
      <c r="BEK156" s="38"/>
      <c r="BEL156" s="38"/>
      <c r="BEM156" s="38"/>
      <c r="BEN156" s="38"/>
      <c r="BEO156" s="38"/>
      <c r="BEP156" s="38"/>
      <c r="BEQ156" s="38"/>
      <c r="BER156" s="38"/>
      <c r="BES156" s="38"/>
      <c r="BET156" s="38"/>
      <c r="BEU156" s="38"/>
      <c r="BEV156" s="38"/>
      <c r="BEW156" s="38"/>
      <c r="BEX156" s="38"/>
      <c r="BEY156" s="38"/>
      <c r="BEZ156" s="38"/>
      <c r="BFA156" s="38"/>
      <c r="BFB156" s="38"/>
      <c r="BFC156" s="38"/>
      <c r="BFD156" s="38"/>
      <c r="BFE156" s="38"/>
      <c r="BFF156" s="38"/>
      <c r="BFG156" s="38"/>
      <c r="BFH156" s="38"/>
      <c r="BFI156" s="38"/>
      <c r="BFJ156" s="38"/>
      <c r="BFK156" s="38"/>
      <c r="BFL156" s="38"/>
      <c r="BFM156" s="38"/>
      <c r="BFN156" s="38"/>
      <c r="BFO156" s="38"/>
      <c r="BFP156" s="38"/>
      <c r="BFQ156" s="38"/>
      <c r="BFR156" s="38"/>
      <c r="BFS156" s="38"/>
      <c r="BFT156" s="38"/>
      <c r="BFU156" s="38"/>
      <c r="BFV156" s="38"/>
      <c r="BFW156" s="38"/>
      <c r="BFX156" s="38"/>
      <c r="BFY156" s="38"/>
      <c r="BFZ156" s="38"/>
      <c r="BGA156" s="38"/>
      <c r="BGB156" s="38"/>
      <c r="BGC156" s="38"/>
      <c r="BGD156" s="38"/>
      <c r="BGE156" s="38"/>
      <c r="BGF156" s="38"/>
      <c r="BGG156" s="38"/>
      <c r="BGH156" s="38"/>
      <c r="BGI156" s="38"/>
      <c r="BGJ156" s="38"/>
      <c r="BGK156" s="38"/>
      <c r="BGL156" s="38"/>
      <c r="BGM156" s="38"/>
      <c r="BGN156" s="38"/>
      <c r="BGO156" s="38"/>
      <c r="BGP156" s="38"/>
      <c r="BGQ156" s="38"/>
      <c r="BGR156" s="38"/>
      <c r="BGS156" s="38"/>
      <c r="BGT156" s="38"/>
      <c r="BGU156" s="38"/>
      <c r="BGV156" s="38"/>
      <c r="BGW156" s="38"/>
      <c r="BGX156" s="38"/>
      <c r="BGY156" s="38"/>
      <c r="BGZ156" s="38"/>
      <c r="BHA156" s="38"/>
      <c r="BHB156" s="38"/>
      <c r="BHC156" s="38"/>
      <c r="BHD156" s="38"/>
      <c r="BHE156" s="38"/>
      <c r="BHF156" s="38"/>
      <c r="BHG156" s="38"/>
      <c r="BHH156" s="38"/>
      <c r="BHI156" s="38"/>
      <c r="BHJ156" s="38"/>
      <c r="BHK156" s="38"/>
      <c r="BHL156" s="38"/>
      <c r="BHM156" s="38"/>
      <c r="BHN156" s="38"/>
      <c r="BHO156" s="38"/>
      <c r="BHP156" s="38"/>
      <c r="BHQ156" s="38"/>
      <c r="BHR156" s="38"/>
      <c r="BHS156" s="38"/>
      <c r="BHT156" s="38"/>
      <c r="BHU156" s="38"/>
      <c r="BHV156" s="38"/>
      <c r="BHW156" s="38"/>
      <c r="BHX156" s="38"/>
      <c r="BHY156" s="38"/>
      <c r="BHZ156" s="38"/>
      <c r="BIA156" s="38"/>
      <c r="BIB156" s="38"/>
      <c r="BIC156" s="38"/>
      <c r="BID156" s="38"/>
      <c r="BIE156" s="38"/>
      <c r="BIF156" s="38"/>
      <c r="BIG156" s="38"/>
      <c r="BIH156" s="38"/>
      <c r="BII156" s="38"/>
      <c r="BIJ156" s="38"/>
      <c r="BIK156" s="38"/>
      <c r="BIL156" s="38"/>
      <c r="BIM156" s="38"/>
      <c r="BIN156" s="38"/>
      <c r="BIO156" s="38"/>
      <c r="BIP156" s="38"/>
      <c r="BIQ156" s="38"/>
      <c r="BIR156" s="38"/>
      <c r="BIS156" s="38"/>
      <c r="BIT156" s="38"/>
      <c r="BIU156" s="38"/>
      <c r="BIV156" s="38"/>
      <c r="BIW156" s="38"/>
      <c r="BIX156" s="38"/>
      <c r="BIY156" s="38"/>
      <c r="BIZ156" s="38"/>
      <c r="BJA156" s="38"/>
      <c r="BJB156" s="38"/>
      <c r="BJC156" s="38"/>
      <c r="BJD156" s="38"/>
      <c r="BJE156" s="38"/>
      <c r="BJF156" s="38"/>
      <c r="BJG156" s="38"/>
      <c r="BJH156" s="38"/>
      <c r="BJI156" s="38"/>
      <c r="BJJ156" s="38"/>
      <c r="BJK156" s="38"/>
      <c r="BJL156" s="38"/>
      <c r="BJM156" s="38"/>
      <c r="BJN156" s="38"/>
      <c r="BJO156" s="38"/>
      <c r="BJP156" s="38"/>
      <c r="BJQ156" s="38"/>
      <c r="BJR156" s="38"/>
      <c r="BJS156" s="38"/>
      <c r="BJT156" s="38"/>
      <c r="BJU156" s="38"/>
      <c r="BJV156" s="38"/>
      <c r="BJW156" s="38"/>
      <c r="BJX156" s="38"/>
      <c r="BJY156" s="38"/>
      <c r="BJZ156" s="38"/>
      <c r="BKA156" s="38"/>
      <c r="BKB156" s="38"/>
      <c r="BKC156" s="38"/>
      <c r="BKD156" s="38"/>
      <c r="BKE156" s="38"/>
      <c r="BKF156" s="38"/>
      <c r="BKG156" s="38"/>
      <c r="BKH156" s="38"/>
      <c r="BKI156" s="38"/>
      <c r="BKJ156" s="38"/>
      <c r="BKK156" s="38"/>
      <c r="BKL156" s="38"/>
      <c r="BKM156" s="38"/>
      <c r="BKN156" s="38"/>
      <c r="BKO156" s="38"/>
      <c r="BKP156" s="38"/>
      <c r="BKQ156" s="38"/>
      <c r="BKR156" s="38"/>
      <c r="BKS156" s="38"/>
      <c r="BKT156" s="38"/>
      <c r="BKU156" s="38"/>
      <c r="BKV156" s="38"/>
      <c r="BKW156" s="38"/>
      <c r="BKX156" s="38"/>
      <c r="BKY156" s="38"/>
      <c r="BKZ156" s="38"/>
      <c r="BLA156" s="38"/>
      <c r="BLB156" s="38"/>
      <c r="BLC156" s="38"/>
      <c r="BLD156" s="38"/>
      <c r="BLE156" s="38"/>
      <c r="BLF156" s="38"/>
      <c r="BLG156" s="38"/>
      <c r="BLH156" s="38"/>
      <c r="BLI156" s="38"/>
      <c r="BLJ156" s="38"/>
      <c r="BLK156" s="38"/>
      <c r="BLL156" s="38"/>
      <c r="BLM156" s="38"/>
      <c r="BLN156" s="38"/>
      <c r="BLO156" s="38"/>
      <c r="BLP156" s="38"/>
      <c r="BLQ156" s="38"/>
      <c r="BLR156" s="38"/>
      <c r="BLS156" s="38"/>
      <c r="BLT156" s="38"/>
      <c r="BLU156" s="38"/>
      <c r="BLV156" s="38"/>
      <c r="BLW156" s="38"/>
      <c r="BLX156" s="38"/>
      <c r="BLY156" s="38"/>
      <c r="BLZ156" s="38"/>
      <c r="BMA156" s="38"/>
      <c r="BMB156" s="38"/>
      <c r="BMC156" s="38"/>
      <c r="BMD156" s="38"/>
      <c r="BME156" s="38"/>
      <c r="BMF156" s="38"/>
      <c r="BMG156" s="38"/>
      <c r="BMH156" s="38"/>
      <c r="BMI156" s="38"/>
      <c r="BMJ156" s="38"/>
      <c r="BMK156" s="38"/>
      <c r="BML156" s="38"/>
      <c r="BMM156" s="38"/>
      <c r="BMN156" s="38"/>
      <c r="BMO156" s="38"/>
      <c r="BMP156" s="38"/>
      <c r="BMQ156" s="38"/>
      <c r="BMR156" s="38"/>
      <c r="BMS156" s="38"/>
      <c r="BMT156" s="38"/>
      <c r="BMU156" s="38"/>
      <c r="BMV156" s="38"/>
      <c r="BMW156" s="38"/>
      <c r="BMX156" s="38"/>
      <c r="BMY156" s="38"/>
      <c r="BMZ156" s="38"/>
      <c r="BNA156" s="38"/>
      <c r="BNB156" s="38"/>
      <c r="BNC156" s="38"/>
      <c r="BND156" s="38"/>
      <c r="BNE156" s="38"/>
      <c r="BNF156" s="38"/>
      <c r="BNG156" s="38"/>
      <c r="BNH156" s="38"/>
      <c r="BNI156" s="38"/>
      <c r="BNJ156" s="38"/>
      <c r="BNK156" s="38"/>
      <c r="BNL156" s="38"/>
      <c r="BNM156" s="38"/>
      <c r="BNN156" s="38"/>
      <c r="BNO156" s="38"/>
      <c r="BNP156" s="38"/>
      <c r="BNQ156" s="38"/>
      <c r="BNR156" s="38"/>
      <c r="BNS156" s="38"/>
      <c r="BNT156" s="38"/>
      <c r="BNU156" s="38"/>
      <c r="BNV156" s="38"/>
      <c r="BNW156" s="38"/>
      <c r="BNX156" s="38"/>
      <c r="BNY156" s="38"/>
      <c r="BNZ156" s="38"/>
      <c r="BOA156" s="38"/>
      <c r="BOB156" s="38"/>
      <c r="BOC156" s="38"/>
      <c r="BOD156" s="38"/>
      <c r="BOE156" s="38"/>
      <c r="BOF156" s="38"/>
      <c r="BOG156" s="38"/>
      <c r="BOH156" s="38"/>
      <c r="BOI156" s="38"/>
      <c r="BOJ156" s="38"/>
      <c r="BOK156" s="38"/>
      <c r="BOL156" s="38"/>
      <c r="BOM156" s="38"/>
      <c r="BON156" s="38"/>
      <c r="BOO156" s="38"/>
      <c r="BOP156" s="38"/>
      <c r="BOQ156" s="38"/>
      <c r="BOR156" s="38"/>
      <c r="BOS156" s="38"/>
      <c r="BOT156" s="38"/>
      <c r="BOU156" s="38"/>
      <c r="BOV156" s="38"/>
      <c r="BOW156" s="38"/>
      <c r="BOX156" s="38"/>
      <c r="BOY156" s="38"/>
      <c r="BOZ156" s="38"/>
      <c r="BPA156" s="38"/>
      <c r="BPB156" s="38"/>
      <c r="BPC156" s="38"/>
      <c r="BPD156" s="38"/>
      <c r="BPE156" s="38"/>
      <c r="BPF156" s="38"/>
      <c r="BPG156" s="38"/>
      <c r="BPH156" s="38"/>
      <c r="BPI156" s="38"/>
      <c r="BPJ156" s="38"/>
      <c r="BPK156" s="38"/>
      <c r="BPL156" s="38"/>
      <c r="BPM156" s="38"/>
      <c r="BPN156" s="38"/>
      <c r="BPO156" s="38"/>
      <c r="BPP156" s="38"/>
      <c r="BPQ156" s="38"/>
      <c r="BPR156" s="38"/>
      <c r="BPS156" s="38"/>
      <c r="BPT156" s="38"/>
      <c r="BPU156" s="38"/>
      <c r="BPV156" s="38"/>
      <c r="BPW156" s="38"/>
      <c r="BPX156" s="38"/>
      <c r="BPY156" s="38"/>
      <c r="BPZ156" s="38"/>
      <c r="BQA156" s="38"/>
      <c r="BQB156" s="38"/>
      <c r="BQC156" s="38"/>
      <c r="BQD156" s="38"/>
      <c r="BQE156" s="38"/>
      <c r="BQF156" s="38"/>
      <c r="BQG156" s="38"/>
      <c r="BQH156" s="38"/>
      <c r="BQI156" s="38"/>
      <c r="BQJ156" s="38"/>
      <c r="BQK156" s="38"/>
      <c r="BQL156" s="38"/>
      <c r="BQM156" s="38"/>
      <c r="BQN156" s="38"/>
      <c r="BQO156" s="38"/>
      <c r="BQP156" s="38"/>
      <c r="BQQ156" s="38"/>
      <c r="BQR156" s="38"/>
      <c r="BQS156" s="38"/>
      <c r="BQT156" s="38"/>
      <c r="BQU156" s="38"/>
      <c r="BQV156" s="38"/>
      <c r="BQW156" s="38"/>
      <c r="BQX156" s="38"/>
      <c r="BQY156" s="38"/>
      <c r="BQZ156" s="38"/>
      <c r="BRA156" s="38"/>
      <c r="BRB156" s="38"/>
      <c r="BRC156" s="38"/>
      <c r="BRD156" s="38"/>
      <c r="BRE156" s="38"/>
      <c r="BRF156" s="38"/>
      <c r="BRG156" s="38"/>
      <c r="BRH156" s="38"/>
      <c r="BRI156" s="38"/>
      <c r="BRJ156" s="38"/>
      <c r="BRK156" s="38"/>
      <c r="BRL156" s="38"/>
      <c r="BRM156" s="38"/>
      <c r="BRN156" s="38"/>
      <c r="BRO156" s="38"/>
      <c r="BRP156" s="38"/>
      <c r="BRQ156" s="38"/>
      <c r="BRR156" s="38"/>
      <c r="BRS156" s="38"/>
      <c r="BRT156" s="38"/>
      <c r="BRU156" s="38"/>
      <c r="BRV156" s="38"/>
      <c r="BRW156" s="38"/>
      <c r="BRX156" s="38"/>
      <c r="BRY156" s="38"/>
      <c r="BRZ156" s="38"/>
      <c r="BSA156" s="38"/>
      <c r="BSB156" s="38"/>
      <c r="BSC156" s="38"/>
      <c r="BSD156" s="38"/>
      <c r="BSE156" s="38"/>
      <c r="BSF156" s="38"/>
      <c r="BSG156" s="38"/>
      <c r="BSH156" s="38"/>
      <c r="BSI156" s="38"/>
      <c r="BSJ156" s="38"/>
      <c r="BSK156" s="38"/>
      <c r="BSL156" s="38"/>
      <c r="BSM156" s="38"/>
      <c r="BSN156" s="38"/>
      <c r="BSO156" s="38"/>
      <c r="BSP156" s="38"/>
      <c r="BSQ156" s="38"/>
      <c r="BSR156" s="38"/>
      <c r="BSS156" s="38"/>
      <c r="BST156" s="38"/>
      <c r="BSU156" s="38"/>
      <c r="BSV156" s="38"/>
      <c r="BSW156" s="38"/>
      <c r="BSX156" s="38"/>
      <c r="BSY156" s="38"/>
      <c r="BSZ156" s="38"/>
      <c r="BTA156" s="38"/>
      <c r="BTB156" s="38"/>
      <c r="BTC156" s="38"/>
      <c r="BTD156" s="38"/>
      <c r="BTE156" s="38"/>
      <c r="BTF156" s="38"/>
      <c r="BTG156" s="38"/>
      <c r="BTH156" s="38"/>
      <c r="BTI156" s="38"/>
      <c r="BTJ156" s="38"/>
      <c r="BTK156" s="38"/>
      <c r="BTL156" s="38"/>
      <c r="BTM156" s="38"/>
      <c r="BTN156" s="38"/>
      <c r="BTO156" s="38"/>
      <c r="BTP156" s="38"/>
      <c r="BTQ156" s="38"/>
      <c r="BTR156" s="38"/>
      <c r="BTS156" s="38"/>
      <c r="BTT156" s="38"/>
      <c r="BTU156" s="38"/>
      <c r="BTV156" s="38"/>
      <c r="BTW156" s="38"/>
      <c r="BTX156" s="38"/>
      <c r="BTY156" s="38"/>
      <c r="BTZ156" s="38"/>
      <c r="BUA156" s="38"/>
      <c r="BUB156" s="38"/>
      <c r="BUC156" s="38"/>
      <c r="BUD156" s="38"/>
      <c r="BUE156" s="38"/>
      <c r="BUF156" s="38"/>
      <c r="BUG156" s="38"/>
      <c r="BUH156" s="38"/>
      <c r="BUI156" s="38"/>
      <c r="BUJ156" s="38"/>
      <c r="BUK156" s="38"/>
      <c r="BUL156" s="38"/>
      <c r="BUM156" s="38"/>
      <c r="BUN156" s="38"/>
      <c r="BUO156" s="38"/>
      <c r="BUP156" s="38"/>
      <c r="BUQ156" s="38"/>
      <c r="BUR156" s="38"/>
      <c r="BUS156" s="38"/>
      <c r="BUT156" s="38"/>
      <c r="BUU156" s="38"/>
      <c r="BUV156" s="38"/>
      <c r="BUW156" s="38"/>
      <c r="BUX156" s="38"/>
      <c r="BUY156" s="38"/>
      <c r="BUZ156" s="38"/>
      <c r="BVA156" s="38"/>
      <c r="BVB156" s="38"/>
      <c r="BVC156" s="38"/>
      <c r="BVD156" s="38"/>
      <c r="BVE156" s="38"/>
      <c r="BVF156" s="38"/>
      <c r="BVG156" s="38"/>
      <c r="BVH156" s="38"/>
      <c r="BVI156" s="38"/>
      <c r="BVJ156" s="38"/>
      <c r="BVK156" s="38"/>
      <c r="BVL156" s="38"/>
      <c r="BVM156" s="38"/>
      <c r="BVN156" s="38"/>
      <c r="BVO156" s="38"/>
      <c r="BVP156" s="38"/>
      <c r="BVQ156" s="38"/>
      <c r="BVR156" s="38"/>
      <c r="BVS156" s="38"/>
      <c r="BVT156" s="38"/>
      <c r="BVU156" s="38"/>
      <c r="BVV156" s="38"/>
      <c r="BVW156" s="38"/>
      <c r="BVX156" s="38"/>
      <c r="BVY156" s="38"/>
      <c r="BVZ156" s="38"/>
      <c r="BWA156" s="38"/>
      <c r="BWB156" s="38"/>
      <c r="BWC156" s="38"/>
      <c r="BWD156" s="38"/>
      <c r="BWE156" s="38"/>
      <c r="BWF156" s="38"/>
      <c r="BWG156" s="38"/>
      <c r="BWH156" s="38"/>
      <c r="BWI156" s="38"/>
      <c r="BWJ156" s="38"/>
      <c r="BWK156" s="38"/>
      <c r="BWL156" s="38"/>
      <c r="BWM156" s="38"/>
      <c r="BWN156" s="38"/>
      <c r="BWO156" s="38"/>
      <c r="BWP156" s="38"/>
      <c r="BWQ156" s="38"/>
      <c r="BWR156" s="38"/>
      <c r="BWS156" s="38"/>
      <c r="BWT156" s="38"/>
      <c r="BWU156" s="38"/>
      <c r="BWV156" s="38"/>
      <c r="BWW156" s="38"/>
      <c r="BWX156" s="38"/>
      <c r="BWY156" s="38"/>
      <c r="BWZ156" s="38"/>
      <c r="BXA156" s="38"/>
      <c r="BXB156" s="38"/>
      <c r="BXC156" s="38"/>
      <c r="BXD156" s="38"/>
      <c r="BXE156" s="38"/>
      <c r="BXF156" s="38"/>
      <c r="BXG156" s="38"/>
      <c r="BXH156" s="38"/>
      <c r="BXI156" s="38"/>
      <c r="BXJ156" s="38"/>
      <c r="BXK156" s="38"/>
      <c r="BXL156" s="38"/>
      <c r="BXM156" s="38"/>
      <c r="BXN156" s="38"/>
      <c r="BXO156" s="38"/>
      <c r="BXP156" s="38"/>
      <c r="BXQ156" s="38"/>
      <c r="BXR156" s="38"/>
      <c r="BXS156" s="38"/>
      <c r="BXT156" s="38"/>
      <c r="BXU156" s="38"/>
      <c r="BXV156" s="38"/>
      <c r="BXW156" s="38"/>
      <c r="BXX156" s="38"/>
      <c r="BXY156" s="38"/>
      <c r="BXZ156" s="38"/>
      <c r="BYA156" s="38"/>
      <c r="BYB156" s="38"/>
      <c r="BYC156" s="38"/>
      <c r="BYD156" s="38"/>
      <c r="BYE156" s="38"/>
      <c r="BYF156" s="38"/>
      <c r="BYG156" s="38"/>
      <c r="BYH156" s="38"/>
      <c r="BYI156" s="38"/>
      <c r="BYJ156" s="38"/>
      <c r="BYK156" s="38"/>
      <c r="BYL156" s="38"/>
      <c r="BYM156" s="38"/>
      <c r="BYN156" s="38"/>
      <c r="BYO156" s="38"/>
      <c r="BYP156" s="38"/>
      <c r="BYQ156" s="38"/>
      <c r="BYR156" s="38"/>
      <c r="BYS156" s="38"/>
      <c r="BYT156" s="38"/>
      <c r="BYU156" s="38"/>
      <c r="BYV156" s="38"/>
      <c r="BYW156" s="38"/>
      <c r="BYX156" s="38"/>
      <c r="BYY156" s="38"/>
      <c r="BYZ156" s="38"/>
      <c r="BZA156" s="38"/>
      <c r="BZB156" s="38"/>
      <c r="BZC156" s="38"/>
      <c r="BZD156" s="38"/>
      <c r="BZE156" s="38"/>
      <c r="BZF156" s="38"/>
      <c r="BZG156" s="38"/>
      <c r="BZH156" s="38"/>
      <c r="BZI156" s="38"/>
      <c r="BZJ156" s="38"/>
      <c r="BZK156" s="38"/>
      <c r="BZL156" s="38"/>
      <c r="BZM156" s="38"/>
      <c r="BZN156" s="38"/>
      <c r="BZO156" s="38"/>
      <c r="BZP156" s="38"/>
      <c r="BZQ156" s="38"/>
      <c r="BZR156" s="38"/>
      <c r="BZS156" s="38"/>
      <c r="BZT156" s="38"/>
      <c r="BZU156" s="38"/>
      <c r="BZV156" s="38"/>
      <c r="BZW156" s="38"/>
      <c r="BZX156" s="38"/>
      <c r="BZY156" s="38"/>
      <c r="BZZ156" s="38"/>
      <c r="CAA156" s="38"/>
      <c r="CAB156" s="38"/>
      <c r="CAC156" s="38"/>
      <c r="CAD156" s="38"/>
      <c r="CAE156" s="38"/>
      <c r="CAF156" s="38"/>
      <c r="CAG156" s="38"/>
      <c r="CAH156" s="38"/>
      <c r="CAI156" s="38"/>
      <c r="CAJ156" s="38"/>
      <c r="CAK156" s="38"/>
      <c r="CAL156" s="38"/>
      <c r="CAM156" s="38"/>
      <c r="CAN156" s="38"/>
      <c r="CAO156" s="38"/>
      <c r="CAP156" s="38"/>
      <c r="CAQ156" s="38"/>
      <c r="CAR156" s="38"/>
      <c r="CAS156" s="38"/>
      <c r="CAT156" s="38"/>
      <c r="CAU156" s="38"/>
      <c r="CAV156" s="38"/>
      <c r="CAW156" s="38"/>
      <c r="CAX156" s="38"/>
      <c r="CAY156" s="38"/>
      <c r="CAZ156" s="38"/>
      <c r="CBA156" s="38"/>
      <c r="CBB156" s="38"/>
      <c r="CBC156" s="38"/>
      <c r="CBD156" s="38"/>
      <c r="CBE156" s="38"/>
      <c r="CBF156" s="38"/>
      <c r="CBG156" s="38"/>
      <c r="CBH156" s="38"/>
      <c r="CBI156" s="38"/>
      <c r="CBJ156" s="38"/>
      <c r="CBK156" s="38"/>
      <c r="CBL156" s="38"/>
      <c r="CBM156" s="38"/>
      <c r="CBN156" s="38"/>
      <c r="CBO156" s="38"/>
      <c r="CBP156" s="38"/>
      <c r="CBQ156" s="38"/>
      <c r="CBR156" s="38"/>
      <c r="CBS156" s="38"/>
      <c r="CBT156" s="38"/>
      <c r="CBU156" s="38"/>
      <c r="CBV156" s="38"/>
      <c r="CBW156" s="38"/>
      <c r="CBX156" s="38"/>
      <c r="CBY156" s="38"/>
      <c r="CBZ156" s="38"/>
      <c r="CCA156" s="38"/>
      <c r="CCB156" s="38"/>
      <c r="CCC156" s="38"/>
      <c r="CCD156" s="38"/>
      <c r="CCE156" s="38"/>
      <c r="CCF156" s="38"/>
      <c r="CCG156" s="38"/>
      <c r="CCH156" s="38"/>
      <c r="CCI156" s="38"/>
      <c r="CCJ156" s="38"/>
      <c r="CCK156" s="38"/>
      <c r="CCL156" s="38"/>
      <c r="CCM156" s="38"/>
      <c r="CCN156" s="38"/>
      <c r="CCO156" s="38"/>
      <c r="CCP156" s="38"/>
      <c r="CCQ156" s="38"/>
      <c r="CCR156" s="38"/>
      <c r="CCS156" s="38"/>
      <c r="CCT156" s="38"/>
      <c r="CCU156" s="38"/>
      <c r="CCV156" s="38"/>
      <c r="CCW156" s="38"/>
      <c r="CCX156" s="38"/>
      <c r="CCY156" s="38"/>
      <c r="CCZ156" s="38"/>
      <c r="CDA156" s="38"/>
      <c r="CDB156" s="38"/>
      <c r="CDC156" s="38"/>
      <c r="CDD156" s="38"/>
      <c r="CDE156" s="38"/>
      <c r="CDF156" s="38"/>
      <c r="CDG156" s="38"/>
      <c r="CDH156" s="38"/>
      <c r="CDI156" s="38"/>
      <c r="CDJ156" s="38"/>
      <c r="CDK156" s="38"/>
      <c r="CDL156" s="38"/>
      <c r="CDM156" s="38"/>
      <c r="CDN156" s="38"/>
      <c r="CDO156" s="38"/>
      <c r="CDP156" s="38"/>
      <c r="CDQ156" s="38"/>
      <c r="CDR156" s="38"/>
      <c r="CDS156" s="38"/>
      <c r="CDT156" s="38"/>
      <c r="CDU156" s="38"/>
      <c r="CDV156" s="38"/>
      <c r="CDW156" s="38"/>
      <c r="CDX156" s="38"/>
      <c r="CDY156" s="38"/>
      <c r="CDZ156" s="38"/>
      <c r="CEA156" s="38"/>
      <c r="CEB156" s="38"/>
      <c r="CEC156" s="38"/>
      <c r="CED156" s="38"/>
      <c r="CEE156" s="38"/>
      <c r="CEF156" s="38"/>
      <c r="CEG156" s="38"/>
      <c r="CEH156" s="38"/>
      <c r="CEI156" s="38"/>
      <c r="CEJ156" s="38"/>
      <c r="CEK156" s="38"/>
      <c r="CEL156" s="38"/>
      <c r="CEM156" s="38"/>
      <c r="CEN156" s="38"/>
      <c r="CEO156" s="38"/>
      <c r="CEP156" s="38"/>
      <c r="CEQ156" s="38"/>
      <c r="CER156" s="38"/>
      <c r="CES156" s="38"/>
      <c r="CET156" s="38"/>
      <c r="CEU156" s="38"/>
      <c r="CEV156" s="38"/>
      <c r="CEW156" s="38"/>
      <c r="CEX156" s="38"/>
      <c r="CEY156" s="38"/>
      <c r="CEZ156" s="38"/>
      <c r="CFA156" s="38"/>
      <c r="CFB156" s="38"/>
      <c r="CFC156" s="38"/>
      <c r="CFD156" s="38"/>
      <c r="CFE156" s="38"/>
      <c r="CFF156" s="38"/>
      <c r="CFG156" s="38"/>
      <c r="CFH156" s="38"/>
      <c r="CFI156" s="38"/>
      <c r="CFJ156" s="38"/>
      <c r="CFK156" s="38"/>
      <c r="CFL156" s="38"/>
      <c r="CFM156" s="38"/>
      <c r="CFN156" s="38"/>
      <c r="CFO156" s="38"/>
      <c r="CFP156" s="38"/>
      <c r="CFQ156" s="38"/>
      <c r="CFR156" s="38"/>
      <c r="CFS156" s="38"/>
      <c r="CFT156" s="38"/>
      <c r="CFU156" s="38"/>
      <c r="CFV156" s="38"/>
      <c r="CFW156" s="38"/>
      <c r="CFX156" s="38"/>
      <c r="CFY156" s="38"/>
      <c r="CFZ156" s="38"/>
      <c r="CGA156" s="38"/>
      <c r="CGB156" s="38"/>
      <c r="CGC156" s="38"/>
      <c r="CGD156" s="38"/>
      <c r="CGE156" s="38"/>
      <c r="CGF156" s="38"/>
      <c r="CGG156" s="38"/>
      <c r="CGH156" s="38"/>
      <c r="CGI156" s="38"/>
      <c r="CGJ156" s="38"/>
      <c r="CGK156" s="38"/>
      <c r="CGL156" s="38"/>
      <c r="CGM156" s="38"/>
      <c r="CGN156" s="38"/>
      <c r="CGO156" s="38"/>
      <c r="CGP156" s="38"/>
      <c r="CGQ156" s="38"/>
      <c r="CGR156" s="38"/>
      <c r="CGS156" s="38"/>
      <c r="CGT156" s="38"/>
      <c r="CGU156" s="38"/>
      <c r="CGV156" s="38"/>
      <c r="CGW156" s="38"/>
      <c r="CGX156" s="38"/>
      <c r="CGY156" s="38"/>
      <c r="CGZ156" s="38"/>
      <c r="CHA156" s="38"/>
      <c r="CHB156" s="38"/>
      <c r="CHC156" s="38"/>
      <c r="CHD156" s="38"/>
      <c r="CHE156" s="38"/>
      <c r="CHF156" s="38"/>
      <c r="CHG156" s="38"/>
      <c r="CHH156" s="38"/>
      <c r="CHI156" s="38"/>
      <c r="CHJ156" s="38"/>
      <c r="CHK156" s="38"/>
      <c r="CHL156" s="38"/>
      <c r="CHM156" s="38"/>
      <c r="CHN156" s="38"/>
      <c r="CHO156" s="38"/>
      <c r="CHP156" s="38"/>
      <c r="CHQ156" s="38"/>
      <c r="CHR156" s="38"/>
      <c r="CHS156" s="38"/>
      <c r="CHT156" s="38"/>
      <c r="CHU156" s="38"/>
      <c r="CHV156" s="38"/>
      <c r="CHW156" s="38"/>
      <c r="CHX156" s="38"/>
      <c r="CHY156" s="38"/>
      <c r="CHZ156" s="38"/>
      <c r="CIA156" s="38"/>
      <c r="CIB156" s="38"/>
      <c r="CIC156" s="38"/>
      <c r="CID156" s="38"/>
      <c r="CIE156" s="38"/>
      <c r="CIF156" s="38"/>
      <c r="CIG156" s="38"/>
      <c r="CIH156" s="38"/>
      <c r="CII156" s="38"/>
      <c r="CIJ156" s="38"/>
      <c r="CIK156" s="38"/>
      <c r="CIL156" s="38"/>
      <c r="CIM156" s="38"/>
      <c r="CIN156" s="38"/>
      <c r="CIO156" s="38"/>
      <c r="CIP156" s="38"/>
      <c r="CIQ156" s="38"/>
      <c r="CIR156" s="38"/>
      <c r="CIS156" s="38"/>
      <c r="CIT156" s="38"/>
      <c r="CIU156" s="38"/>
      <c r="CIV156" s="38"/>
      <c r="CIW156" s="38"/>
      <c r="CIX156" s="38"/>
      <c r="CIY156" s="38"/>
      <c r="CIZ156" s="38"/>
      <c r="CJA156" s="38"/>
      <c r="CJB156" s="38"/>
      <c r="CJC156" s="38"/>
      <c r="CJD156" s="38"/>
      <c r="CJE156" s="38"/>
      <c r="CJF156" s="38"/>
      <c r="CJG156" s="38"/>
      <c r="CJH156" s="38"/>
      <c r="CJI156" s="38"/>
      <c r="CJJ156" s="38"/>
      <c r="CJK156" s="38"/>
      <c r="CJL156" s="38"/>
      <c r="CJM156" s="38"/>
      <c r="CJN156" s="38"/>
      <c r="CJO156" s="38"/>
      <c r="CJP156" s="38"/>
      <c r="CJQ156" s="38"/>
      <c r="CJR156" s="38"/>
      <c r="CJS156" s="38"/>
      <c r="CJT156" s="38"/>
      <c r="CJU156" s="38"/>
      <c r="CJV156" s="38"/>
      <c r="CJW156" s="38"/>
      <c r="CJX156" s="38"/>
      <c r="CJY156" s="38"/>
      <c r="CJZ156" s="38"/>
      <c r="CKA156" s="38"/>
      <c r="CKB156" s="38"/>
      <c r="CKC156" s="38"/>
      <c r="CKD156" s="38"/>
      <c r="CKE156" s="38"/>
      <c r="CKF156" s="38"/>
      <c r="CKG156" s="38"/>
      <c r="CKH156" s="38"/>
      <c r="CKI156" s="38"/>
      <c r="CKJ156" s="38"/>
      <c r="CKK156" s="38"/>
      <c r="CKL156" s="38"/>
      <c r="CKM156" s="38"/>
      <c r="CKN156" s="38"/>
      <c r="CKO156" s="38"/>
      <c r="CKP156" s="38"/>
      <c r="CKQ156" s="38"/>
      <c r="CKR156" s="38"/>
      <c r="CKS156" s="38"/>
      <c r="CKT156" s="38"/>
      <c r="CKU156" s="38"/>
      <c r="CKV156" s="38"/>
      <c r="CKW156" s="38"/>
      <c r="CKX156" s="38"/>
      <c r="CKY156" s="38"/>
      <c r="CKZ156" s="38"/>
      <c r="CLA156" s="38"/>
      <c r="CLB156" s="38"/>
      <c r="CLC156" s="38"/>
      <c r="CLD156" s="38"/>
      <c r="CLE156" s="38"/>
      <c r="CLF156" s="38"/>
      <c r="CLG156" s="38"/>
      <c r="CLH156" s="38"/>
      <c r="CLI156" s="38"/>
      <c r="CLJ156" s="38"/>
      <c r="CLK156" s="38"/>
      <c r="CLL156" s="38"/>
      <c r="CLM156" s="38"/>
      <c r="CLN156" s="38"/>
      <c r="CLO156" s="38"/>
      <c r="CLP156" s="38"/>
      <c r="CLQ156" s="38"/>
      <c r="CLR156" s="38"/>
      <c r="CLS156" s="38"/>
      <c r="CLT156" s="38"/>
      <c r="CLU156" s="38"/>
      <c r="CLV156" s="38"/>
      <c r="CLW156" s="38"/>
      <c r="CLX156" s="38"/>
      <c r="CLY156" s="38"/>
      <c r="CLZ156" s="38"/>
      <c r="CMA156" s="38"/>
      <c r="CMB156" s="38"/>
      <c r="CMC156" s="38"/>
      <c r="CMD156" s="38"/>
      <c r="CME156" s="38"/>
      <c r="CMF156" s="38"/>
      <c r="CMG156" s="38"/>
      <c r="CMH156" s="38"/>
      <c r="CMI156" s="38"/>
      <c r="CMJ156" s="38"/>
      <c r="CMK156" s="38"/>
      <c r="CML156" s="38"/>
      <c r="CMM156" s="38"/>
      <c r="CMN156" s="38"/>
      <c r="CMO156" s="38"/>
      <c r="CMP156" s="38"/>
      <c r="CMQ156" s="38"/>
      <c r="CMR156" s="38"/>
      <c r="CMS156" s="38"/>
      <c r="CMT156" s="38"/>
      <c r="CMU156" s="38"/>
      <c r="CMV156" s="38"/>
      <c r="CMW156" s="38"/>
      <c r="CMX156" s="38"/>
      <c r="CMY156" s="38"/>
      <c r="CMZ156" s="38"/>
      <c r="CNA156" s="38"/>
      <c r="CNB156" s="38"/>
      <c r="CNC156" s="38"/>
      <c r="CND156" s="38"/>
      <c r="CNE156" s="38"/>
      <c r="CNF156" s="38"/>
      <c r="CNG156" s="38"/>
      <c r="CNH156" s="38"/>
      <c r="CNI156" s="38"/>
      <c r="CNJ156" s="38"/>
      <c r="CNK156" s="38"/>
      <c r="CNL156" s="38"/>
      <c r="CNM156" s="38"/>
      <c r="CNN156" s="38"/>
      <c r="CNO156" s="38"/>
      <c r="CNP156" s="38"/>
      <c r="CNQ156" s="38"/>
      <c r="CNR156" s="38"/>
      <c r="CNS156" s="38"/>
      <c r="CNT156" s="38"/>
      <c r="CNU156" s="38"/>
      <c r="CNV156" s="38"/>
      <c r="CNW156" s="38"/>
      <c r="CNX156" s="38"/>
      <c r="CNY156" s="38"/>
      <c r="CNZ156" s="38"/>
      <c r="COA156" s="38"/>
      <c r="COB156" s="38"/>
      <c r="COC156" s="38"/>
      <c r="COD156" s="38"/>
      <c r="COE156" s="38"/>
      <c r="COF156" s="38"/>
      <c r="COG156" s="38"/>
      <c r="COH156" s="38"/>
      <c r="COI156" s="38"/>
      <c r="COJ156" s="38"/>
      <c r="COK156" s="38"/>
      <c r="COL156" s="38"/>
      <c r="COM156" s="38"/>
      <c r="CON156" s="38"/>
      <c r="COO156" s="38"/>
      <c r="COP156" s="38"/>
      <c r="COQ156" s="38"/>
      <c r="COR156" s="38"/>
      <c r="COS156" s="38"/>
      <c r="COT156" s="38"/>
      <c r="COU156" s="38"/>
      <c r="COV156" s="38"/>
      <c r="COW156" s="38"/>
      <c r="COX156" s="38"/>
      <c r="COY156" s="38"/>
      <c r="COZ156" s="38"/>
      <c r="CPA156" s="38"/>
      <c r="CPB156" s="38"/>
      <c r="CPC156" s="38"/>
      <c r="CPD156" s="38"/>
      <c r="CPE156" s="38"/>
      <c r="CPF156" s="38"/>
      <c r="CPG156" s="38"/>
      <c r="CPH156" s="38"/>
      <c r="CPI156" s="38"/>
      <c r="CPJ156" s="38"/>
      <c r="CPK156" s="38"/>
      <c r="CPL156" s="38"/>
      <c r="CPM156" s="38"/>
      <c r="CPN156" s="38"/>
      <c r="CPO156" s="38"/>
      <c r="CPP156" s="38"/>
      <c r="CPQ156" s="38"/>
      <c r="CPR156" s="38"/>
      <c r="CPS156" s="38"/>
      <c r="CPT156" s="38"/>
      <c r="CPU156" s="38"/>
      <c r="CPV156" s="38"/>
      <c r="CPW156" s="38"/>
      <c r="CPX156" s="38"/>
      <c r="CPY156" s="38"/>
      <c r="CPZ156" s="38"/>
      <c r="CQA156" s="38"/>
      <c r="CQB156" s="38"/>
      <c r="CQC156" s="38"/>
      <c r="CQD156" s="38"/>
      <c r="CQE156" s="38"/>
      <c r="CQF156" s="38"/>
      <c r="CQG156" s="38"/>
      <c r="CQH156" s="38"/>
      <c r="CQI156" s="38"/>
      <c r="CQJ156" s="38"/>
      <c r="CQK156" s="38"/>
      <c r="CQL156" s="38"/>
      <c r="CQM156" s="38"/>
      <c r="CQN156" s="38"/>
      <c r="CQO156" s="38"/>
      <c r="CQP156" s="38"/>
      <c r="CQQ156" s="38"/>
      <c r="CQR156" s="38"/>
      <c r="CQS156" s="38"/>
      <c r="CQT156" s="38"/>
      <c r="CQU156" s="38"/>
      <c r="CQV156" s="38"/>
      <c r="CQW156" s="38"/>
      <c r="CQX156" s="38"/>
      <c r="CQY156" s="38"/>
      <c r="CQZ156" s="38"/>
      <c r="CRA156" s="38"/>
      <c r="CRB156" s="38"/>
      <c r="CRC156" s="38"/>
      <c r="CRD156" s="38"/>
      <c r="CRE156" s="38"/>
      <c r="CRF156" s="38"/>
      <c r="CRG156" s="38"/>
      <c r="CRH156" s="38"/>
      <c r="CRI156" s="38"/>
      <c r="CRJ156" s="38"/>
      <c r="CRK156" s="38"/>
      <c r="CRL156" s="38"/>
      <c r="CRM156" s="38"/>
      <c r="CRN156" s="38"/>
      <c r="CRO156" s="38"/>
      <c r="CRP156" s="38"/>
      <c r="CRQ156" s="38"/>
      <c r="CRR156" s="38"/>
      <c r="CRS156" s="38"/>
      <c r="CRT156" s="38"/>
      <c r="CRU156" s="38"/>
      <c r="CRV156" s="38"/>
      <c r="CRW156" s="38"/>
      <c r="CRX156" s="38"/>
      <c r="CRY156" s="38"/>
      <c r="CRZ156" s="38"/>
      <c r="CSA156" s="38"/>
      <c r="CSB156" s="38"/>
      <c r="CSC156" s="38"/>
      <c r="CSD156" s="38"/>
      <c r="CSE156" s="38"/>
      <c r="CSF156" s="38"/>
      <c r="CSG156" s="38"/>
      <c r="CSH156" s="38"/>
      <c r="CSI156" s="38"/>
      <c r="CSJ156" s="38"/>
      <c r="CSK156" s="38"/>
      <c r="CSL156" s="38"/>
      <c r="CSM156" s="38"/>
      <c r="CSN156" s="38"/>
      <c r="CSO156" s="38"/>
      <c r="CSP156" s="38"/>
      <c r="CSQ156" s="38"/>
      <c r="CSR156" s="38"/>
      <c r="CSS156" s="38"/>
      <c r="CST156" s="38"/>
      <c r="CSU156" s="38"/>
      <c r="CSV156" s="38"/>
      <c r="CSW156" s="38"/>
      <c r="CSX156" s="38"/>
      <c r="CSY156" s="38"/>
      <c r="CSZ156" s="38"/>
      <c r="CTA156" s="38"/>
      <c r="CTB156" s="38"/>
      <c r="CTC156" s="38"/>
      <c r="CTD156" s="38"/>
      <c r="CTE156" s="38"/>
      <c r="CTF156" s="38"/>
      <c r="CTG156" s="38"/>
      <c r="CTH156" s="38"/>
      <c r="CTI156" s="38"/>
      <c r="CTJ156" s="38"/>
      <c r="CTK156" s="38"/>
      <c r="CTL156" s="38"/>
      <c r="CTM156" s="38"/>
      <c r="CTN156" s="38"/>
      <c r="CTO156" s="38"/>
      <c r="CTP156" s="38"/>
      <c r="CTQ156" s="38"/>
      <c r="CTR156" s="38"/>
      <c r="CTS156" s="38"/>
      <c r="CTT156" s="38"/>
      <c r="CTU156" s="38"/>
      <c r="CTV156" s="38"/>
      <c r="CTW156" s="38"/>
      <c r="CTX156" s="38"/>
      <c r="CTY156" s="38"/>
      <c r="CTZ156" s="38"/>
      <c r="CUA156" s="38"/>
      <c r="CUB156" s="38"/>
      <c r="CUC156" s="38"/>
      <c r="CUD156" s="38"/>
      <c r="CUE156" s="38"/>
      <c r="CUF156" s="38"/>
      <c r="CUG156" s="38"/>
      <c r="CUH156" s="38"/>
      <c r="CUI156" s="38"/>
      <c r="CUJ156" s="38"/>
      <c r="CUK156" s="38"/>
      <c r="CUL156" s="38"/>
      <c r="CUM156" s="38"/>
      <c r="CUN156" s="38"/>
      <c r="CUO156" s="38"/>
      <c r="CUP156" s="38"/>
      <c r="CUQ156" s="38"/>
      <c r="CUR156" s="38"/>
      <c r="CUS156" s="38"/>
      <c r="CUT156" s="38"/>
      <c r="CUU156" s="38"/>
      <c r="CUV156" s="38"/>
      <c r="CUW156" s="38"/>
      <c r="CUX156" s="38"/>
      <c r="CUY156" s="38"/>
      <c r="CUZ156" s="38"/>
      <c r="CVA156" s="38"/>
      <c r="CVB156" s="38"/>
      <c r="CVC156" s="38"/>
      <c r="CVD156" s="38"/>
      <c r="CVE156" s="38"/>
      <c r="CVF156" s="38"/>
      <c r="CVG156" s="38"/>
      <c r="CVH156" s="38"/>
      <c r="CVI156" s="38"/>
      <c r="CVJ156" s="38"/>
      <c r="CVK156" s="38"/>
      <c r="CVL156" s="38"/>
      <c r="CVM156" s="38"/>
      <c r="CVN156" s="38"/>
      <c r="CVO156" s="38"/>
      <c r="CVP156" s="38"/>
      <c r="CVQ156" s="38"/>
      <c r="CVR156" s="38"/>
      <c r="CVS156" s="38"/>
      <c r="CVT156" s="38"/>
      <c r="CVU156" s="38"/>
      <c r="CVV156" s="38"/>
      <c r="CVW156" s="38"/>
      <c r="CVX156" s="38"/>
      <c r="CVY156" s="38"/>
      <c r="CVZ156" s="38"/>
      <c r="CWA156" s="38"/>
      <c r="CWB156" s="38"/>
      <c r="CWC156" s="38"/>
      <c r="CWD156" s="38"/>
      <c r="CWE156" s="38"/>
      <c r="CWF156" s="38"/>
      <c r="CWG156" s="38"/>
      <c r="CWH156" s="38"/>
      <c r="CWI156" s="38"/>
      <c r="CWJ156" s="38"/>
      <c r="CWK156" s="38"/>
      <c r="CWL156" s="38"/>
      <c r="CWM156" s="38"/>
      <c r="CWN156" s="38"/>
      <c r="CWO156" s="38"/>
      <c r="CWP156" s="38"/>
      <c r="CWQ156" s="38"/>
      <c r="CWR156" s="38"/>
      <c r="CWS156" s="38"/>
      <c r="CWT156" s="38"/>
      <c r="CWU156" s="38"/>
      <c r="CWV156" s="38"/>
      <c r="CWW156" s="38"/>
      <c r="CWX156" s="38"/>
      <c r="CWY156" s="38"/>
      <c r="CWZ156" s="38"/>
      <c r="CXA156" s="38"/>
      <c r="CXB156" s="38"/>
      <c r="CXC156" s="38"/>
      <c r="CXD156" s="38"/>
      <c r="CXE156" s="38"/>
      <c r="CXF156" s="38"/>
      <c r="CXG156" s="38"/>
      <c r="CXH156" s="38"/>
      <c r="CXI156" s="38"/>
      <c r="CXJ156" s="38"/>
      <c r="CXK156" s="38"/>
      <c r="CXL156" s="38"/>
      <c r="CXM156" s="38"/>
      <c r="CXN156" s="38"/>
      <c r="CXO156" s="38"/>
      <c r="CXP156" s="38"/>
      <c r="CXQ156" s="38"/>
      <c r="CXR156" s="38"/>
      <c r="CXS156" s="38"/>
      <c r="CXT156" s="38"/>
      <c r="CXU156" s="38"/>
      <c r="CXV156" s="38"/>
      <c r="CXW156" s="38"/>
      <c r="CXX156" s="38"/>
      <c r="CXY156" s="38"/>
      <c r="CXZ156" s="38"/>
      <c r="CYA156" s="38"/>
      <c r="CYB156" s="38"/>
      <c r="CYC156" s="38"/>
      <c r="CYD156" s="38"/>
      <c r="CYE156" s="38"/>
      <c r="CYF156" s="38"/>
      <c r="CYG156" s="38"/>
      <c r="CYH156" s="38"/>
      <c r="CYI156" s="38"/>
      <c r="CYJ156" s="38"/>
      <c r="CYK156" s="38"/>
      <c r="CYL156" s="38"/>
      <c r="CYM156" s="38"/>
      <c r="CYN156" s="38"/>
      <c r="CYO156" s="38"/>
      <c r="CYP156" s="38"/>
      <c r="CYQ156" s="38"/>
      <c r="CYR156" s="38"/>
      <c r="CYS156" s="38"/>
      <c r="CYT156" s="38"/>
      <c r="CYU156" s="38"/>
      <c r="CYV156" s="38"/>
      <c r="CYW156" s="38"/>
      <c r="CYX156" s="38"/>
      <c r="CYY156" s="38"/>
      <c r="CYZ156" s="38"/>
      <c r="CZA156" s="38"/>
      <c r="CZB156" s="38"/>
      <c r="CZC156" s="38"/>
      <c r="CZD156" s="38"/>
      <c r="CZE156" s="38"/>
      <c r="CZF156" s="38"/>
      <c r="CZG156" s="38"/>
      <c r="CZH156" s="38"/>
      <c r="CZI156" s="38"/>
      <c r="CZJ156" s="38"/>
      <c r="CZK156" s="38"/>
      <c r="CZL156" s="38"/>
      <c r="CZM156" s="38"/>
      <c r="CZN156" s="38"/>
      <c r="CZO156" s="38"/>
      <c r="CZP156" s="38"/>
      <c r="CZQ156" s="38"/>
      <c r="CZR156" s="38"/>
      <c r="CZS156" s="38"/>
      <c r="CZT156" s="38"/>
      <c r="CZU156" s="38"/>
      <c r="CZV156" s="38"/>
      <c r="CZW156" s="38"/>
      <c r="CZX156" s="38"/>
      <c r="CZY156" s="38"/>
      <c r="CZZ156" s="38"/>
      <c r="DAA156" s="38"/>
      <c r="DAB156" s="38"/>
      <c r="DAC156" s="38"/>
      <c r="DAD156" s="38"/>
      <c r="DAE156" s="38"/>
      <c r="DAF156" s="38"/>
      <c r="DAG156" s="38"/>
      <c r="DAH156" s="38"/>
      <c r="DAI156" s="38"/>
      <c r="DAJ156" s="38"/>
      <c r="DAK156" s="38"/>
      <c r="DAL156" s="38"/>
      <c r="DAM156" s="38"/>
      <c r="DAN156" s="38"/>
      <c r="DAO156" s="38"/>
      <c r="DAP156" s="38"/>
      <c r="DAQ156" s="38"/>
      <c r="DAR156" s="38"/>
      <c r="DAS156" s="38"/>
      <c r="DAT156" s="38"/>
      <c r="DAU156" s="38"/>
      <c r="DAV156" s="38"/>
      <c r="DAW156" s="38"/>
      <c r="DAX156" s="38"/>
      <c r="DAY156" s="38"/>
      <c r="DAZ156" s="38"/>
      <c r="DBA156" s="38"/>
      <c r="DBB156" s="38"/>
      <c r="DBC156" s="38"/>
      <c r="DBD156" s="38"/>
      <c r="DBE156" s="38"/>
      <c r="DBF156" s="38"/>
      <c r="DBG156" s="38"/>
      <c r="DBH156" s="38"/>
      <c r="DBI156" s="38"/>
      <c r="DBJ156" s="38"/>
      <c r="DBK156" s="38"/>
      <c r="DBL156" s="38"/>
      <c r="DBM156" s="38"/>
      <c r="DBN156" s="38"/>
      <c r="DBO156" s="38"/>
      <c r="DBP156" s="38"/>
      <c r="DBQ156" s="38"/>
      <c r="DBR156" s="38"/>
      <c r="DBS156" s="38"/>
      <c r="DBT156" s="38"/>
      <c r="DBU156" s="38"/>
      <c r="DBV156" s="38"/>
      <c r="DBW156" s="38"/>
      <c r="DBX156" s="38"/>
      <c r="DBY156" s="38"/>
      <c r="DBZ156" s="38"/>
      <c r="DCA156" s="38"/>
      <c r="DCB156" s="38"/>
      <c r="DCC156" s="38"/>
      <c r="DCD156" s="38"/>
      <c r="DCE156" s="38"/>
      <c r="DCF156" s="38"/>
      <c r="DCG156" s="38"/>
      <c r="DCH156" s="38"/>
      <c r="DCI156" s="38"/>
      <c r="DCJ156" s="38"/>
      <c r="DCK156" s="38"/>
      <c r="DCL156" s="38"/>
      <c r="DCM156" s="38"/>
      <c r="DCN156" s="38"/>
      <c r="DCO156" s="38"/>
      <c r="DCP156" s="38"/>
      <c r="DCQ156" s="38"/>
      <c r="DCR156" s="38"/>
      <c r="DCS156" s="38"/>
      <c r="DCT156" s="38"/>
      <c r="DCU156" s="38"/>
      <c r="DCV156" s="38"/>
      <c r="DCW156" s="38"/>
      <c r="DCX156" s="38"/>
      <c r="DCY156" s="38"/>
      <c r="DCZ156" s="38"/>
      <c r="DDA156" s="38"/>
      <c r="DDB156" s="38"/>
      <c r="DDC156" s="38"/>
      <c r="DDD156" s="38"/>
      <c r="DDE156" s="38"/>
      <c r="DDF156" s="38"/>
      <c r="DDG156" s="38"/>
      <c r="DDH156" s="38"/>
      <c r="DDI156" s="38"/>
      <c r="DDJ156" s="38"/>
      <c r="DDK156" s="38"/>
      <c r="DDL156" s="38"/>
      <c r="DDM156" s="38"/>
      <c r="DDN156" s="38"/>
      <c r="DDO156" s="38"/>
      <c r="DDP156" s="38"/>
      <c r="DDQ156" s="38"/>
      <c r="DDR156" s="38"/>
      <c r="DDS156" s="38"/>
      <c r="DDT156" s="38"/>
      <c r="DDU156" s="38"/>
      <c r="DDV156" s="38"/>
      <c r="DDW156" s="38"/>
      <c r="DDX156" s="38"/>
      <c r="DDY156" s="38"/>
      <c r="DDZ156" s="38"/>
      <c r="DEA156" s="38"/>
      <c r="DEB156" s="38"/>
      <c r="DEC156" s="38"/>
      <c r="DED156" s="38"/>
      <c r="DEE156" s="38"/>
      <c r="DEF156" s="38"/>
      <c r="DEG156" s="38"/>
      <c r="DEH156" s="38"/>
      <c r="DEI156" s="38"/>
      <c r="DEJ156" s="38"/>
      <c r="DEK156" s="38"/>
      <c r="DEL156" s="38"/>
      <c r="DEM156" s="38"/>
      <c r="DEN156" s="38"/>
      <c r="DEO156" s="38"/>
      <c r="DEP156" s="38"/>
      <c r="DEQ156" s="38"/>
      <c r="DER156" s="38"/>
      <c r="DES156" s="38"/>
      <c r="DET156" s="38"/>
      <c r="DEU156" s="38"/>
      <c r="DEV156" s="38"/>
      <c r="DEW156" s="38"/>
      <c r="DEX156" s="38"/>
      <c r="DEY156" s="38"/>
      <c r="DEZ156" s="38"/>
      <c r="DFA156" s="38"/>
      <c r="DFB156" s="38"/>
      <c r="DFC156" s="38"/>
      <c r="DFD156" s="38"/>
      <c r="DFE156" s="38"/>
      <c r="DFF156" s="38"/>
      <c r="DFG156" s="38"/>
      <c r="DFH156" s="38"/>
      <c r="DFI156" s="38"/>
      <c r="DFJ156" s="38"/>
      <c r="DFK156" s="38"/>
      <c r="DFL156" s="38"/>
      <c r="DFM156" s="38"/>
      <c r="DFN156" s="38"/>
      <c r="DFO156" s="38"/>
      <c r="DFP156" s="38"/>
      <c r="DFQ156" s="38"/>
      <c r="DFR156" s="38"/>
      <c r="DFS156" s="38"/>
      <c r="DFT156" s="38"/>
      <c r="DFU156" s="38"/>
      <c r="DFV156" s="38"/>
      <c r="DFW156" s="38"/>
      <c r="DFX156" s="38"/>
      <c r="DFY156" s="38"/>
      <c r="DFZ156" s="38"/>
      <c r="DGA156" s="38"/>
      <c r="DGB156" s="38"/>
      <c r="DGC156" s="38"/>
      <c r="DGD156" s="38"/>
      <c r="DGE156" s="38"/>
      <c r="DGF156" s="38"/>
      <c r="DGG156" s="38"/>
      <c r="DGH156" s="38"/>
      <c r="DGI156" s="38"/>
      <c r="DGJ156" s="38"/>
      <c r="DGK156" s="38"/>
      <c r="DGL156" s="38"/>
      <c r="DGM156" s="38"/>
      <c r="DGN156" s="38"/>
      <c r="DGO156" s="38"/>
      <c r="DGP156" s="38"/>
      <c r="DGQ156" s="38"/>
      <c r="DGR156" s="38"/>
      <c r="DGS156" s="38"/>
      <c r="DGT156" s="38"/>
      <c r="DGU156" s="38"/>
      <c r="DGV156" s="38"/>
      <c r="DGW156" s="38"/>
      <c r="DGX156" s="38"/>
      <c r="DGY156" s="38"/>
      <c r="DGZ156" s="38"/>
      <c r="DHA156" s="38"/>
      <c r="DHB156" s="38"/>
      <c r="DHC156" s="38"/>
      <c r="DHD156" s="38"/>
      <c r="DHE156" s="38"/>
      <c r="DHF156" s="38"/>
      <c r="DHG156" s="38"/>
      <c r="DHH156" s="38"/>
      <c r="DHI156" s="38"/>
      <c r="DHJ156" s="38"/>
      <c r="DHK156" s="38"/>
      <c r="DHL156" s="38"/>
      <c r="DHM156" s="38"/>
      <c r="DHN156" s="38"/>
      <c r="DHO156" s="38"/>
      <c r="DHP156" s="38"/>
      <c r="DHQ156" s="38"/>
      <c r="DHR156" s="38"/>
      <c r="DHS156" s="38"/>
      <c r="DHT156" s="38"/>
      <c r="DHU156" s="38"/>
      <c r="DHV156" s="38"/>
      <c r="DHW156" s="38"/>
      <c r="DHX156" s="38"/>
      <c r="DHY156" s="38"/>
      <c r="DHZ156" s="38"/>
      <c r="DIA156" s="38"/>
      <c r="DIB156" s="38"/>
      <c r="DIC156" s="38"/>
      <c r="DID156" s="38"/>
      <c r="DIE156" s="38"/>
      <c r="DIF156" s="38"/>
      <c r="DIG156" s="38"/>
      <c r="DIH156" s="38"/>
      <c r="DII156" s="38"/>
      <c r="DIJ156" s="38"/>
      <c r="DIK156" s="38"/>
      <c r="DIL156" s="38"/>
      <c r="DIM156" s="38"/>
      <c r="DIN156" s="38"/>
      <c r="DIO156" s="38"/>
      <c r="DIP156" s="38"/>
      <c r="DIQ156" s="38"/>
      <c r="DIR156" s="38"/>
      <c r="DIS156" s="38"/>
      <c r="DIT156" s="38"/>
      <c r="DIU156" s="38"/>
      <c r="DIV156" s="38"/>
      <c r="DIW156" s="38"/>
      <c r="DIX156" s="38"/>
      <c r="DIY156" s="38"/>
      <c r="DIZ156" s="38"/>
      <c r="DJA156" s="38"/>
      <c r="DJB156" s="38"/>
      <c r="DJC156" s="38"/>
      <c r="DJD156" s="38"/>
      <c r="DJE156" s="38"/>
      <c r="DJF156" s="38"/>
      <c r="DJG156" s="38"/>
      <c r="DJH156" s="38"/>
      <c r="DJI156" s="38"/>
      <c r="DJJ156" s="38"/>
      <c r="DJK156" s="38"/>
      <c r="DJL156" s="38"/>
      <c r="DJM156" s="38"/>
      <c r="DJN156" s="38"/>
      <c r="DJO156" s="38"/>
      <c r="DJP156" s="38"/>
      <c r="DJQ156" s="38"/>
      <c r="DJR156" s="38"/>
      <c r="DJS156" s="38"/>
      <c r="DJT156" s="38"/>
      <c r="DJU156" s="38"/>
      <c r="DJV156" s="38"/>
      <c r="DJW156" s="38"/>
      <c r="DJX156" s="38"/>
      <c r="DJY156" s="38"/>
      <c r="DJZ156" s="38"/>
      <c r="DKA156" s="38"/>
      <c r="DKB156" s="38"/>
      <c r="DKC156" s="38"/>
      <c r="DKD156" s="38"/>
      <c r="DKE156" s="38"/>
      <c r="DKF156" s="38"/>
      <c r="DKG156" s="38"/>
      <c r="DKH156" s="38"/>
      <c r="DKI156" s="38"/>
      <c r="DKJ156" s="38"/>
      <c r="DKK156" s="38"/>
      <c r="DKL156" s="38"/>
      <c r="DKM156" s="38"/>
      <c r="DKN156" s="38"/>
      <c r="DKO156" s="38"/>
      <c r="DKP156" s="38"/>
      <c r="DKQ156" s="38"/>
      <c r="DKR156" s="38"/>
      <c r="DKS156" s="38"/>
      <c r="DKT156" s="38"/>
      <c r="DKU156" s="38"/>
      <c r="DKV156" s="38"/>
      <c r="DKW156" s="38"/>
      <c r="DKX156" s="38"/>
      <c r="DKY156" s="38"/>
      <c r="DKZ156" s="38"/>
      <c r="DLA156" s="38"/>
      <c r="DLB156" s="38"/>
      <c r="DLC156" s="38"/>
      <c r="DLD156" s="38"/>
      <c r="DLE156" s="38"/>
      <c r="DLF156" s="38"/>
      <c r="DLG156" s="38"/>
      <c r="DLH156" s="38"/>
      <c r="DLI156" s="38"/>
      <c r="DLJ156" s="38"/>
      <c r="DLK156" s="38"/>
      <c r="DLL156" s="38"/>
      <c r="DLM156" s="38"/>
      <c r="DLN156" s="38"/>
      <c r="DLO156" s="38"/>
      <c r="DLP156" s="38"/>
      <c r="DLQ156" s="38"/>
      <c r="DLR156" s="38"/>
      <c r="DLS156" s="38"/>
      <c r="DLT156" s="38"/>
      <c r="DLU156" s="38"/>
      <c r="DLV156" s="38"/>
      <c r="DLW156" s="38"/>
      <c r="DLX156" s="38"/>
      <c r="DLY156" s="38"/>
      <c r="DLZ156" s="38"/>
      <c r="DMA156" s="38"/>
      <c r="DMB156" s="38"/>
      <c r="DMC156" s="38"/>
      <c r="DMD156" s="38"/>
      <c r="DME156" s="38"/>
      <c r="DMF156" s="38"/>
      <c r="DMG156" s="38"/>
      <c r="DMH156" s="38"/>
      <c r="DMI156" s="38"/>
      <c r="DMJ156" s="38"/>
      <c r="DMK156" s="38"/>
      <c r="DML156" s="38"/>
      <c r="DMM156" s="38"/>
      <c r="DMN156" s="38"/>
      <c r="DMO156" s="38"/>
      <c r="DMP156" s="38"/>
      <c r="DMQ156" s="38"/>
      <c r="DMR156" s="38"/>
      <c r="DMS156" s="38"/>
      <c r="DMT156" s="38"/>
      <c r="DMU156" s="38"/>
      <c r="DMV156" s="38"/>
      <c r="DMW156" s="38"/>
      <c r="DMX156" s="38"/>
      <c r="DMY156" s="38"/>
      <c r="DMZ156" s="38"/>
      <c r="DNA156" s="38"/>
      <c r="DNB156" s="38"/>
      <c r="DNC156" s="38"/>
      <c r="DND156" s="38"/>
      <c r="DNE156" s="38"/>
      <c r="DNF156" s="38"/>
      <c r="DNG156" s="38"/>
      <c r="DNH156" s="38"/>
      <c r="DNI156" s="38"/>
      <c r="DNJ156" s="38"/>
      <c r="DNK156" s="38"/>
      <c r="DNL156" s="38"/>
      <c r="DNM156" s="38"/>
      <c r="DNN156" s="38"/>
      <c r="DNO156" s="38"/>
      <c r="DNP156" s="38"/>
      <c r="DNQ156" s="38"/>
      <c r="DNR156" s="38"/>
      <c r="DNS156" s="38"/>
      <c r="DNT156" s="38"/>
      <c r="DNU156" s="38"/>
      <c r="DNV156" s="38"/>
      <c r="DNW156" s="38"/>
      <c r="DNX156" s="38"/>
      <c r="DNY156" s="38"/>
      <c r="DNZ156" s="38"/>
      <c r="DOA156" s="38"/>
      <c r="DOB156" s="38"/>
      <c r="DOC156" s="38"/>
      <c r="DOD156" s="38"/>
      <c r="DOE156" s="38"/>
      <c r="DOF156" s="38"/>
      <c r="DOG156" s="38"/>
      <c r="DOH156" s="38"/>
      <c r="DOI156" s="38"/>
      <c r="DOJ156" s="38"/>
      <c r="DOK156" s="38"/>
      <c r="DOL156" s="38"/>
      <c r="DOM156" s="38"/>
      <c r="DON156" s="38"/>
      <c r="DOO156" s="38"/>
      <c r="DOP156" s="38"/>
      <c r="DOQ156" s="38"/>
      <c r="DOR156" s="38"/>
      <c r="DOS156" s="38"/>
      <c r="DOT156" s="38"/>
      <c r="DOU156" s="38"/>
      <c r="DOV156" s="38"/>
      <c r="DOW156" s="38"/>
      <c r="DOX156" s="38"/>
      <c r="DOY156" s="38"/>
      <c r="DOZ156" s="38"/>
      <c r="DPA156" s="38"/>
      <c r="DPB156" s="38"/>
      <c r="DPC156" s="38"/>
      <c r="DPD156" s="38"/>
      <c r="DPE156" s="38"/>
      <c r="DPF156" s="38"/>
      <c r="DPG156" s="38"/>
      <c r="DPH156" s="38"/>
      <c r="DPI156" s="38"/>
      <c r="DPJ156" s="38"/>
      <c r="DPK156" s="38"/>
      <c r="DPL156" s="38"/>
      <c r="DPM156" s="38"/>
      <c r="DPN156" s="38"/>
      <c r="DPO156" s="38"/>
      <c r="DPP156" s="38"/>
      <c r="DPQ156" s="38"/>
      <c r="DPR156" s="38"/>
      <c r="DPS156" s="38"/>
      <c r="DPT156" s="38"/>
      <c r="DPU156" s="38"/>
      <c r="DPV156" s="38"/>
      <c r="DPW156" s="38"/>
      <c r="DPX156" s="38"/>
      <c r="DPY156" s="38"/>
      <c r="DPZ156" s="38"/>
      <c r="DQA156" s="38"/>
      <c r="DQB156" s="38"/>
      <c r="DQC156" s="38"/>
      <c r="DQD156" s="38"/>
      <c r="DQE156" s="38"/>
      <c r="DQF156" s="38"/>
      <c r="DQG156" s="38"/>
      <c r="DQH156" s="38"/>
      <c r="DQI156" s="38"/>
      <c r="DQJ156" s="38"/>
      <c r="DQK156" s="38"/>
      <c r="DQL156" s="38"/>
      <c r="DQM156" s="38"/>
      <c r="DQN156" s="38"/>
      <c r="DQO156" s="38"/>
      <c r="DQP156" s="38"/>
      <c r="DQQ156" s="38"/>
      <c r="DQR156" s="38"/>
      <c r="DQS156" s="38"/>
      <c r="DQT156" s="38"/>
      <c r="DQU156" s="38"/>
      <c r="DQV156" s="38"/>
      <c r="DQW156" s="38"/>
      <c r="DQX156" s="38"/>
      <c r="DQY156" s="38"/>
      <c r="DQZ156" s="38"/>
      <c r="DRA156" s="38"/>
      <c r="DRB156" s="38"/>
      <c r="DRC156" s="38"/>
      <c r="DRD156" s="38"/>
      <c r="DRE156" s="38"/>
      <c r="DRF156" s="38"/>
      <c r="DRG156" s="38"/>
      <c r="DRH156" s="38"/>
      <c r="DRI156" s="38"/>
      <c r="DRJ156" s="38"/>
      <c r="DRK156" s="38"/>
      <c r="DRL156" s="38"/>
      <c r="DRM156" s="38"/>
      <c r="DRN156" s="38"/>
      <c r="DRO156" s="38"/>
      <c r="DRP156" s="38"/>
      <c r="DRQ156" s="38"/>
      <c r="DRR156" s="38"/>
      <c r="DRS156" s="38"/>
      <c r="DRT156" s="38"/>
      <c r="DRU156" s="38"/>
      <c r="DRV156" s="38"/>
      <c r="DRW156" s="38"/>
      <c r="DRX156" s="38"/>
      <c r="DRY156" s="38"/>
      <c r="DRZ156" s="38"/>
      <c r="DSA156" s="38"/>
      <c r="DSB156" s="38"/>
      <c r="DSC156" s="38"/>
      <c r="DSD156" s="38"/>
      <c r="DSE156" s="38"/>
      <c r="DSF156" s="38"/>
      <c r="DSG156" s="38"/>
      <c r="DSH156" s="38"/>
      <c r="DSI156" s="38"/>
      <c r="DSJ156" s="38"/>
      <c r="DSK156" s="38"/>
      <c r="DSL156" s="38"/>
      <c r="DSM156" s="38"/>
      <c r="DSN156" s="38"/>
      <c r="DSO156" s="38"/>
      <c r="DSP156" s="38"/>
      <c r="DSQ156" s="38"/>
      <c r="DSR156" s="38"/>
      <c r="DSS156" s="38"/>
      <c r="DST156" s="38"/>
      <c r="DSU156" s="38"/>
      <c r="DSV156" s="38"/>
      <c r="DSW156" s="38"/>
      <c r="DSX156" s="38"/>
      <c r="DSY156" s="38"/>
      <c r="DSZ156" s="38"/>
      <c r="DTA156" s="38"/>
      <c r="DTB156" s="38"/>
      <c r="DTC156" s="38"/>
      <c r="DTD156" s="38"/>
      <c r="DTE156" s="38"/>
      <c r="DTF156" s="38"/>
      <c r="DTG156" s="38"/>
      <c r="DTH156" s="38"/>
      <c r="DTI156" s="38"/>
      <c r="DTJ156" s="38"/>
      <c r="DTK156" s="38"/>
      <c r="DTL156" s="38"/>
      <c r="DTM156" s="38"/>
      <c r="DTN156" s="38"/>
      <c r="DTO156" s="38"/>
      <c r="DTP156" s="38"/>
      <c r="DTQ156" s="38"/>
      <c r="DTR156" s="38"/>
      <c r="DTS156" s="38"/>
      <c r="DTT156" s="38"/>
      <c r="DTU156" s="38"/>
      <c r="DTV156" s="38"/>
      <c r="DTW156" s="38"/>
      <c r="DTX156" s="38"/>
      <c r="DTY156" s="38"/>
      <c r="DTZ156" s="38"/>
      <c r="DUA156" s="38"/>
      <c r="DUB156" s="38"/>
      <c r="DUC156" s="38"/>
      <c r="DUD156" s="38"/>
      <c r="DUE156" s="38"/>
      <c r="DUF156" s="38"/>
      <c r="DUG156" s="38"/>
      <c r="DUH156" s="38"/>
      <c r="DUI156" s="38"/>
      <c r="DUJ156" s="38"/>
      <c r="DUK156" s="38"/>
      <c r="DUL156" s="38"/>
      <c r="DUM156" s="38"/>
      <c r="DUN156" s="38"/>
      <c r="DUO156" s="38"/>
      <c r="DUP156" s="38"/>
      <c r="DUQ156" s="38"/>
      <c r="DUR156" s="38"/>
      <c r="DUS156" s="38"/>
      <c r="DUT156" s="38"/>
      <c r="DUU156" s="38"/>
      <c r="DUV156" s="38"/>
      <c r="DUW156" s="38"/>
      <c r="DUX156" s="38"/>
      <c r="DUY156" s="38"/>
      <c r="DUZ156" s="38"/>
      <c r="DVA156" s="38"/>
      <c r="DVB156" s="38"/>
      <c r="DVC156" s="38"/>
      <c r="DVD156" s="38"/>
      <c r="DVE156" s="38"/>
      <c r="DVF156" s="38"/>
      <c r="DVG156" s="38"/>
      <c r="DVH156" s="38"/>
      <c r="DVI156" s="38"/>
      <c r="DVJ156" s="38"/>
      <c r="DVK156" s="38"/>
      <c r="DVL156" s="38"/>
      <c r="DVM156" s="38"/>
      <c r="DVN156" s="38"/>
      <c r="DVO156" s="38"/>
      <c r="DVP156" s="38"/>
      <c r="DVQ156" s="38"/>
      <c r="DVR156" s="38"/>
      <c r="DVS156" s="38"/>
      <c r="DVT156" s="38"/>
      <c r="DVU156" s="38"/>
      <c r="DVV156" s="38"/>
      <c r="DVW156" s="38"/>
      <c r="DVX156" s="38"/>
      <c r="DVY156" s="38"/>
      <c r="DVZ156" s="38"/>
      <c r="DWA156" s="38"/>
      <c r="DWB156" s="38"/>
      <c r="DWC156" s="38"/>
      <c r="DWD156" s="38"/>
      <c r="DWE156" s="38"/>
      <c r="DWF156" s="38"/>
      <c r="DWG156" s="38"/>
      <c r="DWH156" s="38"/>
      <c r="DWI156" s="38"/>
      <c r="DWJ156" s="38"/>
      <c r="DWK156" s="38"/>
      <c r="DWL156" s="38"/>
      <c r="DWM156" s="38"/>
      <c r="DWN156" s="38"/>
      <c r="DWO156" s="38"/>
      <c r="DWP156" s="38"/>
      <c r="DWQ156" s="38"/>
      <c r="DWR156" s="38"/>
      <c r="DWS156" s="38"/>
      <c r="DWT156" s="38"/>
      <c r="DWU156" s="38"/>
      <c r="DWV156" s="38"/>
      <c r="DWW156" s="38"/>
      <c r="DWX156" s="38"/>
      <c r="DWY156" s="38"/>
      <c r="DWZ156" s="38"/>
      <c r="DXA156" s="38"/>
      <c r="DXB156" s="38"/>
      <c r="DXC156" s="38"/>
      <c r="DXD156" s="38"/>
      <c r="DXE156" s="38"/>
      <c r="DXF156" s="38"/>
      <c r="DXG156" s="38"/>
      <c r="DXH156" s="38"/>
      <c r="DXI156" s="38"/>
      <c r="DXJ156" s="38"/>
      <c r="DXK156" s="38"/>
      <c r="DXL156" s="38"/>
      <c r="DXM156" s="38"/>
      <c r="DXN156" s="38"/>
      <c r="DXO156" s="38"/>
      <c r="DXP156" s="38"/>
      <c r="DXQ156" s="38"/>
      <c r="DXR156" s="38"/>
      <c r="DXS156" s="38"/>
      <c r="DXT156" s="38"/>
      <c r="DXU156" s="38"/>
      <c r="DXV156" s="38"/>
      <c r="DXW156" s="38"/>
      <c r="DXX156" s="38"/>
      <c r="DXY156" s="38"/>
      <c r="DXZ156" s="38"/>
      <c r="DYA156" s="38"/>
      <c r="DYB156" s="38"/>
      <c r="DYC156" s="38"/>
      <c r="DYD156" s="38"/>
      <c r="DYE156" s="38"/>
      <c r="DYF156" s="38"/>
      <c r="DYG156" s="38"/>
      <c r="DYH156" s="38"/>
      <c r="DYI156" s="38"/>
      <c r="DYJ156" s="38"/>
      <c r="DYK156" s="38"/>
      <c r="DYL156" s="38"/>
      <c r="DYM156" s="38"/>
      <c r="DYN156" s="38"/>
      <c r="DYO156" s="38"/>
      <c r="DYP156" s="38"/>
      <c r="DYQ156" s="38"/>
      <c r="DYR156" s="38"/>
      <c r="DYS156" s="38"/>
      <c r="DYT156" s="38"/>
      <c r="DYU156" s="38"/>
      <c r="DYV156" s="38"/>
      <c r="DYW156" s="38"/>
      <c r="DYX156" s="38"/>
      <c r="DYY156" s="38"/>
      <c r="DYZ156" s="38"/>
      <c r="DZA156" s="38"/>
      <c r="DZB156" s="38"/>
      <c r="DZC156" s="38"/>
      <c r="DZD156" s="38"/>
      <c r="DZE156" s="38"/>
      <c r="DZF156" s="38"/>
      <c r="DZG156" s="38"/>
      <c r="DZH156" s="38"/>
      <c r="DZI156" s="38"/>
      <c r="DZJ156" s="38"/>
      <c r="DZK156" s="38"/>
      <c r="DZL156" s="38"/>
      <c r="DZM156" s="38"/>
      <c r="DZN156" s="38"/>
      <c r="DZO156" s="38"/>
      <c r="DZP156" s="38"/>
      <c r="DZQ156" s="38"/>
      <c r="DZR156" s="38"/>
      <c r="DZS156" s="38"/>
      <c r="DZT156" s="38"/>
      <c r="DZU156" s="38"/>
      <c r="DZV156" s="38"/>
      <c r="DZW156" s="38"/>
      <c r="DZX156" s="38"/>
      <c r="DZY156" s="38"/>
      <c r="DZZ156" s="38"/>
      <c r="EAA156" s="38"/>
      <c r="EAB156" s="38"/>
      <c r="EAC156" s="38"/>
      <c r="EAD156" s="38"/>
      <c r="EAE156" s="38"/>
      <c r="EAF156" s="38"/>
      <c r="EAG156" s="38"/>
      <c r="EAH156" s="38"/>
      <c r="EAI156" s="38"/>
      <c r="EAJ156" s="38"/>
      <c r="EAK156" s="38"/>
      <c r="EAL156" s="38"/>
      <c r="EAM156" s="38"/>
      <c r="EAN156" s="38"/>
      <c r="EAO156" s="38"/>
      <c r="EAP156" s="38"/>
      <c r="EAQ156" s="38"/>
      <c r="EAR156" s="38"/>
      <c r="EAS156" s="38"/>
      <c r="EAT156" s="38"/>
      <c r="EAU156" s="38"/>
      <c r="EAV156" s="38"/>
      <c r="EAW156" s="38"/>
      <c r="EAX156" s="38"/>
      <c r="EAY156" s="38"/>
      <c r="EAZ156" s="38"/>
      <c r="EBA156" s="38"/>
      <c r="EBB156" s="38"/>
      <c r="EBC156" s="38"/>
      <c r="EBD156" s="38"/>
      <c r="EBE156" s="38"/>
      <c r="EBF156" s="38"/>
      <c r="EBG156" s="38"/>
      <c r="EBH156" s="38"/>
      <c r="EBI156" s="38"/>
      <c r="EBJ156" s="38"/>
      <c r="EBK156" s="38"/>
      <c r="EBL156" s="38"/>
      <c r="EBM156" s="38"/>
      <c r="EBN156" s="38"/>
      <c r="EBO156" s="38"/>
      <c r="EBP156" s="38"/>
      <c r="EBQ156" s="38"/>
      <c r="EBR156" s="38"/>
      <c r="EBS156" s="38"/>
      <c r="EBT156" s="38"/>
      <c r="EBU156" s="38"/>
      <c r="EBV156" s="38"/>
      <c r="EBW156" s="38"/>
      <c r="EBX156" s="38"/>
      <c r="EBY156" s="38"/>
      <c r="EBZ156" s="38"/>
      <c r="ECA156" s="38"/>
      <c r="ECB156" s="38"/>
      <c r="ECC156" s="38"/>
      <c r="ECD156" s="38"/>
      <c r="ECE156" s="38"/>
      <c r="ECF156" s="38"/>
      <c r="ECG156" s="38"/>
      <c r="ECH156" s="38"/>
      <c r="ECI156" s="38"/>
      <c r="ECJ156" s="38"/>
      <c r="ECK156" s="38"/>
      <c r="ECL156" s="38"/>
      <c r="ECM156" s="38"/>
      <c r="ECN156" s="38"/>
      <c r="ECO156" s="38"/>
      <c r="ECP156" s="38"/>
      <c r="ECQ156" s="38"/>
      <c r="ECR156" s="38"/>
      <c r="ECS156" s="38"/>
      <c r="ECT156" s="38"/>
      <c r="ECU156" s="38"/>
      <c r="ECV156" s="38"/>
      <c r="ECW156" s="38"/>
      <c r="ECX156" s="38"/>
      <c r="ECY156" s="38"/>
      <c r="ECZ156" s="38"/>
      <c r="EDA156" s="38"/>
      <c r="EDB156" s="38"/>
      <c r="EDC156" s="38"/>
      <c r="EDD156" s="38"/>
      <c r="EDE156" s="38"/>
      <c r="EDF156" s="38"/>
      <c r="EDG156" s="38"/>
      <c r="EDH156" s="38"/>
      <c r="EDI156" s="38"/>
      <c r="EDJ156" s="38"/>
      <c r="EDK156" s="38"/>
      <c r="EDL156" s="38"/>
      <c r="EDM156" s="38"/>
      <c r="EDN156" s="38"/>
      <c r="EDO156" s="38"/>
      <c r="EDP156" s="38"/>
      <c r="EDQ156" s="38"/>
      <c r="EDR156" s="38"/>
      <c r="EDS156" s="38"/>
      <c r="EDT156" s="38"/>
      <c r="EDU156" s="38"/>
      <c r="EDV156" s="38"/>
      <c r="EDW156" s="38"/>
      <c r="EDX156" s="38"/>
      <c r="EDY156" s="38"/>
      <c r="EDZ156" s="38"/>
      <c r="EEA156" s="38"/>
      <c r="EEB156" s="38"/>
      <c r="EEC156" s="38"/>
      <c r="EED156" s="38"/>
      <c r="EEE156" s="38"/>
      <c r="EEF156" s="38"/>
      <c r="EEG156" s="38"/>
      <c r="EEH156" s="38"/>
      <c r="EEI156" s="38"/>
      <c r="EEJ156" s="38"/>
      <c r="EEK156" s="38"/>
      <c r="EEL156" s="38"/>
      <c r="EEM156" s="38"/>
      <c r="EEN156" s="38"/>
      <c r="EEO156" s="38"/>
      <c r="EEP156" s="38"/>
      <c r="EEQ156" s="38"/>
      <c r="EER156" s="38"/>
      <c r="EES156" s="38"/>
      <c r="EET156" s="38"/>
      <c r="EEU156" s="38"/>
      <c r="EEV156" s="38"/>
      <c r="EEW156" s="38"/>
      <c r="EEX156" s="38"/>
      <c r="EEY156" s="38"/>
      <c r="EEZ156" s="38"/>
      <c r="EFA156" s="38"/>
      <c r="EFB156" s="38"/>
      <c r="EFC156" s="38"/>
      <c r="EFD156" s="38"/>
      <c r="EFE156" s="38"/>
      <c r="EFF156" s="38"/>
      <c r="EFG156" s="38"/>
      <c r="EFH156" s="38"/>
      <c r="EFI156" s="38"/>
      <c r="EFJ156" s="38"/>
      <c r="EFK156" s="38"/>
      <c r="EFL156" s="38"/>
      <c r="EFM156" s="38"/>
      <c r="EFN156" s="38"/>
      <c r="EFO156" s="38"/>
      <c r="EFP156" s="38"/>
      <c r="EFQ156" s="38"/>
      <c r="EFR156" s="38"/>
      <c r="EFS156" s="38"/>
      <c r="EFT156" s="38"/>
      <c r="EFU156" s="38"/>
      <c r="EFV156" s="38"/>
      <c r="EFW156" s="38"/>
      <c r="EFX156" s="38"/>
      <c r="EFY156" s="38"/>
      <c r="EFZ156" s="38"/>
      <c r="EGA156" s="38"/>
      <c r="EGB156" s="38"/>
      <c r="EGC156" s="38"/>
      <c r="EGD156" s="38"/>
      <c r="EGE156" s="38"/>
      <c r="EGF156" s="38"/>
      <c r="EGG156" s="38"/>
      <c r="EGH156" s="38"/>
      <c r="EGI156" s="38"/>
      <c r="EGJ156" s="38"/>
      <c r="EGK156" s="38"/>
      <c r="EGL156" s="38"/>
      <c r="EGM156" s="38"/>
      <c r="EGN156" s="38"/>
      <c r="EGO156" s="38"/>
      <c r="EGP156" s="38"/>
      <c r="EGQ156" s="38"/>
      <c r="EGR156" s="38"/>
      <c r="EGS156" s="38"/>
      <c r="EGT156" s="38"/>
      <c r="EGU156" s="38"/>
      <c r="EGV156" s="38"/>
      <c r="EGW156" s="38"/>
      <c r="EGX156" s="38"/>
      <c r="EGY156" s="38"/>
      <c r="EGZ156" s="38"/>
      <c r="EHA156" s="38"/>
      <c r="EHB156" s="38"/>
      <c r="EHC156" s="38"/>
      <c r="EHD156" s="38"/>
      <c r="EHE156" s="38"/>
      <c r="EHF156" s="38"/>
      <c r="EHG156" s="38"/>
      <c r="EHH156" s="38"/>
      <c r="EHI156" s="38"/>
      <c r="EHJ156" s="38"/>
      <c r="EHK156" s="38"/>
      <c r="EHL156" s="38"/>
      <c r="EHM156" s="38"/>
      <c r="EHN156" s="38"/>
      <c r="EHO156" s="38"/>
      <c r="EHP156" s="38"/>
      <c r="EHQ156" s="38"/>
      <c r="EHR156" s="38"/>
      <c r="EHS156" s="38"/>
      <c r="EHT156" s="38"/>
      <c r="EHU156" s="38"/>
      <c r="EHV156" s="38"/>
      <c r="EHW156" s="38"/>
      <c r="EHX156" s="38"/>
      <c r="EHY156" s="38"/>
      <c r="EHZ156" s="38"/>
      <c r="EIA156" s="38"/>
      <c r="EIB156" s="38"/>
      <c r="EIC156" s="38"/>
      <c r="EID156" s="38"/>
      <c r="EIE156" s="38"/>
      <c r="EIF156" s="38"/>
      <c r="EIG156" s="38"/>
      <c r="EIH156" s="38"/>
      <c r="EII156" s="38"/>
      <c r="EIJ156" s="38"/>
      <c r="EIK156" s="38"/>
      <c r="EIL156" s="38"/>
      <c r="EIM156" s="38"/>
      <c r="EIN156" s="38"/>
      <c r="EIO156" s="38"/>
      <c r="EIP156" s="38"/>
      <c r="EIQ156" s="38"/>
      <c r="EIR156" s="38"/>
      <c r="EIS156" s="38"/>
      <c r="EIT156" s="38"/>
      <c r="EIU156" s="38"/>
      <c r="EIV156" s="38"/>
      <c r="EIW156" s="38"/>
      <c r="EIX156" s="38"/>
      <c r="EIY156" s="38"/>
      <c r="EIZ156" s="38"/>
      <c r="EJA156" s="38"/>
      <c r="EJB156" s="38"/>
      <c r="EJC156" s="38"/>
      <c r="EJD156" s="38"/>
      <c r="EJE156" s="38"/>
      <c r="EJF156" s="38"/>
      <c r="EJG156" s="38"/>
      <c r="EJH156" s="38"/>
      <c r="EJI156" s="38"/>
      <c r="EJJ156" s="38"/>
      <c r="EJK156" s="38"/>
      <c r="EJL156" s="38"/>
      <c r="EJM156" s="38"/>
      <c r="EJN156" s="38"/>
      <c r="EJO156" s="38"/>
      <c r="EJP156" s="38"/>
      <c r="EJQ156" s="38"/>
      <c r="EJR156" s="38"/>
      <c r="EJS156" s="38"/>
      <c r="EJT156" s="38"/>
      <c r="EJU156" s="38"/>
      <c r="EJV156" s="38"/>
      <c r="EJW156" s="38"/>
      <c r="EJX156" s="38"/>
      <c r="EJY156" s="38"/>
      <c r="EJZ156" s="38"/>
      <c r="EKA156" s="38"/>
      <c r="EKB156" s="38"/>
      <c r="EKC156" s="38"/>
      <c r="EKD156" s="38"/>
      <c r="EKE156" s="38"/>
      <c r="EKF156" s="38"/>
      <c r="EKG156" s="38"/>
      <c r="EKH156" s="38"/>
      <c r="EKI156" s="38"/>
      <c r="EKJ156" s="38"/>
      <c r="EKK156" s="38"/>
      <c r="EKL156" s="38"/>
      <c r="EKM156" s="38"/>
      <c r="EKN156" s="38"/>
      <c r="EKO156" s="38"/>
      <c r="EKP156" s="38"/>
      <c r="EKQ156" s="38"/>
      <c r="EKR156" s="38"/>
      <c r="EKS156" s="38"/>
      <c r="EKT156" s="38"/>
      <c r="EKU156" s="38"/>
      <c r="EKV156" s="38"/>
      <c r="EKW156" s="38"/>
      <c r="EKX156" s="38"/>
      <c r="EKY156" s="38"/>
      <c r="EKZ156" s="38"/>
      <c r="ELA156" s="38"/>
      <c r="ELB156" s="38"/>
      <c r="ELC156" s="38"/>
      <c r="ELD156" s="38"/>
      <c r="ELE156" s="38"/>
      <c r="ELF156" s="38"/>
      <c r="ELG156" s="38"/>
      <c r="ELH156" s="38"/>
      <c r="ELI156" s="38"/>
      <c r="ELJ156" s="38"/>
      <c r="ELK156" s="38"/>
      <c r="ELL156" s="38"/>
      <c r="ELM156" s="38"/>
      <c r="ELN156" s="38"/>
      <c r="ELO156" s="38"/>
      <c r="ELP156" s="38"/>
      <c r="ELQ156" s="38"/>
      <c r="ELR156" s="38"/>
      <c r="ELS156" s="38"/>
      <c r="ELT156" s="38"/>
      <c r="ELU156" s="38"/>
      <c r="ELV156" s="38"/>
      <c r="ELW156" s="38"/>
      <c r="ELX156" s="38"/>
      <c r="ELY156" s="38"/>
      <c r="ELZ156" s="38"/>
      <c r="EMA156" s="38"/>
      <c r="EMB156" s="38"/>
      <c r="EMC156" s="38"/>
      <c r="EMD156" s="38"/>
      <c r="EME156" s="38"/>
      <c r="EMF156" s="38"/>
      <c r="EMG156" s="38"/>
      <c r="EMH156" s="38"/>
      <c r="EMI156" s="38"/>
      <c r="EMJ156" s="38"/>
      <c r="EMK156" s="38"/>
      <c r="EML156" s="38"/>
      <c r="EMM156" s="38"/>
      <c r="EMN156" s="38"/>
      <c r="EMO156" s="38"/>
      <c r="EMP156" s="38"/>
      <c r="EMQ156" s="38"/>
      <c r="EMR156" s="38"/>
      <c r="EMS156" s="38"/>
      <c r="EMT156" s="38"/>
      <c r="EMU156" s="38"/>
      <c r="EMV156" s="38"/>
      <c r="EMW156" s="38"/>
      <c r="EMX156" s="38"/>
      <c r="EMY156" s="38"/>
      <c r="EMZ156" s="38"/>
      <c r="ENA156" s="38"/>
      <c r="ENB156" s="38"/>
      <c r="ENC156" s="38"/>
      <c r="END156" s="38"/>
      <c r="ENE156" s="38"/>
      <c r="ENF156" s="38"/>
      <c r="ENG156" s="38"/>
      <c r="ENH156" s="38"/>
      <c r="ENI156" s="38"/>
      <c r="ENJ156" s="38"/>
      <c r="ENK156" s="38"/>
      <c r="ENL156" s="38"/>
      <c r="ENM156" s="38"/>
      <c r="ENN156" s="38"/>
      <c r="ENO156" s="38"/>
      <c r="ENP156" s="38"/>
      <c r="ENQ156" s="38"/>
      <c r="ENR156" s="38"/>
      <c r="ENS156" s="38"/>
      <c r="ENT156" s="38"/>
      <c r="ENU156" s="38"/>
      <c r="ENV156" s="38"/>
      <c r="ENW156" s="38"/>
      <c r="ENX156" s="38"/>
      <c r="ENY156" s="38"/>
      <c r="ENZ156" s="38"/>
      <c r="EOA156" s="38"/>
      <c r="EOB156" s="38"/>
      <c r="EOC156" s="38"/>
      <c r="EOD156" s="38"/>
      <c r="EOE156" s="38"/>
      <c r="EOF156" s="38"/>
      <c r="EOG156" s="38"/>
      <c r="EOH156" s="38"/>
      <c r="EOI156" s="38"/>
      <c r="EOJ156" s="38"/>
      <c r="EOK156" s="38"/>
      <c r="EOL156" s="38"/>
      <c r="EOM156" s="38"/>
      <c r="EON156" s="38"/>
      <c r="EOO156" s="38"/>
      <c r="EOP156" s="38"/>
      <c r="EOQ156" s="38"/>
      <c r="EOR156" s="38"/>
      <c r="EOS156" s="38"/>
      <c r="EOT156" s="38"/>
      <c r="EOU156" s="38"/>
      <c r="EOV156" s="38"/>
      <c r="EOW156" s="38"/>
      <c r="EOX156" s="38"/>
      <c r="EOY156" s="38"/>
      <c r="EOZ156" s="38"/>
      <c r="EPA156" s="38"/>
      <c r="EPB156" s="38"/>
      <c r="EPC156" s="38"/>
      <c r="EPD156" s="38"/>
      <c r="EPE156" s="38"/>
      <c r="EPF156" s="38"/>
      <c r="EPG156" s="38"/>
      <c r="EPH156" s="38"/>
      <c r="EPI156" s="38"/>
      <c r="EPJ156" s="38"/>
      <c r="EPK156" s="38"/>
      <c r="EPL156" s="38"/>
      <c r="EPM156" s="38"/>
      <c r="EPN156" s="38"/>
      <c r="EPO156" s="38"/>
      <c r="EPP156" s="38"/>
      <c r="EPQ156" s="38"/>
      <c r="EPR156" s="38"/>
      <c r="EPS156" s="38"/>
      <c r="EPT156" s="38"/>
      <c r="EPU156" s="38"/>
      <c r="EPV156" s="38"/>
      <c r="EPW156" s="38"/>
      <c r="EPX156" s="38"/>
      <c r="EPY156" s="38"/>
      <c r="EPZ156" s="38"/>
      <c r="EQA156" s="38"/>
      <c r="EQB156" s="38"/>
      <c r="EQC156" s="38"/>
      <c r="EQD156" s="38"/>
      <c r="EQE156" s="38"/>
      <c r="EQF156" s="38"/>
      <c r="EQG156" s="38"/>
      <c r="EQH156" s="38"/>
      <c r="EQI156" s="38"/>
      <c r="EQJ156" s="38"/>
      <c r="EQK156" s="38"/>
      <c r="EQL156" s="38"/>
      <c r="EQM156" s="38"/>
      <c r="EQN156" s="38"/>
      <c r="EQO156" s="38"/>
      <c r="EQP156" s="38"/>
      <c r="EQQ156" s="38"/>
      <c r="EQR156" s="38"/>
      <c r="EQS156" s="38"/>
      <c r="EQT156" s="38"/>
      <c r="EQU156" s="38"/>
      <c r="EQV156" s="38"/>
      <c r="EQW156" s="38"/>
      <c r="EQX156" s="38"/>
      <c r="EQY156" s="38"/>
      <c r="EQZ156" s="38"/>
      <c r="ERA156" s="38"/>
      <c r="ERB156" s="38"/>
      <c r="ERC156" s="38"/>
      <c r="ERD156" s="38"/>
      <c r="ERE156" s="38"/>
      <c r="ERF156" s="38"/>
      <c r="ERG156" s="38"/>
      <c r="ERH156" s="38"/>
      <c r="ERI156" s="38"/>
      <c r="ERJ156" s="38"/>
      <c r="ERK156" s="38"/>
      <c r="ERL156" s="38"/>
      <c r="ERM156" s="38"/>
      <c r="ERN156" s="38"/>
      <c r="ERO156" s="38"/>
      <c r="ERP156" s="38"/>
      <c r="ERQ156" s="38"/>
      <c r="ERR156" s="38"/>
      <c r="ERS156" s="38"/>
      <c r="ERT156" s="38"/>
      <c r="ERU156" s="38"/>
      <c r="ERV156" s="38"/>
      <c r="ERW156" s="38"/>
      <c r="ERX156" s="38"/>
      <c r="ERY156" s="38"/>
      <c r="ERZ156" s="38"/>
      <c r="ESA156" s="38"/>
      <c r="ESB156" s="38"/>
      <c r="ESC156" s="38"/>
      <c r="ESD156" s="38"/>
      <c r="ESE156" s="38"/>
      <c r="ESF156" s="38"/>
      <c r="ESG156" s="38"/>
      <c r="ESH156" s="38"/>
      <c r="ESI156" s="38"/>
      <c r="ESJ156" s="38"/>
      <c r="ESK156" s="38"/>
      <c r="ESL156" s="38"/>
      <c r="ESM156" s="38"/>
      <c r="ESN156" s="38"/>
      <c r="ESO156" s="38"/>
      <c r="ESP156" s="38"/>
      <c r="ESQ156" s="38"/>
      <c r="ESR156" s="38"/>
      <c r="ESS156" s="38"/>
      <c r="EST156" s="38"/>
      <c r="ESU156" s="38"/>
      <c r="ESV156" s="38"/>
      <c r="ESW156" s="38"/>
      <c r="ESX156" s="38"/>
      <c r="ESY156" s="38"/>
      <c r="ESZ156" s="38"/>
      <c r="ETA156" s="38"/>
      <c r="ETB156" s="38"/>
      <c r="ETC156" s="38"/>
      <c r="ETD156" s="38"/>
      <c r="ETE156" s="38"/>
      <c r="ETF156" s="38"/>
      <c r="ETG156" s="38"/>
      <c r="ETH156" s="38"/>
      <c r="ETI156" s="38"/>
      <c r="ETJ156" s="38"/>
      <c r="ETK156" s="38"/>
      <c r="ETL156" s="38"/>
      <c r="ETM156" s="38"/>
      <c r="ETN156" s="38"/>
      <c r="ETO156" s="38"/>
      <c r="ETP156" s="38"/>
      <c r="ETQ156" s="38"/>
      <c r="ETR156" s="38"/>
      <c r="ETS156" s="38"/>
      <c r="ETT156" s="38"/>
      <c r="ETU156" s="38"/>
      <c r="ETV156" s="38"/>
      <c r="ETW156" s="38"/>
      <c r="ETX156" s="38"/>
      <c r="ETY156" s="38"/>
      <c r="ETZ156" s="38"/>
      <c r="EUA156" s="38"/>
      <c r="EUB156" s="38"/>
      <c r="EUC156" s="38"/>
      <c r="EUD156" s="38"/>
      <c r="EUE156" s="38"/>
      <c r="EUF156" s="38"/>
      <c r="EUG156" s="38"/>
      <c r="EUH156" s="38"/>
      <c r="EUI156" s="38"/>
      <c r="EUJ156" s="38"/>
      <c r="EUK156" s="38"/>
      <c r="EUL156" s="38"/>
      <c r="EUM156" s="38"/>
      <c r="EUN156" s="38"/>
      <c r="EUO156" s="38"/>
      <c r="EUP156" s="38"/>
      <c r="EUQ156" s="38"/>
      <c r="EUR156" s="38"/>
      <c r="EUS156" s="38"/>
      <c r="EUT156" s="38"/>
      <c r="EUU156" s="38"/>
      <c r="EUV156" s="38"/>
      <c r="EUW156" s="38"/>
      <c r="EUX156" s="38"/>
      <c r="EUY156" s="38"/>
      <c r="EUZ156" s="38"/>
      <c r="EVA156" s="38"/>
      <c r="EVB156" s="38"/>
      <c r="EVC156" s="38"/>
      <c r="EVD156" s="38"/>
      <c r="EVE156" s="38"/>
      <c r="EVF156" s="38"/>
      <c r="EVG156" s="38"/>
      <c r="EVH156" s="38"/>
      <c r="EVI156" s="38"/>
      <c r="EVJ156" s="38"/>
      <c r="EVK156" s="38"/>
      <c r="EVL156" s="38"/>
      <c r="EVM156" s="38"/>
      <c r="EVN156" s="38"/>
      <c r="EVO156" s="38"/>
      <c r="EVP156" s="38"/>
      <c r="EVQ156" s="38"/>
      <c r="EVR156" s="38"/>
      <c r="EVS156" s="38"/>
      <c r="EVT156" s="38"/>
      <c r="EVU156" s="38"/>
      <c r="EVV156" s="38"/>
      <c r="EVW156" s="38"/>
      <c r="EVX156" s="38"/>
      <c r="EVY156" s="38"/>
      <c r="EVZ156" s="38"/>
      <c r="EWA156" s="38"/>
      <c r="EWB156" s="38"/>
      <c r="EWC156" s="38"/>
      <c r="EWD156" s="38"/>
      <c r="EWE156" s="38"/>
      <c r="EWF156" s="38"/>
      <c r="EWG156" s="38"/>
      <c r="EWH156" s="38"/>
      <c r="EWI156" s="38"/>
      <c r="EWJ156" s="38"/>
      <c r="EWK156" s="38"/>
      <c r="EWL156" s="38"/>
      <c r="EWM156" s="38"/>
      <c r="EWN156" s="38"/>
      <c r="EWO156" s="38"/>
      <c r="EWP156" s="38"/>
      <c r="EWQ156" s="38"/>
      <c r="EWR156" s="38"/>
      <c r="EWS156" s="38"/>
      <c r="EWT156" s="38"/>
      <c r="EWU156" s="38"/>
      <c r="EWV156" s="38"/>
      <c r="EWW156" s="38"/>
      <c r="EWX156" s="38"/>
      <c r="EWY156" s="38"/>
      <c r="EWZ156" s="38"/>
      <c r="EXA156" s="38"/>
      <c r="EXB156" s="38"/>
      <c r="EXC156" s="38"/>
      <c r="EXD156" s="38"/>
      <c r="EXE156" s="38"/>
      <c r="EXF156" s="38"/>
      <c r="EXG156" s="38"/>
      <c r="EXH156" s="38"/>
      <c r="EXI156" s="38"/>
      <c r="EXJ156" s="38"/>
      <c r="EXK156" s="38"/>
      <c r="EXL156" s="38"/>
      <c r="EXM156" s="38"/>
      <c r="EXN156" s="38"/>
      <c r="EXO156" s="38"/>
      <c r="EXP156" s="38"/>
      <c r="EXQ156" s="38"/>
      <c r="EXR156" s="38"/>
      <c r="EXS156" s="38"/>
      <c r="EXT156" s="38"/>
      <c r="EXU156" s="38"/>
      <c r="EXV156" s="38"/>
      <c r="EXW156" s="38"/>
      <c r="EXX156" s="38"/>
      <c r="EXY156" s="38"/>
      <c r="EXZ156" s="38"/>
      <c r="EYA156" s="38"/>
      <c r="EYB156" s="38"/>
      <c r="EYC156" s="38"/>
      <c r="EYD156" s="38"/>
      <c r="EYE156" s="38"/>
      <c r="EYF156" s="38"/>
      <c r="EYG156" s="38"/>
      <c r="EYH156" s="38"/>
      <c r="EYI156" s="38"/>
      <c r="EYJ156" s="38"/>
      <c r="EYK156" s="38"/>
      <c r="EYL156" s="38"/>
      <c r="EYM156" s="38"/>
      <c r="EYN156" s="38"/>
      <c r="EYO156" s="38"/>
      <c r="EYP156" s="38"/>
      <c r="EYQ156" s="38"/>
      <c r="EYR156" s="38"/>
      <c r="EYS156" s="38"/>
      <c r="EYT156" s="38"/>
      <c r="EYU156" s="38"/>
      <c r="EYV156" s="38"/>
      <c r="EYW156" s="38"/>
      <c r="EYX156" s="38"/>
      <c r="EYY156" s="38"/>
      <c r="EYZ156" s="38"/>
      <c r="EZA156" s="38"/>
      <c r="EZB156" s="38"/>
      <c r="EZC156" s="38"/>
      <c r="EZD156" s="38"/>
      <c r="EZE156" s="38"/>
      <c r="EZF156" s="38"/>
      <c r="EZG156" s="38"/>
      <c r="EZH156" s="38"/>
      <c r="EZI156" s="38"/>
      <c r="EZJ156" s="38"/>
      <c r="EZK156" s="38"/>
      <c r="EZL156" s="38"/>
      <c r="EZM156" s="38"/>
      <c r="EZN156" s="38"/>
      <c r="EZO156" s="38"/>
      <c r="EZP156" s="38"/>
      <c r="EZQ156" s="38"/>
      <c r="EZR156" s="38"/>
      <c r="EZS156" s="38"/>
      <c r="EZT156" s="38"/>
      <c r="EZU156" s="38"/>
      <c r="EZV156" s="38"/>
      <c r="EZW156" s="38"/>
      <c r="EZX156" s="38"/>
      <c r="EZY156" s="38"/>
      <c r="EZZ156" s="38"/>
      <c r="FAA156" s="38"/>
      <c r="FAB156" s="38"/>
      <c r="FAC156" s="38"/>
      <c r="FAD156" s="38"/>
      <c r="FAE156" s="38"/>
      <c r="FAF156" s="38"/>
      <c r="FAG156" s="38"/>
      <c r="FAH156" s="38"/>
      <c r="FAI156" s="38"/>
      <c r="FAJ156" s="38"/>
      <c r="FAK156" s="38"/>
      <c r="FAL156" s="38"/>
      <c r="FAM156" s="38"/>
      <c r="FAN156" s="38"/>
      <c r="FAO156" s="38"/>
      <c r="FAP156" s="38"/>
      <c r="FAQ156" s="38"/>
      <c r="FAR156" s="38"/>
      <c r="FAS156" s="38"/>
      <c r="FAT156" s="38"/>
      <c r="FAU156" s="38"/>
      <c r="FAV156" s="38"/>
      <c r="FAW156" s="38"/>
      <c r="FAX156" s="38"/>
      <c r="FAY156" s="38"/>
      <c r="FAZ156" s="38"/>
      <c r="FBA156" s="38"/>
      <c r="FBB156" s="38"/>
      <c r="FBC156" s="38"/>
      <c r="FBD156" s="38"/>
      <c r="FBE156" s="38"/>
      <c r="FBF156" s="38"/>
      <c r="FBG156" s="38"/>
      <c r="FBH156" s="38"/>
      <c r="FBI156" s="38"/>
      <c r="FBJ156" s="38"/>
      <c r="FBK156" s="38"/>
      <c r="FBL156" s="38"/>
      <c r="FBM156" s="38"/>
      <c r="FBN156" s="38"/>
      <c r="FBO156" s="38"/>
      <c r="FBP156" s="38"/>
      <c r="FBQ156" s="38"/>
      <c r="FBR156" s="38"/>
      <c r="FBS156" s="38"/>
      <c r="FBT156" s="38"/>
      <c r="FBU156" s="38"/>
      <c r="FBV156" s="38"/>
      <c r="FBW156" s="38"/>
      <c r="FBX156" s="38"/>
      <c r="FBY156" s="38"/>
      <c r="FBZ156" s="38"/>
      <c r="FCA156" s="38"/>
      <c r="FCB156" s="38"/>
      <c r="FCC156" s="38"/>
      <c r="FCD156" s="38"/>
      <c r="FCE156" s="38"/>
      <c r="FCF156" s="38"/>
      <c r="FCG156" s="38"/>
      <c r="FCH156" s="38"/>
      <c r="FCI156" s="38"/>
      <c r="FCJ156" s="38"/>
      <c r="FCK156" s="38"/>
      <c r="FCL156" s="38"/>
      <c r="FCM156" s="38"/>
      <c r="FCN156" s="38"/>
      <c r="FCO156" s="38"/>
      <c r="FCP156" s="38"/>
      <c r="FCQ156" s="38"/>
      <c r="FCR156" s="38"/>
      <c r="FCS156" s="38"/>
      <c r="FCT156" s="38"/>
      <c r="FCU156" s="38"/>
      <c r="FCV156" s="38"/>
      <c r="FCW156" s="38"/>
      <c r="FCX156" s="38"/>
      <c r="FCY156" s="38"/>
      <c r="FCZ156" s="38"/>
      <c r="FDA156" s="38"/>
      <c r="FDB156" s="38"/>
      <c r="FDC156" s="38"/>
      <c r="FDD156" s="38"/>
      <c r="FDE156" s="38"/>
      <c r="FDF156" s="38"/>
      <c r="FDG156" s="38"/>
      <c r="FDH156" s="38"/>
      <c r="FDI156" s="38"/>
      <c r="FDJ156" s="38"/>
      <c r="FDK156" s="38"/>
      <c r="FDL156" s="38"/>
      <c r="FDM156" s="38"/>
      <c r="FDN156" s="38"/>
      <c r="FDO156" s="38"/>
      <c r="FDP156" s="38"/>
      <c r="FDQ156" s="38"/>
      <c r="FDR156" s="38"/>
      <c r="FDS156" s="38"/>
      <c r="FDT156" s="38"/>
      <c r="FDU156" s="38"/>
      <c r="FDV156" s="38"/>
      <c r="FDW156" s="38"/>
      <c r="FDX156" s="38"/>
      <c r="FDY156" s="38"/>
      <c r="FDZ156" s="38"/>
      <c r="FEA156" s="38"/>
      <c r="FEB156" s="38"/>
      <c r="FEC156" s="38"/>
      <c r="FED156" s="38"/>
      <c r="FEE156" s="38"/>
      <c r="FEF156" s="38"/>
      <c r="FEG156" s="38"/>
      <c r="FEH156" s="38"/>
      <c r="FEI156" s="38"/>
      <c r="FEJ156" s="38"/>
      <c r="FEK156" s="38"/>
      <c r="FEL156" s="38"/>
      <c r="FEM156" s="38"/>
      <c r="FEN156" s="38"/>
      <c r="FEO156" s="38"/>
      <c r="FEP156" s="38"/>
      <c r="FEQ156" s="38"/>
      <c r="FER156" s="38"/>
      <c r="FES156" s="38"/>
      <c r="FET156" s="38"/>
      <c r="FEU156" s="38"/>
      <c r="FEV156" s="38"/>
      <c r="FEW156" s="38"/>
      <c r="FEX156" s="38"/>
      <c r="FEY156" s="38"/>
      <c r="FEZ156" s="38"/>
      <c r="FFA156" s="38"/>
      <c r="FFB156" s="38"/>
      <c r="FFC156" s="38"/>
      <c r="FFD156" s="38"/>
      <c r="FFE156" s="38"/>
      <c r="FFF156" s="38"/>
      <c r="FFG156" s="38"/>
      <c r="FFH156" s="38"/>
      <c r="FFI156" s="38"/>
      <c r="FFJ156" s="38"/>
      <c r="FFK156" s="38"/>
      <c r="FFL156" s="38"/>
      <c r="FFM156" s="38"/>
      <c r="FFN156" s="38"/>
      <c r="FFO156" s="38"/>
      <c r="FFP156" s="38"/>
      <c r="FFQ156" s="38"/>
      <c r="FFR156" s="38"/>
      <c r="FFS156" s="38"/>
      <c r="FFT156" s="38"/>
      <c r="FFU156" s="38"/>
      <c r="FFV156" s="38"/>
      <c r="FFW156" s="38"/>
      <c r="FFX156" s="38"/>
      <c r="FFY156" s="38"/>
      <c r="FFZ156" s="38"/>
      <c r="FGA156" s="38"/>
      <c r="FGB156" s="38"/>
      <c r="FGC156" s="38"/>
      <c r="FGD156" s="38"/>
      <c r="FGE156" s="38"/>
      <c r="FGF156" s="38"/>
      <c r="FGG156" s="38"/>
      <c r="FGH156" s="38"/>
      <c r="FGI156" s="38"/>
      <c r="FGJ156" s="38"/>
      <c r="FGK156" s="38"/>
      <c r="FGL156" s="38"/>
      <c r="FGM156" s="38"/>
      <c r="FGN156" s="38"/>
      <c r="FGO156" s="38"/>
      <c r="FGP156" s="38"/>
      <c r="FGQ156" s="38"/>
      <c r="FGR156" s="38"/>
      <c r="FGS156" s="38"/>
      <c r="FGT156" s="38"/>
      <c r="FGU156" s="38"/>
      <c r="FGV156" s="38"/>
      <c r="FGW156" s="38"/>
      <c r="FGX156" s="38"/>
      <c r="FGY156" s="38"/>
      <c r="FGZ156" s="38"/>
      <c r="FHA156" s="38"/>
      <c r="FHB156" s="38"/>
      <c r="FHC156" s="38"/>
      <c r="FHD156" s="38"/>
      <c r="FHE156" s="38"/>
      <c r="FHF156" s="38"/>
      <c r="FHG156" s="38"/>
      <c r="FHH156" s="38"/>
      <c r="FHI156" s="38"/>
      <c r="FHJ156" s="38"/>
      <c r="FHK156" s="38"/>
      <c r="FHL156" s="38"/>
      <c r="FHM156" s="38"/>
      <c r="FHN156" s="38"/>
      <c r="FHO156" s="38"/>
      <c r="FHP156" s="38"/>
      <c r="FHQ156" s="38"/>
      <c r="FHR156" s="38"/>
      <c r="FHS156" s="38"/>
      <c r="FHT156" s="38"/>
      <c r="FHU156" s="38"/>
      <c r="FHV156" s="38"/>
      <c r="FHW156" s="38"/>
      <c r="FHX156" s="38"/>
      <c r="FHY156" s="38"/>
      <c r="FHZ156" s="38"/>
      <c r="FIA156" s="38"/>
      <c r="FIB156" s="38"/>
      <c r="FIC156" s="38"/>
      <c r="FID156" s="38"/>
      <c r="FIE156" s="38"/>
      <c r="FIF156" s="38"/>
      <c r="FIG156" s="38"/>
      <c r="FIH156" s="38"/>
      <c r="FII156" s="38"/>
      <c r="FIJ156" s="38"/>
      <c r="FIK156" s="38"/>
      <c r="FIL156" s="38"/>
      <c r="FIM156" s="38"/>
      <c r="FIN156" s="38"/>
      <c r="FIO156" s="38"/>
      <c r="FIP156" s="38"/>
      <c r="FIQ156" s="38"/>
      <c r="FIR156" s="38"/>
      <c r="FIS156" s="38"/>
      <c r="FIT156" s="38"/>
      <c r="FIU156" s="38"/>
      <c r="FIV156" s="38"/>
      <c r="FIW156" s="38"/>
      <c r="FIX156" s="38"/>
      <c r="FIY156" s="38"/>
      <c r="FIZ156" s="38"/>
      <c r="FJA156" s="38"/>
      <c r="FJB156" s="38"/>
      <c r="FJC156" s="38"/>
      <c r="FJD156" s="38"/>
      <c r="FJE156" s="38"/>
      <c r="FJF156" s="38"/>
      <c r="FJG156" s="38"/>
      <c r="FJH156" s="38"/>
      <c r="FJI156" s="38"/>
      <c r="FJJ156" s="38"/>
      <c r="FJK156" s="38"/>
      <c r="FJL156" s="38"/>
      <c r="FJM156" s="38"/>
      <c r="FJN156" s="38"/>
      <c r="FJO156" s="38"/>
      <c r="FJP156" s="38"/>
      <c r="FJQ156" s="38"/>
      <c r="FJR156" s="38"/>
      <c r="FJS156" s="38"/>
      <c r="FJT156" s="38"/>
      <c r="FJU156" s="38"/>
      <c r="FJV156" s="38"/>
      <c r="FJW156" s="38"/>
      <c r="FJX156" s="38"/>
      <c r="FJY156" s="38"/>
      <c r="FJZ156" s="38"/>
      <c r="FKA156" s="38"/>
      <c r="FKB156" s="38"/>
      <c r="FKC156" s="38"/>
      <c r="FKD156" s="38"/>
      <c r="FKE156" s="38"/>
      <c r="FKF156" s="38"/>
      <c r="FKG156" s="38"/>
      <c r="FKH156" s="38"/>
      <c r="FKI156" s="38"/>
      <c r="FKJ156" s="38"/>
      <c r="FKK156" s="38"/>
      <c r="FKL156" s="38"/>
      <c r="FKM156" s="38"/>
      <c r="FKN156" s="38"/>
      <c r="FKO156" s="38"/>
      <c r="FKP156" s="38"/>
      <c r="FKQ156" s="38"/>
      <c r="FKR156" s="38"/>
      <c r="FKS156" s="38"/>
      <c r="FKT156" s="38"/>
      <c r="FKU156" s="38"/>
      <c r="FKV156" s="38"/>
      <c r="FKW156" s="38"/>
      <c r="FKX156" s="38"/>
      <c r="FKY156" s="38"/>
      <c r="FKZ156" s="38"/>
      <c r="FLA156" s="38"/>
      <c r="FLB156" s="38"/>
      <c r="FLC156" s="38"/>
      <c r="FLD156" s="38"/>
      <c r="FLE156" s="38"/>
      <c r="FLF156" s="38"/>
      <c r="FLG156" s="38"/>
      <c r="FLH156" s="38"/>
      <c r="FLI156" s="38"/>
      <c r="FLJ156" s="38"/>
      <c r="FLK156" s="38"/>
      <c r="FLL156" s="38"/>
      <c r="FLM156" s="38"/>
      <c r="FLN156" s="38"/>
      <c r="FLO156" s="38"/>
      <c r="FLP156" s="38"/>
      <c r="FLQ156" s="38"/>
      <c r="FLR156" s="38"/>
      <c r="FLS156" s="38"/>
      <c r="FLT156" s="38"/>
      <c r="FLU156" s="38"/>
      <c r="FLV156" s="38"/>
      <c r="FLW156" s="38"/>
      <c r="FLX156" s="38"/>
      <c r="FLY156" s="38"/>
      <c r="FLZ156" s="38"/>
      <c r="FMA156" s="38"/>
      <c r="FMB156" s="38"/>
      <c r="FMC156" s="38"/>
      <c r="FMD156" s="38"/>
      <c r="FME156" s="38"/>
      <c r="FMF156" s="38"/>
      <c r="FMG156" s="38"/>
      <c r="FMH156" s="38"/>
      <c r="FMI156" s="38"/>
      <c r="FMJ156" s="38"/>
      <c r="FMK156" s="38"/>
      <c r="FML156" s="38"/>
      <c r="FMM156" s="38"/>
      <c r="FMN156" s="38"/>
      <c r="FMO156" s="38"/>
      <c r="FMP156" s="38"/>
      <c r="FMQ156" s="38"/>
      <c r="FMR156" s="38"/>
      <c r="FMS156" s="38"/>
      <c r="FMT156" s="38"/>
      <c r="FMU156" s="38"/>
      <c r="FMV156" s="38"/>
      <c r="FMW156" s="38"/>
      <c r="FMX156" s="38"/>
      <c r="FMY156" s="38"/>
      <c r="FMZ156" s="38"/>
      <c r="FNA156" s="38"/>
      <c r="FNB156" s="38"/>
      <c r="FNC156" s="38"/>
      <c r="FND156" s="38"/>
      <c r="FNE156" s="38"/>
      <c r="FNF156" s="38"/>
      <c r="FNG156" s="38"/>
      <c r="FNH156" s="38"/>
      <c r="FNI156" s="38"/>
      <c r="FNJ156" s="38"/>
      <c r="FNK156" s="38"/>
      <c r="FNL156" s="38"/>
      <c r="FNM156" s="38"/>
      <c r="FNN156" s="38"/>
      <c r="FNO156" s="38"/>
      <c r="FNP156" s="38"/>
      <c r="FNQ156" s="38"/>
      <c r="FNR156" s="38"/>
      <c r="FNS156" s="38"/>
      <c r="FNT156" s="38"/>
      <c r="FNU156" s="38"/>
      <c r="FNV156" s="38"/>
      <c r="FNW156" s="38"/>
      <c r="FNX156" s="38"/>
      <c r="FNY156" s="38"/>
      <c r="FNZ156" s="38"/>
      <c r="FOA156" s="38"/>
      <c r="FOB156" s="38"/>
      <c r="FOC156" s="38"/>
      <c r="FOD156" s="38"/>
      <c r="FOE156" s="38"/>
      <c r="FOF156" s="38"/>
      <c r="FOG156" s="38"/>
      <c r="FOH156" s="38"/>
      <c r="FOI156" s="38"/>
      <c r="FOJ156" s="38"/>
      <c r="FOK156" s="38"/>
      <c r="FOL156" s="38"/>
      <c r="FOM156" s="38"/>
      <c r="FON156" s="38"/>
      <c r="FOO156" s="38"/>
      <c r="FOP156" s="38"/>
      <c r="FOQ156" s="38"/>
      <c r="FOR156" s="38"/>
      <c r="FOS156" s="38"/>
      <c r="FOT156" s="38"/>
      <c r="FOU156" s="38"/>
      <c r="FOV156" s="38"/>
      <c r="FOW156" s="38"/>
      <c r="FOX156" s="38"/>
      <c r="FOY156" s="38"/>
      <c r="FOZ156" s="38"/>
      <c r="FPA156" s="38"/>
      <c r="FPB156" s="38"/>
      <c r="FPC156" s="38"/>
      <c r="FPD156" s="38"/>
      <c r="FPE156" s="38"/>
      <c r="FPF156" s="38"/>
      <c r="FPG156" s="38"/>
      <c r="FPH156" s="38"/>
      <c r="FPI156" s="38"/>
      <c r="FPJ156" s="38"/>
      <c r="FPK156" s="38"/>
      <c r="FPL156" s="38"/>
      <c r="FPM156" s="38"/>
      <c r="FPN156" s="38"/>
      <c r="FPO156" s="38"/>
      <c r="FPP156" s="38"/>
      <c r="FPQ156" s="38"/>
      <c r="FPR156" s="38"/>
      <c r="FPS156" s="38"/>
      <c r="FPT156" s="38"/>
      <c r="FPU156" s="38"/>
      <c r="FPV156" s="38"/>
      <c r="FPW156" s="38"/>
      <c r="FPX156" s="38"/>
      <c r="FPY156" s="38"/>
      <c r="FPZ156" s="38"/>
      <c r="FQA156" s="38"/>
      <c r="FQB156" s="38"/>
      <c r="FQC156" s="38"/>
      <c r="FQD156" s="38"/>
      <c r="FQE156" s="38"/>
      <c r="FQF156" s="38"/>
      <c r="FQG156" s="38"/>
      <c r="FQH156" s="38"/>
      <c r="FQI156" s="38"/>
      <c r="FQJ156" s="38"/>
      <c r="FQK156" s="38"/>
      <c r="FQL156" s="38"/>
      <c r="FQM156" s="38"/>
      <c r="FQN156" s="38"/>
      <c r="FQO156" s="38"/>
      <c r="FQP156" s="38"/>
      <c r="FQQ156" s="38"/>
      <c r="FQR156" s="38"/>
      <c r="FQS156" s="38"/>
      <c r="FQT156" s="38"/>
      <c r="FQU156" s="38"/>
      <c r="FQV156" s="38"/>
      <c r="FQW156" s="38"/>
      <c r="FQX156" s="38"/>
      <c r="FQY156" s="38"/>
      <c r="FQZ156" s="38"/>
      <c r="FRA156" s="38"/>
      <c r="FRB156" s="38"/>
      <c r="FRC156" s="38"/>
      <c r="FRD156" s="38"/>
      <c r="FRE156" s="38"/>
      <c r="FRF156" s="38"/>
      <c r="FRG156" s="38"/>
      <c r="FRH156" s="38"/>
      <c r="FRI156" s="38"/>
      <c r="FRJ156" s="38"/>
      <c r="FRK156" s="38"/>
      <c r="FRL156" s="38"/>
      <c r="FRM156" s="38"/>
      <c r="FRN156" s="38"/>
      <c r="FRO156" s="38"/>
      <c r="FRP156" s="38"/>
      <c r="FRQ156" s="38"/>
      <c r="FRR156" s="38"/>
      <c r="FRS156" s="38"/>
      <c r="FRT156" s="38"/>
      <c r="FRU156" s="38"/>
      <c r="FRV156" s="38"/>
      <c r="FRW156" s="38"/>
      <c r="FRX156" s="38"/>
      <c r="FRY156" s="38"/>
      <c r="FRZ156" s="38"/>
      <c r="FSA156" s="38"/>
      <c r="FSB156" s="38"/>
      <c r="FSC156" s="38"/>
      <c r="FSD156" s="38"/>
      <c r="FSE156" s="38"/>
      <c r="FSF156" s="38"/>
      <c r="FSG156" s="38"/>
      <c r="FSH156" s="38"/>
      <c r="FSI156" s="38"/>
      <c r="FSJ156" s="38"/>
      <c r="FSK156" s="38"/>
      <c r="FSL156" s="38"/>
      <c r="FSM156" s="38"/>
      <c r="FSN156" s="38"/>
      <c r="FSO156" s="38"/>
      <c r="FSP156" s="38"/>
      <c r="FSQ156" s="38"/>
      <c r="FSR156" s="38"/>
      <c r="FSS156" s="38"/>
      <c r="FST156" s="38"/>
      <c r="FSU156" s="38"/>
      <c r="FSV156" s="38"/>
      <c r="FSW156" s="38"/>
      <c r="FSX156" s="38"/>
      <c r="FSY156" s="38"/>
      <c r="FSZ156" s="38"/>
      <c r="FTA156" s="38"/>
      <c r="FTB156" s="38"/>
      <c r="FTC156" s="38"/>
      <c r="FTD156" s="38"/>
      <c r="FTE156" s="38"/>
      <c r="FTF156" s="38"/>
      <c r="FTG156" s="38"/>
      <c r="FTH156" s="38"/>
      <c r="FTI156" s="38"/>
      <c r="FTJ156" s="38"/>
      <c r="FTK156" s="38"/>
      <c r="FTL156" s="38"/>
      <c r="FTM156" s="38"/>
      <c r="FTN156" s="38"/>
      <c r="FTO156" s="38"/>
      <c r="FTP156" s="38"/>
      <c r="FTQ156" s="38"/>
      <c r="FTR156" s="38"/>
      <c r="FTS156" s="38"/>
      <c r="FTT156" s="38"/>
      <c r="FTU156" s="38"/>
      <c r="FTV156" s="38"/>
      <c r="FTW156" s="38"/>
      <c r="FTX156" s="38"/>
      <c r="FTY156" s="38"/>
      <c r="FTZ156" s="38"/>
      <c r="FUA156" s="38"/>
      <c r="FUB156" s="38"/>
      <c r="FUC156" s="38"/>
      <c r="FUD156" s="38"/>
      <c r="FUE156" s="38"/>
      <c r="FUF156" s="38"/>
      <c r="FUG156" s="38"/>
      <c r="FUH156" s="38"/>
      <c r="FUI156" s="38"/>
      <c r="FUJ156" s="38"/>
      <c r="FUK156" s="38"/>
      <c r="FUL156" s="38"/>
      <c r="FUM156" s="38"/>
      <c r="FUN156" s="38"/>
      <c r="FUO156" s="38"/>
      <c r="FUP156" s="38"/>
      <c r="FUQ156" s="38"/>
      <c r="FUR156" s="38"/>
      <c r="FUS156" s="38"/>
      <c r="FUT156" s="38"/>
      <c r="FUU156" s="38"/>
      <c r="FUV156" s="38"/>
      <c r="FUW156" s="38"/>
      <c r="FUX156" s="38"/>
      <c r="FUY156" s="38"/>
      <c r="FUZ156" s="38"/>
      <c r="FVA156" s="38"/>
      <c r="FVB156" s="38"/>
      <c r="FVC156" s="38"/>
      <c r="FVD156" s="38"/>
      <c r="FVE156" s="38"/>
      <c r="FVF156" s="38"/>
      <c r="FVG156" s="38"/>
      <c r="FVH156" s="38"/>
      <c r="FVI156" s="38"/>
      <c r="FVJ156" s="38"/>
      <c r="FVK156" s="38"/>
      <c r="FVL156" s="38"/>
      <c r="FVM156" s="38"/>
      <c r="FVN156" s="38"/>
      <c r="FVO156" s="38"/>
      <c r="FVP156" s="38"/>
      <c r="FVQ156" s="38"/>
      <c r="FVR156" s="38"/>
      <c r="FVS156" s="38"/>
      <c r="FVT156" s="38"/>
      <c r="FVU156" s="38"/>
      <c r="FVV156" s="38"/>
      <c r="FVW156" s="38"/>
      <c r="FVX156" s="38"/>
      <c r="FVY156" s="38"/>
      <c r="FVZ156" s="38"/>
      <c r="FWA156" s="38"/>
      <c r="FWB156" s="38"/>
      <c r="FWC156" s="38"/>
      <c r="FWD156" s="38"/>
      <c r="FWE156" s="38"/>
      <c r="FWF156" s="38"/>
      <c r="FWG156" s="38"/>
      <c r="FWH156" s="38"/>
      <c r="FWI156" s="38"/>
      <c r="FWJ156" s="38"/>
      <c r="FWK156" s="38"/>
      <c r="FWL156" s="38"/>
      <c r="FWM156" s="38"/>
      <c r="FWN156" s="38"/>
      <c r="FWO156" s="38"/>
      <c r="FWP156" s="38"/>
      <c r="FWQ156" s="38"/>
      <c r="FWR156" s="38"/>
      <c r="FWS156" s="38"/>
      <c r="FWT156" s="38"/>
      <c r="FWU156" s="38"/>
      <c r="FWV156" s="38"/>
      <c r="FWW156" s="38"/>
      <c r="FWX156" s="38"/>
      <c r="FWY156" s="38"/>
      <c r="FWZ156" s="38"/>
      <c r="FXA156" s="38"/>
      <c r="FXB156" s="38"/>
      <c r="FXC156" s="38"/>
      <c r="FXD156" s="38"/>
      <c r="FXE156" s="38"/>
      <c r="FXF156" s="38"/>
      <c r="FXG156" s="38"/>
      <c r="FXH156" s="38"/>
      <c r="FXI156" s="38"/>
      <c r="FXJ156" s="38"/>
      <c r="FXK156" s="38"/>
      <c r="FXL156" s="38"/>
      <c r="FXM156" s="38"/>
      <c r="FXN156" s="38"/>
      <c r="FXO156" s="38"/>
      <c r="FXP156" s="38"/>
      <c r="FXQ156" s="38"/>
      <c r="FXR156" s="38"/>
      <c r="FXS156" s="38"/>
      <c r="FXT156" s="38"/>
      <c r="FXU156" s="38"/>
      <c r="FXV156" s="38"/>
      <c r="FXW156" s="38"/>
      <c r="FXX156" s="38"/>
      <c r="FXY156" s="38"/>
      <c r="FXZ156" s="38"/>
      <c r="FYA156" s="38"/>
      <c r="FYB156" s="38"/>
      <c r="FYC156" s="38"/>
      <c r="FYD156" s="38"/>
      <c r="FYE156" s="38"/>
      <c r="FYF156" s="38"/>
      <c r="FYG156" s="38"/>
      <c r="FYH156" s="38"/>
      <c r="FYI156" s="38"/>
      <c r="FYJ156" s="38"/>
      <c r="FYK156" s="38"/>
      <c r="FYL156" s="38"/>
      <c r="FYM156" s="38"/>
      <c r="FYN156" s="38"/>
      <c r="FYO156" s="38"/>
      <c r="FYP156" s="38"/>
      <c r="FYQ156" s="38"/>
      <c r="FYR156" s="38"/>
      <c r="FYS156" s="38"/>
      <c r="FYT156" s="38"/>
      <c r="FYU156" s="38"/>
      <c r="FYV156" s="38"/>
      <c r="FYW156" s="38"/>
      <c r="FYX156" s="38"/>
      <c r="FYY156" s="38"/>
      <c r="FYZ156" s="38"/>
      <c r="FZA156" s="38"/>
      <c r="FZB156" s="38"/>
      <c r="FZC156" s="38"/>
      <c r="FZD156" s="38"/>
      <c r="FZE156" s="38"/>
      <c r="FZF156" s="38"/>
      <c r="FZG156" s="38"/>
      <c r="FZH156" s="38"/>
      <c r="FZI156" s="38"/>
      <c r="FZJ156" s="38"/>
      <c r="FZK156" s="38"/>
      <c r="FZL156" s="38"/>
      <c r="FZM156" s="38"/>
      <c r="FZN156" s="38"/>
      <c r="FZO156" s="38"/>
      <c r="FZP156" s="38"/>
      <c r="FZQ156" s="38"/>
      <c r="FZR156" s="38"/>
      <c r="FZS156" s="38"/>
      <c r="FZT156" s="38"/>
      <c r="FZU156" s="38"/>
      <c r="FZV156" s="38"/>
      <c r="FZW156" s="38"/>
      <c r="FZX156" s="38"/>
      <c r="FZY156" s="38"/>
      <c r="FZZ156" s="38"/>
      <c r="GAA156" s="38"/>
      <c r="GAB156" s="38"/>
      <c r="GAC156" s="38"/>
      <c r="GAD156" s="38"/>
      <c r="GAE156" s="38"/>
      <c r="GAF156" s="38"/>
      <c r="GAG156" s="38"/>
      <c r="GAH156" s="38"/>
      <c r="GAI156" s="38"/>
      <c r="GAJ156" s="38"/>
      <c r="GAK156" s="38"/>
      <c r="GAL156" s="38"/>
      <c r="GAM156" s="38"/>
      <c r="GAN156" s="38"/>
      <c r="GAO156" s="38"/>
      <c r="GAP156" s="38"/>
      <c r="GAQ156" s="38"/>
      <c r="GAR156" s="38"/>
      <c r="GAS156" s="38"/>
      <c r="GAT156" s="38"/>
      <c r="GAU156" s="38"/>
      <c r="GAV156" s="38"/>
      <c r="GAW156" s="38"/>
      <c r="GAX156" s="38"/>
      <c r="GAY156" s="38"/>
      <c r="GAZ156" s="38"/>
      <c r="GBA156" s="38"/>
      <c r="GBB156" s="38"/>
      <c r="GBC156" s="38"/>
      <c r="GBD156" s="38"/>
      <c r="GBE156" s="38"/>
      <c r="GBF156" s="38"/>
      <c r="GBG156" s="38"/>
      <c r="GBH156" s="38"/>
      <c r="GBI156" s="38"/>
      <c r="GBJ156" s="38"/>
      <c r="GBK156" s="38"/>
      <c r="GBL156" s="38"/>
      <c r="GBM156" s="38"/>
      <c r="GBN156" s="38"/>
      <c r="GBO156" s="38"/>
      <c r="GBP156" s="38"/>
      <c r="GBQ156" s="38"/>
      <c r="GBR156" s="38"/>
      <c r="GBS156" s="38"/>
      <c r="GBT156" s="38"/>
      <c r="GBU156" s="38"/>
      <c r="GBV156" s="38"/>
      <c r="GBW156" s="38"/>
      <c r="GBX156" s="38"/>
      <c r="GBY156" s="38"/>
      <c r="GBZ156" s="38"/>
      <c r="GCA156" s="38"/>
      <c r="GCB156" s="38"/>
      <c r="GCC156" s="38"/>
      <c r="GCD156" s="38"/>
      <c r="GCE156" s="38"/>
      <c r="GCF156" s="38"/>
      <c r="GCG156" s="38"/>
      <c r="GCH156" s="38"/>
      <c r="GCI156" s="38"/>
      <c r="GCJ156" s="38"/>
      <c r="GCK156" s="38"/>
      <c r="GCL156" s="38"/>
      <c r="GCM156" s="38"/>
      <c r="GCN156" s="38"/>
      <c r="GCO156" s="38"/>
      <c r="GCP156" s="38"/>
      <c r="GCQ156" s="38"/>
      <c r="GCR156" s="38"/>
      <c r="GCS156" s="38"/>
      <c r="GCT156" s="38"/>
      <c r="GCU156" s="38"/>
      <c r="GCV156" s="38"/>
      <c r="GCW156" s="38"/>
      <c r="GCX156" s="38"/>
      <c r="GCY156" s="38"/>
      <c r="GCZ156" s="38"/>
      <c r="GDA156" s="38"/>
      <c r="GDB156" s="38"/>
      <c r="GDC156" s="38"/>
      <c r="GDD156" s="38"/>
      <c r="GDE156" s="38"/>
      <c r="GDF156" s="38"/>
      <c r="GDG156" s="38"/>
      <c r="GDH156" s="38"/>
      <c r="GDI156" s="38"/>
      <c r="GDJ156" s="38"/>
      <c r="GDK156" s="38"/>
      <c r="GDL156" s="38"/>
      <c r="GDM156" s="38"/>
      <c r="GDN156" s="38"/>
      <c r="GDO156" s="38"/>
      <c r="GDP156" s="38"/>
      <c r="GDQ156" s="38"/>
      <c r="GDR156" s="38"/>
      <c r="GDS156" s="38"/>
      <c r="GDT156" s="38"/>
      <c r="GDU156" s="38"/>
      <c r="GDV156" s="38"/>
      <c r="GDW156" s="38"/>
      <c r="GDX156" s="38"/>
      <c r="GDY156" s="38"/>
      <c r="GDZ156" s="38"/>
      <c r="GEA156" s="38"/>
      <c r="GEB156" s="38"/>
      <c r="GEC156" s="38"/>
      <c r="GED156" s="38"/>
      <c r="GEE156" s="38"/>
      <c r="GEF156" s="38"/>
      <c r="GEG156" s="38"/>
      <c r="GEH156" s="38"/>
      <c r="GEI156" s="38"/>
      <c r="GEJ156" s="38"/>
      <c r="GEK156" s="38"/>
      <c r="GEL156" s="38"/>
      <c r="GEM156" s="38"/>
      <c r="GEN156" s="38"/>
      <c r="GEO156" s="38"/>
      <c r="GEP156" s="38"/>
      <c r="GEQ156" s="38"/>
      <c r="GER156" s="38"/>
      <c r="GES156" s="38"/>
      <c r="GET156" s="38"/>
      <c r="GEU156" s="38"/>
      <c r="GEV156" s="38"/>
      <c r="GEW156" s="38"/>
      <c r="GEX156" s="38"/>
      <c r="GEY156" s="38"/>
      <c r="GEZ156" s="38"/>
      <c r="GFA156" s="38"/>
      <c r="GFB156" s="38"/>
      <c r="GFC156" s="38"/>
      <c r="GFD156" s="38"/>
      <c r="GFE156" s="38"/>
      <c r="GFF156" s="38"/>
      <c r="GFG156" s="38"/>
      <c r="GFH156" s="38"/>
      <c r="GFI156" s="38"/>
      <c r="GFJ156" s="38"/>
      <c r="GFK156" s="38"/>
      <c r="GFL156" s="38"/>
      <c r="GFM156" s="38"/>
      <c r="GFN156" s="38"/>
      <c r="GFO156" s="38"/>
      <c r="GFP156" s="38"/>
      <c r="GFQ156" s="38"/>
      <c r="GFR156" s="38"/>
      <c r="GFS156" s="38"/>
      <c r="GFT156" s="38"/>
      <c r="GFU156" s="38"/>
      <c r="GFV156" s="38"/>
      <c r="GFW156" s="38"/>
      <c r="GFX156" s="38"/>
      <c r="GFY156" s="38"/>
      <c r="GFZ156" s="38"/>
      <c r="GGA156" s="38"/>
      <c r="GGB156" s="38"/>
      <c r="GGC156" s="38"/>
      <c r="GGD156" s="38"/>
      <c r="GGE156" s="38"/>
      <c r="GGF156" s="38"/>
      <c r="GGG156" s="38"/>
      <c r="GGH156" s="38"/>
      <c r="GGI156" s="38"/>
      <c r="GGJ156" s="38"/>
      <c r="GGK156" s="38"/>
      <c r="GGL156" s="38"/>
      <c r="GGM156" s="38"/>
      <c r="GGN156" s="38"/>
      <c r="GGO156" s="38"/>
      <c r="GGP156" s="38"/>
      <c r="GGQ156" s="38"/>
      <c r="GGR156" s="38"/>
      <c r="GGS156" s="38"/>
      <c r="GGT156" s="38"/>
      <c r="GGU156" s="38"/>
      <c r="GGV156" s="38"/>
      <c r="GGW156" s="38"/>
      <c r="GGX156" s="38"/>
      <c r="GGY156" s="38"/>
      <c r="GGZ156" s="38"/>
      <c r="GHA156" s="38"/>
      <c r="GHB156" s="38"/>
      <c r="GHC156" s="38"/>
      <c r="GHD156" s="38"/>
      <c r="GHE156" s="38"/>
      <c r="GHF156" s="38"/>
      <c r="GHG156" s="38"/>
      <c r="GHH156" s="38"/>
      <c r="GHI156" s="38"/>
      <c r="GHJ156" s="38"/>
      <c r="GHK156" s="38"/>
      <c r="GHL156" s="38"/>
      <c r="GHM156" s="38"/>
      <c r="GHN156" s="38"/>
      <c r="GHO156" s="38"/>
      <c r="GHP156" s="38"/>
      <c r="GHQ156" s="38"/>
      <c r="GHR156" s="38"/>
      <c r="GHS156" s="38"/>
      <c r="GHT156" s="38"/>
      <c r="GHU156" s="38"/>
      <c r="GHV156" s="38"/>
      <c r="GHW156" s="38"/>
      <c r="GHX156" s="38"/>
      <c r="GHY156" s="38"/>
      <c r="GHZ156" s="38"/>
      <c r="GIA156" s="38"/>
      <c r="GIB156" s="38"/>
      <c r="GIC156" s="38"/>
      <c r="GID156" s="38"/>
      <c r="GIE156" s="38"/>
      <c r="GIF156" s="38"/>
      <c r="GIG156" s="38"/>
      <c r="GIH156" s="38"/>
      <c r="GII156" s="38"/>
      <c r="GIJ156" s="38"/>
      <c r="GIK156" s="38"/>
      <c r="GIL156" s="38"/>
      <c r="GIM156" s="38"/>
      <c r="GIN156" s="38"/>
      <c r="GIO156" s="38"/>
      <c r="GIP156" s="38"/>
      <c r="GIQ156" s="38"/>
      <c r="GIR156" s="38"/>
      <c r="GIS156" s="38"/>
      <c r="GIT156" s="38"/>
      <c r="GIU156" s="38"/>
      <c r="GIV156" s="38"/>
      <c r="GIW156" s="38"/>
      <c r="GIX156" s="38"/>
      <c r="GIY156" s="38"/>
      <c r="GIZ156" s="38"/>
      <c r="GJA156" s="38"/>
      <c r="GJB156" s="38"/>
      <c r="GJC156" s="38"/>
      <c r="GJD156" s="38"/>
      <c r="GJE156" s="38"/>
      <c r="GJF156" s="38"/>
      <c r="GJG156" s="38"/>
      <c r="GJH156" s="38"/>
      <c r="GJI156" s="38"/>
      <c r="GJJ156" s="38"/>
      <c r="GJK156" s="38"/>
      <c r="GJL156" s="38"/>
      <c r="GJM156" s="38"/>
      <c r="GJN156" s="38"/>
      <c r="GJO156" s="38"/>
      <c r="GJP156" s="38"/>
      <c r="GJQ156" s="38"/>
      <c r="GJR156" s="38"/>
      <c r="GJS156" s="38"/>
      <c r="GJT156" s="38"/>
      <c r="GJU156" s="38"/>
      <c r="GJV156" s="38"/>
      <c r="GJW156" s="38"/>
      <c r="GJX156" s="38"/>
      <c r="GJY156" s="38"/>
      <c r="GJZ156" s="38"/>
      <c r="GKA156" s="38"/>
      <c r="GKB156" s="38"/>
      <c r="GKC156" s="38"/>
      <c r="GKD156" s="38"/>
      <c r="GKE156" s="38"/>
      <c r="GKF156" s="38"/>
      <c r="GKG156" s="38"/>
      <c r="GKH156" s="38"/>
      <c r="GKI156" s="38"/>
      <c r="GKJ156" s="38"/>
      <c r="GKK156" s="38"/>
      <c r="GKL156" s="38"/>
      <c r="GKM156" s="38"/>
      <c r="GKN156" s="38"/>
      <c r="GKO156" s="38"/>
      <c r="GKP156" s="38"/>
      <c r="GKQ156" s="38"/>
      <c r="GKR156" s="38"/>
      <c r="GKS156" s="38"/>
      <c r="GKT156" s="38"/>
      <c r="GKU156" s="38"/>
      <c r="GKV156" s="38"/>
      <c r="GKW156" s="38"/>
      <c r="GKX156" s="38"/>
      <c r="GKY156" s="38"/>
      <c r="GKZ156" s="38"/>
      <c r="GLA156" s="38"/>
      <c r="GLB156" s="38"/>
      <c r="GLC156" s="38"/>
      <c r="GLD156" s="38"/>
      <c r="GLE156" s="38"/>
      <c r="GLF156" s="38"/>
      <c r="GLG156" s="38"/>
      <c r="GLH156" s="38"/>
      <c r="GLI156" s="38"/>
      <c r="GLJ156" s="38"/>
      <c r="GLK156" s="38"/>
      <c r="GLL156" s="38"/>
      <c r="GLM156" s="38"/>
      <c r="GLN156" s="38"/>
      <c r="GLO156" s="38"/>
      <c r="GLP156" s="38"/>
      <c r="GLQ156" s="38"/>
      <c r="GLR156" s="38"/>
      <c r="GLS156" s="38"/>
      <c r="GLT156" s="38"/>
      <c r="GLU156" s="38"/>
      <c r="GLV156" s="38"/>
      <c r="GLW156" s="38"/>
      <c r="GLX156" s="38"/>
      <c r="GLY156" s="38"/>
      <c r="GLZ156" s="38"/>
      <c r="GMA156" s="38"/>
      <c r="GMB156" s="38"/>
      <c r="GMC156" s="38"/>
      <c r="GMD156" s="38"/>
      <c r="GME156" s="38"/>
      <c r="GMF156" s="38"/>
      <c r="GMG156" s="38"/>
      <c r="GMH156" s="38"/>
      <c r="GMI156" s="38"/>
      <c r="GMJ156" s="38"/>
      <c r="GMK156" s="38"/>
      <c r="GML156" s="38"/>
      <c r="GMM156" s="38"/>
      <c r="GMN156" s="38"/>
      <c r="GMO156" s="38"/>
      <c r="GMP156" s="38"/>
      <c r="GMQ156" s="38"/>
      <c r="GMR156" s="38"/>
      <c r="GMS156" s="38"/>
      <c r="GMT156" s="38"/>
      <c r="GMU156" s="38"/>
      <c r="GMV156" s="38"/>
      <c r="GMW156" s="38"/>
      <c r="GMX156" s="38"/>
      <c r="GMY156" s="38"/>
      <c r="GMZ156" s="38"/>
      <c r="GNA156" s="38"/>
      <c r="GNB156" s="38"/>
      <c r="GNC156" s="38"/>
      <c r="GND156" s="38"/>
      <c r="GNE156" s="38"/>
      <c r="GNF156" s="38"/>
      <c r="GNG156" s="38"/>
      <c r="GNH156" s="38"/>
      <c r="GNI156" s="38"/>
      <c r="GNJ156" s="38"/>
      <c r="GNK156" s="38"/>
      <c r="GNL156" s="38"/>
      <c r="GNM156" s="38"/>
      <c r="GNN156" s="38"/>
      <c r="GNO156" s="38"/>
      <c r="GNP156" s="38"/>
      <c r="GNQ156" s="38"/>
      <c r="GNR156" s="38"/>
      <c r="GNS156" s="38"/>
      <c r="GNT156" s="38"/>
      <c r="GNU156" s="38"/>
      <c r="GNV156" s="38"/>
      <c r="GNW156" s="38"/>
      <c r="GNX156" s="38"/>
      <c r="GNY156" s="38"/>
      <c r="GNZ156" s="38"/>
      <c r="GOA156" s="38"/>
      <c r="GOB156" s="38"/>
      <c r="GOC156" s="38"/>
      <c r="GOD156" s="38"/>
      <c r="GOE156" s="38"/>
      <c r="GOF156" s="38"/>
      <c r="GOG156" s="38"/>
      <c r="GOH156" s="38"/>
      <c r="GOI156" s="38"/>
      <c r="GOJ156" s="38"/>
      <c r="GOK156" s="38"/>
      <c r="GOL156" s="38"/>
      <c r="GOM156" s="38"/>
      <c r="GON156" s="38"/>
      <c r="GOO156" s="38"/>
      <c r="GOP156" s="38"/>
      <c r="GOQ156" s="38"/>
      <c r="GOR156" s="38"/>
      <c r="GOS156" s="38"/>
      <c r="GOT156" s="38"/>
      <c r="GOU156" s="38"/>
      <c r="GOV156" s="38"/>
      <c r="GOW156" s="38"/>
      <c r="GOX156" s="38"/>
      <c r="GOY156" s="38"/>
      <c r="GOZ156" s="38"/>
      <c r="GPA156" s="38"/>
      <c r="GPB156" s="38"/>
      <c r="GPC156" s="38"/>
      <c r="GPD156" s="38"/>
      <c r="GPE156" s="38"/>
      <c r="GPF156" s="38"/>
      <c r="GPG156" s="38"/>
      <c r="GPH156" s="38"/>
      <c r="GPI156" s="38"/>
      <c r="GPJ156" s="38"/>
      <c r="GPK156" s="38"/>
      <c r="GPL156" s="38"/>
      <c r="GPM156" s="38"/>
      <c r="GPN156" s="38"/>
      <c r="GPO156" s="38"/>
      <c r="GPP156" s="38"/>
      <c r="GPQ156" s="38"/>
      <c r="GPR156" s="38"/>
      <c r="GPS156" s="38"/>
      <c r="GPT156" s="38"/>
      <c r="GPU156" s="38"/>
      <c r="GPV156" s="38"/>
      <c r="GPW156" s="38"/>
      <c r="GPX156" s="38"/>
      <c r="GPY156" s="38"/>
      <c r="GPZ156" s="38"/>
      <c r="GQA156" s="38"/>
      <c r="GQB156" s="38"/>
      <c r="GQC156" s="38"/>
      <c r="GQD156" s="38"/>
      <c r="GQE156" s="38"/>
      <c r="GQF156" s="38"/>
      <c r="GQG156" s="38"/>
      <c r="GQH156" s="38"/>
      <c r="GQI156" s="38"/>
      <c r="GQJ156" s="38"/>
      <c r="GQK156" s="38"/>
      <c r="GQL156" s="38"/>
      <c r="GQM156" s="38"/>
      <c r="GQN156" s="38"/>
      <c r="GQO156" s="38"/>
      <c r="GQP156" s="38"/>
      <c r="GQQ156" s="38"/>
      <c r="GQR156" s="38"/>
      <c r="GQS156" s="38"/>
      <c r="GQT156" s="38"/>
      <c r="GQU156" s="38"/>
      <c r="GQV156" s="38"/>
      <c r="GQW156" s="38"/>
      <c r="GQX156" s="38"/>
      <c r="GQY156" s="38"/>
      <c r="GQZ156" s="38"/>
      <c r="GRA156" s="38"/>
      <c r="GRB156" s="38"/>
      <c r="GRC156" s="38"/>
      <c r="GRD156" s="38"/>
      <c r="GRE156" s="38"/>
      <c r="GRF156" s="38"/>
      <c r="GRG156" s="38"/>
      <c r="GRH156" s="38"/>
      <c r="GRI156" s="38"/>
      <c r="GRJ156" s="38"/>
      <c r="GRK156" s="38"/>
      <c r="GRL156" s="38"/>
      <c r="GRM156" s="38"/>
      <c r="GRN156" s="38"/>
      <c r="GRO156" s="38"/>
      <c r="GRP156" s="38"/>
      <c r="GRQ156" s="38"/>
      <c r="GRR156" s="38"/>
      <c r="GRS156" s="38"/>
      <c r="GRT156" s="38"/>
      <c r="GRU156" s="38"/>
      <c r="GRV156" s="38"/>
      <c r="GRW156" s="38"/>
      <c r="GRX156" s="38"/>
      <c r="GRY156" s="38"/>
      <c r="GRZ156" s="38"/>
      <c r="GSA156" s="38"/>
      <c r="GSB156" s="38"/>
      <c r="GSC156" s="38"/>
      <c r="GSD156" s="38"/>
      <c r="GSE156" s="38"/>
      <c r="GSF156" s="38"/>
      <c r="GSG156" s="38"/>
      <c r="GSH156" s="38"/>
      <c r="GSI156" s="38"/>
      <c r="GSJ156" s="38"/>
      <c r="GSK156" s="38"/>
      <c r="GSL156" s="38"/>
      <c r="GSM156" s="38"/>
      <c r="GSN156" s="38"/>
      <c r="GSO156" s="38"/>
      <c r="GSP156" s="38"/>
      <c r="GSQ156" s="38"/>
      <c r="GSR156" s="38"/>
      <c r="GSS156" s="38"/>
      <c r="GST156" s="38"/>
      <c r="GSU156" s="38"/>
      <c r="GSV156" s="38"/>
      <c r="GSW156" s="38"/>
      <c r="GSX156" s="38"/>
      <c r="GSY156" s="38"/>
      <c r="GSZ156" s="38"/>
      <c r="GTA156" s="38"/>
      <c r="GTB156" s="38"/>
      <c r="GTC156" s="38"/>
      <c r="GTD156" s="38"/>
      <c r="GTE156" s="38"/>
      <c r="GTF156" s="38"/>
      <c r="GTG156" s="38"/>
      <c r="GTH156" s="38"/>
      <c r="GTI156" s="38"/>
      <c r="GTJ156" s="38"/>
      <c r="GTK156" s="38"/>
      <c r="GTL156" s="38"/>
      <c r="GTM156" s="38"/>
      <c r="GTN156" s="38"/>
      <c r="GTO156" s="38"/>
      <c r="GTP156" s="38"/>
      <c r="GTQ156" s="38"/>
      <c r="GTR156" s="38"/>
      <c r="GTS156" s="38"/>
      <c r="GTT156" s="38"/>
      <c r="GTU156" s="38"/>
      <c r="GTV156" s="38"/>
      <c r="GTW156" s="38"/>
      <c r="GTX156" s="38"/>
      <c r="GTY156" s="38"/>
      <c r="GTZ156" s="38"/>
      <c r="GUA156" s="38"/>
      <c r="GUB156" s="38"/>
      <c r="GUC156" s="38"/>
      <c r="GUD156" s="38"/>
      <c r="GUE156" s="38"/>
      <c r="GUF156" s="38"/>
      <c r="GUG156" s="38"/>
      <c r="GUH156" s="38"/>
      <c r="GUI156" s="38"/>
      <c r="GUJ156" s="38"/>
      <c r="GUK156" s="38"/>
      <c r="GUL156" s="38"/>
      <c r="GUM156" s="38"/>
      <c r="GUN156" s="38"/>
      <c r="GUO156" s="38"/>
      <c r="GUP156" s="38"/>
      <c r="GUQ156" s="38"/>
      <c r="GUR156" s="38"/>
      <c r="GUS156" s="38"/>
      <c r="GUT156" s="38"/>
      <c r="GUU156" s="38"/>
      <c r="GUV156" s="38"/>
      <c r="GUW156" s="38"/>
      <c r="GUX156" s="38"/>
      <c r="GUY156" s="38"/>
      <c r="GUZ156" s="38"/>
      <c r="GVA156" s="38"/>
      <c r="GVB156" s="38"/>
      <c r="GVC156" s="38"/>
      <c r="GVD156" s="38"/>
      <c r="GVE156" s="38"/>
      <c r="GVF156" s="38"/>
      <c r="GVG156" s="38"/>
      <c r="GVH156" s="38"/>
      <c r="GVI156" s="38"/>
      <c r="GVJ156" s="38"/>
      <c r="GVK156" s="38"/>
      <c r="GVL156" s="38"/>
      <c r="GVM156" s="38"/>
      <c r="GVN156" s="38"/>
      <c r="GVO156" s="38"/>
      <c r="GVP156" s="38"/>
      <c r="GVQ156" s="38"/>
      <c r="GVR156" s="38"/>
      <c r="GVS156" s="38"/>
      <c r="GVT156" s="38"/>
      <c r="GVU156" s="38"/>
      <c r="GVV156" s="38"/>
      <c r="GVW156" s="38"/>
      <c r="GVX156" s="38"/>
      <c r="GVY156" s="38"/>
      <c r="GVZ156" s="38"/>
      <c r="GWA156" s="38"/>
      <c r="GWB156" s="38"/>
      <c r="GWC156" s="38"/>
      <c r="GWD156" s="38"/>
      <c r="GWE156" s="38"/>
      <c r="GWF156" s="38"/>
      <c r="GWG156" s="38"/>
      <c r="GWH156" s="38"/>
      <c r="GWI156" s="38"/>
      <c r="GWJ156" s="38"/>
      <c r="GWK156" s="38"/>
      <c r="GWL156" s="38"/>
      <c r="GWM156" s="38"/>
      <c r="GWN156" s="38"/>
      <c r="GWO156" s="38"/>
      <c r="GWP156" s="38"/>
      <c r="GWQ156" s="38"/>
      <c r="GWR156" s="38"/>
      <c r="GWS156" s="38"/>
      <c r="GWT156" s="38"/>
      <c r="GWU156" s="38"/>
      <c r="GWV156" s="38"/>
      <c r="GWW156" s="38"/>
      <c r="GWX156" s="38"/>
      <c r="GWY156" s="38"/>
      <c r="GWZ156" s="38"/>
      <c r="GXA156" s="38"/>
      <c r="GXB156" s="38"/>
      <c r="GXC156" s="38"/>
      <c r="GXD156" s="38"/>
      <c r="GXE156" s="38"/>
      <c r="GXF156" s="38"/>
      <c r="GXG156" s="38"/>
      <c r="GXH156" s="38"/>
      <c r="GXI156" s="38"/>
      <c r="GXJ156" s="38"/>
      <c r="GXK156" s="38"/>
      <c r="GXL156" s="38"/>
      <c r="GXM156" s="38"/>
      <c r="GXN156" s="38"/>
      <c r="GXO156" s="38"/>
      <c r="GXP156" s="38"/>
      <c r="GXQ156" s="38"/>
      <c r="GXR156" s="38"/>
      <c r="GXS156" s="38"/>
      <c r="GXT156" s="38"/>
      <c r="GXU156" s="38"/>
      <c r="GXV156" s="38"/>
      <c r="GXW156" s="38"/>
      <c r="GXX156" s="38"/>
      <c r="GXY156" s="38"/>
      <c r="GXZ156" s="38"/>
      <c r="GYA156" s="38"/>
      <c r="GYB156" s="38"/>
      <c r="GYC156" s="38"/>
      <c r="GYD156" s="38"/>
      <c r="GYE156" s="38"/>
      <c r="GYF156" s="38"/>
      <c r="GYG156" s="38"/>
      <c r="GYH156" s="38"/>
      <c r="GYI156" s="38"/>
      <c r="GYJ156" s="38"/>
      <c r="GYK156" s="38"/>
      <c r="GYL156" s="38"/>
      <c r="GYM156" s="38"/>
      <c r="GYN156" s="38"/>
      <c r="GYO156" s="38"/>
      <c r="GYP156" s="38"/>
      <c r="GYQ156" s="38"/>
      <c r="GYR156" s="38"/>
      <c r="GYS156" s="38"/>
      <c r="GYT156" s="38"/>
      <c r="GYU156" s="38"/>
      <c r="GYV156" s="38"/>
      <c r="GYW156" s="38"/>
      <c r="GYX156" s="38"/>
      <c r="GYY156" s="38"/>
      <c r="GYZ156" s="38"/>
      <c r="GZA156" s="38"/>
      <c r="GZB156" s="38"/>
      <c r="GZC156" s="38"/>
      <c r="GZD156" s="38"/>
      <c r="GZE156" s="38"/>
      <c r="GZF156" s="38"/>
      <c r="GZG156" s="38"/>
      <c r="GZH156" s="38"/>
      <c r="GZI156" s="38"/>
      <c r="GZJ156" s="38"/>
      <c r="GZK156" s="38"/>
      <c r="GZL156" s="38"/>
      <c r="GZM156" s="38"/>
      <c r="GZN156" s="38"/>
      <c r="GZO156" s="38"/>
      <c r="GZP156" s="38"/>
      <c r="GZQ156" s="38"/>
      <c r="GZR156" s="38"/>
      <c r="GZS156" s="38"/>
      <c r="GZT156" s="38"/>
      <c r="GZU156" s="38"/>
      <c r="GZV156" s="38"/>
      <c r="GZW156" s="38"/>
      <c r="GZX156" s="38"/>
      <c r="GZY156" s="38"/>
      <c r="GZZ156" s="38"/>
      <c r="HAA156" s="38"/>
      <c r="HAB156" s="38"/>
      <c r="HAC156" s="38"/>
      <c r="HAD156" s="38"/>
      <c r="HAE156" s="38"/>
      <c r="HAF156" s="38"/>
      <c r="HAG156" s="38"/>
      <c r="HAH156" s="38"/>
      <c r="HAI156" s="38"/>
      <c r="HAJ156" s="38"/>
      <c r="HAK156" s="38"/>
      <c r="HAL156" s="38"/>
      <c r="HAM156" s="38"/>
      <c r="HAN156" s="38"/>
      <c r="HAO156" s="38"/>
      <c r="HAP156" s="38"/>
      <c r="HAQ156" s="38"/>
      <c r="HAR156" s="38"/>
      <c r="HAS156" s="38"/>
      <c r="HAT156" s="38"/>
      <c r="HAU156" s="38"/>
      <c r="HAV156" s="38"/>
      <c r="HAW156" s="38"/>
      <c r="HAX156" s="38"/>
      <c r="HAY156" s="38"/>
      <c r="HAZ156" s="38"/>
      <c r="HBA156" s="38"/>
      <c r="HBB156" s="38"/>
      <c r="HBC156" s="38"/>
      <c r="HBD156" s="38"/>
      <c r="HBE156" s="38"/>
      <c r="HBF156" s="38"/>
      <c r="HBG156" s="38"/>
      <c r="HBH156" s="38"/>
      <c r="HBI156" s="38"/>
      <c r="HBJ156" s="38"/>
      <c r="HBK156" s="38"/>
      <c r="HBL156" s="38"/>
      <c r="HBM156" s="38"/>
      <c r="HBN156" s="38"/>
      <c r="HBO156" s="38"/>
      <c r="HBP156" s="38"/>
      <c r="HBQ156" s="38"/>
      <c r="HBR156" s="38"/>
      <c r="HBS156" s="38"/>
      <c r="HBT156" s="38"/>
      <c r="HBU156" s="38"/>
      <c r="HBV156" s="38"/>
      <c r="HBW156" s="38"/>
      <c r="HBX156" s="38"/>
      <c r="HBY156" s="38"/>
      <c r="HBZ156" s="38"/>
      <c r="HCA156" s="38"/>
      <c r="HCB156" s="38"/>
      <c r="HCC156" s="38"/>
      <c r="HCD156" s="38"/>
      <c r="HCE156" s="38"/>
      <c r="HCF156" s="38"/>
      <c r="HCG156" s="38"/>
      <c r="HCH156" s="38"/>
      <c r="HCI156" s="38"/>
      <c r="HCJ156" s="38"/>
      <c r="HCK156" s="38"/>
      <c r="HCL156" s="38"/>
      <c r="HCM156" s="38"/>
      <c r="HCN156" s="38"/>
      <c r="HCO156" s="38"/>
      <c r="HCP156" s="38"/>
      <c r="HCQ156" s="38"/>
      <c r="HCR156" s="38"/>
      <c r="HCS156" s="38"/>
      <c r="HCT156" s="38"/>
      <c r="HCU156" s="38"/>
      <c r="HCV156" s="38"/>
      <c r="HCW156" s="38"/>
      <c r="HCX156" s="38"/>
      <c r="HCY156" s="38"/>
      <c r="HCZ156" s="38"/>
      <c r="HDA156" s="38"/>
      <c r="HDB156" s="38"/>
      <c r="HDC156" s="38"/>
      <c r="HDD156" s="38"/>
      <c r="HDE156" s="38"/>
      <c r="HDF156" s="38"/>
      <c r="HDG156" s="38"/>
      <c r="HDH156" s="38"/>
      <c r="HDI156" s="38"/>
      <c r="HDJ156" s="38"/>
      <c r="HDK156" s="38"/>
      <c r="HDL156" s="38"/>
      <c r="HDM156" s="38"/>
      <c r="HDN156" s="38"/>
      <c r="HDO156" s="38"/>
      <c r="HDP156" s="38"/>
      <c r="HDQ156" s="38"/>
      <c r="HDR156" s="38"/>
      <c r="HDS156" s="38"/>
      <c r="HDT156" s="38"/>
      <c r="HDU156" s="38"/>
      <c r="HDV156" s="38"/>
      <c r="HDW156" s="38"/>
      <c r="HDX156" s="38"/>
      <c r="HDY156" s="38"/>
      <c r="HDZ156" s="38"/>
      <c r="HEA156" s="38"/>
      <c r="HEB156" s="38"/>
      <c r="HEC156" s="38"/>
      <c r="HED156" s="38"/>
      <c r="HEE156" s="38"/>
      <c r="HEF156" s="38"/>
      <c r="HEG156" s="38"/>
      <c r="HEH156" s="38"/>
      <c r="HEI156" s="38"/>
      <c r="HEJ156" s="38"/>
      <c r="HEK156" s="38"/>
      <c r="HEL156" s="38"/>
      <c r="HEM156" s="38"/>
      <c r="HEN156" s="38"/>
      <c r="HEO156" s="38"/>
      <c r="HEP156" s="38"/>
      <c r="HEQ156" s="38"/>
      <c r="HER156" s="38"/>
      <c r="HES156" s="38"/>
      <c r="HET156" s="38"/>
      <c r="HEU156" s="38"/>
      <c r="HEV156" s="38"/>
      <c r="HEW156" s="38"/>
      <c r="HEX156" s="38"/>
      <c r="HEY156" s="38"/>
      <c r="HEZ156" s="38"/>
      <c r="HFA156" s="38"/>
      <c r="HFB156" s="38"/>
      <c r="HFC156" s="38"/>
      <c r="HFD156" s="38"/>
      <c r="HFE156" s="38"/>
      <c r="HFF156" s="38"/>
      <c r="HFG156" s="38"/>
      <c r="HFH156" s="38"/>
      <c r="HFI156" s="38"/>
      <c r="HFJ156" s="38"/>
      <c r="HFK156" s="38"/>
      <c r="HFL156" s="38"/>
      <c r="HFM156" s="38"/>
      <c r="HFN156" s="38"/>
      <c r="HFO156" s="38"/>
      <c r="HFP156" s="38"/>
      <c r="HFQ156" s="38"/>
      <c r="HFR156" s="38"/>
      <c r="HFS156" s="38"/>
      <c r="HFT156" s="38"/>
      <c r="HFU156" s="38"/>
      <c r="HFV156" s="38"/>
      <c r="HFW156" s="38"/>
      <c r="HFX156" s="38"/>
      <c r="HFY156" s="38"/>
      <c r="HFZ156" s="38"/>
      <c r="HGA156" s="38"/>
      <c r="HGB156" s="38"/>
      <c r="HGC156" s="38"/>
      <c r="HGD156" s="38"/>
      <c r="HGE156" s="38"/>
      <c r="HGF156" s="38"/>
      <c r="HGG156" s="38"/>
      <c r="HGH156" s="38"/>
      <c r="HGI156" s="38"/>
      <c r="HGJ156" s="38"/>
      <c r="HGK156" s="38"/>
      <c r="HGL156" s="38"/>
      <c r="HGM156" s="38"/>
      <c r="HGN156" s="38"/>
      <c r="HGO156" s="38"/>
      <c r="HGP156" s="38"/>
      <c r="HGQ156" s="38"/>
      <c r="HGR156" s="38"/>
      <c r="HGS156" s="38"/>
      <c r="HGT156" s="38"/>
      <c r="HGU156" s="38"/>
      <c r="HGV156" s="38"/>
      <c r="HGW156" s="38"/>
      <c r="HGX156" s="38"/>
      <c r="HGY156" s="38"/>
      <c r="HGZ156" s="38"/>
      <c r="HHA156" s="38"/>
      <c r="HHB156" s="38"/>
      <c r="HHC156" s="38"/>
      <c r="HHD156" s="38"/>
      <c r="HHE156" s="38"/>
      <c r="HHF156" s="38"/>
      <c r="HHG156" s="38"/>
      <c r="HHH156" s="38"/>
      <c r="HHI156" s="38"/>
      <c r="HHJ156" s="38"/>
      <c r="HHK156" s="38"/>
      <c r="HHL156" s="38"/>
      <c r="HHM156" s="38"/>
      <c r="HHN156" s="38"/>
      <c r="HHO156" s="38"/>
      <c r="HHP156" s="38"/>
      <c r="HHQ156" s="38"/>
      <c r="HHR156" s="38"/>
      <c r="HHS156" s="38"/>
      <c r="HHT156" s="38"/>
      <c r="HHU156" s="38"/>
      <c r="HHV156" s="38"/>
      <c r="HHW156" s="38"/>
      <c r="HHX156" s="38"/>
      <c r="HHY156" s="38"/>
      <c r="HHZ156" s="38"/>
      <c r="HIA156" s="38"/>
      <c r="HIB156" s="38"/>
      <c r="HIC156" s="38"/>
      <c r="HID156" s="38"/>
      <c r="HIE156" s="38"/>
      <c r="HIF156" s="38"/>
      <c r="HIG156" s="38"/>
      <c r="HIH156" s="38"/>
      <c r="HII156" s="38"/>
      <c r="HIJ156" s="38"/>
      <c r="HIK156" s="38"/>
      <c r="HIL156" s="38"/>
      <c r="HIM156" s="38"/>
      <c r="HIN156" s="38"/>
      <c r="HIO156" s="38"/>
      <c r="HIP156" s="38"/>
      <c r="HIQ156" s="38"/>
      <c r="HIR156" s="38"/>
      <c r="HIS156" s="38"/>
      <c r="HIT156" s="38"/>
      <c r="HIU156" s="38"/>
      <c r="HIV156" s="38"/>
      <c r="HIW156" s="38"/>
      <c r="HIX156" s="38"/>
      <c r="HIY156" s="38"/>
      <c r="HIZ156" s="38"/>
      <c r="HJA156" s="38"/>
      <c r="HJB156" s="38"/>
      <c r="HJC156" s="38"/>
      <c r="HJD156" s="38"/>
      <c r="HJE156" s="38"/>
      <c r="HJF156" s="38"/>
      <c r="HJG156" s="38"/>
      <c r="HJH156" s="38"/>
      <c r="HJI156" s="38"/>
      <c r="HJJ156" s="38"/>
      <c r="HJK156" s="38"/>
      <c r="HJL156" s="38"/>
      <c r="HJM156" s="38"/>
      <c r="HJN156" s="38"/>
      <c r="HJO156" s="38"/>
      <c r="HJP156" s="38"/>
      <c r="HJQ156" s="38"/>
      <c r="HJR156" s="38"/>
      <c r="HJS156" s="38"/>
      <c r="HJT156" s="38"/>
      <c r="HJU156" s="38"/>
      <c r="HJV156" s="38"/>
      <c r="HJW156" s="38"/>
      <c r="HJX156" s="38"/>
      <c r="HJY156" s="38"/>
      <c r="HJZ156" s="38"/>
      <c r="HKA156" s="38"/>
      <c r="HKB156" s="38"/>
      <c r="HKC156" s="38"/>
      <c r="HKD156" s="38"/>
      <c r="HKE156" s="38"/>
      <c r="HKF156" s="38"/>
      <c r="HKG156" s="38"/>
      <c r="HKH156" s="38"/>
      <c r="HKI156" s="38"/>
      <c r="HKJ156" s="38"/>
      <c r="HKK156" s="38"/>
      <c r="HKL156" s="38"/>
      <c r="HKM156" s="38"/>
      <c r="HKN156" s="38"/>
      <c r="HKO156" s="38"/>
      <c r="HKP156" s="38"/>
      <c r="HKQ156" s="38"/>
      <c r="HKR156" s="38"/>
      <c r="HKS156" s="38"/>
      <c r="HKT156" s="38"/>
      <c r="HKU156" s="38"/>
      <c r="HKV156" s="38"/>
      <c r="HKW156" s="38"/>
      <c r="HKX156" s="38"/>
      <c r="HKY156" s="38"/>
      <c r="HKZ156" s="38"/>
      <c r="HLA156" s="38"/>
      <c r="HLB156" s="38"/>
      <c r="HLC156" s="38"/>
      <c r="HLD156" s="38"/>
      <c r="HLE156" s="38"/>
      <c r="HLF156" s="38"/>
      <c r="HLG156" s="38"/>
      <c r="HLH156" s="38"/>
      <c r="HLI156" s="38"/>
      <c r="HLJ156" s="38"/>
      <c r="HLK156" s="38"/>
      <c r="HLL156" s="38"/>
      <c r="HLM156" s="38"/>
      <c r="HLN156" s="38"/>
      <c r="HLO156" s="38"/>
      <c r="HLP156" s="38"/>
      <c r="HLQ156" s="38"/>
      <c r="HLR156" s="38"/>
      <c r="HLS156" s="38"/>
      <c r="HLT156" s="38"/>
      <c r="HLU156" s="38"/>
      <c r="HLV156" s="38"/>
      <c r="HLW156" s="38"/>
      <c r="HLX156" s="38"/>
      <c r="HLY156" s="38"/>
      <c r="HLZ156" s="38"/>
      <c r="HMA156" s="38"/>
      <c r="HMB156" s="38"/>
      <c r="HMC156" s="38"/>
      <c r="HMD156" s="38"/>
      <c r="HME156" s="38"/>
      <c r="HMF156" s="38"/>
      <c r="HMG156" s="38"/>
      <c r="HMH156" s="38"/>
      <c r="HMI156" s="38"/>
      <c r="HMJ156" s="38"/>
      <c r="HMK156" s="38"/>
      <c r="HML156" s="38"/>
      <c r="HMM156" s="38"/>
      <c r="HMN156" s="38"/>
      <c r="HMO156" s="38"/>
      <c r="HMP156" s="38"/>
      <c r="HMQ156" s="38"/>
      <c r="HMR156" s="38"/>
      <c r="HMS156" s="38"/>
      <c r="HMT156" s="38"/>
      <c r="HMU156" s="38"/>
      <c r="HMV156" s="38"/>
      <c r="HMW156" s="38"/>
      <c r="HMX156" s="38"/>
      <c r="HMY156" s="38"/>
      <c r="HMZ156" s="38"/>
      <c r="HNA156" s="38"/>
      <c r="HNB156" s="38"/>
      <c r="HNC156" s="38"/>
      <c r="HND156" s="38"/>
      <c r="HNE156" s="38"/>
      <c r="HNF156" s="38"/>
      <c r="HNG156" s="38"/>
      <c r="HNH156" s="38"/>
      <c r="HNI156" s="38"/>
      <c r="HNJ156" s="38"/>
      <c r="HNK156" s="38"/>
      <c r="HNL156" s="38"/>
      <c r="HNM156" s="38"/>
      <c r="HNN156" s="38"/>
      <c r="HNO156" s="38"/>
      <c r="HNP156" s="38"/>
      <c r="HNQ156" s="38"/>
      <c r="HNR156" s="38"/>
      <c r="HNS156" s="38"/>
      <c r="HNT156" s="38"/>
      <c r="HNU156" s="38"/>
      <c r="HNV156" s="38"/>
      <c r="HNW156" s="38"/>
      <c r="HNX156" s="38"/>
      <c r="HNY156" s="38"/>
      <c r="HNZ156" s="38"/>
      <c r="HOA156" s="38"/>
      <c r="HOB156" s="38"/>
      <c r="HOC156" s="38"/>
      <c r="HOD156" s="38"/>
      <c r="HOE156" s="38"/>
      <c r="HOF156" s="38"/>
      <c r="HOG156" s="38"/>
      <c r="HOH156" s="38"/>
      <c r="HOI156" s="38"/>
      <c r="HOJ156" s="38"/>
      <c r="HOK156" s="38"/>
      <c r="HOL156" s="38"/>
      <c r="HOM156" s="38"/>
      <c r="HON156" s="38"/>
      <c r="HOO156" s="38"/>
      <c r="HOP156" s="38"/>
      <c r="HOQ156" s="38"/>
      <c r="HOR156" s="38"/>
      <c r="HOS156" s="38"/>
      <c r="HOT156" s="38"/>
      <c r="HOU156" s="38"/>
      <c r="HOV156" s="38"/>
      <c r="HOW156" s="38"/>
      <c r="HOX156" s="38"/>
      <c r="HOY156" s="38"/>
      <c r="HOZ156" s="38"/>
      <c r="HPA156" s="38"/>
      <c r="HPB156" s="38"/>
      <c r="HPC156" s="38"/>
      <c r="HPD156" s="38"/>
      <c r="HPE156" s="38"/>
      <c r="HPF156" s="38"/>
      <c r="HPG156" s="38"/>
      <c r="HPH156" s="38"/>
      <c r="HPI156" s="38"/>
      <c r="HPJ156" s="38"/>
      <c r="HPK156" s="38"/>
      <c r="HPL156" s="38"/>
      <c r="HPM156" s="38"/>
      <c r="HPN156" s="38"/>
      <c r="HPO156" s="38"/>
      <c r="HPP156" s="38"/>
      <c r="HPQ156" s="38"/>
      <c r="HPR156" s="38"/>
      <c r="HPS156" s="38"/>
      <c r="HPT156" s="38"/>
      <c r="HPU156" s="38"/>
      <c r="HPV156" s="38"/>
      <c r="HPW156" s="38"/>
      <c r="HPX156" s="38"/>
      <c r="HPY156" s="38"/>
      <c r="HPZ156" s="38"/>
      <c r="HQA156" s="38"/>
      <c r="HQB156" s="38"/>
      <c r="HQC156" s="38"/>
      <c r="HQD156" s="38"/>
      <c r="HQE156" s="38"/>
      <c r="HQF156" s="38"/>
      <c r="HQG156" s="38"/>
      <c r="HQH156" s="38"/>
      <c r="HQI156" s="38"/>
      <c r="HQJ156" s="38"/>
      <c r="HQK156" s="38"/>
      <c r="HQL156" s="38"/>
      <c r="HQM156" s="38"/>
      <c r="HQN156" s="38"/>
      <c r="HQO156" s="38"/>
      <c r="HQP156" s="38"/>
      <c r="HQQ156" s="38"/>
      <c r="HQR156" s="38"/>
      <c r="HQS156" s="38"/>
      <c r="HQT156" s="38"/>
      <c r="HQU156" s="38"/>
      <c r="HQV156" s="38"/>
      <c r="HQW156" s="38"/>
      <c r="HQX156" s="38"/>
      <c r="HQY156" s="38"/>
      <c r="HQZ156" s="38"/>
      <c r="HRA156" s="38"/>
      <c r="HRB156" s="38"/>
      <c r="HRC156" s="38"/>
      <c r="HRD156" s="38"/>
      <c r="HRE156" s="38"/>
      <c r="HRF156" s="38"/>
      <c r="HRG156" s="38"/>
      <c r="HRH156" s="38"/>
      <c r="HRI156" s="38"/>
      <c r="HRJ156" s="38"/>
      <c r="HRK156" s="38"/>
      <c r="HRL156" s="38"/>
      <c r="HRM156" s="38"/>
      <c r="HRN156" s="38"/>
      <c r="HRO156" s="38"/>
      <c r="HRP156" s="38"/>
      <c r="HRQ156" s="38"/>
      <c r="HRR156" s="38"/>
      <c r="HRS156" s="38"/>
      <c r="HRT156" s="38"/>
      <c r="HRU156" s="38"/>
      <c r="HRV156" s="38"/>
      <c r="HRW156" s="38"/>
      <c r="HRX156" s="38"/>
      <c r="HRY156" s="38"/>
      <c r="HRZ156" s="38"/>
      <c r="HSA156" s="38"/>
      <c r="HSB156" s="38"/>
      <c r="HSC156" s="38"/>
      <c r="HSD156" s="38"/>
      <c r="HSE156" s="38"/>
      <c r="HSF156" s="38"/>
      <c r="HSG156" s="38"/>
      <c r="HSH156" s="38"/>
      <c r="HSI156" s="38"/>
      <c r="HSJ156" s="38"/>
      <c r="HSK156" s="38"/>
      <c r="HSL156" s="38"/>
      <c r="HSM156" s="38"/>
      <c r="HSN156" s="38"/>
      <c r="HSO156" s="38"/>
      <c r="HSP156" s="38"/>
      <c r="HSQ156" s="38"/>
      <c r="HSR156" s="38"/>
      <c r="HSS156" s="38"/>
      <c r="HST156" s="38"/>
      <c r="HSU156" s="38"/>
      <c r="HSV156" s="38"/>
      <c r="HSW156" s="38"/>
      <c r="HSX156" s="38"/>
      <c r="HSY156" s="38"/>
      <c r="HSZ156" s="38"/>
      <c r="HTA156" s="38"/>
      <c r="HTB156" s="38"/>
      <c r="HTC156" s="38"/>
      <c r="HTD156" s="38"/>
      <c r="HTE156" s="38"/>
      <c r="HTF156" s="38"/>
      <c r="HTG156" s="38"/>
      <c r="HTH156" s="38"/>
      <c r="HTI156" s="38"/>
      <c r="HTJ156" s="38"/>
      <c r="HTK156" s="38"/>
      <c r="HTL156" s="38"/>
      <c r="HTM156" s="38"/>
      <c r="HTN156" s="38"/>
      <c r="HTO156" s="38"/>
      <c r="HTP156" s="38"/>
      <c r="HTQ156" s="38"/>
      <c r="HTR156" s="38"/>
      <c r="HTS156" s="38"/>
      <c r="HTT156" s="38"/>
      <c r="HTU156" s="38"/>
      <c r="HTV156" s="38"/>
      <c r="HTW156" s="38"/>
      <c r="HTX156" s="38"/>
      <c r="HTY156" s="38"/>
      <c r="HTZ156" s="38"/>
      <c r="HUA156" s="38"/>
      <c r="HUB156" s="38"/>
      <c r="HUC156" s="38"/>
      <c r="HUD156" s="38"/>
      <c r="HUE156" s="38"/>
      <c r="HUF156" s="38"/>
      <c r="HUG156" s="38"/>
      <c r="HUH156" s="38"/>
      <c r="HUI156" s="38"/>
      <c r="HUJ156" s="38"/>
      <c r="HUK156" s="38"/>
      <c r="HUL156" s="38"/>
      <c r="HUM156" s="38"/>
      <c r="HUN156" s="38"/>
      <c r="HUO156" s="38"/>
      <c r="HUP156" s="38"/>
      <c r="HUQ156" s="38"/>
      <c r="HUR156" s="38"/>
      <c r="HUS156" s="38"/>
      <c r="HUT156" s="38"/>
      <c r="HUU156" s="38"/>
      <c r="HUV156" s="38"/>
      <c r="HUW156" s="38"/>
      <c r="HUX156" s="38"/>
      <c r="HUY156" s="38"/>
      <c r="HUZ156" s="38"/>
      <c r="HVA156" s="38"/>
      <c r="HVB156" s="38"/>
      <c r="HVC156" s="38"/>
      <c r="HVD156" s="38"/>
      <c r="HVE156" s="38"/>
      <c r="HVF156" s="38"/>
      <c r="HVG156" s="38"/>
      <c r="HVH156" s="38"/>
      <c r="HVI156" s="38"/>
      <c r="HVJ156" s="38"/>
      <c r="HVK156" s="38"/>
      <c r="HVL156" s="38"/>
      <c r="HVM156" s="38"/>
      <c r="HVN156" s="38"/>
      <c r="HVO156" s="38"/>
      <c r="HVP156" s="38"/>
      <c r="HVQ156" s="38"/>
      <c r="HVR156" s="38"/>
      <c r="HVS156" s="38"/>
      <c r="HVT156" s="38"/>
      <c r="HVU156" s="38"/>
      <c r="HVV156" s="38"/>
      <c r="HVW156" s="38"/>
      <c r="HVX156" s="38"/>
      <c r="HVY156" s="38"/>
      <c r="HVZ156" s="38"/>
      <c r="HWA156" s="38"/>
      <c r="HWB156" s="38"/>
      <c r="HWC156" s="38"/>
      <c r="HWD156" s="38"/>
      <c r="HWE156" s="38"/>
      <c r="HWF156" s="38"/>
      <c r="HWG156" s="38"/>
      <c r="HWH156" s="38"/>
      <c r="HWI156" s="38"/>
      <c r="HWJ156" s="38"/>
      <c r="HWK156" s="38"/>
      <c r="HWL156" s="38"/>
      <c r="HWM156" s="38"/>
      <c r="HWN156" s="38"/>
      <c r="HWO156" s="38"/>
      <c r="HWP156" s="38"/>
      <c r="HWQ156" s="38"/>
      <c r="HWR156" s="38"/>
      <c r="HWS156" s="38"/>
      <c r="HWT156" s="38"/>
      <c r="HWU156" s="38"/>
      <c r="HWV156" s="38"/>
      <c r="HWW156" s="38"/>
      <c r="HWX156" s="38"/>
      <c r="HWY156" s="38"/>
      <c r="HWZ156" s="38"/>
      <c r="HXA156" s="38"/>
      <c r="HXB156" s="38"/>
      <c r="HXC156" s="38"/>
      <c r="HXD156" s="38"/>
      <c r="HXE156" s="38"/>
      <c r="HXF156" s="38"/>
      <c r="HXG156" s="38"/>
      <c r="HXH156" s="38"/>
      <c r="HXI156" s="38"/>
      <c r="HXJ156" s="38"/>
      <c r="HXK156" s="38"/>
      <c r="HXL156" s="38"/>
      <c r="HXM156" s="38"/>
      <c r="HXN156" s="38"/>
      <c r="HXO156" s="38"/>
      <c r="HXP156" s="38"/>
      <c r="HXQ156" s="38"/>
      <c r="HXR156" s="38"/>
      <c r="HXS156" s="38"/>
      <c r="HXT156" s="38"/>
      <c r="HXU156" s="38"/>
      <c r="HXV156" s="38"/>
      <c r="HXW156" s="38"/>
      <c r="HXX156" s="38"/>
      <c r="HXY156" s="38"/>
      <c r="HXZ156" s="38"/>
      <c r="HYA156" s="38"/>
      <c r="HYB156" s="38"/>
      <c r="HYC156" s="38"/>
      <c r="HYD156" s="38"/>
      <c r="HYE156" s="38"/>
      <c r="HYF156" s="38"/>
      <c r="HYG156" s="38"/>
      <c r="HYH156" s="38"/>
      <c r="HYI156" s="38"/>
      <c r="HYJ156" s="38"/>
      <c r="HYK156" s="38"/>
      <c r="HYL156" s="38"/>
      <c r="HYM156" s="38"/>
      <c r="HYN156" s="38"/>
      <c r="HYO156" s="38"/>
      <c r="HYP156" s="38"/>
      <c r="HYQ156" s="38"/>
      <c r="HYR156" s="38"/>
      <c r="HYS156" s="38"/>
      <c r="HYT156" s="38"/>
      <c r="HYU156" s="38"/>
      <c r="HYV156" s="38"/>
      <c r="HYW156" s="38"/>
      <c r="HYX156" s="38"/>
      <c r="HYY156" s="38"/>
      <c r="HYZ156" s="38"/>
      <c r="HZA156" s="38"/>
      <c r="HZB156" s="38"/>
      <c r="HZC156" s="38"/>
      <c r="HZD156" s="38"/>
      <c r="HZE156" s="38"/>
      <c r="HZF156" s="38"/>
      <c r="HZG156" s="38"/>
      <c r="HZH156" s="38"/>
      <c r="HZI156" s="38"/>
      <c r="HZJ156" s="38"/>
      <c r="HZK156" s="38"/>
      <c r="HZL156" s="38"/>
      <c r="HZM156" s="38"/>
      <c r="HZN156" s="38"/>
      <c r="HZO156" s="38"/>
      <c r="HZP156" s="38"/>
      <c r="HZQ156" s="38"/>
      <c r="HZR156" s="38"/>
      <c r="HZS156" s="38"/>
      <c r="HZT156" s="38"/>
      <c r="HZU156" s="38"/>
      <c r="HZV156" s="38"/>
      <c r="HZW156" s="38"/>
      <c r="HZX156" s="38"/>
      <c r="HZY156" s="38"/>
      <c r="HZZ156" s="38"/>
      <c r="IAA156" s="38"/>
      <c r="IAB156" s="38"/>
      <c r="IAC156" s="38"/>
      <c r="IAD156" s="38"/>
      <c r="IAE156" s="38"/>
      <c r="IAF156" s="38"/>
      <c r="IAG156" s="38"/>
      <c r="IAH156" s="38"/>
      <c r="IAI156" s="38"/>
      <c r="IAJ156" s="38"/>
      <c r="IAK156" s="38"/>
      <c r="IAL156" s="38"/>
      <c r="IAM156" s="38"/>
      <c r="IAN156" s="38"/>
      <c r="IAO156" s="38"/>
      <c r="IAP156" s="38"/>
      <c r="IAQ156" s="38"/>
      <c r="IAR156" s="38"/>
      <c r="IAS156" s="38"/>
      <c r="IAT156" s="38"/>
      <c r="IAU156" s="38"/>
      <c r="IAV156" s="38"/>
      <c r="IAW156" s="38"/>
      <c r="IAX156" s="38"/>
      <c r="IAY156" s="38"/>
      <c r="IAZ156" s="38"/>
      <c r="IBA156" s="38"/>
      <c r="IBB156" s="38"/>
      <c r="IBC156" s="38"/>
      <c r="IBD156" s="38"/>
      <c r="IBE156" s="38"/>
      <c r="IBF156" s="38"/>
      <c r="IBG156" s="38"/>
      <c r="IBH156" s="38"/>
      <c r="IBI156" s="38"/>
      <c r="IBJ156" s="38"/>
      <c r="IBK156" s="38"/>
      <c r="IBL156" s="38"/>
      <c r="IBM156" s="38"/>
      <c r="IBN156" s="38"/>
      <c r="IBO156" s="38"/>
      <c r="IBP156" s="38"/>
      <c r="IBQ156" s="38"/>
      <c r="IBR156" s="38"/>
      <c r="IBS156" s="38"/>
      <c r="IBT156" s="38"/>
      <c r="IBU156" s="38"/>
      <c r="IBV156" s="38"/>
      <c r="IBW156" s="38"/>
      <c r="IBX156" s="38"/>
      <c r="IBY156" s="38"/>
      <c r="IBZ156" s="38"/>
      <c r="ICA156" s="38"/>
      <c r="ICB156" s="38"/>
      <c r="ICC156" s="38"/>
      <c r="ICD156" s="38"/>
      <c r="ICE156" s="38"/>
      <c r="ICF156" s="38"/>
      <c r="ICG156" s="38"/>
      <c r="ICH156" s="38"/>
      <c r="ICI156" s="38"/>
      <c r="ICJ156" s="38"/>
      <c r="ICK156" s="38"/>
      <c r="ICL156" s="38"/>
      <c r="ICM156" s="38"/>
      <c r="ICN156" s="38"/>
      <c r="ICO156" s="38"/>
      <c r="ICP156" s="38"/>
      <c r="ICQ156" s="38"/>
      <c r="ICR156" s="38"/>
      <c r="ICS156" s="38"/>
      <c r="ICT156" s="38"/>
      <c r="ICU156" s="38"/>
      <c r="ICV156" s="38"/>
      <c r="ICW156" s="38"/>
      <c r="ICX156" s="38"/>
      <c r="ICY156" s="38"/>
      <c r="ICZ156" s="38"/>
      <c r="IDA156" s="38"/>
      <c r="IDB156" s="38"/>
      <c r="IDC156" s="38"/>
      <c r="IDD156" s="38"/>
      <c r="IDE156" s="38"/>
      <c r="IDF156" s="38"/>
      <c r="IDG156" s="38"/>
      <c r="IDH156" s="38"/>
      <c r="IDI156" s="38"/>
      <c r="IDJ156" s="38"/>
      <c r="IDK156" s="38"/>
      <c r="IDL156" s="38"/>
      <c r="IDM156" s="38"/>
      <c r="IDN156" s="38"/>
      <c r="IDO156" s="38"/>
      <c r="IDP156" s="38"/>
      <c r="IDQ156" s="38"/>
      <c r="IDR156" s="38"/>
      <c r="IDS156" s="38"/>
      <c r="IDT156" s="38"/>
      <c r="IDU156" s="38"/>
      <c r="IDV156" s="38"/>
      <c r="IDW156" s="38"/>
      <c r="IDX156" s="38"/>
      <c r="IDY156" s="38"/>
      <c r="IDZ156" s="38"/>
      <c r="IEA156" s="38"/>
      <c r="IEB156" s="38"/>
      <c r="IEC156" s="38"/>
      <c r="IED156" s="38"/>
      <c r="IEE156" s="38"/>
      <c r="IEF156" s="38"/>
      <c r="IEG156" s="38"/>
      <c r="IEH156" s="38"/>
      <c r="IEI156" s="38"/>
      <c r="IEJ156" s="38"/>
      <c r="IEK156" s="38"/>
      <c r="IEL156" s="38"/>
      <c r="IEM156" s="38"/>
      <c r="IEN156" s="38"/>
      <c r="IEO156" s="38"/>
      <c r="IEP156" s="38"/>
      <c r="IEQ156" s="38"/>
      <c r="IER156" s="38"/>
      <c r="IES156" s="38"/>
      <c r="IET156" s="38"/>
      <c r="IEU156" s="38"/>
      <c r="IEV156" s="38"/>
      <c r="IEW156" s="38"/>
      <c r="IEX156" s="38"/>
      <c r="IEY156" s="38"/>
      <c r="IEZ156" s="38"/>
      <c r="IFA156" s="38"/>
      <c r="IFB156" s="38"/>
      <c r="IFC156" s="38"/>
      <c r="IFD156" s="38"/>
      <c r="IFE156" s="38"/>
      <c r="IFF156" s="38"/>
      <c r="IFG156" s="38"/>
      <c r="IFH156" s="38"/>
      <c r="IFI156" s="38"/>
      <c r="IFJ156" s="38"/>
      <c r="IFK156" s="38"/>
      <c r="IFL156" s="38"/>
      <c r="IFM156" s="38"/>
      <c r="IFN156" s="38"/>
      <c r="IFO156" s="38"/>
      <c r="IFP156" s="38"/>
      <c r="IFQ156" s="38"/>
      <c r="IFR156" s="38"/>
      <c r="IFS156" s="38"/>
      <c r="IFT156" s="38"/>
      <c r="IFU156" s="38"/>
      <c r="IFV156" s="38"/>
      <c r="IFW156" s="38"/>
      <c r="IFX156" s="38"/>
      <c r="IFY156" s="38"/>
      <c r="IFZ156" s="38"/>
      <c r="IGA156" s="38"/>
      <c r="IGB156" s="38"/>
      <c r="IGC156" s="38"/>
      <c r="IGD156" s="38"/>
      <c r="IGE156" s="38"/>
      <c r="IGF156" s="38"/>
      <c r="IGG156" s="38"/>
      <c r="IGH156" s="38"/>
      <c r="IGI156" s="38"/>
      <c r="IGJ156" s="38"/>
      <c r="IGK156" s="38"/>
      <c r="IGL156" s="38"/>
      <c r="IGM156" s="38"/>
      <c r="IGN156" s="38"/>
      <c r="IGO156" s="38"/>
      <c r="IGP156" s="38"/>
      <c r="IGQ156" s="38"/>
      <c r="IGR156" s="38"/>
      <c r="IGS156" s="38"/>
      <c r="IGT156" s="38"/>
      <c r="IGU156" s="38"/>
      <c r="IGV156" s="38"/>
      <c r="IGW156" s="38"/>
      <c r="IGX156" s="38"/>
      <c r="IGY156" s="38"/>
      <c r="IGZ156" s="38"/>
      <c r="IHA156" s="38"/>
      <c r="IHB156" s="38"/>
      <c r="IHC156" s="38"/>
      <c r="IHD156" s="38"/>
      <c r="IHE156" s="38"/>
      <c r="IHF156" s="38"/>
      <c r="IHG156" s="38"/>
      <c r="IHH156" s="38"/>
      <c r="IHI156" s="38"/>
      <c r="IHJ156" s="38"/>
      <c r="IHK156" s="38"/>
      <c r="IHL156" s="38"/>
      <c r="IHM156" s="38"/>
      <c r="IHN156" s="38"/>
      <c r="IHO156" s="38"/>
      <c r="IHP156" s="38"/>
      <c r="IHQ156" s="38"/>
      <c r="IHR156" s="38"/>
      <c r="IHS156" s="38"/>
      <c r="IHT156" s="38"/>
      <c r="IHU156" s="38"/>
      <c r="IHV156" s="38"/>
      <c r="IHW156" s="38"/>
      <c r="IHX156" s="38"/>
      <c r="IHY156" s="38"/>
      <c r="IHZ156" s="38"/>
      <c r="IIA156" s="38"/>
      <c r="IIB156" s="38"/>
      <c r="IIC156" s="38"/>
      <c r="IID156" s="38"/>
      <c r="IIE156" s="38"/>
      <c r="IIF156" s="38"/>
      <c r="IIG156" s="38"/>
      <c r="IIH156" s="38"/>
      <c r="III156" s="38"/>
      <c r="IIJ156" s="38"/>
      <c r="IIK156" s="38"/>
      <c r="IIL156" s="38"/>
      <c r="IIM156" s="38"/>
      <c r="IIN156" s="38"/>
      <c r="IIO156" s="38"/>
      <c r="IIP156" s="38"/>
      <c r="IIQ156" s="38"/>
      <c r="IIR156" s="38"/>
      <c r="IIS156" s="38"/>
      <c r="IIT156" s="38"/>
      <c r="IIU156" s="38"/>
      <c r="IIV156" s="38"/>
      <c r="IIW156" s="38"/>
      <c r="IIX156" s="38"/>
      <c r="IIY156" s="38"/>
      <c r="IIZ156" s="38"/>
      <c r="IJA156" s="38"/>
      <c r="IJB156" s="38"/>
      <c r="IJC156" s="38"/>
      <c r="IJD156" s="38"/>
      <c r="IJE156" s="38"/>
      <c r="IJF156" s="38"/>
      <c r="IJG156" s="38"/>
      <c r="IJH156" s="38"/>
      <c r="IJI156" s="38"/>
      <c r="IJJ156" s="38"/>
      <c r="IJK156" s="38"/>
      <c r="IJL156" s="38"/>
      <c r="IJM156" s="38"/>
      <c r="IJN156" s="38"/>
      <c r="IJO156" s="38"/>
      <c r="IJP156" s="38"/>
      <c r="IJQ156" s="38"/>
      <c r="IJR156" s="38"/>
      <c r="IJS156" s="38"/>
      <c r="IJT156" s="38"/>
      <c r="IJU156" s="38"/>
      <c r="IJV156" s="38"/>
      <c r="IJW156" s="38"/>
      <c r="IJX156" s="38"/>
      <c r="IJY156" s="38"/>
      <c r="IJZ156" s="38"/>
      <c r="IKA156" s="38"/>
      <c r="IKB156" s="38"/>
      <c r="IKC156" s="38"/>
      <c r="IKD156" s="38"/>
      <c r="IKE156" s="38"/>
      <c r="IKF156" s="38"/>
      <c r="IKG156" s="38"/>
      <c r="IKH156" s="38"/>
      <c r="IKI156" s="38"/>
      <c r="IKJ156" s="38"/>
      <c r="IKK156" s="38"/>
      <c r="IKL156" s="38"/>
      <c r="IKM156" s="38"/>
      <c r="IKN156" s="38"/>
      <c r="IKO156" s="38"/>
      <c r="IKP156" s="38"/>
      <c r="IKQ156" s="38"/>
      <c r="IKR156" s="38"/>
      <c r="IKS156" s="38"/>
      <c r="IKT156" s="38"/>
      <c r="IKU156" s="38"/>
      <c r="IKV156" s="38"/>
      <c r="IKW156" s="38"/>
      <c r="IKX156" s="38"/>
      <c r="IKY156" s="38"/>
      <c r="IKZ156" s="38"/>
      <c r="ILA156" s="38"/>
      <c r="ILB156" s="38"/>
      <c r="ILC156" s="38"/>
      <c r="ILD156" s="38"/>
      <c r="ILE156" s="38"/>
      <c r="ILF156" s="38"/>
      <c r="ILG156" s="38"/>
      <c r="ILH156" s="38"/>
      <c r="ILI156" s="38"/>
      <c r="ILJ156" s="38"/>
      <c r="ILK156" s="38"/>
      <c r="ILL156" s="38"/>
      <c r="ILM156" s="38"/>
      <c r="ILN156" s="38"/>
      <c r="ILO156" s="38"/>
      <c r="ILP156" s="38"/>
      <c r="ILQ156" s="38"/>
      <c r="ILR156" s="38"/>
      <c r="ILS156" s="38"/>
      <c r="ILT156" s="38"/>
      <c r="ILU156" s="38"/>
      <c r="ILV156" s="38"/>
      <c r="ILW156" s="38"/>
      <c r="ILX156" s="38"/>
      <c r="ILY156" s="38"/>
      <c r="ILZ156" s="38"/>
      <c r="IMA156" s="38"/>
      <c r="IMB156" s="38"/>
      <c r="IMC156" s="38"/>
      <c r="IMD156" s="38"/>
      <c r="IME156" s="38"/>
      <c r="IMF156" s="38"/>
      <c r="IMG156" s="38"/>
      <c r="IMH156" s="38"/>
      <c r="IMI156" s="38"/>
      <c r="IMJ156" s="38"/>
      <c r="IMK156" s="38"/>
      <c r="IML156" s="38"/>
      <c r="IMM156" s="38"/>
      <c r="IMN156" s="38"/>
      <c r="IMO156" s="38"/>
      <c r="IMP156" s="38"/>
      <c r="IMQ156" s="38"/>
      <c r="IMR156" s="38"/>
      <c r="IMS156" s="38"/>
      <c r="IMT156" s="38"/>
      <c r="IMU156" s="38"/>
      <c r="IMV156" s="38"/>
      <c r="IMW156" s="38"/>
      <c r="IMX156" s="38"/>
      <c r="IMY156" s="38"/>
      <c r="IMZ156" s="38"/>
      <c r="INA156" s="38"/>
      <c r="INB156" s="38"/>
      <c r="INC156" s="38"/>
      <c r="IND156" s="38"/>
      <c r="INE156" s="38"/>
      <c r="INF156" s="38"/>
      <c r="ING156" s="38"/>
      <c r="INH156" s="38"/>
      <c r="INI156" s="38"/>
      <c r="INJ156" s="38"/>
      <c r="INK156" s="38"/>
      <c r="INL156" s="38"/>
      <c r="INM156" s="38"/>
      <c r="INN156" s="38"/>
      <c r="INO156" s="38"/>
      <c r="INP156" s="38"/>
      <c r="INQ156" s="38"/>
      <c r="INR156" s="38"/>
      <c r="INS156" s="38"/>
      <c r="INT156" s="38"/>
      <c r="INU156" s="38"/>
      <c r="INV156" s="38"/>
      <c r="INW156" s="38"/>
      <c r="INX156" s="38"/>
      <c r="INY156" s="38"/>
      <c r="INZ156" s="38"/>
      <c r="IOA156" s="38"/>
      <c r="IOB156" s="38"/>
      <c r="IOC156" s="38"/>
      <c r="IOD156" s="38"/>
      <c r="IOE156" s="38"/>
      <c r="IOF156" s="38"/>
      <c r="IOG156" s="38"/>
      <c r="IOH156" s="38"/>
      <c r="IOI156" s="38"/>
      <c r="IOJ156" s="38"/>
      <c r="IOK156" s="38"/>
      <c r="IOL156" s="38"/>
      <c r="IOM156" s="38"/>
      <c r="ION156" s="38"/>
      <c r="IOO156" s="38"/>
      <c r="IOP156" s="38"/>
      <c r="IOQ156" s="38"/>
      <c r="IOR156" s="38"/>
      <c r="IOS156" s="38"/>
      <c r="IOT156" s="38"/>
      <c r="IOU156" s="38"/>
      <c r="IOV156" s="38"/>
      <c r="IOW156" s="38"/>
      <c r="IOX156" s="38"/>
      <c r="IOY156" s="38"/>
      <c r="IOZ156" s="38"/>
      <c r="IPA156" s="38"/>
      <c r="IPB156" s="38"/>
      <c r="IPC156" s="38"/>
      <c r="IPD156" s="38"/>
      <c r="IPE156" s="38"/>
      <c r="IPF156" s="38"/>
      <c r="IPG156" s="38"/>
      <c r="IPH156" s="38"/>
      <c r="IPI156" s="38"/>
      <c r="IPJ156" s="38"/>
      <c r="IPK156" s="38"/>
      <c r="IPL156" s="38"/>
      <c r="IPM156" s="38"/>
      <c r="IPN156" s="38"/>
      <c r="IPO156" s="38"/>
      <c r="IPP156" s="38"/>
      <c r="IPQ156" s="38"/>
      <c r="IPR156" s="38"/>
      <c r="IPS156" s="38"/>
      <c r="IPT156" s="38"/>
      <c r="IPU156" s="38"/>
      <c r="IPV156" s="38"/>
      <c r="IPW156" s="38"/>
      <c r="IPX156" s="38"/>
      <c r="IPY156" s="38"/>
      <c r="IPZ156" s="38"/>
      <c r="IQA156" s="38"/>
      <c r="IQB156" s="38"/>
      <c r="IQC156" s="38"/>
      <c r="IQD156" s="38"/>
      <c r="IQE156" s="38"/>
      <c r="IQF156" s="38"/>
      <c r="IQG156" s="38"/>
      <c r="IQH156" s="38"/>
      <c r="IQI156" s="38"/>
      <c r="IQJ156" s="38"/>
      <c r="IQK156" s="38"/>
      <c r="IQL156" s="38"/>
      <c r="IQM156" s="38"/>
      <c r="IQN156" s="38"/>
      <c r="IQO156" s="38"/>
      <c r="IQP156" s="38"/>
      <c r="IQQ156" s="38"/>
      <c r="IQR156" s="38"/>
      <c r="IQS156" s="38"/>
      <c r="IQT156" s="38"/>
      <c r="IQU156" s="38"/>
      <c r="IQV156" s="38"/>
      <c r="IQW156" s="38"/>
      <c r="IQX156" s="38"/>
      <c r="IQY156" s="38"/>
      <c r="IQZ156" s="38"/>
      <c r="IRA156" s="38"/>
      <c r="IRB156" s="38"/>
      <c r="IRC156" s="38"/>
      <c r="IRD156" s="38"/>
      <c r="IRE156" s="38"/>
      <c r="IRF156" s="38"/>
      <c r="IRG156" s="38"/>
      <c r="IRH156" s="38"/>
      <c r="IRI156" s="38"/>
      <c r="IRJ156" s="38"/>
      <c r="IRK156" s="38"/>
      <c r="IRL156" s="38"/>
      <c r="IRM156" s="38"/>
      <c r="IRN156" s="38"/>
      <c r="IRO156" s="38"/>
      <c r="IRP156" s="38"/>
      <c r="IRQ156" s="38"/>
      <c r="IRR156" s="38"/>
      <c r="IRS156" s="38"/>
      <c r="IRT156" s="38"/>
      <c r="IRU156" s="38"/>
      <c r="IRV156" s="38"/>
      <c r="IRW156" s="38"/>
      <c r="IRX156" s="38"/>
      <c r="IRY156" s="38"/>
      <c r="IRZ156" s="38"/>
      <c r="ISA156" s="38"/>
      <c r="ISB156" s="38"/>
      <c r="ISC156" s="38"/>
      <c r="ISD156" s="38"/>
      <c r="ISE156" s="38"/>
      <c r="ISF156" s="38"/>
      <c r="ISG156" s="38"/>
      <c r="ISH156" s="38"/>
      <c r="ISI156" s="38"/>
      <c r="ISJ156" s="38"/>
      <c r="ISK156" s="38"/>
      <c r="ISL156" s="38"/>
      <c r="ISM156" s="38"/>
      <c r="ISN156" s="38"/>
      <c r="ISO156" s="38"/>
      <c r="ISP156" s="38"/>
      <c r="ISQ156" s="38"/>
      <c r="ISR156" s="38"/>
      <c r="ISS156" s="38"/>
      <c r="IST156" s="38"/>
      <c r="ISU156" s="38"/>
      <c r="ISV156" s="38"/>
      <c r="ISW156" s="38"/>
      <c r="ISX156" s="38"/>
      <c r="ISY156" s="38"/>
      <c r="ISZ156" s="38"/>
      <c r="ITA156" s="38"/>
      <c r="ITB156" s="38"/>
      <c r="ITC156" s="38"/>
      <c r="ITD156" s="38"/>
      <c r="ITE156" s="38"/>
      <c r="ITF156" s="38"/>
      <c r="ITG156" s="38"/>
      <c r="ITH156" s="38"/>
      <c r="ITI156" s="38"/>
      <c r="ITJ156" s="38"/>
      <c r="ITK156" s="38"/>
      <c r="ITL156" s="38"/>
      <c r="ITM156" s="38"/>
      <c r="ITN156" s="38"/>
      <c r="ITO156" s="38"/>
      <c r="ITP156" s="38"/>
      <c r="ITQ156" s="38"/>
      <c r="ITR156" s="38"/>
      <c r="ITS156" s="38"/>
      <c r="ITT156" s="38"/>
      <c r="ITU156" s="38"/>
      <c r="ITV156" s="38"/>
      <c r="ITW156" s="38"/>
      <c r="ITX156" s="38"/>
      <c r="ITY156" s="38"/>
      <c r="ITZ156" s="38"/>
      <c r="IUA156" s="38"/>
      <c r="IUB156" s="38"/>
      <c r="IUC156" s="38"/>
      <c r="IUD156" s="38"/>
      <c r="IUE156" s="38"/>
      <c r="IUF156" s="38"/>
      <c r="IUG156" s="38"/>
      <c r="IUH156" s="38"/>
      <c r="IUI156" s="38"/>
      <c r="IUJ156" s="38"/>
      <c r="IUK156" s="38"/>
      <c r="IUL156" s="38"/>
      <c r="IUM156" s="38"/>
      <c r="IUN156" s="38"/>
      <c r="IUO156" s="38"/>
      <c r="IUP156" s="38"/>
      <c r="IUQ156" s="38"/>
      <c r="IUR156" s="38"/>
      <c r="IUS156" s="38"/>
      <c r="IUT156" s="38"/>
      <c r="IUU156" s="38"/>
      <c r="IUV156" s="38"/>
      <c r="IUW156" s="38"/>
      <c r="IUX156" s="38"/>
      <c r="IUY156" s="38"/>
      <c r="IUZ156" s="38"/>
      <c r="IVA156" s="38"/>
      <c r="IVB156" s="38"/>
      <c r="IVC156" s="38"/>
      <c r="IVD156" s="38"/>
      <c r="IVE156" s="38"/>
      <c r="IVF156" s="38"/>
      <c r="IVG156" s="38"/>
      <c r="IVH156" s="38"/>
      <c r="IVI156" s="38"/>
      <c r="IVJ156" s="38"/>
      <c r="IVK156" s="38"/>
      <c r="IVL156" s="38"/>
      <c r="IVM156" s="38"/>
      <c r="IVN156" s="38"/>
      <c r="IVO156" s="38"/>
      <c r="IVP156" s="38"/>
      <c r="IVQ156" s="38"/>
      <c r="IVR156" s="38"/>
      <c r="IVS156" s="38"/>
      <c r="IVT156" s="38"/>
      <c r="IVU156" s="38"/>
      <c r="IVV156" s="38"/>
      <c r="IVW156" s="38"/>
      <c r="IVX156" s="38"/>
      <c r="IVY156" s="38"/>
      <c r="IVZ156" s="38"/>
      <c r="IWA156" s="38"/>
      <c r="IWB156" s="38"/>
      <c r="IWC156" s="38"/>
      <c r="IWD156" s="38"/>
      <c r="IWE156" s="38"/>
      <c r="IWF156" s="38"/>
      <c r="IWG156" s="38"/>
      <c r="IWH156" s="38"/>
      <c r="IWI156" s="38"/>
      <c r="IWJ156" s="38"/>
      <c r="IWK156" s="38"/>
      <c r="IWL156" s="38"/>
      <c r="IWM156" s="38"/>
      <c r="IWN156" s="38"/>
      <c r="IWO156" s="38"/>
      <c r="IWP156" s="38"/>
      <c r="IWQ156" s="38"/>
      <c r="IWR156" s="38"/>
      <c r="IWS156" s="38"/>
      <c r="IWT156" s="38"/>
      <c r="IWU156" s="38"/>
      <c r="IWV156" s="38"/>
      <c r="IWW156" s="38"/>
      <c r="IWX156" s="38"/>
      <c r="IWY156" s="38"/>
      <c r="IWZ156" s="38"/>
      <c r="IXA156" s="38"/>
      <c r="IXB156" s="38"/>
      <c r="IXC156" s="38"/>
      <c r="IXD156" s="38"/>
      <c r="IXE156" s="38"/>
      <c r="IXF156" s="38"/>
      <c r="IXG156" s="38"/>
      <c r="IXH156" s="38"/>
      <c r="IXI156" s="38"/>
      <c r="IXJ156" s="38"/>
      <c r="IXK156" s="38"/>
      <c r="IXL156" s="38"/>
      <c r="IXM156" s="38"/>
      <c r="IXN156" s="38"/>
      <c r="IXO156" s="38"/>
      <c r="IXP156" s="38"/>
      <c r="IXQ156" s="38"/>
      <c r="IXR156" s="38"/>
      <c r="IXS156" s="38"/>
      <c r="IXT156" s="38"/>
      <c r="IXU156" s="38"/>
      <c r="IXV156" s="38"/>
      <c r="IXW156" s="38"/>
      <c r="IXX156" s="38"/>
      <c r="IXY156" s="38"/>
      <c r="IXZ156" s="38"/>
      <c r="IYA156" s="38"/>
      <c r="IYB156" s="38"/>
      <c r="IYC156" s="38"/>
      <c r="IYD156" s="38"/>
      <c r="IYE156" s="38"/>
      <c r="IYF156" s="38"/>
      <c r="IYG156" s="38"/>
      <c r="IYH156" s="38"/>
      <c r="IYI156" s="38"/>
      <c r="IYJ156" s="38"/>
      <c r="IYK156" s="38"/>
      <c r="IYL156" s="38"/>
      <c r="IYM156" s="38"/>
      <c r="IYN156" s="38"/>
      <c r="IYO156" s="38"/>
      <c r="IYP156" s="38"/>
      <c r="IYQ156" s="38"/>
      <c r="IYR156" s="38"/>
      <c r="IYS156" s="38"/>
      <c r="IYT156" s="38"/>
      <c r="IYU156" s="38"/>
      <c r="IYV156" s="38"/>
      <c r="IYW156" s="38"/>
      <c r="IYX156" s="38"/>
      <c r="IYY156" s="38"/>
      <c r="IYZ156" s="38"/>
      <c r="IZA156" s="38"/>
      <c r="IZB156" s="38"/>
      <c r="IZC156" s="38"/>
      <c r="IZD156" s="38"/>
      <c r="IZE156" s="38"/>
      <c r="IZF156" s="38"/>
      <c r="IZG156" s="38"/>
      <c r="IZH156" s="38"/>
      <c r="IZI156" s="38"/>
      <c r="IZJ156" s="38"/>
      <c r="IZK156" s="38"/>
      <c r="IZL156" s="38"/>
      <c r="IZM156" s="38"/>
      <c r="IZN156" s="38"/>
      <c r="IZO156" s="38"/>
      <c r="IZP156" s="38"/>
      <c r="IZQ156" s="38"/>
      <c r="IZR156" s="38"/>
      <c r="IZS156" s="38"/>
      <c r="IZT156" s="38"/>
      <c r="IZU156" s="38"/>
      <c r="IZV156" s="38"/>
      <c r="IZW156" s="38"/>
      <c r="IZX156" s="38"/>
      <c r="IZY156" s="38"/>
      <c r="IZZ156" s="38"/>
      <c r="JAA156" s="38"/>
      <c r="JAB156" s="38"/>
      <c r="JAC156" s="38"/>
      <c r="JAD156" s="38"/>
      <c r="JAE156" s="38"/>
      <c r="JAF156" s="38"/>
      <c r="JAG156" s="38"/>
      <c r="JAH156" s="38"/>
      <c r="JAI156" s="38"/>
      <c r="JAJ156" s="38"/>
      <c r="JAK156" s="38"/>
      <c r="JAL156" s="38"/>
      <c r="JAM156" s="38"/>
      <c r="JAN156" s="38"/>
      <c r="JAO156" s="38"/>
      <c r="JAP156" s="38"/>
      <c r="JAQ156" s="38"/>
      <c r="JAR156" s="38"/>
      <c r="JAS156" s="38"/>
      <c r="JAT156" s="38"/>
      <c r="JAU156" s="38"/>
      <c r="JAV156" s="38"/>
      <c r="JAW156" s="38"/>
      <c r="JAX156" s="38"/>
      <c r="JAY156" s="38"/>
      <c r="JAZ156" s="38"/>
      <c r="JBA156" s="38"/>
      <c r="JBB156" s="38"/>
      <c r="JBC156" s="38"/>
      <c r="JBD156" s="38"/>
      <c r="JBE156" s="38"/>
      <c r="JBF156" s="38"/>
      <c r="JBG156" s="38"/>
      <c r="JBH156" s="38"/>
      <c r="JBI156" s="38"/>
      <c r="JBJ156" s="38"/>
      <c r="JBK156" s="38"/>
      <c r="JBL156" s="38"/>
      <c r="JBM156" s="38"/>
      <c r="JBN156" s="38"/>
      <c r="JBO156" s="38"/>
      <c r="JBP156" s="38"/>
      <c r="JBQ156" s="38"/>
      <c r="JBR156" s="38"/>
      <c r="JBS156" s="38"/>
      <c r="JBT156" s="38"/>
      <c r="JBU156" s="38"/>
      <c r="JBV156" s="38"/>
      <c r="JBW156" s="38"/>
      <c r="JBX156" s="38"/>
      <c r="JBY156" s="38"/>
      <c r="JBZ156" s="38"/>
      <c r="JCA156" s="38"/>
      <c r="JCB156" s="38"/>
      <c r="JCC156" s="38"/>
      <c r="JCD156" s="38"/>
      <c r="JCE156" s="38"/>
      <c r="JCF156" s="38"/>
      <c r="JCG156" s="38"/>
      <c r="JCH156" s="38"/>
      <c r="JCI156" s="38"/>
      <c r="JCJ156" s="38"/>
      <c r="JCK156" s="38"/>
      <c r="JCL156" s="38"/>
      <c r="JCM156" s="38"/>
      <c r="JCN156" s="38"/>
      <c r="JCO156" s="38"/>
      <c r="JCP156" s="38"/>
      <c r="JCQ156" s="38"/>
      <c r="JCR156" s="38"/>
      <c r="JCS156" s="38"/>
      <c r="JCT156" s="38"/>
      <c r="JCU156" s="38"/>
      <c r="JCV156" s="38"/>
      <c r="JCW156" s="38"/>
      <c r="JCX156" s="38"/>
      <c r="JCY156" s="38"/>
      <c r="JCZ156" s="38"/>
      <c r="JDA156" s="38"/>
      <c r="JDB156" s="38"/>
      <c r="JDC156" s="38"/>
      <c r="JDD156" s="38"/>
      <c r="JDE156" s="38"/>
      <c r="JDF156" s="38"/>
      <c r="JDG156" s="38"/>
      <c r="JDH156" s="38"/>
      <c r="JDI156" s="38"/>
      <c r="JDJ156" s="38"/>
      <c r="JDK156" s="38"/>
      <c r="JDL156" s="38"/>
      <c r="JDM156" s="38"/>
      <c r="JDN156" s="38"/>
      <c r="JDO156" s="38"/>
      <c r="JDP156" s="38"/>
      <c r="JDQ156" s="38"/>
      <c r="JDR156" s="38"/>
      <c r="JDS156" s="38"/>
      <c r="JDT156" s="38"/>
      <c r="JDU156" s="38"/>
      <c r="JDV156" s="38"/>
      <c r="JDW156" s="38"/>
      <c r="JDX156" s="38"/>
      <c r="JDY156" s="38"/>
      <c r="JDZ156" s="38"/>
      <c r="JEA156" s="38"/>
      <c r="JEB156" s="38"/>
      <c r="JEC156" s="38"/>
      <c r="JED156" s="38"/>
      <c r="JEE156" s="38"/>
      <c r="JEF156" s="38"/>
      <c r="JEG156" s="38"/>
      <c r="JEH156" s="38"/>
      <c r="JEI156" s="38"/>
      <c r="JEJ156" s="38"/>
      <c r="JEK156" s="38"/>
      <c r="JEL156" s="38"/>
      <c r="JEM156" s="38"/>
      <c r="JEN156" s="38"/>
      <c r="JEO156" s="38"/>
      <c r="JEP156" s="38"/>
      <c r="JEQ156" s="38"/>
      <c r="JER156" s="38"/>
      <c r="JES156" s="38"/>
      <c r="JET156" s="38"/>
      <c r="JEU156" s="38"/>
      <c r="JEV156" s="38"/>
      <c r="JEW156" s="38"/>
      <c r="JEX156" s="38"/>
      <c r="JEY156" s="38"/>
      <c r="JEZ156" s="38"/>
      <c r="JFA156" s="38"/>
      <c r="JFB156" s="38"/>
      <c r="JFC156" s="38"/>
      <c r="JFD156" s="38"/>
      <c r="JFE156" s="38"/>
      <c r="JFF156" s="38"/>
      <c r="JFG156" s="38"/>
      <c r="JFH156" s="38"/>
      <c r="JFI156" s="38"/>
      <c r="JFJ156" s="38"/>
      <c r="JFK156" s="38"/>
      <c r="JFL156" s="38"/>
      <c r="JFM156" s="38"/>
      <c r="JFN156" s="38"/>
      <c r="JFO156" s="38"/>
      <c r="JFP156" s="38"/>
      <c r="JFQ156" s="38"/>
      <c r="JFR156" s="38"/>
      <c r="JFS156" s="38"/>
      <c r="JFT156" s="38"/>
      <c r="JFU156" s="38"/>
      <c r="JFV156" s="38"/>
      <c r="JFW156" s="38"/>
      <c r="JFX156" s="38"/>
      <c r="JFY156" s="38"/>
      <c r="JFZ156" s="38"/>
      <c r="JGA156" s="38"/>
      <c r="JGB156" s="38"/>
      <c r="JGC156" s="38"/>
      <c r="JGD156" s="38"/>
      <c r="JGE156" s="38"/>
      <c r="JGF156" s="38"/>
      <c r="JGG156" s="38"/>
      <c r="JGH156" s="38"/>
      <c r="JGI156" s="38"/>
      <c r="JGJ156" s="38"/>
      <c r="JGK156" s="38"/>
      <c r="JGL156" s="38"/>
      <c r="JGM156" s="38"/>
      <c r="JGN156" s="38"/>
      <c r="JGO156" s="38"/>
      <c r="JGP156" s="38"/>
      <c r="JGQ156" s="38"/>
      <c r="JGR156" s="38"/>
      <c r="JGS156" s="38"/>
      <c r="JGT156" s="38"/>
      <c r="JGU156" s="38"/>
      <c r="JGV156" s="38"/>
      <c r="JGW156" s="38"/>
      <c r="JGX156" s="38"/>
      <c r="JGY156" s="38"/>
      <c r="JGZ156" s="38"/>
      <c r="JHA156" s="38"/>
      <c r="JHB156" s="38"/>
      <c r="JHC156" s="38"/>
      <c r="JHD156" s="38"/>
      <c r="JHE156" s="38"/>
      <c r="JHF156" s="38"/>
      <c r="JHG156" s="38"/>
      <c r="JHH156" s="38"/>
      <c r="JHI156" s="38"/>
      <c r="JHJ156" s="38"/>
      <c r="JHK156" s="38"/>
      <c r="JHL156" s="38"/>
      <c r="JHM156" s="38"/>
      <c r="JHN156" s="38"/>
      <c r="JHO156" s="38"/>
      <c r="JHP156" s="38"/>
      <c r="JHQ156" s="38"/>
      <c r="JHR156" s="38"/>
      <c r="JHS156" s="38"/>
      <c r="JHT156" s="38"/>
      <c r="JHU156" s="38"/>
      <c r="JHV156" s="38"/>
      <c r="JHW156" s="38"/>
      <c r="JHX156" s="38"/>
      <c r="JHY156" s="38"/>
      <c r="JHZ156" s="38"/>
      <c r="JIA156" s="38"/>
      <c r="JIB156" s="38"/>
      <c r="JIC156" s="38"/>
      <c r="JID156" s="38"/>
      <c r="JIE156" s="38"/>
      <c r="JIF156" s="38"/>
      <c r="JIG156" s="38"/>
      <c r="JIH156" s="38"/>
      <c r="JII156" s="38"/>
      <c r="JIJ156" s="38"/>
      <c r="JIK156" s="38"/>
      <c r="JIL156" s="38"/>
      <c r="JIM156" s="38"/>
      <c r="JIN156" s="38"/>
      <c r="JIO156" s="38"/>
      <c r="JIP156" s="38"/>
      <c r="JIQ156" s="38"/>
      <c r="JIR156" s="38"/>
      <c r="JIS156" s="38"/>
      <c r="JIT156" s="38"/>
      <c r="JIU156" s="38"/>
      <c r="JIV156" s="38"/>
      <c r="JIW156" s="38"/>
      <c r="JIX156" s="38"/>
      <c r="JIY156" s="38"/>
      <c r="JIZ156" s="38"/>
      <c r="JJA156" s="38"/>
      <c r="JJB156" s="38"/>
      <c r="JJC156" s="38"/>
      <c r="JJD156" s="38"/>
      <c r="JJE156" s="38"/>
      <c r="JJF156" s="38"/>
      <c r="JJG156" s="38"/>
      <c r="JJH156" s="38"/>
      <c r="JJI156" s="38"/>
      <c r="JJJ156" s="38"/>
      <c r="JJK156" s="38"/>
      <c r="JJL156" s="38"/>
      <c r="JJM156" s="38"/>
      <c r="JJN156" s="38"/>
      <c r="JJO156" s="38"/>
      <c r="JJP156" s="38"/>
      <c r="JJQ156" s="38"/>
      <c r="JJR156" s="38"/>
      <c r="JJS156" s="38"/>
      <c r="JJT156" s="38"/>
      <c r="JJU156" s="38"/>
      <c r="JJV156" s="38"/>
      <c r="JJW156" s="38"/>
      <c r="JJX156" s="38"/>
      <c r="JJY156" s="38"/>
      <c r="JJZ156" s="38"/>
      <c r="JKA156" s="38"/>
      <c r="JKB156" s="38"/>
      <c r="JKC156" s="38"/>
      <c r="JKD156" s="38"/>
      <c r="JKE156" s="38"/>
      <c r="JKF156" s="38"/>
      <c r="JKG156" s="38"/>
      <c r="JKH156" s="38"/>
      <c r="JKI156" s="38"/>
      <c r="JKJ156" s="38"/>
      <c r="JKK156" s="38"/>
      <c r="JKL156" s="38"/>
      <c r="JKM156" s="38"/>
      <c r="JKN156" s="38"/>
      <c r="JKO156" s="38"/>
      <c r="JKP156" s="38"/>
      <c r="JKQ156" s="38"/>
      <c r="JKR156" s="38"/>
      <c r="JKS156" s="38"/>
      <c r="JKT156" s="38"/>
      <c r="JKU156" s="38"/>
      <c r="JKV156" s="38"/>
      <c r="JKW156" s="38"/>
      <c r="JKX156" s="38"/>
      <c r="JKY156" s="38"/>
      <c r="JKZ156" s="38"/>
      <c r="JLA156" s="38"/>
      <c r="JLB156" s="38"/>
      <c r="JLC156" s="38"/>
      <c r="JLD156" s="38"/>
      <c r="JLE156" s="38"/>
      <c r="JLF156" s="38"/>
      <c r="JLG156" s="38"/>
      <c r="JLH156" s="38"/>
      <c r="JLI156" s="38"/>
      <c r="JLJ156" s="38"/>
      <c r="JLK156" s="38"/>
      <c r="JLL156" s="38"/>
      <c r="JLM156" s="38"/>
      <c r="JLN156" s="38"/>
      <c r="JLO156" s="38"/>
      <c r="JLP156" s="38"/>
      <c r="JLQ156" s="38"/>
      <c r="JLR156" s="38"/>
      <c r="JLS156" s="38"/>
      <c r="JLT156" s="38"/>
      <c r="JLU156" s="38"/>
      <c r="JLV156" s="38"/>
      <c r="JLW156" s="38"/>
      <c r="JLX156" s="38"/>
      <c r="JLY156" s="38"/>
      <c r="JLZ156" s="38"/>
      <c r="JMA156" s="38"/>
      <c r="JMB156" s="38"/>
      <c r="JMC156" s="38"/>
      <c r="JMD156" s="38"/>
      <c r="JME156" s="38"/>
      <c r="JMF156" s="38"/>
      <c r="JMG156" s="38"/>
      <c r="JMH156" s="38"/>
      <c r="JMI156" s="38"/>
      <c r="JMJ156" s="38"/>
      <c r="JMK156" s="38"/>
      <c r="JML156" s="38"/>
      <c r="JMM156" s="38"/>
      <c r="JMN156" s="38"/>
      <c r="JMO156" s="38"/>
      <c r="JMP156" s="38"/>
      <c r="JMQ156" s="38"/>
      <c r="JMR156" s="38"/>
      <c r="JMS156" s="38"/>
      <c r="JMT156" s="38"/>
      <c r="JMU156" s="38"/>
      <c r="JMV156" s="38"/>
      <c r="JMW156" s="38"/>
      <c r="JMX156" s="38"/>
      <c r="JMY156" s="38"/>
      <c r="JMZ156" s="38"/>
      <c r="JNA156" s="38"/>
      <c r="JNB156" s="38"/>
      <c r="JNC156" s="38"/>
      <c r="JND156" s="38"/>
      <c r="JNE156" s="38"/>
      <c r="JNF156" s="38"/>
      <c r="JNG156" s="38"/>
      <c r="JNH156" s="38"/>
      <c r="JNI156" s="38"/>
      <c r="JNJ156" s="38"/>
      <c r="JNK156" s="38"/>
      <c r="JNL156" s="38"/>
      <c r="JNM156" s="38"/>
      <c r="JNN156" s="38"/>
      <c r="JNO156" s="38"/>
      <c r="JNP156" s="38"/>
      <c r="JNQ156" s="38"/>
      <c r="JNR156" s="38"/>
      <c r="JNS156" s="38"/>
      <c r="JNT156" s="38"/>
      <c r="JNU156" s="38"/>
      <c r="JNV156" s="38"/>
      <c r="JNW156" s="38"/>
      <c r="JNX156" s="38"/>
      <c r="JNY156" s="38"/>
      <c r="JNZ156" s="38"/>
      <c r="JOA156" s="38"/>
      <c r="JOB156" s="38"/>
      <c r="JOC156" s="38"/>
      <c r="JOD156" s="38"/>
      <c r="JOE156" s="38"/>
      <c r="JOF156" s="38"/>
      <c r="JOG156" s="38"/>
      <c r="JOH156" s="38"/>
      <c r="JOI156" s="38"/>
      <c r="JOJ156" s="38"/>
      <c r="JOK156" s="38"/>
      <c r="JOL156" s="38"/>
      <c r="JOM156" s="38"/>
      <c r="JON156" s="38"/>
      <c r="JOO156" s="38"/>
      <c r="JOP156" s="38"/>
      <c r="JOQ156" s="38"/>
      <c r="JOR156" s="38"/>
      <c r="JOS156" s="38"/>
      <c r="JOT156" s="38"/>
      <c r="JOU156" s="38"/>
      <c r="JOV156" s="38"/>
      <c r="JOW156" s="38"/>
      <c r="JOX156" s="38"/>
      <c r="JOY156" s="38"/>
      <c r="JOZ156" s="38"/>
      <c r="JPA156" s="38"/>
      <c r="JPB156" s="38"/>
      <c r="JPC156" s="38"/>
      <c r="JPD156" s="38"/>
      <c r="JPE156" s="38"/>
      <c r="JPF156" s="38"/>
      <c r="JPG156" s="38"/>
      <c r="JPH156" s="38"/>
      <c r="JPI156" s="38"/>
      <c r="JPJ156" s="38"/>
      <c r="JPK156" s="38"/>
      <c r="JPL156" s="38"/>
      <c r="JPM156" s="38"/>
      <c r="JPN156" s="38"/>
      <c r="JPO156" s="38"/>
      <c r="JPP156" s="38"/>
      <c r="JPQ156" s="38"/>
      <c r="JPR156" s="38"/>
      <c r="JPS156" s="38"/>
      <c r="JPT156" s="38"/>
      <c r="JPU156" s="38"/>
      <c r="JPV156" s="38"/>
      <c r="JPW156" s="38"/>
      <c r="JPX156" s="38"/>
      <c r="JPY156" s="38"/>
      <c r="JPZ156" s="38"/>
      <c r="JQA156" s="38"/>
      <c r="JQB156" s="38"/>
      <c r="JQC156" s="38"/>
      <c r="JQD156" s="38"/>
      <c r="JQE156" s="38"/>
      <c r="JQF156" s="38"/>
      <c r="JQG156" s="38"/>
      <c r="JQH156" s="38"/>
      <c r="JQI156" s="38"/>
      <c r="JQJ156" s="38"/>
      <c r="JQK156" s="38"/>
      <c r="JQL156" s="38"/>
      <c r="JQM156" s="38"/>
      <c r="JQN156" s="38"/>
      <c r="JQO156" s="38"/>
      <c r="JQP156" s="38"/>
      <c r="JQQ156" s="38"/>
      <c r="JQR156" s="38"/>
      <c r="JQS156" s="38"/>
      <c r="JQT156" s="38"/>
      <c r="JQU156" s="38"/>
      <c r="JQV156" s="38"/>
      <c r="JQW156" s="38"/>
      <c r="JQX156" s="38"/>
      <c r="JQY156" s="38"/>
      <c r="JQZ156" s="38"/>
      <c r="JRA156" s="38"/>
      <c r="JRB156" s="38"/>
      <c r="JRC156" s="38"/>
      <c r="JRD156" s="38"/>
      <c r="JRE156" s="38"/>
      <c r="JRF156" s="38"/>
      <c r="JRG156" s="38"/>
      <c r="JRH156" s="38"/>
      <c r="JRI156" s="38"/>
      <c r="JRJ156" s="38"/>
      <c r="JRK156" s="38"/>
      <c r="JRL156" s="38"/>
      <c r="JRM156" s="38"/>
      <c r="JRN156" s="38"/>
      <c r="JRO156" s="38"/>
      <c r="JRP156" s="38"/>
      <c r="JRQ156" s="38"/>
      <c r="JRR156" s="38"/>
      <c r="JRS156" s="38"/>
      <c r="JRT156" s="38"/>
      <c r="JRU156" s="38"/>
      <c r="JRV156" s="38"/>
      <c r="JRW156" s="38"/>
      <c r="JRX156" s="38"/>
      <c r="JRY156" s="38"/>
      <c r="JRZ156" s="38"/>
      <c r="JSA156" s="38"/>
      <c r="JSB156" s="38"/>
      <c r="JSC156" s="38"/>
      <c r="JSD156" s="38"/>
      <c r="JSE156" s="38"/>
      <c r="JSF156" s="38"/>
      <c r="JSG156" s="38"/>
      <c r="JSH156" s="38"/>
      <c r="JSI156" s="38"/>
      <c r="JSJ156" s="38"/>
      <c r="JSK156" s="38"/>
      <c r="JSL156" s="38"/>
      <c r="JSM156" s="38"/>
      <c r="JSN156" s="38"/>
      <c r="JSO156" s="38"/>
      <c r="JSP156" s="38"/>
      <c r="JSQ156" s="38"/>
      <c r="JSR156" s="38"/>
      <c r="JSS156" s="38"/>
      <c r="JST156" s="38"/>
      <c r="JSU156" s="38"/>
      <c r="JSV156" s="38"/>
      <c r="JSW156" s="38"/>
      <c r="JSX156" s="38"/>
      <c r="JSY156" s="38"/>
      <c r="JSZ156" s="38"/>
      <c r="JTA156" s="38"/>
      <c r="JTB156" s="38"/>
      <c r="JTC156" s="38"/>
      <c r="JTD156" s="38"/>
      <c r="JTE156" s="38"/>
      <c r="JTF156" s="38"/>
      <c r="JTG156" s="38"/>
      <c r="JTH156" s="38"/>
      <c r="JTI156" s="38"/>
      <c r="JTJ156" s="38"/>
      <c r="JTK156" s="38"/>
      <c r="JTL156" s="38"/>
      <c r="JTM156" s="38"/>
      <c r="JTN156" s="38"/>
      <c r="JTO156" s="38"/>
      <c r="JTP156" s="38"/>
      <c r="JTQ156" s="38"/>
      <c r="JTR156" s="38"/>
      <c r="JTS156" s="38"/>
      <c r="JTT156" s="38"/>
      <c r="JTU156" s="38"/>
      <c r="JTV156" s="38"/>
      <c r="JTW156" s="38"/>
      <c r="JTX156" s="38"/>
      <c r="JTY156" s="38"/>
      <c r="JTZ156" s="38"/>
      <c r="JUA156" s="38"/>
      <c r="JUB156" s="38"/>
      <c r="JUC156" s="38"/>
      <c r="JUD156" s="38"/>
      <c r="JUE156" s="38"/>
      <c r="JUF156" s="38"/>
      <c r="JUG156" s="38"/>
      <c r="JUH156" s="38"/>
      <c r="JUI156" s="38"/>
      <c r="JUJ156" s="38"/>
      <c r="JUK156" s="38"/>
      <c r="JUL156" s="38"/>
      <c r="JUM156" s="38"/>
      <c r="JUN156" s="38"/>
      <c r="JUO156" s="38"/>
      <c r="JUP156" s="38"/>
      <c r="JUQ156" s="38"/>
      <c r="JUR156" s="38"/>
      <c r="JUS156" s="38"/>
      <c r="JUT156" s="38"/>
      <c r="JUU156" s="38"/>
      <c r="JUV156" s="38"/>
      <c r="JUW156" s="38"/>
      <c r="JUX156" s="38"/>
      <c r="JUY156" s="38"/>
      <c r="JUZ156" s="38"/>
      <c r="JVA156" s="38"/>
      <c r="JVB156" s="38"/>
      <c r="JVC156" s="38"/>
      <c r="JVD156" s="38"/>
      <c r="JVE156" s="38"/>
      <c r="JVF156" s="38"/>
      <c r="JVG156" s="38"/>
      <c r="JVH156" s="38"/>
      <c r="JVI156" s="38"/>
      <c r="JVJ156" s="38"/>
      <c r="JVK156" s="38"/>
      <c r="JVL156" s="38"/>
      <c r="JVM156" s="38"/>
      <c r="JVN156" s="38"/>
      <c r="JVO156" s="38"/>
      <c r="JVP156" s="38"/>
      <c r="JVQ156" s="38"/>
      <c r="JVR156" s="38"/>
      <c r="JVS156" s="38"/>
      <c r="JVT156" s="38"/>
      <c r="JVU156" s="38"/>
      <c r="JVV156" s="38"/>
      <c r="JVW156" s="38"/>
      <c r="JVX156" s="38"/>
      <c r="JVY156" s="38"/>
      <c r="JVZ156" s="38"/>
      <c r="JWA156" s="38"/>
      <c r="JWB156" s="38"/>
      <c r="JWC156" s="38"/>
      <c r="JWD156" s="38"/>
      <c r="JWE156" s="38"/>
      <c r="JWF156" s="38"/>
      <c r="JWG156" s="38"/>
      <c r="JWH156" s="38"/>
      <c r="JWI156" s="38"/>
      <c r="JWJ156" s="38"/>
      <c r="JWK156" s="38"/>
      <c r="JWL156" s="38"/>
      <c r="JWM156" s="38"/>
      <c r="JWN156" s="38"/>
      <c r="JWO156" s="38"/>
      <c r="JWP156" s="38"/>
      <c r="JWQ156" s="38"/>
      <c r="JWR156" s="38"/>
      <c r="JWS156" s="38"/>
      <c r="JWT156" s="38"/>
      <c r="JWU156" s="38"/>
      <c r="JWV156" s="38"/>
      <c r="JWW156" s="38"/>
      <c r="JWX156" s="38"/>
      <c r="JWY156" s="38"/>
      <c r="JWZ156" s="38"/>
      <c r="JXA156" s="38"/>
      <c r="JXB156" s="38"/>
      <c r="JXC156" s="38"/>
      <c r="JXD156" s="38"/>
      <c r="JXE156" s="38"/>
      <c r="JXF156" s="38"/>
      <c r="JXG156" s="38"/>
      <c r="JXH156" s="38"/>
      <c r="JXI156" s="38"/>
      <c r="JXJ156" s="38"/>
      <c r="JXK156" s="38"/>
      <c r="JXL156" s="38"/>
      <c r="JXM156" s="38"/>
      <c r="JXN156" s="38"/>
      <c r="JXO156" s="38"/>
      <c r="JXP156" s="38"/>
      <c r="JXQ156" s="38"/>
      <c r="JXR156" s="38"/>
      <c r="JXS156" s="38"/>
      <c r="JXT156" s="38"/>
      <c r="JXU156" s="38"/>
      <c r="JXV156" s="38"/>
      <c r="JXW156" s="38"/>
      <c r="JXX156" s="38"/>
      <c r="JXY156" s="38"/>
      <c r="JXZ156" s="38"/>
      <c r="JYA156" s="38"/>
      <c r="JYB156" s="38"/>
      <c r="JYC156" s="38"/>
      <c r="JYD156" s="38"/>
      <c r="JYE156" s="38"/>
      <c r="JYF156" s="38"/>
      <c r="JYG156" s="38"/>
      <c r="JYH156" s="38"/>
      <c r="JYI156" s="38"/>
      <c r="JYJ156" s="38"/>
      <c r="JYK156" s="38"/>
      <c r="JYL156" s="38"/>
      <c r="JYM156" s="38"/>
      <c r="JYN156" s="38"/>
      <c r="JYO156" s="38"/>
      <c r="JYP156" s="38"/>
      <c r="JYQ156" s="38"/>
      <c r="JYR156" s="38"/>
      <c r="JYS156" s="38"/>
      <c r="JYT156" s="38"/>
      <c r="JYU156" s="38"/>
      <c r="JYV156" s="38"/>
      <c r="JYW156" s="38"/>
      <c r="JYX156" s="38"/>
      <c r="JYY156" s="38"/>
      <c r="JYZ156" s="38"/>
      <c r="JZA156" s="38"/>
      <c r="JZB156" s="38"/>
      <c r="JZC156" s="38"/>
      <c r="JZD156" s="38"/>
      <c r="JZE156" s="38"/>
      <c r="JZF156" s="38"/>
      <c r="JZG156" s="38"/>
      <c r="JZH156" s="38"/>
      <c r="JZI156" s="38"/>
      <c r="JZJ156" s="38"/>
      <c r="JZK156" s="38"/>
      <c r="JZL156" s="38"/>
      <c r="JZM156" s="38"/>
      <c r="JZN156" s="38"/>
      <c r="JZO156" s="38"/>
      <c r="JZP156" s="38"/>
      <c r="JZQ156" s="38"/>
      <c r="JZR156" s="38"/>
      <c r="JZS156" s="38"/>
      <c r="JZT156" s="38"/>
      <c r="JZU156" s="38"/>
      <c r="JZV156" s="38"/>
      <c r="JZW156" s="38"/>
      <c r="JZX156" s="38"/>
      <c r="JZY156" s="38"/>
      <c r="JZZ156" s="38"/>
      <c r="KAA156" s="38"/>
      <c r="KAB156" s="38"/>
      <c r="KAC156" s="38"/>
      <c r="KAD156" s="38"/>
      <c r="KAE156" s="38"/>
      <c r="KAF156" s="38"/>
      <c r="KAG156" s="38"/>
      <c r="KAH156" s="38"/>
      <c r="KAI156" s="38"/>
      <c r="KAJ156" s="38"/>
      <c r="KAK156" s="38"/>
      <c r="KAL156" s="38"/>
      <c r="KAM156" s="38"/>
      <c r="KAN156" s="38"/>
      <c r="KAO156" s="38"/>
      <c r="KAP156" s="38"/>
      <c r="KAQ156" s="38"/>
      <c r="KAR156" s="38"/>
      <c r="KAS156" s="38"/>
      <c r="KAT156" s="38"/>
      <c r="KAU156" s="38"/>
      <c r="KAV156" s="38"/>
      <c r="KAW156" s="38"/>
      <c r="KAX156" s="38"/>
      <c r="KAY156" s="38"/>
      <c r="KAZ156" s="38"/>
      <c r="KBA156" s="38"/>
      <c r="KBB156" s="38"/>
      <c r="KBC156" s="38"/>
      <c r="KBD156" s="38"/>
      <c r="KBE156" s="38"/>
      <c r="KBF156" s="38"/>
      <c r="KBG156" s="38"/>
      <c r="KBH156" s="38"/>
      <c r="KBI156" s="38"/>
      <c r="KBJ156" s="38"/>
      <c r="KBK156" s="38"/>
      <c r="KBL156" s="38"/>
      <c r="KBM156" s="38"/>
      <c r="KBN156" s="38"/>
      <c r="KBO156" s="38"/>
      <c r="KBP156" s="38"/>
      <c r="KBQ156" s="38"/>
      <c r="KBR156" s="38"/>
      <c r="KBS156" s="38"/>
      <c r="KBT156" s="38"/>
      <c r="KBU156" s="38"/>
      <c r="KBV156" s="38"/>
      <c r="KBW156" s="38"/>
      <c r="KBX156" s="38"/>
      <c r="KBY156" s="38"/>
      <c r="KBZ156" s="38"/>
      <c r="KCA156" s="38"/>
      <c r="KCB156" s="38"/>
      <c r="KCC156" s="38"/>
      <c r="KCD156" s="38"/>
      <c r="KCE156" s="38"/>
      <c r="KCF156" s="38"/>
      <c r="KCG156" s="38"/>
      <c r="KCH156" s="38"/>
      <c r="KCI156" s="38"/>
      <c r="KCJ156" s="38"/>
      <c r="KCK156" s="38"/>
      <c r="KCL156" s="38"/>
      <c r="KCM156" s="38"/>
      <c r="KCN156" s="38"/>
      <c r="KCO156" s="38"/>
      <c r="KCP156" s="38"/>
      <c r="KCQ156" s="38"/>
      <c r="KCR156" s="38"/>
      <c r="KCS156" s="38"/>
      <c r="KCT156" s="38"/>
      <c r="KCU156" s="38"/>
      <c r="KCV156" s="38"/>
      <c r="KCW156" s="38"/>
      <c r="KCX156" s="38"/>
      <c r="KCY156" s="38"/>
      <c r="KCZ156" s="38"/>
      <c r="KDA156" s="38"/>
      <c r="KDB156" s="38"/>
      <c r="KDC156" s="38"/>
      <c r="KDD156" s="38"/>
      <c r="KDE156" s="38"/>
      <c r="KDF156" s="38"/>
      <c r="KDG156" s="38"/>
      <c r="KDH156" s="38"/>
      <c r="KDI156" s="38"/>
      <c r="KDJ156" s="38"/>
      <c r="KDK156" s="38"/>
      <c r="KDL156" s="38"/>
      <c r="KDM156" s="38"/>
      <c r="KDN156" s="38"/>
      <c r="KDO156" s="38"/>
      <c r="KDP156" s="38"/>
      <c r="KDQ156" s="38"/>
      <c r="KDR156" s="38"/>
      <c r="KDS156" s="38"/>
      <c r="KDT156" s="38"/>
      <c r="KDU156" s="38"/>
      <c r="KDV156" s="38"/>
      <c r="KDW156" s="38"/>
      <c r="KDX156" s="38"/>
      <c r="KDY156" s="38"/>
      <c r="KDZ156" s="38"/>
      <c r="KEA156" s="38"/>
      <c r="KEB156" s="38"/>
      <c r="KEC156" s="38"/>
      <c r="KED156" s="38"/>
      <c r="KEE156" s="38"/>
      <c r="KEF156" s="38"/>
      <c r="KEG156" s="38"/>
      <c r="KEH156" s="38"/>
      <c r="KEI156" s="38"/>
      <c r="KEJ156" s="38"/>
      <c r="KEK156" s="38"/>
      <c r="KEL156" s="38"/>
      <c r="KEM156" s="38"/>
      <c r="KEN156" s="38"/>
      <c r="KEO156" s="38"/>
      <c r="KEP156" s="38"/>
      <c r="KEQ156" s="38"/>
      <c r="KER156" s="38"/>
      <c r="KES156" s="38"/>
      <c r="KET156" s="38"/>
      <c r="KEU156" s="38"/>
      <c r="KEV156" s="38"/>
      <c r="KEW156" s="38"/>
      <c r="KEX156" s="38"/>
      <c r="KEY156" s="38"/>
      <c r="KEZ156" s="38"/>
      <c r="KFA156" s="38"/>
      <c r="KFB156" s="38"/>
      <c r="KFC156" s="38"/>
      <c r="KFD156" s="38"/>
      <c r="KFE156" s="38"/>
      <c r="KFF156" s="38"/>
      <c r="KFG156" s="38"/>
      <c r="KFH156" s="38"/>
      <c r="KFI156" s="38"/>
      <c r="KFJ156" s="38"/>
      <c r="KFK156" s="38"/>
      <c r="KFL156" s="38"/>
      <c r="KFM156" s="38"/>
      <c r="KFN156" s="38"/>
      <c r="KFO156" s="38"/>
      <c r="KFP156" s="38"/>
      <c r="KFQ156" s="38"/>
      <c r="KFR156" s="38"/>
      <c r="KFS156" s="38"/>
      <c r="KFT156" s="38"/>
      <c r="KFU156" s="38"/>
      <c r="KFV156" s="38"/>
      <c r="KFW156" s="38"/>
      <c r="KFX156" s="38"/>
      <c r="KFY156" s="38"/>
      <c r="KFZ156" s="38"/>
      <c r="KGA156" s="38"/>
      <c r="KGB156" s="38"/>
      <c r="KGC156" s="38"/>
      <c r="KGD156" s="38"/>
      <c r="KGE156" s="38"/>
      <c r="KGF156" s="38"/>
      <c r="KGG156" s="38"/>
      <c r="KGH156" s="38"/>
      <c r="KGI156" s="38"/>
      <c r="KGJ156" s="38"/>
      <c r="KGK156" s="38"/>
      <c r="KGL156" s="38"/>
      <c r="KGM156" s="38"/>
      <c r="KGN156" s="38"/>
      <c r="KGO156" s="38"/>
      <c r="KGP156" s="38"/>
      <c r="KGQ156" s="38"/>
      <c r="KGR156" s="38"/>
      <c r="KGS156" s="38"/>
      <c r="KGT156" s="38"/>
      <c r="KGU156" s="38"/>
      <c r="KGV156" s="38"/>
      <c r="KGW156" s="38"/>
      <c r="KGX156" s="38"/>
      <c r="KGY156" s="38"/>
      <c r="KGZ156" s="38"/>
      <c r="KHA156" s="38"/>
      <c r="KHB156" s="38"/>
      <c r="KHC156" s="38"/>
      <c r="KHD156" s="38"/>
      <c r="KHE156" s="38"/>
      <c r="KHF156" s="38"/>
      <c r="KHG156" s="38"/>
      <c r="KHH156" s="38"/>
      <c r="KHI156" s="38"/>
      <c r="KHJ156" s="38"/>
      <c r="KHK156" s="38"/>
      <c r="KHL156" s="38"/>
      <c r="KHM156" s="38"/>
      <c r="KHN156" s="38"/>
      <c r="KHO156" s="38"/>
      <c r="KHP156" s="38"/>
      <c r="KHQ156" s="38"/>
      <c r="KHR156" s="38"/>
      <c r="KHS156" s="38"/>
      <c r="KHT156" s="38"/>
      <c r="KHU156" s="38"/>
      <c r="KHV156" s="38"/>
      <c r="KHW156" s="38"/>
      <c r="KHX156" s="38"/>
      <c r="KHY156" s="38"/>
      <c r="KHZ156" s="38"/>
      <c r="KIA156" s="38"/>
      <c r="KIB156" s="38"/>
      <c r="KIC156" s="38"/>
      <c r="KID156" s="38"/>
      <c r="KIE156" s="38"/>
      <c r="KIF156" s="38"/>
      <c r="KIG156" s="38"/>
      <c r="KIH156" s="38"/>
      <c r="KII156" s="38"/>
      <c r="KIJ156" s="38"/>
      <c r="KIK156" s="38"/>
      <c r="KIL156" s="38"/>
      <c r="KIM156" s="38"/>
      <c r="KIN156" s="38"/>
      <c r="KIO156" s="38"/>
      <c r="KIP156" s="38"/>
      <c r="KIQ156" s="38"/>
      <c r="KIR156" s="38"/>
      <c r="KIS156" s="38"/>
      <c r="KIT156" s="38"/>
      <c r="KIU156" s="38"/>
      <c r="KIV156" s="38"/>
      <c r="KIW156" s="38"/>
      <c r="KIX156" s="38"/>
      <c r="KIY156" s="38"/>
      <c r="KIZ156" s="38"/>
      <c r="KJA156" s="38"/>
      <c r="KJB156" s="38"/>
      <c r="KJC156" s="38"/>
      <c r="KJD156" s="38"/>
      <c r="KJE156" s="38"/>
      <c r="KJF156" s="38"/>
      <c r="KJG156" s="38"/>
      <c r="KJH156" s="38"/>
      <c r="KJI156" s="38"/>
      <c r="KJJ156" s="38"/>
      <c r="KJK156" s="38"/>
      <c r="KJL156" s="38"/>
      <c r="KJM156" s="38"/>
      <c r="KJN156" s="38"/>
      <c r="KJO156" s="38"/>
      <c r="KJP156" s="38"/>
      <c r="KJQ156" s="38"/>
      <c r="KJR156" s="38"/>
      <c r="KJS156" s="38"/>
      <c r="KJT156" s="38"/>
      <c r="KJU156" s="38"/>
      <c r="KJV156" s="38"/>
      <c r="KJW156" s="38"/>
      <c r="KJX156" s="38"/>
      <c r="KJY156" s="38"/>
      <c r="KJZ156" s="38"/>
      <c r="KKA156" s="38"/>
      <c r="KKB156" s="38"/>
      <c r="KKC156" s="38"/>
      <c r="KKD156" s="38"/>
      <c r="KKE156" s="38"/>
      <c r="KKF156" s="38"/>
      <c r="KKG156" s="38"/>
      <c r="KKH156" s="38"/>
      <c r="KKI156" s="38"/>
      <c r="KKJ156" s="38"/>
      <c r="KKK156" s="38"/>
      <c r="KKL156" s="38"/>
      <c r="KKM156" s="38"/>
      <c r="KKN156" s="38"/>
      <c r="KKO156" s="38"/>
      <c r="KKP156" s="38"/>
      <c r="KKQ156" s="38"/>
      <c r="KKR156" s="38"/>
      <c r="KKS156" s="38"/>
      <c r="KKT156" s="38"/>
      <c r="KKU156" s="38"/>
      <c r="KKV156" s="38"/>
      <c r="KKW156" s="38"/>
      <c r="KKX156" s="38"/>
      <c r="KKY156" s="38"/>
      <c r="KKZ156" s="38"/>
      <c r="KLA156" s="38"/>
      <c r="KLB156" s="38"/>
      <c r="KLC156" s="38"/>
      <c r="KLD156" s="38"/>
      <c r="KLE156" s="38"/>
      <c r="KLF156" s="38"/>
      <c r="KLG156" s="38"/>
      <c r="KLH156" s="38"/>
      <c r="KLI156" s="38"/>
      <c r="KLJ156" s="38"/>
      <c r="KLK156" s="38"/>
      <c r="KLL156" s="38"/>
      <c r="KLM156" s="38"/>
      <c r="KLN156" s="38"/>
      <c r="KLO156" s="38"/>
      <c r="KLP156" s="38"/>
      <c r="KLQ156" s="38"/>
      <c r="KLR156" s="38"/>
      <c r="KLS156" s="38"/>
      <c r="KLT156" s="38"/>
      <c r="KLU156" s="38"/>
      <c r="KLV156" s="38"/>
      <c r="KLW156" s="38"/>
      <c r="KLX156" s="38"/>
      <c r="KLY156" s="38"/>
      <c r="KLZ156" s="38"/>
      <c r="KMA156" s="38"/>
      <c r="KMB156" s="38"/>
      <c r="KMC156" s="38"/>
      <c r="KMD156" s="38"/>
      <c r="KME156" s="38"/>
      <c r="KMF156" s="38"/>
      <c r="KMG156" s="38"/>
      <c r="KMH156" s="38"/>
      <c r="KMI156" s="38"/>
      <c r="KMJ156" s="38"/>
      <c r="KMK156" s="38"/>
      <c r="KML156" s="38"/>
      <c r="KMM156" s="38"/>
      <c r="KMN156" s="38"/>
      <c r="KMO156" s="38"/>
      <c r="KMP156" s="38"/>
      <c r="KMQ156" s="38"/>
      <c r="KMR156" s="38"/>
      <c r="KMS156" s="38"/>
      <c r="KMT156" s="38"/>
      <c r="KMU156" s="38"/>
      <c r="KMV156" s="38"/>
      <c r="KMW156" s="38"/>
      <c r="KMX156" s="38"/>
      <c r="KMY156" s="38"/>
      <c r="KMZ156" s="38"/>
      <c r="KNA156" s="38"/>
      <c r="KNB156" s="38"/>
      <c r="KNC156" s="38"/>
      <c r="KND156" s="38"/>
      <c r="KNE156" s="38"/>
      <c r="KNF156" s="38"/>
      <c r="KNG156" s="38"/>
      <c r="KNH156" s="38"/>
      <c r="KNI156" s="38"/>
      <c r="KNJ156" s="38"/>
      <c r="KNK156" s="38"/>
      <c r="KNL156" s="38"/>
      <c r="KNM156" s="38"/>
      <c r="KNN156" s="38"/>
      <c r="KNO156" s="38"/>
      <c r="KNP156" s="38"/>
      <c r="KNQ156" s="38"/>
      <c r="KNR156" s="38"/>
      <c r="KNS156" s="38"/>
      <c r="KNT156" s="38"/>
      <c r="KNU156" s="38"/>
      <c r="KNV156" s="38"/>
      <c r="KNW156" s="38"/>
      <c r="KNX156" s="38"/>
      <c r="KNY156" s="38"/>
      <c r="KNZ156" s="38"/>
      <c r="KOA156" s="38"/>
      <c r="KOB156" s="38"/>
      <c r="KOC156" s="38"/>
      <c r="KOD156" s="38"/>
      <c r="KOE156" s="38"/>
      <c r="KOF156" s="38"/>
      <c r="KOG156" s="38"/>
      <c r="KOH156" s="38"/>
      <c r="KOI156" s="38"/>
      <c r="KOJ156" s="38"/>
      <c r="KOK156" s="38"/>
      <c r="KOL156" s="38"/>
      <c r="KOM156" s="38"/>
      <c r="KON156" s="38"/>
      <c r="KOO156" s="38"/>
      <c r="KOP156" s="38"/>
      <c r="KOQ156" s="38"/>
      <c r="KOR156" s="38"/>
      <c r="KOS156" s="38"/>
      <c r="KOT156" s="38"/>
      <c r="KOU156" s="38"/>
      <c r="KOV156" s="38"/>
      <c r="KOW156" s="38"/>
      <c r="KOX156" s="38"/>
      <c r="KOY156" s="38"/>
      <c r="KOZ156" s="38"/>
      <c r="KPA156" s="38"/>
      <c r="KPB156" s="38"/>
      <c r="KPC156" s="38"/>
      <c r="KPD156" s="38"/>
      <c r="KPE156" s="38"/>
      <c r="KPF156" s="38"/>
      <c r="KPG156" s="38"/>
      <c r="KPH156" s="38"/>
      <c r="KPI156" s="38"/>
      <c r="KPJ156" s="38"/>
      <c r="KPK156" s="38"/>
      <c r="KPL156" s="38"/>
      <c r="KPM156" s="38"/>
      <c r="KPN156" s="38"/>
      <c r="KPO156" s="38"/>
      <c r="KPP156" s="38"/>
      <c r="KPQ156" s="38"/>
      <c r="KPR156" s="38"/>
      <c r="KPS156" s="38"/>
      <c r="KPT156" s="38"/>
      <c r="KPU156" s="38"/>
      <c r="KPV156" s="38"/>
      <c r="KPW156" s="38"/>
      <c r="KPX156" s="38"/>
      <c r="KPY156" s="38"/>
      <c r="KPZ156" s="38"/>
      <c r="KQA156" s="38"/>
      <c r="KQB156" s="38"/>
      <c r="KQC156" s="38"/>
      <c r="KQD156" s="38"/>
      <c r="KQE156" s="38"/>
      <c r="KQF156" s="38"/>
      <c r="KQG156" s="38"/>
      <c r="KQH156" s="38"/>
      <c r="KQI156" s="38"/>
      <c r="KQJ156" s="38"/>
      <c r="KQK156" s="38"/>
      <c r="KQL156" s="38"/>
      <c r="KQM156" s="38"/>
      <c r="KQN156" s="38"/>
      <c r="KQO156" s="38"/>
      <c r="KQP156" s="38"/>
      <c r="KQQ156" s="38"/>
      <c r="KQR156" s="38"/>
      <c r="KQS156" s="38"/>
      <c r="KQT156" s="38"/>
      <c r="KQU156" s="38"/>
      <c r="KQV156" s="38"/>
      <c r="KQW156" s="38"/>
      <c r="KQX156" s="38"/>
      <c r="KQY156" s="38"/>
      <c r="KQZ156" s="38"/>
      <c r="KRA156" s="38"/>
      <c r="KRB156" s="38"/>
      <c r="KRC156" s="38"/>
      <c r="KRD156" s="38"/>
      <c r="KRE156" s="38"/>
      <c r="KRF156" s="38"/>
      <c r="KRG156" s="38"/>
      <c r="KRH156" s="38"/>
      <c r="KRI156" s="38"/>
      <c r="KRJ156" s="38"/>
      <c r="KRK156" s="38"/>
      <c r="KRL156" s="38"/>
      <c r="KRM156" s="38"/>
      <c r="KRN156" s="38"/>
      <c r="KRO156" s="38"/>
      <c r="KRP156" s="38"/>
      <c r="KRQ156" s="38"/>
      <c r="KRR156" s="38"/>
      <c r="KRS156" s="38"/>
      <c r="KRT156" s="38"/>
      <c r="KRU156" s="38"/>
      <c r="KRV156" s="38"/>
      <c r="KRW156" s="38"/>
      <c r="KRX156" s="38"/>
      <c r="KRY156" s="38"/>
      <c r="KRZ156" s="38"/>
      <c r="KSA156" s="38"/>
      <c r="KSB156" s="38"/>
      <c r="KSC156" s="38"/>
      <c r="KSD156" s="38"/>
      <c r="KSE156" s="38"/>
      <c r="KSF156" s="38"/>
      <c r="KSG156" s="38"/>
      <c r="KSH156" s="38"/>
      <c r="KSI156" s="38"/>
      <c r="KSJ156" s="38"/>
      <c r="KSK156" s="38"/>
      <c r="KSL156" s="38"/>
      <c r="KSM156" s="38"/>
      <c r="KSN156" s="38"/>
      <c r="KSO156" s="38"/>
      <c r="KSP156" s="38"/>
      <c r="KSQ156" s="38"/>
      <c r="KSR156" s="38"/>
      <c r="KSS156" s="38"/>
      <c r="KST156" s="38"/>
      <c r="KSU156" s="38"/>
      <c r="KSV156" s="38"/>
      <c r="KSW156" s="38"/>
      <c r="KSX156" s="38"/>
      <c r="KSY156" s="38"/>
      <c r="KSZ156" s="38"/>
      <c r="KTA156" s="38"/>
      <c r="KTB156" s="38"/>
      <c r="KTC156" s="38"/>
      <c r="KTD156" s="38"/>
      <c r="KTE156" s="38"/>
      <c r="KTF156" s="38"/>
      <c r="KTG156" s="38"/>
      <c r="KTH156" s="38"/>
      <c r="KTI156" s="38"/>
      <c r="KTJ156" s="38"/>
      <c r="KTK156" s="38"/>
      <c r="KTL156" s="38"/>
      <c r="KTM156" s="38"/>
      <c r="KTN156" s="38"/>
      <c r="KTO156" s="38"/>
      <c r="KTP156" s="38"/>
      <c r="KTQ156" s="38"/>
      <c r="KTR156" s="38"/>
      <c r="KTS156" s="38"/>
      <c r="KTT156" s="38"/>
      <c r="KTU156" s="38"/>
      <c r="KTV156" s="38"/>
      <c r="KTW156" s="38"/>
      <c r="KTX156" s="38"/>
      <c r="KTY156" s="38"/>
      <c r="KTZ156" s="38"/>
      <c r="KUA156" s="38"/>
      <c r="KUB156" s="38"/>
      <c r="KUC156" s="38"/>
      <c r="KUD156" s="38"/>
      <c r="KUE156" s="38"/>
      <c r="KUF156" s="38"/>
      <c r="KUG156" s="38"/>
      <c r="KUH156" s="38"/>
      <c r="KUI156" s="38"/>
      <c r="KUJ156" s="38"/>
      <c r="KUK156" s="38"/>
      <c r="KUL156" s="38"/>
      <c r="KUM156" s="38"/>
      <c r="KUN156" s="38"/>
      <c r="KUO156" s="38"/>
      <c r="KUP156" s="38"/>
      <c r="KUQ156" s="38"/>
      <c r="KUR156" s="38"/>
      <c r="KUS156" s="38"/>
      <c r="KUT156" s="38"/>
      <c r="KUU156" s="38"/>
      <c r="KUV156" s="38"/>
      <c r="KUW156" s="38"/>
      <c r="KUX156" s="38"/>
      <c r="KUY156" s="38"/>
      <c r="KUZ156" s="38"/>
      <c r="KVA156" s="38"/>
      <c r="KVB156" s="38"/>
      <c r="KVC156" s="38"/>
      <c r="KVD156" s="38"/>
      <c r="KVE156" s="38"/>
      <c r="KVF156" s="38"/>
      <c r="KVG156" s="38"/>
      <c r="KVH156" s="38"/>
      <c r="KVI156" s="38"/>
      <c r="KVJ156" s="38"/>
      <c r="KVK156" s="38"/>
      <c r="KVL156" s="38"/>
      <c r="KVM156" s="38"/>
      <c r="KVN156" s="38"/>
      <c r="KVO156" s="38"/>
      <c r="KVP156" s="38"/>
      <c r="KVQ156" s="38"/>
      <c r="KVR156" s="38"/>
      <c r="KVS156" s="38"/>
      <c r="KVT156" s="38"/>
      <c r="KVU156" s="38"/>
      <c r="KVV156" s="38"/>
      <c r="KVW156" s="38"/>
      <c r="KVX156" s="38"/>
      <c r="KVY156" s="38"/>
      <c r="KVZ156" s="38"/>
      <c r="KWA156" s="38"/>
      <c r="KWB156" s="38"/>
      <c r="KWC156" s="38"/>
      <c r="KWD156" s="38"/>
      <c r="KWE156" s="38"/>
      <c r="KWF156" s="38"/>
      <c r="KWG156" s="38"/>
      <c r="KWH156" s="38"/>
      <c r="KWI156" s="38"/>
      <c r="KWJ156" s="38"/>
      <c r="KWK156" s="38"/>
      <c r="KWL156" s="38"/>
      <c r="KWM156" s="38"/>
      <c r="KWN156" s="38"/>
      <c r="KWO156" s="38"/>
      <c r="KWP156" s="38"/>
      <c r="KWQ156" s="38"/>
      <c r="KWR156" s="38"/>
      <c r="KWS156" s="38"/>
      <c r="KWT156" s="38"/>
      <c r="KWU156" s="38"/>
      <c r="KWV156" s="38"/>
      <c r="KWW156" s="38"/>
      <c r="KWX156" s="38"/>
      <c r="KWY156" s="38"/>
      <c r="KWZ156" s="38"/>
      <c r="KXA156" s="38"/>
      <c r="KXB156" s="38"/>
      <c r="KXC156" s="38"/>
      <c r="KXD156" s="38"/>
      <c r="KXE156" s="38"/>
      <c r="KXF156" s="38"/>
      <c r="KXG156" s="38"/>
      <c r="KXH156" s="38"/>
      <c r="KXI156" s="38"/>
      <c r="KXJ156" s="38"/>
      <c r="KXK156" s="38"/>
      <c r="KXL156" s="38"/>
      <c r="KXM156" s="38"/>
      <c r="KXN156" s="38"/>
      <c r="KXO156" s="38"/>
      <c r="KXP156" s="38"/>
      <c r="KXQ156" s="38"/>
      <c r="KXR156" s="38"/>
      <c r="KXS156" s="38"/>
      <c r="KXT156" s="38"/>
      <c r="KXU156" s="38"/>
      <c r="KXV156" s="38"/>
      <c r="KXW156" s="38"/>
      <c r="KXX156" s="38"/>
      <c r="KXY156" s="38"/>
      <c r="KXZ156" s="38"/>
      <c r="KYA156" s="38"/>
      <c r="KYB156" s="38"/>
      <c r="KYC156" s="38"/>
      <c r="KYD156" s="38"/>
      <c r="KYE156" s="38"/>
      <c r="KYF156" s="38"/>
      <c r="KYG156" s="38"/>
      <c r="KYH156" s="38"/>
      <c r="KYI156" s="38"/>
      <c r="KYJ156" s="38"/>
      <c r="KYK156" s="38"/>
      <c r="KYL156" s="38"/>
      <c r="KYM156" s="38"/>
      <c r="KYN156" s="38"/>
      <c r="KYO156" s="38"/>
      <c r="KYP156" s="38"/>
      <c r="KYQ156" s="38"/>
      <c r="KYR156" s="38"/>
      <c r="KYS156" s="38"/>
      <c r="KYT156" s="38"/>
      <c r="KYU156" s="38"/>
      <c r="KYV156" s="38"/>
      <c r="KYW156" s="38"/>
      <c r="KYX156" s="38"/>
      <c r="KYY156" s="38"/>
      <c r="KYZ156" s="38"/>
      <c r="KZA156" s="38"/>
      <c r="KZB156" s="38"/>
      <c r="KZC156" s="38"/>
      <c r="KZD156" s="38"/>
      <c r="KZE156" s="38"/>
      <c r="KZF156" s="38"/>
      <c r="KZG156" s="38"/>
      <c r="KZH156" s="38"/>
      <c r="KZI156" s="38"/>
      <c r="KZJ156" s="38"/>
      <c r="KZK156" s="38"/>
      <c r="KZL156" s="38"/>
      <c r="KZM156" s="38"/>
      <c r="KZN156" s="38"/>
      <c r="KZO156" s="38"/>
      <c r="KZP156" s="38"/>
      <c r="KZQ156" s="38"/>
      <c r="KZR156" s="38"/>
      <c r="KZS156" s="38"/>
      <c r="KZT156" s="38"/>
      <c r="KZU156" s="38"/>
      <c r="KZV156" s="38"/>
      <c r="KZW156" s="38"/>
      <c r="KZX156" s="38"/>
      <c r="KZY156" s="38"/>
      <c r="KZZ156" s="38"/>
      <c r="LAA156" s="38"/>
      <c r="LAB156" s="38"/>
      <c r="LAC156" s="38"/>
      <c r="LAD156" s="38"/>
      <c r="LAE156" s="38"/>
      <c r="LAF156" s="38"/>
      <c r="LAG156" s="38"/>
      <c r="LAH156" s="38"/>
      <c r="LAI156" s="38"/>
      <c r="LAJ156" s="38"/>
      <c r="LAK156" s="38"/>
      <c r="LAL156" s="38"/>
      <c r="LAM156" s="38"/>
      <c r="LAN156" s="38"/>
      <c r="LAO156" s="38"/>
      <c r="LAP156" s="38"/>
      <c r="LAQ156" s="38"/>
      <c r="LAR156" s="38"/>
      <c r="LAS156" s="38"/>
      <c r="LAT156" s="38"/>
      <c r="LAU156" s="38"/>
      <c r="LAV156" s="38"/>
      <c r="LAW156" s="38"/>
      <c r="LAX156" s="38"/>
      <c r="LAY156" s="38"/>
      <c r="LAZ156" s="38"/>
      <c r="LBA156" s="38"/>
      <c r="LBB156" s="38"/>
      <c r="LBC156" s="38"/>
      <c r="LBD156" s="38"/>
      <c r="LBE156" s="38"/>
      <c r="LBF156" s="38"/>
      <c r="LBG156" s="38"/>
      <c r="LBH156" s="38"/>
      <c r="LBI156" s="38"/>
      <c r="LBJ156" s="38"/>
      <c r="LBK156" s="38"/>
      <c r="LBL156" s="38"/>
      <c r="LBM156" s="38"/>
      <c r="LBN156" s="38"/>
      <c r="LBO156" s="38"/>
      <c r="LBP156" s="38"/>
      <c r="LBQ156" s="38"/>
      <c r="LBR156" s="38"/>
      <c r="LBS156" s="38"/>
      <c r="LBT156" s="38"/>
      <c r="LBU156" s="38"/>
      <c r="LBV156" s="38"/>
      <c r="LBW156" s="38"/>
      <c r="LBX156" s="38"/>
      <c r="LBY156" s="38"/>
      <c r="LBZ156" s="38"/>
      <c r="LCA156" s="38"/>
      <c r="LCB156" s="38"/>
      <c r="LCC156" s="38"/>
      <c r="LCD156" s="38"/>
      <c r="LCE156" s="38"/>
      <c r="LCF156" s="38"/>
      <c r="LCG156" s="38"/>
      <c r="LCH156" s="38"/>
      <c r="LCI156" s="38"/>
      <c r="LCJ156" s="38"/>
      <c r="LCK156" s="38"/>
      <c r="LCL156" s="38"/>
      <c r="LCM156" s="38"/>
      <c r="LCN156" s="38"/>
      <c r="LCO156" s="38"/>
      <c r="LCP156" s="38"/>
      <c r="LCQ156" s="38"/>
      <c r="LCR156" s="38"/>
      <c r="LCS156" s="38"/>
      <c r="LCT156" s="38"/>
      <c r="LCU156" s="38"/>
      <c r="LCV156" s="38"/>
      <c r="LCW156" s="38"/>
      <c r="LCX156" s="38"/>
      <c r="LCY156" s="38"/>
      <c r="LCZ156" s="38"/>
      <c r="LDA156" s="38"/>
      <c r="LDB156" s="38"/>
      <c r="LDC156" s="38"/>
      <c r="LDD156" s="38"/>
      <c r="LDE156" s="38"/>
      <c r="LDF156" s="38"/>
      <c r="LDG156" s="38"/>
      <c r="LDH156" s="38"/>
      <c r="LDI156" s="38"/>
      <c r="LDJ156" s="38"/>
      <c r="LDK156" s="38"/>
      <c r="LDL156" s="38"/>
      <c r="LDM156" s="38"/>
      <c r="LDN156" s="38"/>
      <c r="LDO156" s="38"/>
      <c r="LDP156" s="38"/>
      <c r="LDQ156" s="38"/>
      <c r="LDR156" s="38"/>
      <c r="LDS156" s="38"/>
      <c r="LDT156" s="38"/>
      <c r="LDU156" s="38"/>
      <c r="LDV156" s="38"/>
      <c r="LDW156" s="38"/>
      <c r="LDX156" s="38"/>
      <c r="LDY156" s="38"/>
      <c r="LDZ156" s="38"/>
      <c r="LEA156" s="38"/>
      <c r="LEB156" s="38"/>
      <c r="LEC156" s="38"/>
      <c r="LED156" s="38"/>
      <c r="LEE156" s="38"/>
      <c r="LEF156" s="38"/>
      <c r="LEG156" s="38"/>
      <c r="LEH156" s="38"/>
      <c r="LEI156" s="38"/>
      <c r="LEJ156" s="38"/>
      <c r="LEK156" s="38"/>
      <c r="LEL156" s="38"/>
      <c r="LEM156" s="38"/>
      <c r="LEN156" s="38"/>
      <c r="LEO156" s="38"/>
      <c r="LEP156" s="38"/>
      <c r="LEQ156" s="38"/>
      <c r="LER156" s="38"/>
      <c r="LES156" s="38"/>
      <c r="LET156" s="38"/>
      <c r="LEU156" s="38"/>
      <c r="LEV156" s="38"/>
      <c r="LEW156" s="38"/>
      <c r="LEX156" s="38"/>
      <c r="LEY156" s="38"/>
      <c r="LEZ156" s="38"/>
      <c r="LFA156" s="38"/>
      <c r="LFB156" s="38"/>
      <c r="LFC156" s="38"/>
      <c r="LFD156" s="38"/>
      <c r="LFE156" s="38"/>
      <c r="LFF156" s="38"/>
      <c r="LFG156" s="38"/>
      <c r="LFH156" s="38"/>
      <c r="LFI156" s="38"/>
      <c r="LFJ156" s="38"/>
      <c r="LFK156" s="38"/>
      <c r="LFL156" s="38"/>
      <c r="LFM156" s="38"/>
      <c r="LFN156" s="38"/>
      <c r="LFO156" s="38"/>
      <c r="LFP156" s="38"/>
      <c r="LFQ156" s="38"/>
      <c r="LFR156" s="38"/>
      <c r="LFS156" s="38"/>
      <c r="LFT156" s="38"/>
      <c r="LFU156" s="38"/>
      <c r="LFV156" s="38"/>
      <c r="LFW156" s="38"/>
      <c r="LFX156" s="38"/>
      <c r="LFY156" s="38"/>
      <c r="LFZ156" s="38"/>
      <c r="LGA156" s="38"/>
      <c r="LGB156" s="38"/>
      <c r="LGC156" s="38"/>
      <c r="LGD156" s="38"/>
      <c r="LGE156" s="38"/>
      <c r="LGF156" s="38"/>
      <c r="LGG156" s="38"/>
      <c r="LGH156" s="38"/>
      <c r="LGI156" s="38"/>
      <c r="LGJ156" s="38"/>
      <c r="LGK156" s="38"/>
      <c r="LGL156" s="38"/>
      <c r="LGM156" s="38"/>
      <c r="LGN156" s="38"/>
      <c r="LGO156" s="38"/>
      <c r="LGP156" s="38"/>
      <c r="LGQ156" s="38"/>
      <c r="LGR156" s="38"/>
      <c r="LGS156" s="38"/>
      <c r="LGT156" s="38"/>
      <c r="LGU156" s="38"/>
      <c r="LGV156" s="38"/>
      <c r="LGW156" s="38"/>
      <c r="LGX156" s="38"/>
      <c r="LGY156" s="38"/>
      <c r="LGZ156" s="38"/>
      <c r="LHA156" s="38"/>
      <c r="LHB156" s="38"/>
      <c r="LHC156" s="38"/>
      <c r="LHD156" s="38"/>
      <c r="LHE156" s="38"/>
      <c r="LHF156" s="38"/>
      <c r="LHG156" s="38"/>
      <c r="LHH156" s="38"/>
      <c r="LHI156" s="38"/>
      <c r="LHJ156" s="38"/>
      <c r="LHK156" s="38"/>
      <c r="LHL156" s="38"/>
      <c r="LHM156" s="38"/>
      <c r="LHN156" s="38"/>
      <c r="LHO156" s="38"/>
      <c r="LHP156" s="38"/>
      <c r="LHQ156" s="38"/>
      <c r="LHR156" s="38"/>
      <c r="LHS156" s="38"/>
      <c r="LHT156" s="38"/>
      <c r="LHU156" s="38"/>
      <c r="LHV156" s="38"/>
      <c r="LHW156" s="38"/>
      <c r="LHX156" s="38"/>
      <c r="LHY156" s="38"/>
      <c r="LHZ156" s="38"/>
      <c r="LIA156" s="38"/>
      <c r="LIB156" s="38"/>
      <c r="LIC156" s="38"/>
      <c r="LID156" s="38"/>
      <c r="LIE156" s="38"/>
      <c r="LIF156" s="38"/>
      <c r="LIG156" s="38"/>
      <c r="LIH156" s="38"/>
      <c r="LII156" s="38"/>
      <c r="LIJ156" s="38"/>
      <c r="LIK156" s="38"/>
      <c r="LIL156" s="38"/>
      <c r="LIM156" s="38"/>
      <c r="LIN156" s="38"/>
      <c r="LIO156" s="38"/>
      <c r="LIP156" s="38"/>
      <c r="LIQ156" s="38"/>
      <c r="LIR156" s="38"/>
      <c r="LIS156" s="38"/>
      <c r="LIT156" s="38"/>
      <c r="LIU156" s="38"/>
      <c r="LIV156" s="38"/>
      <c r="LIW156" s="38"/>
      <c r="LIX156" s="38"/>
      <c r="LIY156" s="38"/>
      <c r="LIZ156" s="38"/>
      <c r="LJA156" s="38"/>
      <c r="LJB156" s="38"/>
      <c r="LJC156" s="38"/>
      <c r="LJD156" s="38"/>
      <c r="LJE156" s="38"/>
      <c r="LJF156" s="38"/>
      <c r="LJG156" s="38"/>
      <c r="LJH156" s="38"/>
      <c r="LJI156" s="38"/>
      <c r="LJJ156" s="38"/>
      <c r="LJK156" s="38"/>
      <c r="LJL156" s="38"/>
      <c r="LJM156" s="38"/>
      <c r="LJN156" s="38"/>
      <c r="LJO156" s="38"/>
      <c r="LJP156" s="38"/>
      <c r="LJQ156" s="38"/>
      <c r="LJR156" s="38"/>
      <c r="LJS156" s="38"/>
      <c r="LJT156" s="38"/>
      <c r="LJU156" s="38"/>
      <c r="LJV156" s="38"/>
      <c r="LJW156" s="38"/>
      <c r="LJX156" s="38"/>
      <c r="LJY156" s="38"/>
      <c r="LJZ156" s="38"/>
      <c r="LKA156" s="38"/>
      <c r="LKB156" s="38"/>
      <c r="LKC156" s="38"/>
      <c r="LKD156" s="38"/>
      <c r="LKE156" s="38"/>
      <c r="LKF156" s="38"/>
      <c r="LKG156" s="38"/>
      <c r="LKH156" s="38"/>
      <c r="LKI156" s="38"/>
      <c r="LKJ156" s="38"/>
      <c r="LKK156" s="38"/>
      <c r="LKL156" s="38"/>
      <c r="LKM156" s="38"/>
      <c r="LKN156" s="38"/>
      <c r="LKO156" s="38"/>
      <c r="LKP156" s="38"/>
      <c r="LKQ156" s="38"/>
      <c r="LKR156" s="38"/>
      <c r="LKS156" s="38"/>
      <c r="LKT156" s="38"/>
      <c r="LKU156" s="38"/>
      <c r="LKV156" s="38"/>
      <c r="LKW156" s="38"/>
      <c r="LKX156" s="38"/>
      <c r="LKY156" s="38"/>
      <c r="LKZ156" s="38"/>
      <c r="LLA156" s="38"/>
      <c r="LLB156" s="38"/>
      <c r="LLC156" s="38"/>
      <c r="LLD156" s="38"/>
      <c r="LLE156" s="38"/>
      <c r="LLF156" s="38"/>
      <c r="LLG156" s="38"/>
      <c r="LLH156" s="38"/>
      <c r="LLI156" s="38"/>
      <c r="LLJ156" s="38"/>
      <c r="LLK156" s="38"/>
      <c r="LLL156" s="38"/>
      <c r="LLM156" s="38"/>
      <c r="LLN156" s="38"/>
      <c r="LLO156" s="38"/>
      <c r="LLP156" s="38"/>
      <c r="LLQ156" s="38"/>
      <c r="LLR156" s="38"/>
      <c r="LLS156" s="38"/>
      <c r="LLT156" s="38"/>
      <c r="LLU156" s="38"/>
      <c r="LLV156" s="38"/>
      <c r="LLW156" s="38"/>
      <c r="LLX156" s="38"/>
      <c r="LLY156" s="38"/>
      <c r="LLZ156" s="38"/>
      <c r="LMA156" s="38"/>
      <c r="LMB156" s="38"/>
      <c r="LMC156" s="38"/>
      <c r="LMD156" s="38"/>
      <c r="LME156" s="38"/>
      <c r="LMF156" s="38"/>
      <c r="LMG156" s="38"/>
      <c r="LMH156" s="38"/>
      <c r="LMI156" s="38"/>
      <c r="LMJ156" s="38"/>
      <c r="LMK156" s="38"/>
      <c r="LML156" s="38"/>
      <c r="LMM156" s="38"/>
      <c r="LMN156" s="38"/>
      <c r="LMO156" s="38"/>
      <c r="LMP156" s="38"/>
      <c r="LMQ156" s="38"/>
      <c r="LMR156" s="38"/>
      <c r="LMS156" s="38"/>
      <c r="LMT156" s="38"/>
      <c r="LMU156" s="38"/>
      <c r="LMV156" s="38"/>
      <c r="LMW156" s="38"/>
      <c r="LMX156" s="38"/>
      <c r="LMY156" s="38"/>
      <c r="LMZ156" s="38"/>
      <c r="LNA156" s="38"/>
      <c r="LNB156" s="38"/>
      <c r="LNC156" s="38"/>
      <c r="LND156" s="38"/>
      <c r="LNE156" s="38"/>
      <c r="LNF156" s="38"/>
      <c r="LNG156" s="38"/>
      <c r="LNH156" s="38"/>
      <c r="LNI156" s="38"/>
      <c r="LNJ156" s="38"/>
      <c r="LNK156" s="38"/>
      <c r="LNL156" s="38"/>
      <c r="LNM156" s="38"/>
      <c r="LNN156" s="38"/>
      <c r="LNO156" s="38"/>
      <c r="LNP156" s="38"/>
      <c r="LNQ156" s="38"/>
      <c r="LNR156" s="38"/>
      <c r="LNS156" s="38"/>
      <c r="LNT156" s="38"/>
      <c r="LNU156" s="38"/>
      <c r="LNV156" s="38"/>
      <c r="LNW156" s="38"/>
      <c r="LNX156" s="38"/>
      <c r="LNY156" s="38"/>
      <c r="LNZ156" s="38"/>
      <c r="LOA156" s="38"/>
      <c r="LOB156" s="38"/>
      <c r="LOC156" s="38"/>
      <c r="LOD156" s="38"/>
      <c r="LOE156" s="38"/>
      <c r="LOF156" s="38"/>
      <c r="LOG156" s="38"/>
      <c r="LOH156" s="38"/>
      <c r="LOI156" s="38"/>
      <c r="LOJ156" s="38"/>
      <c r="LOK156" s="38"/>
      <c r="LOL156" s="38"/>
      <c r="LOM156" s="38"/>
      <c r="LON156" s="38"/>
      <c r="LOO156" s="38"/>
      <c r="LOP156" s="38"/>
      <c r="LOQ156" s="38"/>
      <c r="LOR156" s="38"/>
      <c r="LOS156" s="38"/>
      <c r="LOT156" s="38"/>
      <c r="LOU156" s="38"/>
      <c r="LOV156" s="38"/>
      <c r="LOW156" s="38"/>
      <c r="LOX156" s="38"/>
      <c r="LOY156" s="38"/>
      <c r="LOZ156" s="38"/>
      <c r="LPA156" s="38"/>
      <c r="LPB156" s="38"/>
      <c r="LPC156" s="38"/>
      <c r="LPD156" s="38"/>
      <c r="LPE156" s="38"/>
      <c r="LPF156" s="38"/>
      <c r="LPG156" s="38"/>
      <c r="LPH156" s="38"/>
      <c r="LPI156" s="38"/>
      <c r="LPJ156" s="38"/>
      <c r="LPK156" s="38"/>
      <c r="LPL156" s="38"/>
      <c r="LPM156" s="38"/>
      <c r="LPN156" s="38"/>
      <c r="LPO156" s="38"/>
      <c r="LPP156" s="38"/>
      <c r="LPQ156" s="38"/>
      <c r="LPR156" s="38"/>
      <c r="LPS156" s="38"/>
      <c r="LPT156" s="38"/>
      <c r="LPU156" s="38"/>
      <c r="LPV156" s="38"/>
      <c r="LPW156" s="38"/>
      <c r="LPX156" s="38"/>
      <c r="LPY156" s="38"/>
      <c r="LPZ156" s="38"/>
      <c r="LQA156" s="38"/>
      <c r="LQB156" s="38"/>
      <c r="LQC156" s="38"/>
      <c r="LQD156" s="38"/>
      <c r="LQE156" s="38"/>
      <c r="LQF156" s="38"/>
      <c r="LQG156" s="38"/>
      <c r="LQH156" s="38"/>
      <c r="LQI156" s="38"/>
      <c r="LQJ156" s="38"/>
      <c r="LQK156" s="38"/>
      <c r="LQL156" s="38"/>
      <c r="LQM156" s="38"/>
      <c r="LQN156" s="38"/>
      <c r="LQO156" s="38"/>
      <c r="LQP156" s="38"/>
      <c r="LQQ156" s="38"/>
      <c r="LQR156" s="38"/>
      <c r="LQS156" s="38"/>
      <c r="LQT156" s="38"/>
      <c r="LQU156" s="38"/>
      <c r="LQV156" s="38"/>
      <c r="LQW156" s="38"/>
      <c r="LQX156" s="38"/>
      <c r="LQY156" s="38"/>
      <c r="LQZ156" s="38"/>
      <c r="LRA156" s="38"/>
      <c r="LRB156" s="38"/>
      <c r="LRC156" s="38"/>
      <c r="LRD156" s="38"/>
      <c r="LRE156" s="38"/>
      <c r="LRF156" s="38"/>
      <c r="LRG156" s="38"/>
      <c r="LRH156" s="38"/>
      <c r="LRI156" s="38"/>
      <c r="LRJ156" s="38"/>
      <c r="LRK156" s="38"/>
      <c r="LRL156" s="38"/>
      <c r="LRM156" s="38"/>
      <c r="LRN156" s="38"/>
      <c r="LRO156" s="38"/>
      <c r="LRP156" s="38"/>
      <c r="LRQ156" s="38"/>
      <c r="LRR156" s="38"/>
      <c r="LRS156" s="38"/>
      <c r="LRT156" s="38"/>
      <c r="LRU156" s="38"/>
      <c r="LRV156" s="38"/>
      <c r="LRW156" s="38"/>
      <c r="LRX156" s="38"/>
      <c r="LRY156" s="38"/>
      <c r="LRZ156" s="38"/>
      <c r="LSA156" s="38"/>
      <c r="LSB156" s="38"/>
      <c r="LSC156" s="38"/>
      <c r="LSD156" s="38"/>
      <c r="LSE156" s="38"/>
      <c r="LSF156" s="38"/>
      <c r="LSG156" s="38"/>
      <c r="LSH156" s="38"/>
      <c r="LSI156" s="38"/>
      <c r="LSJ156" s="38"/>
      <c r="LSK156" s="38"/>
      <c r="LSL156" s="38"/>
      <c r="LSM156" s="38"/>
      <c r="LSN156" s="38"/>
      <c r="LSO156" s="38"/>
      <c r="LSP156" s="38"/>
      <c r="LSQ156" s="38"/>
      <c r="LSR156" s="38"/>
      <c r="LSS156" s="38"/>
      <c r="LST156" s="38"/>
      <c r="LSU156" s="38"/>
      <c r="LSV156" s="38"/>
      <c r="LSW156" s="38"/>
      <c r="LSX156" s="38"/>
      <c r="LSY156" s="38"/>
      <c r="LSZ156" s="38"/>
      <c r="LTA156" s="38"/>
      <c r="LTB156" s="38"/>
      <c r="LTC156" s="38"/>
      <c r="LTD156" s="38"/>
      <c r="LTE156" s="38"/>
      <c r="LTF156" s="38"/>
      <c r="LTG156" s="38"/>
      <c r="LTH156" s="38"/>
      <c r="LTI156" s="38"/>
      <c r="LTJ156" s="38"/>
      <c r="LTK156" s="38"/>
      <c r="LTL156" s="38"/>
      <c r="LTM156" s="38"/>
      <c r="LTN156" s="38"/>
      <c r="LTO156" s="38"/>
      <c r="LTP156" s="38"/>
      <c r="LTQ156" s="38"/>
      <c r="LTR156" s="38"/>
      <c r="LTS156" s="38"/>
      <c r="LTT156" s="38"/>
      <c r="LTU156" s="38"/>
      <c r="LTV156" s="38"/>
      <c r="LTW156" s="38"/>
      <c r="LTX156" s="38"/>
      <c r="LTY156" s="38"/>
      <c r="LTZ156" s="38"/>
      <c r="LUA156" s="38"/>
      <c r="LUB156" s="38"/>
      <c r="LUC156" s="38"/>
      <c r="LUD156" s="38"/>
      <c r="LUE156" s="38"/>
      <c r="LUF156" s="38"/>
      <c r="LUG156" s="38"/>
      <c r="LUH156" s="38"/>
      <c r="LUI156" s="38"/>
      <c r="LUJ156" s="38"/>
      <c r="LUK156" s="38"/>
      <c r="LUL156" s="38"/>
      <c r="LUM156" s="38"/>
      <c r="LUN156" s="38"/>
      <c r="LUO156" s="38"/>
      <c r="LUP156" s="38"/>
      <c r="LUQ156" s="38"/>
      <c r="LUR156" s="38"/>
      <c r="LUS156" s="38"/>
      <c r="LUT156" s="38"/>
      <c r="LUU156" s="38"/>
      <c r="LUV156" s="38"/>
      <c r="LUW156" s="38"/>
      <c r="LUX156" s="38"/>
      <c r="LUY156" s="38"/>
      <c r="LUZ156" s="38"/>
      <c r="LVA156" s="38"/>
      <c r="LVB156" s="38"/>
      <c r="LVC156" s="38"/>
      <c r="LVD156" s="38"/>
      <c r="LVE156" s="38"/>
      <c r="LVF156" s="38"/>
      <c r="LVG156" s="38"/>
      <c r="LVH156" s="38"/>
      <c r="LVI156" s="38"/>
      <c r="LVJ156" s="38"/>
      <c r="LVK156" s="38"/>
      <c r="LVL156" s="38"/>
      <c r="LVM156" s="38"/>
      <c r="LVN156" s="38"/>
      <c r="LVO156" s="38"/>
      <c r="LVP156" s="38"/>
      <c r="LVQ156" s="38"/>
      <c r="LVR156" s="38"/>
      <c r="LVS156" s="38"/>
      <c r="LVT156" s="38"/>
      <c r="LVU156" s="38"/>
      <c r="LVV156" s="38"/>
      <c r="LVW156" s="38"/>
      <c r="LVX156" s="38"/>
      <c r="LVY156" s="38"/>
      <c r="LVZ156" s="38"/>
      <c r="LWA156" s="38"/>
      <c r="LWB156" s="38"/>
      <c r="LWC156" s="38"/>
      <c r="LWD156" s="38"/>
      <c r="LWE156" s="38"/>
      <c r="LWF156" s="38"/>
      <c r="LWG156" s="38"/>
      <c r="LWH156" s="38"/>
      <c r="LWI156" s="38"/>
      <c r="LWJ156" s="38"/>
      <c r="LWK156" s="38"/>
      <c r="LWL156" s="38"/>
      <c r="LWM156" s="38"/>
      <c r="LWN156" s="38"/>
      <c r="LWO156" s="38"/>
      <c r="LWP156" s="38"/>
      <c r="LWQ156" s="38"/>
      <c r="LWR156" s="38"/>
      <c r="LWS156" s="38"/>
      <c r="LWT156" s="38"/>
      <c r="LWU156" s="38"/>
      <c r="LWV156" s="38"/>
      <c r="LWW156" s="38"/>
      <c r="LWX156" s="38"/>
      <c r="LWY156" s="38"/>
      <c r="LWZ156" s="38"/>
      <c r="LXA156" s="38"/>
      <c r="LXB156" s="38"/>
      <c r="LXC156" s="38"/>
      <c r="LXD156" s="38"/>
      <c r="LXE156" s="38"/>
      <c r="LXF156" s="38"/>
      <c r="LXG156" s="38"/>
      <c r="LXH156" s="38"/>
      <c r="LXI156" s="38"/>
      <c r="LXJ156" s="38"/>
      <c r="LXK156" s="38"/>
      <c r="LXL156" s="38"/>
      <c r="LXM156" s="38"/>
      <c r="LXN156" s="38"/>
      <c r="LXO156" s="38"/>
      <c r="LXP156" s="38"/>
      <c r="LXQ156" s="38"/>
      <c r="LXR156" s="38"/>
      <c r="LXS156" s="38"/>
      <c r="LXT156" s="38"/>
      <c r="LXU156" s="38"/>
      <c r="LXV156" s="38"/>
      <c r="LXW156" s="38"/>
      <c r="LXX156" s="38"/>
      <c r="LXY156" s="38"/>
      <c r="LXZ156" s="38"/>
      <c r="LYA156" s="38"/>
      <c r="LYB156" s="38"/>
      <c r="LYC156" s="38"/>
      <c r="LYD156" s="38"/>
      <c r="LYE156" s="38"/>
      <c r="LYF156" s="38"/>
      <c r="LYG156" s="38"/>
      <c r="LYH156" s="38"/>
      <c r="LYI156" s="38"/>
      <c r="LYJ156" s="38"/>
      <c r="LYK156" s="38"/>
      <c r="LYL156" s="38"/>
      <c r="LYM156" s="38"/>
      <c r="LYN156" s="38"/>
      <c r="LYO156" s="38"/>
      <c r="LYP156" s="38"/>
      <c r="LYQ156" s="38"/>
      <c r="LYR156" s="38"/>
      <c r="LYS156" s="38"/>
      <c r="LYT156" s="38"/>
      <c r="LYU156" s="38"/>
      <c r="LYV156" s="38"/>
      <c r="LYW156" s="38"/>
      <c r="LYX156" s="38"/>
      <c r="LYY156" s="38"/>
      <c r="LYZ156" s="38"/>
      <c r="LZA156" s="38"/>
      <c r="LZB156" s="38"/>
      <c r="LZC156" s="38"/>
      <c r="LZD156" s="38"/>
      <c r="LZE156" s="38"/>
      <c r="LZF156" s="38"/>
      <c r="LZG156" s="38"/>
      <c r="LZH156" s="38"/>
      <c r="LZI156" s="38"/>
      <c r="LZJ156" s="38"/>
      <c r="LZK156" s="38"/>
      <c r="LZL156" s="38"/>
      <c r="LZM156" s="38"/>
      <c r="LZN156" s="38"/>
      <c r="LZO156" s="38"/>
      <c r="LZP156" s="38"/>
      <c r="LZQ156" s="38"/>
      <c r="LZR156" s="38"/>
      <c r="LZS156" s="38"/>
      <c r="LZT156" s="38"/>
      <c r="LZU156" s="38"/>
      <c r="LZV156" s="38"/>
      <c r="LZW156" s="38"/>
      <c r="LZX156" s="38"/>
      <c r="LZY156" s="38"/>
      <c r="LZZ156" s="38"/>
      <c r="MAA156" s="38"/>
      <c r="MAB156" s="38"/>
      <c r="MAC156" s="38"/>
      <c r="MAD156" s="38"/>
      <c r="MAE156" s="38"/>
      <c r="MAF156" s="38"/>
      <c r="MAG156" s="38"/>
      <c r="MAH156" s="38"/>
      <c r="MAI156" s="38"/>
      <c r="MAJ156" s="38"/>
      <c r="MAK156" s="38"/>
      <c r="MAL156" s="38"/>
      <c r="MAM156" s="38"/>
      <c r="MAN156" s="38"/>
      <c r="MAO156" s="38"/>
      <c r="MAP156" s="38"/>
      <c r="MAQ156" s="38"/>
      <c r="MAR156" s="38"/>
      <c r="MAS156" s="38"/>
      <c r="MAT156" s="38"/>
      <c r="MAU156" s="38"/>
      <c r="MAV156" s="38"/>
      <c r="MAW156" s="38"/>
      <c r="MAX156" s="38"/>
      <c r="MAY156" s="38"/>
      <c r="MAZ156" s="38"/>
      <c r="MBA156" s="38"/>
      <c r="MBB156" s="38"/>
      <c r="MBC156" s="38"/>
      <c r="MBD156" s="38"/>
      <c r="MBE156" s="38"/>
      <c r="MBF156" s="38"/>
      <c r="MBG156" s="38"/>
      <c r="MBH156" s="38"/>
      <c r="MBI156" s="38"/>
      <c r="MBJ156" s="38"/>
      <c r="MBK156" s="38"/>
      <c r="MBL156" s="38"/>
      <c r="MBM156" s="38"/>
      <c r="MBN156" s="38"/>
      <c r="MBO156" s="38"/>
      <c r="MBP156" s="38"/>
      <c r="MBQ156" s="38"/>
      <c r="MBR156" s="38"/>
      <c r="MBS156" s="38"/>
      <c r="MBT156" s="38"/>
      <c r="MBU156" s="38"/>
      <c r="MBV156" s="38"/>
      <c r="MBW156" s="38"/>
      <c r="MBX156" s="38"/>
      <c r="MBY156" s="38"/>
      <c r="MBZ156" s="38"/>
      <c r="MCA156" s="38"/>
      <c r="MCB156" s="38"/>
      <c r="MCC156" s="38"/>
      <c r="MCD156" s="38"/>
      <c r="MCE156" s="38"/>
      <c r="MCF156" s="38"/>
      <c r="MCG156" s="38"/>
      <c r="MCH156" s="38"/>
      <c r="MCI156" s="38"/>
      <c r="MCJ156" s="38"/>
      <c r="MCK156" s="38"/>
      <c r="MCL156" s="38"/>
      <c r="MCM156" s="38"/>
      <c r="MCN156" s="38"/>
      <c r="MCO156" s="38"/>
      <c r="MCP156" s="38"/>
      <c r="MCQ156" s="38"/>
      <c r="MCR156" s="38"/>
      <c r="MCS156" s="38"/>
      <c r="MCT156" s="38"/>
      <c r="MCU156" s="38"/>
      <c r="MCV156" s="38"/>
      <c r="MCW156" s="38"/>
      <c r="MCX156" s="38"/>
      <c r="MCY156" s="38"/>
      <c r="MCZ156" s="38"/>
      <c r="MDA156" s="38"/>
      <c r="MDB156" s="38"/>
      <c r="MDC156" s="38"/>
      <c r="MDD156" s="38"/>
      <c r="MDE156" s="38"/>
      <c r="MDF156" s="38"/>
      <c r="MDG156" s="38"/>
      <c r="MDH156" s="38"/>
      <c r="MDI156" s="38"/>
      <c r="MDJ156" s="38"/>
      <c r="MDK156" s="38"/>
      <c r="MDL156" s="38"/>
      <c r="MDM156" s="38"/>
      <c r="MDN156" s="38"/>
      <c r="MDO156" s="38"/>
      <c r="MDP156" s="38"/>
      <c r="MDQ156" s="38"/>
      <c r="MDR156" s="38"/>
      <c r="MDS156" s="38"/>
      <c r="MDT156" s="38"/>
      <c r="MDU156" s="38"/>
      <c r="MDV156" s="38"/>
      <c r="MDW156" s="38"/>
      <c r="MDX156" s="38"/>
      <c r="MDY156" s="38"/>
      <c r="MDZ156" s="38"/>
      <c r="MEA156" s="38"/>
      <c r="MEB156" s="38"/>
      <c r="MEC156" s="38"/>
      <c r="MED156" s="38"/>
      <c r="MEE156" s="38"/>
      <c r="MEF156" s="38"/>
      <c r="MEG156" s="38"/>
      <c r="MEH156" s="38"/>
      <c r="MEI156" s="38"/>
      <c r="MEJ156" s="38"/>
      <c r="MEK156" s="38"/>
      <c r="MEL156" s="38"/>
      <c r="MEM156" s="38"/>
      <c r="MEN156" s="38"/>
      <c r="MEO156" s="38"/>
      <c r="MEP156" s="38"/>
      <c r="MEQ156" s="38"/>
      <c r="MER156" s="38"/>
      <c r="MES156" s="38"/>
      <c r="MET156" s="38"/>
      <c r="MEU156" s="38"/>
      <c r="MEV156" s="38"/>
      <c r="MEW156" s="38"/>
      <c r="MEX156" s="38"/>
      <c r="MEY156" s="38"/>
      <c r="MEZ156" s="38"/>
      <c r="MFA156" s="38"/>
      <c r="MFB156" s="38"/>
      <c r="MFC156" s="38"/>
      <c r="MFD156" s="38"/>
      <c r="MFE156" s="38"/>
      <c r="MFF156" s="38"/>
      <c r="MFG156" s="38"/>
      <c r="MFH156" s="38"/>
      <c r="MFI156" s="38"/>
      <c r="MFJ156" s="38"/>
      <c r="MFK156" s="38"/>
      <c r="MFL156" s="38"/>
      <c r="MFM156" s="38"/>
      <c r="MFN156" s="38"/>
      <c r="MFO156" s="38"/>
      <c r="MFP156" s="38"/>
      <c r="MFQ156" s="38"/>
      <c r="MFR156" s="38"/>
      <c r="MFS156" s="38"/>
      <c r="MFT156" s="38"/>
      <c r="MFU156" s="38"/>
      <c r="MFV156" s="38"/>
      <c r="MFW156" s="38"/>
      <c r="MFX156" s="38"/>
      <c r="MFY156" s="38"/>
      <c r="MFZ156" s="38"/>
      <c r="MGA156" s="38"/>
      <c r="MGB156" s="38"/>
      <c r="MGC156" s="38"/>
      <c r="MGD156" s="38"/>
      <c r="MGE156" s="38"/>
      <c r="MGF156" s="38"/>
      <c r="MGG156" s="38"/>
      <c r="MGH156" s="38"/>
      <c r="MGI156" s="38"/>
      <c r="MGJ156" s="38"/>
      <c r="MGK156" s="38"/>
      <c r="MGL156" s="38"/>
      <c r="MGM156" s="38"/>
      <c r="MGN156" s="38"/>
      <c r="MGO156" s="38"/>
      <c r="MGP156" s="38"/>
      <c r="MGQ156" s="38"/>
      <c r="MGR156" s="38"/>
      <c r="MGS156" s="38"/>
      <c r="MGT156" s="38"/>
      <c r="MGU156" s="38"/>
      <c r="MGV156" s="38"/>
      <c r="MGW156" s="38"/>
      <c r="MGX156" s="38"/>
      <c r="MGY156" s="38"/>
      <c r="MGZ156" s="38"/>
      <c r="MHA156" s="38"/>
      <c r="MHB156" s="38"/>
      <c r="MHC156" s="38"/>
      <c r="MHD156" s="38"/>
      <c r="MHE156" s="38"/>
      <c r="MHF156" s="38"/>
      <c r="MHG156" s="38"/>
      <c r="MHH156" s="38"/>
      <c r="MHI156" s="38"/>
      <c r="MHJ156" s="38"/>
      <c r="MHK156" s="38"/>
      <c r="MHL156" s="38"/>
      <c r="MHM156" s="38"/>
      <c r="MHN156" s="38"/>
      <c r="MHO156" s="38"/>
      <c r="MHP156" s="38"/>
      <c r="MHQ156" s="38"/>
      <c r="MHR156" s="38"/>
      <c r="MHS156" s="38"/>
      <c r="MHT156" s="38"/>
      <c r="MHU156" s="38"/>
      <c r="MHV156" s="38"/>
      <c r="MHW156" s="38"/>
      <c r="MHX156" s="38"/>
      <c r="MHY156" s="38"/>
      <c r="MHZ156" s="38"/>
      <c r="MIA156" s="38"/>
      <c r="MIB156" s="38"/>
      <c r="MIC156" s="38"/>
      <c r="MID156" s="38"/>
      <c r="MIE156" s="38"/>
      <c r="MIF156" s="38"/>
      <c r="MIG156" s="38"/>
      <c r="MIH156" s="38"/>
      <c r="MII156" s="38"/>
      <c r="MIJ156" s="38"/>
      <c r="MIK156" s="38"/>
      <c r="MIL156" s="38"/>
      <c r="MIM156" s="38"/>
      <c r="MIN156" s="38"/>
      <c r="MIO156" s="38"/>
      <c r="MIP156" s="38"/>
      <c r="MIQ156" s="38"/>
      <c r="MIR156" s="38"/>
      <c r="MIS156" s="38"/>
      <c r="MIT156" s="38"/>
      <c r="MIU156" s="38"/>
      <c r="MIV156" s="38"/>
      <c r="MIW156" s="38"/>
      <c r="MIX156" s="38"/>
      <c r="MIY156" s="38"/>
      <c r="MIZ156" s="38"/>
      <c r="MJA156" s="38"/>
      <c r="MJB156" s="38"/>
      <c r="MJC156" s="38"/>
      <c r="MJD156" s="38"/>
      <c r="MJE156" s="38"/>
      <c r="MJF156" s="38"/>
      <c r="MJG156" s="38"/>
      <c r="MJH156" s="38"/>
      <c r="MJI156" s="38"/>
      <c r="MJJ156" s="38"/>
      <c r="MJK156" s="38"/>
      <c r="MJL156" s="38"/>
      <c r="MJM156" s="38"/>
      <c r="MJN156" s="38"/>
      <c r="MJO156" s="38"/>
      <c r="MJP156" s="38"/>
      <c r="MJQ156" s="38"/>
      <c r="MJR156" s="38"/>
      <c r="MJS156" s="38"/>
      <c r="MJT156" s="38"/>
      <c r="MJU156" s="38"/>
      <c r="MJV156" s="38"/>
      <c r="MJW156" s="38"/>
      <c r="MJX156" s="38"/>
      <c r="MJY156" s="38"/>
      <c r="MJZ156" s="38"/>
      <c r="MKA156" s="38"/>
      <c r="MKB156" s="38"/>
      <c r="MKC156" s="38"/>
      <c r="MKD156" s="38"/>
      <c r="MKE156" s="38"/>
      <c r="MKF156" s="38"/>
      <c r="MKG156" s="38"/>
      <c r="MKH156" s="38"/>
      <c r="MKI156" s="38"/>
      <c r="MKJ156" s="38"/>
      <c r="MKK156" s="38"/>
      <c r="MKL156" s="38"/>
      <c r="MKM156" s="38"/>
      <c r="MKN156" s="38"/>
      <c r="MKO156" s="38"/>
      <c r="MKP156" s="38"/>
      <c r="MKQ156" s="38"/>
      <c r="MKR156" s="38"/>
      <c r="MKS156" s="38"/>
      <c r="MKT156" s="38"/>
      <c r="MKU156" s="38"/>
      <c r="MKV156" s="38"/>
      <c r="MKW156" s="38"/>
      <c r="MKX156" s="38"/>
      <c r="MKY156" s="38"/>
      <c r="MKZ156" s="38"/>
      <c r="MLA156" s="38"/>
      <c r="MLB156" s="38"/>
      <c r="MLC156" s="38"/>
      <c r="MLD156" s="38"/>
      <c r="MLE156" s="38"/>
      <c r="MLF156" s="38"/>
      <c r="MLG156" s="38"/>
      <c r="MLH156" s="38"/>
      <c r="MLI156" s="38"/>
      <c r="MLJ156" s="38"/>
      <c r="MLK156" s="38"/>
      <c r="MLL156" s="38"/>
      <c r="MLM156" s="38"/>
      <c r="MLN156" s="38"/>
      <c r="MLO156" s="38"/>
      <c r="MLP156" s="38"/>
      <c r="MLQ156" s="38"/>
      <c r="MLR156" s="38"/>
      <c r="MLS156" s="38"/>
      <c r="MLT156" s="38"/>
      <c r="MLU156" s="38"/>
      <c r="MLV156" s="38"/>
      <c r="MLW156" s="38"/>
      <c r="MLX156" s="38"/>
      <c r="MLY156" s="38"/>
      <c r="MLZ156" s="38"/>
      <c r="MMA156" s="38"/>
      <c r="MMB156" s="38"/>
      <c r="MMC156" s="38"/>
      <c r="MMD156" s="38"/>
      <c r="MME156" s="38"/>
      <c r="MMF156" s="38"/>
      <c r="MMG156" s="38"/>
      <c r="MMH156" s="38"/>
      <c r="MMI156" s="38"/>
      <c r="MMJ156" s="38"/>
      <c r="MMK156" s="38"/>
      <c r="MML156" s="38"/>
      <c r="MMM156" s="38"/>
      <c r="MMN156" s="38"/>
      <c r="MMO156" s="38"/>
      <c r="MMP156" s="38"/>
      <c r="MMQ156" s="38"/>
      <c r="MMR156" s="38"/>
      <c r="MMS156" s="38"/>
      <c r="MMT156" s="38"/>
      <c r="MMU156" s="38"/>
      <c r="MMV156" s="38"/>
      <c r="MMW156" s="38"/>
      <c r="MMX156" s="38"/>
      <c r="MMY156" s="38"/>
      <c r="MMZ156" s="38"/>
      <c r="MNA156" s="38"/>
      <c r="MNB156" s="38"/>
      <c r="MNC156" s="38"/>
      <c r="MND156" s="38"/>
      <c r="MNE156" s="38"/>
      <c r="MNF156" s="38"/>
      <c r="MNG156" s="38"/>
      <c r="MNH156" s="38"/>
      <c r="MNI156" s="38"/>
      <c r="MNJ156" s="38"/>
      <c r="MNK156" s="38"/>
      <c r="MNL156" s="38"/>
      <c r="MNM156" s="38"/>
      <c r="MNN156" s="38"/>
      <c r="MNO156" s="38"/>
      <c r="MNP156" s="38"/>
      <c r="MNQ156" s="38"/>
      <c r="MNR156" s="38"/>
      <c r="MNS156" s="38"/>
      <c r="MNT156" s="38"/>
      <c r="MNU156" s="38"/>
      <c r="MNV156" s="38"/>
      <c r="MNW156" s="38"/>
      <c r="MNX156" s="38"/>
      <c r="MNY156" s="38"/>
      <c r="MNZ156" s="38"/>
      <c r="MOA156" s="38"/>
      <c r="MOB156" s="38"/>
      <c r="MOC156" s="38"/>
      <c r="MOD156" s="38"/>
      <c r="MOE156" s="38"/>
      <c r="MOF156" s="38"/>
      <c r="MOG156" s="38"/>
      <c r="MOH156" s="38"/>
      <c r="MOI156" s="38"/>
      <c r="MOJ156" s="38"/>
      <c r="MOK156" s="38"/>
      <c r="MOL156" s="38"/>
      <c r="MOM156" s="38"/>
      <c r="MON156" s="38"/>
      <c r="MOO156" s="38"/>
      <c r="MOP156" s="38"/>
      <c r="MOQ156" s="38"/>
      <c r="MOR156" s="38"/>
      <c r="MOS156" s="38"/>
      <c r="MOT156" s="38"/>
      <c r="MOU156" s="38"/>
      <c r="MOV156" s="38"/>
      <c r="MOW156" s="38"/>
      <c r="MOX156" s="38"/>
      <c r="MOY156" s="38"/>
      <c r="MOZ156" s="38"/>
      <c r="MPA156" s="38"/>
      <c r="MPB156" s="38"/>
      <c r="MPC156" s="38"/>
      <c r="MPD156" s="38"/>
      <c r="MPE156" s="38"/>
      <c r="MPF156" s="38"/>
      <c r="MPG156" s="38"/>
      <c r="MPH156" s="38"/>
      <c r="MPI156" s="38"/>
      <c r="MPJ156" s="38"/>
      <c r="MPK156" s="38"/>
      <c r="MPL156" s="38"/>
      <c r="MPM156" s="38"/>
      <c r="MPN156" s="38"/>
      <c r="MPO156" s="38"/>
      <c r="MPP156" s="38"/>
      <c r="MPQ156" s="38"/>
      <c r="MPR156" s="38"/>
      <c r="MPS156" s="38"/>
      <c r="MPT156" s="38"/>
      <c r="MPU156" s="38"/>
      <c r="MPV156" s="38"/>
      <c r="MPW156" s="38"/>
      <c r="MPX156" s="38"/>
      <c r="MPY156" s="38"/>
      <c r="MPZ156" s="38"/>
      <c r="MQA156" s="38"/>
      <c r="MQB156" s="38"/>
      <c r="MQC156" s="38"/>
      <c r="MQD156" s="38"/>
      <c r="MQE156" s="38"/>
      <c r="MQF156" s="38"/>
      <c r="MQG156" s="38"/>
      <c r="MQH156" s="38"/>
      <c r="MQI156" s="38"/>
      <c r="MQJ156" s="38"/>
      <c r="MQK156" s="38"/>
      <c r="MQL156" s="38"/>
      <c r="MQM156" s="38"/>
      <c r="MQN156" s="38"/>
      <c r="MQO156" s="38"/>
      <c r="MQP156" s="38"/>
      <c r="MQQ156" s="38"/>
      <c r="MQR156" s="38"/>
      <c r="MQS156" s="38"/>
      <c r="MQT156" s="38"/>
      <c r="MQU156" s="38"/>
      <c r="MQV156" s="38"/>
      <c r="MQW156" s="38"/>
      <c r="MQX156" s="38"/>
      <c r="MQY156" s="38"/>
      <c r="MQZ156" s="38"/>
      <c r="MRA156" s="38"/>
      <c r="MRB156" s="38"/>
      <c r="MRC156" s="38"/>
      <c r="MRD156" s="38"/>
      <c r="MRE156" s="38"/>
      <c r="MRF156" s="38"/>
      <c r="MRG156" s="38"/>
      <c r="MRH156" s="38"/>
      <c r="MRI156" s="38"/>
      <c r="MRJ156" s="38"/>
      <c r="MRK156" s="38"/>
      <c r="MRL156" s="38"/>
      <c r="MRM156" s="38"/>
      <c r="MRN156" s="38"/>
      <c r="MRO156" s="38"/>
      <c r="MRP156" s="38"/>
      <c r="MRQ156" s="38"/>
      <c r="MRR156" s="38"/>
      <c r="MRS156" s="38"/>
      <c r="MRT156" s="38"/>
      <c r="MRU156" s="38"/>
      <c r="MRV156" s="38"/>
      <c r="MRW156" s="38"/>
      <c r="MRX156" s="38"/>
      <c r="MRY156" s="38"/>
      <c r="MRZ156" s="38"/>
      <c r="MSA156" s="38"/>
      <c r="MSB156" s="38"/>
      <c r="MSC156" s="38"/>
      <c r="MSD156" s="38"/>
      <c r="MSE156" s="38"/>
      <c r="MSF156" s="38"/>
      <c r="MSG156" s="38"/>
      <c r="MSH156" s="38"/>
      <c r="MSI156" s="38"/>
      <c r="MSJ156" s="38"/>
      <c r="MSK156" s="38"/>
      <c r="MSL156" s="38"/>
      <c r="MSM156" s="38"/>
      <c r="MSN156" s="38"/>
      <c r="MSO156" s="38"/>
      <c r="MSP156" s="38"/>
      <c r="MSQ156" s="38"/>
      <c r="MSR156" s="38"/>
      <c r="MSS156" s="38"/>
      <c r="MST156" s="38"/>
      <c r="MSU156" s="38"/>
      <c r="MSV156" s="38"/>
      <c r="MSW156" s="38"/>
      <c r="MSX156" s="38"/>
      <c r="MSY156" s="38"/>
      <c r="MSZ156" s="38"/>
      <c r="MTA156" s="38"/>
      <c r="MTB156" s="38"/>
      <c r="MTC156" s="38"/>
      <c r="MTD156" s="38"/>
      <c r="MTE156" s="38"/>
      <c r="MTF156" s="38"/>
      <c r="MTG156" s="38"/>
      <c r="MTH156" s="38"/>
      <c r="MTI156" s="38"/>
      <c r="MTJ156" s="38"/>
      <c r="MTK156" s="38"/>
      <c r="MTL156" s="38"/>
      <c r="MTM156" s="38"/>
      <c r="MTN156" s="38"/>
      <c r="MTO156" s="38"/>
      <c r="MTP156" s="38"/>
      <c r="MTQ156" s="38"/>
      <c r="MTR156" s="38"/>
      <c r="MTS156" s="38"/>
      <c r="MTT156" s="38"/>
      <c r="MTU156" s="38"/>
      <c r="MTV156" s="38"/>
      <c r="MTW156" s="38"/>
      <c r="MTX156" s="38"/>
      <c r="MTY156" s="38"/>
      <c r="MTZ156" s="38"/>
      <c r="MUA156" s="38"/>
      <c r="MUB156" s="38"/>
      <c r="MUC156" s="38"/>
      <c r="MUD156" s="38"/>
      <c r="MUE156" s="38"/>
      <c r="MUF156" s="38"/>
      <c r="MUG156" s="38"/>
      <c r="MUH156" s="38"/>
      <c r="MUI156" s="38"/>
      <c r="MUJ156" s="38"/>
      <c r="MUK156" s="38"/>
      <c r="MUL156" s="38"/>
      <c r="MUM156" s="38"/>
      <c r="MUN156" s="38"/>
      <c r="MUO156" s="38"/>
      <c r="MUP156" s="38"/>
      <c r="MUQ156" s="38"/>
      <c r="MUR156" s="38"/>
      <c r="MUS156" s="38"/>
      <c r="MUT156" s="38"/>
      <c r="MUU156" s="38"/>
      <c r="MUV156" s="38"/>
      <c r="MUW156" s="38"/>
      <c r="MUX156" s="38"/>
      <c r="MUY156" s="38"/>
      <c r="MUZ156" s="38"/>
      <c r="MVA156" s="38"/>
      <c r="MVB156" s="38"/>
      <c r="MVC156" s="38"/>
      <c r="MVD156" s="38"/>
      <c r="MVE156" s="38"/>
      <c r="MVF156" s="38"/>
      <c r="MVG156" s="38"/>
      <c r="MVH156" s="38"/>
      <c r="MVI156" s="38"/>
      <c r="MVJ156" s="38"/>
      <c r="MVK156" s="38"/>
      <c r="MVL156" s="38"/>
      <c r="MVM156" s="38"/>
      <c r="MVN156" s="38"/>
      <c r="MVO156" s="38"/>
      <c r="MVP156" s="38"/>
      <c r="MVQ156" s="38"/>
      <c r="MVR156" s="38"/>
      <c r="MVS156" s="38"/>
      <c r="MVT156" s="38"/>
      <c r="MVU156" s="38"/>
      <c r="MVV156" s="38"/>
      <c r="MVW156" s="38"/>
      <c r="MVX156" s="38"/>
      <c r="MVY156" s="38"/>
      <c r="MVZ156" s="38"/>
      <c r="MWA156" s="38"/>
      <c r="MWB156" s="38"/>
      <c r="MWC156" s="38"/>
      <c r="MWD156" s="38"/>
      <c r="MWE156" s="38"/>
      <c r="MWF156" s="38"/>
      <c r="MWG156" s="38"/>
      <c r="MWH156" s="38"/>
      <c r="MWI156" s="38"/>
      <c r="MWJ156" s="38"/>
      <c r="MWK156" s="38"/>
      <c r="MWL156" s="38"/>
      <c r="MWM156" s="38"/>
      <c r="MWN156" s="38"/>
      <c r="MWO156" s="38"/>
      <c r="MWP156" s="38"/>
      <c r="MWQ156" s="38"/>
      <c r="MWR156" s="38"/>
      <c r="MWS156" s="38"/>
      <c r="MWT156" s="38"/>
      <c r="MWU156" s="38"/>
      <c r="MWV156" s="38"/>
      <c r="MWW156" s="38"/>
      <c r="MWX156" s="38"/>
      <c r="MWY156" s="38"/>
      <c r="MWZ156" s="38"/>
      <c r="MXA156" s="38"/>
      <c r="MXB156" s="38"/>
      <c r="MXC156" s="38"/>
      <c r="MXD156" s="38"/>
      <c r="MXE156" s="38"/>
      <c r="MXF156" s="38"/>
      <c r="MXG156" s="38"/>
      <c r="MXH156" s="38"/>
      <c r="MXI156" s="38"/>
      <c r="MXJ156" s="38"/>
      <c r="MXK156" s="38"/>
      <c r="MXL156" s="38"/>
      <c r="MXM156" s="38"/>
      <c r="MXN156" s="38"/>
      <c r="MXO156" s="38"/>
      <c r="MXP156" s="38"/>
      <c r="MXQ156" s="38"/>
      <c r="MXR156" s="38"/>
      <c r="MXS156" s="38"/>
      <c r="MXT156" s="38"/>
      <c r="MXU156" s="38"/>
      <c r="MXV156" s="38"/>
      <c r="MXW156" s="38"/>
      <c r="MXX156" s="38"/>
      <c r="MXY156" s="38"/>
      <c r="MXZ156" s="38"/>
      <c r="MYA156" s="38"/>
      <c r="MYB156" s="38"/>
      <c r="MYC156" s="38"/>
      <c r="MYD156" s="38"/>
      <c r="MYE156" s="38"/>
      <c r="MYF156" s="38"/>
      <c r="MYG156" s="38"/>
      <c r="MYH156" s="38"/>
      <c r="MYI156" s="38"/>
      <c r="MYJ156" s="38"/>
      <c r="MYK156" s="38"/>
      <c r="MYL156" s="38"/>
      <c r="MYM156" s="38"/>
      <c r="MYN156" s="38"/>
      <c r="MYO156" s="38"/>
      <c r="MYP156" s="38"/>
      <c r="MYQ156" s="38"/>
      <c r="MYR156" s="38"/>
      <c r="MYS156" s="38"/>
      <c r="MYT156" s="38"/>
      <c r="MYU156" s="38"/>
      <c r="MYV156" s="38"/>
      <c r="MYW156" s="38"/>
      <c r="MYX156" s="38"/>
      <c r="MYY156" s="38"/>
      <c r="MYZ156" s="38"/>
      <c r="MZA156" s="38"/>
      <c r="MZB156" s="38"/>
      <c r="MZC156" s="38"/>
      <c r="MZD156" s="38"/>
      <c r="MZE156" s="38"/>
      <c r="MZF156" s="38"/>
      <c r="MZG156" s="38"/>
      <c r="MZH156" s="38"/>
      <c r="MZI156" s="38"/>
      <c r="MZJ156" s="38"/>
      <c r="MZK156" s="38"/>
      <c r="MZL156" s="38"/>
      <c r="MZM156" s="38"/>
      <c r="MZN156" s="38"/>
      <c r="MZO156" s="38"/>
      <c r="MZP156" s="38"/>
      <c r="MZQ156" s="38"/>
      <c r="MZR156" s="38"/>
      <c r="MZS156" s="38"/>
      <c r="MZT156" s="38"/>
      <c r="MZU156" s="38"/>
      <c r="MZV156" s="38"/>
      <c r="MZW156" s="38"/>
      <c r="MZX156" s="38"/>
      <c r="MZY156" s="38"/>
      <c r="MZZ156" s="38"/>
      <c r="NAA156" s="38"/>
      <c r="NAB156" s="38"/>
      <c r="NAC156" s="38"/>
      <c r="NAD156" s="38"/>
      <c r="NAE156" s="38"/>
      <c r="NAF156" s="38"/>
      <c r="NAG156" s="38"/>
      <c r="NAH156" s="38"/>
      <c r="NAI156" s="38"/>
      <c r="NAJ156" s="38"/>
      <c r="NAK156" s="38"/>
      <c r="NAL156" s="38"/>
      <c r="NAM156" s="38"/>
      <c r="NAN156" s="38"/>
      <c r="NAO156" s="38"/>
      <c r="NAP156" s="38"/>
      <c r="NAQ156" s="38"/>
      <c r="NAR156" s="38"/>
      <c r="NAS156" s="38"/>
      <c r="NAT156" s="38"/>
      <c r="NAU156" s="38"/>
      <c r="NAV156" s="38"/>
      <c r="NAW156" s="38"/>
      <c r="NAX156" s="38"/>
      <c r="NAY156" s="38"/>
      <c r="NAZ156" s="38"/>
      <c r="NBA156" s="38"/>
      <c r="NBB156" s="38"/>
      <c r="NBC156" s="38"/>
      <c r="NBD156" s="38"/>
      <c r="NBE156" s="38"/>
      <c r="NBF156" s="38"/>
      <c r="NBG156" s="38"/>
      <c r="NBH156" s="38"/>
      <c r="NBI156" s="38"/>
      <c r="NBJ156" s="38"/>
      <c r="NBK156" s="38"/>
      <c r="NBL156" s="38"/>
      <c r="NBM156" s="38"/>
      <c r="NBN156" s="38"/>
      <c r="NBO156" s="38"/>
      <c r="NBP156" s="38"/>
      <c r="NBQ156" s="38"/>
      <c r="NBR156" s="38"/>
      <c r="NBS156" s="38"/>
      <c r="NBT156" s="38"/>
      <c r="NBU156" s="38"/>
      <c r="NBV156" s="38"/>
      <c r="NBW156" s="38"/>
      <c r="NBX156" s="38"/>
      <c r="NBY156" s="38"/>
      <c r="NBZ156" s="38"/>
      <c r="NCA156" s="38"/>
      <c r="NCB156" s="38"/>
      <c r="NCC156" s="38"/>
      <c r="NCD156" s="38"/>
      <c r="NCE156" s="38"/>
      <c r="NCF156" s="38"/>
      <c r="NCG156" s="38"/>
      <c r="NCH156" s="38"/>
      <c r="NCI156" s="38"/>
      <c r="NCJ156" s="38"/>
      <c r="NCK156" s="38"/>
      <c r="NCL156" s="38"/>
      <c r="NCM156" s="38"/>
      <c r="NCN156" s="38"/>
      <c r="NCO156" s="38"/>
      <c r="NCP156" s="38"/>
      <c r="NCQ156" s="38"/>
      <c r="NCR156" s="38"/>
      <c r="NCS156" s="38"/>
      <c r="NCT156" s="38"/>
      <c r="NCU156" s="38"/>
      <c r="NCV156" s="38"/>
      <c r="NCW156" s="38"/>
      <c r="NCX156" s="38"/>
      <c r="NCY156" s="38"/>
      <c r="NCZ156" s="38"/>
      <c r="NDA156" s="38"/>
      <c r="NDB156" s="38"/>
      <c r="NDC156" s="38"/>
      <c r="NDD156" s="38"/>
      <c r="NDE156" s="38"/>
      <c r="NDF156" s="38"/>
      <c r="NDG156" s="38"/>
      <c r="NDH156" s="38"/>
      <c r="NDI156" s="38"/>
      <c r="NDJ156" s="38"/>
      <c r="NDK156" s="38"/>
      <c r="NDL156" s="38"/>
      <c r="NDM156" s="38"/>
      <c r="NDN156" s="38"/>
      <c r="NDO156" s="38"/>
      <c r="NDP156" s="38"/>
      <c r="NDQ156" s="38"/>
      <c r="NDR156" s="38"/>
      <c r="NDS156" s="38"/>
      <c r="NDT156" s="38"/>
      <c r="NDU156" s="38"/>
      <c r="NDV156" s="38"/>
      <c r="NDW156" s="38"/>
      <c r="NDX156" s="38"/>
      <c r="NDY156" s="38"/>
      <c r="NDZ156" s="38"/>
      <c r="NEA156" s="38"/>
      <c r="NEB156" s="38"/>
      <c r="NEC156" s="38"/>
      <c r="NED156" s="38"/>
      <c r="NEE156" s="38"/>
      <c r="NEF156" s="38"/>
      <c r="NEG156" s="38"/>
      <c r="NEH156" s="38"/>
      <c r="NEI156" s="38"/>
      <c r="NEJ156" s="38"/>
      <c r="NEK156" s="38"/>
      <c r="NEL156" s="38"/>
      <c r="NEM156" s="38"/>
      <c r="NEN156" s="38"/>
      <c r="NEO156" s="38"/>
      <c r="NEP156" s="38"/>
      <c r="NEQ156" s="38"/>
      <c r="NER156" s="38"/>
      <c r="NES156" s="38"/>
      <c r="NET156" s="38"/>
      <c r="NEU156" s="38"/>
      <c r="NEV156" s="38"/>
      <c r="NEW156" s="38"/>
      <c r="NEX156" s="38"/>
      <c r="NEY156" s="38"/>
      <c r="NEZ156" s="38"/>
      <c r="NFA156" s="38"/>
      <c r="NFB156" s="38"/>
      <c r="NFC156" s="38"/>
      <c r="NFD156" s="38"/>
      <c r="NFE156" s="38"/>
      <c r="NFF156" s="38"/>
      <c r="NFG156" s="38"/>
      <c r="NFH156" s="38"/>
      <c r="NFI156" s="38"/>
      <c r="NFJ156" s="38"/>
      <c r="NFK156" s="38"/>
      <c r="NFL156" s="38"/>
      <c r="NFM156" s="38"/>
      <c r="NFN156" s="38"/>
      <c r="NFO156" s="38"/>
      <c r="NFP156" s="38"/>
      <c r="NFQ156" s="38"/>
      <c r="NFR156" s="38"/>
      <c r="NFS156" s="38"/>
      <c r="NFT156" s="38"/>
      <c r="NFU156" s="38"/>
      <c r="NFV156" s="38"/>
      <c r="NFW156" s="38"/>
      <c r="NFX156" s="38"/>
      <c r="NFY156" s="38"/>
      <c r="NFZ156" s="38"/>
      <c r="NGA156" s="38"/>
      <c r="NGB156" s="38"/>
      <c r="NGC156" s="38"/>
      <c r="NGD156" s="38"/>
      <c r="NGE156" s="38"/>
      <c r="NGF156" s="38"/>
      <c r="NGG156" s="38"/>
      <c r="NGH156" s="38"/>
      <c r="NGI156" s="38"/>
      <c r="NGJ156" s="38"/>
      <c r="NGK156" s="38"/>
      <c r="NGL156" s="38"/>
      <c r="NGM156" s="38"/>
      <c r="NGN156" s="38"/>
      <c r="NGO156" s="38"/>
      <c r="NGP156" s="38"/>
      <c r="NGQ156" s="38"/>
      <c r="NGR156" s="38"/>
      <c r="NGS156" s="38"/>
      <c r="NGT156" s="38"/>
      <c r="NGU156" s="38"/>
      <c r="NGV156" s="38"/>
      <c r="NGW156" s="38"/>
      <c r="NGX156" s="38"/>
      <c r="NGY156" s="38"/>
      <c r="NGZ156" s="38"/>
      <c r="NHA156" s="38"/>
      <c r="NHB156" s="38"/>
      <c r="NHC156" s="38"/>
      <c r="NHD156" s="38"/>
      <c r="NHE156" s="38"/>
      <c r="NHF156" s="38"/>
      <c r="NHG156" s="38"/>
      <c r="NHH156" s="38"/>
      <c r="NHI156" s="38"/>
      <c r="NHJ156" s="38"/>
      <c r="NHK156" s="38"/>
      <c r="NHL156" s="38"/>
      <c r="NHM156" s="38"/>
      <c r="NHN156" s="38"/>
      <c r="NHO156" s="38"/>
      <c r="NHP156" s="38"/>
      <c r="NHQ156" s="38"/>
      <c r="NHR156" s="38"/>
      <c r="NHS156" s="38"/>
      <c r="NHT156" s="38"/>
      <c r="NHU156" s="38"/>
      <c r="NHV156" s="38"/>
      <c r="NHW156" s="38"/>
      <c r="NHX156" s="38"/>
      <c r="NHY156" s="38"/>
      <c r="NHZ156" s="38"/>
      <c r="NIA156" s="38"/>
      <c r="NIB156" s="38"/>
      <c r="NIC156" s="38"/>
      <c r="NID156" s="38"/>
      <c r="NIE156" s="38"/>
      <c r="NIF156" s="38"/>
      <c r="NIG156" s="38"/>
      <c r="NIH156" s="38"/>
      <c r="NII156" s="38"/>
      <c r="NIJ156" s="38"/>
      <c r="NIK156" s="38"/>
      <c r="NIL156" s="38"/>
      <c r="NIM156" s="38"/>
      <c r="NIN156" s="38"/>
      <c r="NIO156" s="38"/>
      <c r="NIP156" s="38"/>
      <c r="NIQ156" s="38"/>
      <c r="NIR156" s="38"/>
      <c r="NIS156" s="38"/>
      <c r="NIT156" s="38"/>
      <c r="NIU156" s="38"/>
      <c r="NIV156" s="38"/>
      <c r="NIW156" s="38"/>
      <c r="NIX156" s="38"/>
      <c r="NIY156" s="38"/>
      <c r="NIZ156" s="38"/>
      <c r="NJA156" s="38"/>
      <c r="NJB156" s="38"/>
      <c r="NJC156" s="38"/>
      <c r="NJD156" s="38"/>
      <c r="NJE156" s="38"/>
      <c r="NJF156" s="38"/>
      <c r="NJG156" s="38"/>
      <c r="NJH156" s="38"/>
      <c r="NJI156" s="38"/>
      <c r="NJJ156" s="38"/>
      <c r="NJK156" s="38"/>
      <c r="NJL156" s="38"/>
      <c r="NJM156" s="38"/>
      <c r="NJN156" s="38"/>
      <c r="NJO156" s="38"/>
      <c r="NJP156" s="38"/>
      <c r="NJQ156" s="38"/>
      <c r="NJR156" s="38"/>
      <c r="NJS156" s="38"/>
      <c r="NJT156" s="38"/>
      <c r="NJU156" s="38"/>
      <c r="NJV156" s="38"/>
      <c r="NJW156" s="38"/>
      <c r="NJX156" s="38"/>
      <c r="NJY156" s="38"/>
      <c r="NJZ156" s="38"/>
      <c r="NKA156" s="38"/>
      <c r="NKB156" s="38"/>
      <c r="NKC156" s="38"/>
      <c r="NKD156" s="38"/>
      <c r="NKE156" s="38"/>
      <c r="NKF156" s="38"/>
      <c r="NKG156" s="38"/>
      <c r="NKH156" s="38"/>
      <c r="NKI156" s="38"/>
      <c r="NKJ156" s="38"/>
      <c r="NKK156" s="38"/>
      <c r="NKL156" s="38"/>
      <c r="NKM156" s="38"/>
      <c r="NKN156" s="38"/>
      <c r="NKO156" s="38"/>
      <c r="NKP156" s="38"/>
      <c r="NKQ156" s="38"/>
      <c r="NKR156" s="38"/>
      <c r="NKS156" s="38"/>
      <c r="NKT156" s="38"/>
      <c r="NKU156" s="38"/>
      <c r="NKV156" s="38"/>
      <c r="NKW156" s="38"/>
      <c r="NKX156" s="38"/>
      <c r="NKY156" s="38"/>
      <c r="NKZ156" s="38"/>
      <c r="NLA156" s="38"/>
      <c r="NLB156" s="38"/>
      <c r="NLC156" s="38"/>
      <c r="NLD156" s="38"/>
      <c r="NLE156" s="38"/>
      <c r="NLF156" s="38"/>
      <c r="NLG156" s="38"/>
      <c r="NLH156" s="38"/>
      <c r="NLI156" s="38"/>
      <c r="NLJ156" s="38"/>
      <c r="NLK156" s="38"/>
      <c r="NLL156" s="38"/>
      <c r="NLM156" s="38"/>
      <c r="NLN156" s="38"/>
      <c r="NLO156" s="38"/>
      <c r="NLP156" s="38"/>
      <c r="NLQ156" s="38"/>
      <c r="NLR156" s="38"/>
      <c r="NLS156" s="38"/>
      <c r="NLT156" s="38"/>
      <c r="NLU156" s="38"/>
      <c r="NLV156" s="38"/>
      <c r="NLW156" s="38"/>
      <c r="NLX156" s="38"/>
      <c r="NLY156" s="38"/>
      <c r="NLZ156" s="38"/>
      <c r="NMA156" s="38"/>
      <c r="NMB156" s="38"/>
      <c r="NMC156" s="38"/>
      <c r="NMD156" s="38"/>
      <c r="NME156" s="38"/>
      <c r="NMF156" s="38"/>
      <c r="NMG156" s="38"/>
      <c r="NMH156" s="38"/>
      <c r="NMI156" s="38"/>
      <c r="NMJ156" s="38"/>
      <c r="NMK156" s="38"/>
      <c r="NML156" s="38"/>
      <c r="NMM156" s="38"/>
      <c r="NMN156" s="38"/>
      <c r="NMO156" s="38"/>
      <c r="NMP156" s="38"/>
      <c r="NMQ156" s="38"/>
      <c r="NMR156" s="38"/>
      <c r="NMS156" s="38"/>
      <c r="NMT156" s="38"/>
      <c r="NMU156" s="38"/>
      <c r="NMV156" s="38"/>
      <c r="NMW156" s="38"/>
      <c r="NMX156" s="38"/>
      <c r="NMY156" s="38"/>
      <c r="NMZ156" s="38"/>
      <c r="NNA156" s="38"/>
      <c r="NNB156" s="38"/>
      <c r="NNC156" s="38"/>
      <c r="NND156" s="38"/>
      <c r="NNE156" s="38"/>
      <c r="NNF156" s="38"/>
      <c r="NNG156" s="38"/>
      <c r="NNH156" s="38"/>
      <c r="NNI156" s="38"/>
      <c r="NNJ156" s="38"/>
      <c r="NNK156" s="38"/>
      <c r="NNL156" s="38"/>
      <c r="NNM156" s="38"/>
      <c r="NNN156" s="38"/>
      <c r="NNO156" s="38"/>
      <c r="NNP156" s="38"/>
      <c r="NNQ156" s="38"/>
      <c r="NNR156" s="38"/>
      <c r="NNS156" s="38"/>
      <c r="NNT156" s="38"/>
      <c r="NNU156" s="38"/>
      <c r="NNV156" s="38"/>
      <c r="NNW156" s="38"/>
      <c r="NNX156" s="38"/>
      <c r="NNY156" s="38"/>
      <c r="NNZ156" s="38"/>
      <c r="NOA156" s="38"/>
      <c r="NOB156" s="38"/>
      <c r="NOC156" s="38"/>
      <c r="NOD156" s="38"/>
      <c r="NOE156" s="38"/>
      <c r="NOF156" s="38"/>
      <c r="NOG156" s="38"/>
      <c r="NOH156" s="38"/>
      <c r="NOI156" s="38"/>
      <c r="NOJ156" s="38"/>
      <c r="NOK156" s="38"/>
      <c r="NOL156" s="38"/>
      <c r="NOM156" s="38"/>
      <c r="NON156" s="38"/>
      <c r="NOO156" s="38"/>
      <c r="NOP156" s="38"/>
      <c r="NOQ156" s="38"/>
      <c r="NOR156" s="38"/>
      <c r="NOS156" s="38"/>
      <c r="NOT156" s="38"/>
      <c r="NOU156" s="38"/>
      <c r="NOV156" s="38"/>
      <c r="NOW156" s="38"/>
      <c r="NOX156" s="38"/>
      <c r="NOY156" s="38"/>
      <c r="NOZ156" s="38"/>
      <c r="NPA156" s="38"/>
      <c r="NPB156" s="38"/>
      <c r="NPC156" s="38"/>
      <c r="NPD156" s="38"/>
      <c r="NPE156" s="38"/>
      <c r="NPF156" s="38"/>
      <c r="NPG156" s="38"/>
      <c r="NPH156" s="38"/>
      <c r="NPI156" s="38"/>
      <c r="NPJ156" s="38"/>
      <c r="NPK156" s="38"/>
      <c r="NPL156" s="38"/>
      <c r="NPM156" s="38"/>
      <c r="NPN156" s="38"/>
      <c r="NPO156" s="38"/>
      <c r="NPP156" s="38"/>
      <c r="NPQ156" s="38"/>
      <c r="NPR156" s="38"/>
      <c r="NPS156" s="38"/>
      <c r="NPT156" s="38"/>
      <c r="NPU156" s="38"/>
      <c r="NPV156" s="38"/>
      <c r="NPW156" s="38"/>
      <c r="NPX156" s="38"/>
      <c r="NPY156" s="38"/>
      <c r="NPZ156" s="38"/>
      <c r="NQA156" s="38"/>
      <c r="NQB156" s="38"/>
      <c r="NQC156" s="38"/>
      <c r="NQD156" s="38"/>
      <c r="NQE156" s="38"/>
      <c r="NQF156" s="38"/>
      <c r="NQG156" s="38"/>
      <c r="NQH156" s="38"/>
      <c r="NQI156" s="38"/>
      <c r="NQJ156" s="38"/>
      <c r="NQK156" s="38"/>
      <c r="NQL156" s="38"/>
      <c r="NQM156" s="38"/>
      <c r="NQN156" s="38"/>
      <c r="NQO156" s="38"/>
      <c r="NQP156" s="38"/>
      <c r="NQQ156" s="38"/>
      <c r="NQR156" s="38"/>
      <c r="NQS156" s="38"/>
      <c r="NQT156" s="38"/>
      <c r="NQU156" s="38"/>
      <c r="NQV156" s="38"/>
      <c r="NQW156" s="38"/>
      <c r="NQX156" s="38"/>
      <c r="NQY156" s="38"/>
      <c r="NQZ156" s="38"/>
      <c r="NRA156" s="38"/>
      <c r="NRB156" s="38"/>
      <c r="NRC156" s="38"/>
      <c r="NRD156" s="38"/>
      <c r="NRE156" s="38"/>
      <c r="NRF156" s="38"/>
      <c r="NRG156" s="38"/>
      <c r="NRH156" s="38"/>
      <c r="NRI156" s="38"/>
      <c r="NRJ156" s="38"/>
      <c r="NRK156" s="38"/>
      <c r="NRL156" s="38"/>
      <c r="NRM156" s="38"/>
      <c r="NRN156" s="38"/>
      <c r="NRO156" s="38"/>
      <c r="NRP156" s="38"/>
      <c r="NRQ156" s="38"/>
      <c r="NRR156" s="38"/>
      <c r="NRS156" s="38"/>
      <c r="NRT156" s="38"/>
      <c r="NRU156" s="38"/>
      <c r="NRV156" s="38"/>
      <c r="NRW156" s="38"/>
      <c r="NRX156" s="38"/>
      <c r="NRY156" s="38"/>
      <c r="NRZ156" s="38"/>
      <c r="NSA156" s="38"/>
      <c r="NSB156" s="38"/>
      <c r="NSC156" s="38"/>
      <c r="NSD156" s="38"/>
      <c r="NSE156" s="38"/>
      <c r="NSF156" s="38"/>
      <c r="NSG156" s="38"/>
      <c r="NSH156" s="38"/>
      <c r="NSI156" s="38"/>
      <c r="NSJ156" s="38"/>
      <c r="NSK156" s="38"/>
      <c r="NSL156" s="38"/>
      <c r="NSM156" s="38"/>
      <c r="NSN156" s="38"/>
      <c r="NSO156" s="38"/>
      <c r="NSP156" s="38"/>
      <c r="NSQ156" s="38"/>
      <c r="NSR156" s="38"/>
      <c r="NSS156" s="38"/>
      <c r="NST156" s="38"/>
      <c r="NSU156" s="38"/>
      <c r="NSV156" s="38"/>
      <c r="NSW156" s="38"/>
      <c r="NSX156" s="38"/>
      <c r="NSY156" s="38"/>
      <c r="NSZ156" s="38"/>
      <c r="NTA156" s="38"/>
      <c r="NTB156" s="38"/>
      <c r="NTC156" s="38"/>
      <c r="NTD156" s="38"/>
      <c r="NTE156" s="38"/>
      <c r="NTF156" s="38"/>
      <c r="NTG156" s="38"/>
      <c r="NTH156" s="38"/>
      <c r="NTI156" s="38"/>
      <c r="NTJ156" s="38"/>
      <c r="NTK156" s="38"/>
      <c r="NTL156" s="38"/>
      <c r="NTM156" s="38"/>
      <c r="NTN156" s="38"/>
      <c r="NTO156" s="38"/>
      <c r="NTP156" s="38"/>
      <c r="NTQ156" s="38"/>
      <c r="NTR156" s="38"/>
      <c r="NTS156" s="38"/>
      <c r="NTT156" s="38"/>
      <c r="NTU156" s="38"/>
      <c r="NTV156" s="38"/>
      <c r="NTW156" s="38"/>
      <c r="NTX156" s="38"/>
      <c r="NTY156" s="38"/>
      <c r="NTZ156" s="38"/>
      <c r="NUA156" s="38"/>
      <c r="NUB156" s="38"/>
      <c r="NUC156" s="38"/>
      <c r="NUD156" s="38"/>
      <c r="NUE156" s="38"/>
      <c r="NUF156" s="38"/>
      <c r="NUG156" s="38"/>
      <c r="NUH156" s="38"/>
      <c r="NUI156" s="38"/>
      <c r="NUJ156" s="38"/>
      <c r="NUK156" s="38"/>
      <c r="NUL156" s="38"/>
      <c r="NUM156" s="38"/>
      <c r="NUN156" s="38"/>
      <c r="NUO156" s="38"/>
      <c r="NUP156" s="38"/>
      <c r="NUQ156" s="38"/>
      <c r="NUR156" s="38"/>
      <c r="NUS156" s="38"/>
      <c r="NUT156" s="38"/>
      <c r="NUU156" s="38"/>
      <c r="NUV156" s="38"/>
      <c r="NUW156" s="38"/>
      <c r="NUX156" s="38"/>
      <c r="NUY156" s="38"/>
      <c r="NUZ156" s="38"/>
      <c r="NVA156" s="38"/>
      <c r="NVB156" s="38"/>
      <c r="NVC156" s="38"/>
      <c r="NVD156" s="38"/>
      <c r="NVE156" s="38"/>
      <c r="NVF156" s="38"/>
      <c r="NVG156" s="38"/>
      <c r="NVH156" s="38"/>
      <c r="NVI156" s="38"/>
      <c r="NVJ156" s="38"/>
      <c r="NVK156" s="38"/>
      <c r="NVL156" s="38"/>
      <c r="NVM156" s="38"/>
      <c r="NVN156" s="38"/>
      <c r="NVO156" s="38"/>
      <c r="NVP156" s="38"/>
      <c r="NVQ156" s="38"/>
      <c r="NVR156" s="38"/>
      <c r="NVS156" s="38"/>
      <c r="NVT156" s="38"/>
      <c r="NVU156" s="38"/>
      <c r="NVV156" s="38"/>
      <c r="NVW156" s="38"/>
      <c r="NVX156" s="38"/>
      <c r="NVY156" s="38"/>
      <c r="NVZ156" s="38"/>
      <c r="NWA156" s="38"/>
      <c r="NWB156" s="38"/>
      <c r="NWC156" s="38"/>
      <c r="NWD156" s="38"/>
      <c r="NWE156" s="38"/>
      <c r="NWF156" s="38"/>
      <c r="NWG156" s="38"/>
      <c r="NWH156" s="38"/>
      <c r="NWI156" s="38"/>
      <c r="NWJ156" s="38"/>
      <c r="NWK156" s="38"/>
      <c r="NWL156" s="38"/>
      <c r="NWM156" s="38"/>
      <c r="NWN156" s="38"/>
      <c r="NWO156" s="38"/>
      <c r="NWP156" s="38"/>
      <c r="NWQ156" s="38"/>
      <c r="NWR156" s="38"/>
      <c r="NWS156" s="38"/>
      <c r="NWT156" s="38"/>
      <c r="NWU156" s="38"/>
      <c r="NWV156" s="38"/>
      <c r="NWW156" s="38"/>
      <c r="NWX156" s="38"/>
      <c r="NWY156" s="38"/>
      <c r="NWZ156" s="38"/>
      <c r="NXA156" s="38"/>
      <c r="NXB156" s="38"/>
      <c r="NXC156" s="38"/>
      <c r="NXD156" s="38"/>
      <c r="NXE156" s="38"/>
      <c r="NXF156" s="38"/>
      <c r="NXG156" s="38"/>
      <c r="NXH156" s="38"/>
      <c r="NXI156" s="38"/>
      <c r="NXJ156" s="38"/>
      <c r="NXK156" s="38"/>
      <c r="NXL156" s="38"/>
      <c r="NXM156" s="38"/>
      <c r="NXN156" s="38"/>
      <c r="NXO156" s="38"/>
      <c r="NXP156" s="38"/>
      <c r="NXQ156" s="38"/>
      <c r="NXR156" s="38"/>
      <c r="NXS156" s="38"/>
      <c r="NXT156" s="38"/>
      <c r="NXU156" s="38"/>
      <c r="NXV156" s="38"/>
      <c r="NXW156" s="38"/>
      <c r="NXX156" s="38"/>
      <c r="NXY156" s="38"/>
      <c r="NXZ156" s="38"/>
      <c r="NYA156" s="38"/>
      <c r="NYB156" s="38"/>
      <c r="NYC156" s="38"/>
      <c r="NYD156" s="38"/>
      <c r="NYE156" s="38"/>
      <c r="NYF156" s="38"/>
      <c r="NYG156" s="38"/>
      <c r="NYH156" s="38"/>
      <c r="NYI156" s="38"/>
      <c r="NYJ156" s="38"/>
      <c r="NYK156" s="38"/>
      <c r="NYL156" s="38"/>
      <c r="NYM156" s="38"/>
      <c r="NYN156" s="38"/>
      <c r="NYO156" s="38"/>
      <c r="NYP156" s="38"/>
      <c r="NYQ156" s="38"/>
      <c r="NYR156" s="38"/>
      <c r="NYS156" s="38"/>
      <c r="NYT156" s="38"/>
      <c r="NYU156" s="38"/>
      <c r="NYV156" s="38"/>
      <c r="NYW156" s="38"/>
      <c r="NYX156" s="38"/>
      <c r="NYY156" s="38"/>
      <c r="NYZ156" s="38"/>
      <c r="NZA156" s="38"/>
      <c r="NZB156" s="38"/>
      <c r="NZC156" s="38"/>
      <c r="NZD156" s="38"/>
      <c r="NZE156" s="38"/>
      <c r="NZF156" s="38"/>
      <c r="NZG156" s="38"/>
      <c r="NZH156" s="38"/>
      <c r="NZI156" s="38"/>
      <c r="NZJ156" s="38"/>
      <c r="NZK156" s="38"/>
      <c r="NZL156" s="38"/>
      <c r="NZM156" s="38"/>
      <c r="NZN156" s="38"/>
      <c r="NZO156" s="38"/>
      <c r="NZP156" s="38"/>
      <c r="NZQ156" s="38"/>
      <c r="NZR156" s="38"/>
      <c r="NZS156" s="38"/>
      <c r="NZT156" s="38"/>
      <c r="NZU156" s="38"/>
      <c r="NZV156" s="38"/>
      <c r="NZW156" s="38"/>
      <c r="NZX156" s="38"/>
      <c r="NZY156" s="38"/>
      <c r="NZZ156" s="38"/>
      <c r="OAA156" s="38"/>
      <c r="OAB156" s="38"/>
      <c r="OAC156" s="38"/>
      <c r="OAD156" s="38"/>
      <c r="OAE156" s="38"/>
      <c r="OAF156" s="38"/>
      <c r="OAG156" s="38"/>
      <c r="OAH156" s="38"/>
      <c r="OAI156" s="38"/>
      <c r="OAJ156" s="38"/>
      <c r="OAK156" s="38"/>
      <c r="OAL156" s="38"/>
      <c r="OAM156" s="38"/>
      <c r="OAN156" s="38"/>
      <c r="OAO156" s="38"/>
      <c r="OAP156" s="38"/>
      <c r="OAQ156" s="38"/>
      <c r="OAR156" s="38"/>
      <c r="OAS156" s="38"/>
      <c r="OAT156" s="38"/>
      <c r="OAU156" s="38"/>
      <c r="OAV156" s="38"/>
      <c r="OAW156" s="38"/>
      <c r="OAX156" s="38"/>
      <c r="OAY156" s="38"/>
      <c r="OAZ156" s="38"/>
      <c r="OBA156" s="38"/>
      <c r="OBB156" s="38"/>
      <c r="OBC156" s="38"/>
      <c r="OBD156" s="38"/>
      <c r="OBE156" s="38"/>
      <c r="OBF156" s="38"/>
      <c r="OBG156" s="38"/>
      <c r="OBH156" s="38"/>
      <c r="OBI156" s="38"/>
      <c r="OBJ156" s="38"/>
      <c r="OBK156" s="38"/>
      <c r="OBL156" s="38"/>
      <c r="OBM156" s="38"/>
      <c r="OBN156" s="38"/>
      <c r="OBO156" s="38"/>
      <c r="OBP156" s="38"/>
      <c r="OBQ156" s="38"/>
      <c r="OBR156" s="38"/>
      <c r="OBS156" s="38"/>
      <c r="OBT156" s="38"/>
      <c r="OBU156" s="38"/>
      <c r="OBV156" s="38"/>
      <c r="OBW156" s="38"/>
      <c r="OBX156" s="38"/>
      <c r="OBY156" s="38"/>
      <c r="OBZ156" s="38"/>
      <c r="OCA156" s="38"/>
      <c r="OCB156" s="38"/>
      <c r="OCC156" s="38"/>
      <c r="OCD156" s="38"/>
      <c r="OCE156" s="38"/>
      <c r="OCF156" s="38"/>
      <c r="OCG156" s="38"/>
      <c r="OCH156" s="38"/>
      <c r="OCI156" s="38"/>
      <c r="OCJ156" s="38"/>
      <c r="OCK156" s="38"/>
      <c r="OCL156" s="38"/>
      <c r="OCM156" s="38"/>
      <c r="OCN156" s="38"/>
      <c r="OCO156" s="38"/>
      <c r="OCP156" s="38"/>
      <c r="OCQ156" s="38"/>
      <c r="OCR156" s="38"/>
      <c r="OCS156" s="38"/>
      <c r="OCT156" s="38"/>
      <c r="OCU156" s="38"/>
      <c r="OCV156" s="38"/>
      <c r="OCW156" s="38"/>
      <c r="OCX156" s="38"/>
      <c r="OCY156" s="38"/>
      <c r="OCZ156" s="38"/>
      <c r="ODA156" s="38"/>
      <c r="ODB156" s="38"/>
      <c r="ODC156" s="38"/>
      <c r="ODD156" s="38"/>
      <c r="ODE156" s="38"/>
      <c r="ODF156" s="38"/>
      <c r="ODG156" s="38"/>
      <c r="ODH156" s="38"/>
      <c r="ODI156" s="38"/>
      <c r="ODJ156" s="38"/>
      <c r="ODK156" s="38"/>
      <c r="ODL156" s="38"/>
      <c r="ODM156" s="38"/>
      <c r="ODN156" s="38"/>
      <c r="ODO156" s="38"/>
      <c r="ODP156" s="38"/>
      <c r="ODQ156" s="38"/>
      <c r="ODR156" s="38"/>
      <c r="ODS156" s="38"/>
      <c r="ODT156" s="38"/>
      <c r="ODU156" s="38"/>
      <c r="ODV156" s="38"/>
      <c r="ODW156" s="38"/>
      <c r="ODX156" s="38"/>
      <c r="ODY156" s="38"/>
      <c r="ODZ156" s="38"/>
      <c r="OEA156" s="38"/>
      <c r="OEB156" s="38"/>
      <c r="OEC156" s="38"/>
      <c r="OED156" s="38"/>
      <c r="OEE156" s="38"/>
      <c r="OEF156" s="38"/>
      <c r="OEG156" s="38"/>
      <c r="OEH156" s="38"/>
      <c r="OEI156" s="38"/>
      <c r="OEJ156" s="38"/>
      <c r="OEK156" s="38"/>
      <c r="OEL156" s="38"/>
      <c r="OEM156" s="38"/>
      <c r="OEN156" s="38"/>
      <c r="OEO156" s="38"/>
      <c r="OEP156" s="38"/>
      <c r="OEQ156" s="38"/>
      <c r="OER156" s="38"/>
      <c r="OES156" s="38"/>
      <c r="OET156" s="38"/>
      <c r="OEU156" s="38"/>
      <c r="OEV156" s="38"/>
      <c r="OEW156" s="38"/>
      <c r="OEX156" s="38"/>
      <c r="OEY156" s="38"/>
      <c r="OEZ156" s="38"/>
      <c r="OFA156" s="38"/>
      <c r="OFB156" s="38"/>
      <c r="OFC156" s="38"/>
      <c r="OFD156" s="38"/>
      <c r="OFE156" s="38"/>
      <c r="OFF156" s="38"/>
      <c r="OFG156" s="38"/>
      <c r="OFH156" s="38"/>
      <c r="OFI156" s="38"/>
      <c r="OFJ156" s="38"/>
      <c r="OFK156" s="38"/>
      <c r="OFL156" s="38"/>
      <c r="OFM156" s="38"/>
      <c r="OFN156" s="38"/>
      <c r="OFO156" s="38"/>
      <c r="OFP156" s="38"/>
      <c r="OFQ156" s="38"/>
      <c r="OFR156" s="38"/>
      <c r="OFS156" s="38"/>
      <c r="OFT156" s="38"/>
      <c r="OFU156" s="38"/>
      <c r="OFV156" s="38"/>
      <c r="OFW156" s="38"/>
      <c r="OFX156" s="38"/>
      <c r="OFY156" s="38"/>
      <c r="OFZ156" s="38"/>
      <c r="OGA156" s="38"/>
      <c r="OGB156" s="38"/>
      <c r="OGC156" s="38"/>
      <c r="OGD156" s="38"/>
      <c r="OGE156" s="38"/>
      <c r="OGF156" s="38"/>
      <c r="OGG156" s="38"/>
      <c r="OGH156" s="38"/>
      <c r="OGI156" s="38"/>
      <c r="OGJ156" s="38"/>
      <c r="OGK156" s="38"/>
      <c r="OGL156" s="38"/>
      <c r="OGM156" s="38"/>
      <c r="OGN156" s="38"/>
      <c r="OGO156" s="38"/>
      <c r="OGP156" s="38"/>
      <c r="OGQ156" s="38"/>
      <c r="OGR156" s="38"/>
      <c r="OGS156" s="38"/>
      <c r="OGT156" s="38"/>
      <c r="OGU156" s="38"/>
      <c r="OGV156" s="38"/>
      <c r="OGW156" s="38"/>
      <c r="OGX156" s="38"/>
      <c r="OGY156" s="38"/>
      <c r="OGZ156" s="38"/>
      <c r="OHA156" s="38"/>
      <c r="OHB156" s="38"/>
      <c r="OHC156" s="38"/>
      <c r="OHD156" s="38"/>
      <c r="OHE156" s="38"/>
      <c r="OHF156" s="38"/>
      <c r="OHG156" s="38"/>
      <c r="OHH156" s="38"/>
      <c r="OHI156" s="38"/>
      <c r="OHJ156" s="38"/>
      <c r="OHK156" s="38"/>
      <c r="OHL156" s="38"/>
      <c r="OHM156" s="38"/>
      <c r="OHN156" s="38"/>
      <c r="OHO156" s="38"/>
      <c r="OHP156" s="38"/>
      <c r="OHQ156" s="38"/>
      <c r="OHR156" s="38"/>
      <c r="OHS156" s="38"/>
      <c r="OHT156" s="38"/>
      <c r="OHU156" s="38"/>
      <c r="OHV156" s="38"/>
      <c r="OHW156" s="38"/>
      <c r="OHX156" s="38"/>
      <c r="OHY156" s="38"/>
      <c r="OHZ156" s="38"/>
      <c r="OIA156" s="38"/>
      <c r="OIB156" s="38"/>
      <c r="OIC156" s="38"/>
      <c r="OID156" s="38"/>
      <c r="OIE156" s="38"/>
      <c r="OIF156" s="38"/>
      <c r="OIG156" s="38"/>
      <c r="OIH156" s="38"/>
      <c r="OII156" s="38"/>
      <c r="OIJ156" s="38"/>
      <c r="OIK156" s="38"/>
      <c r="OIL156" s="38"/>
      <c r="OIM156" s="38"/>
      <c r="OIN156" s="38"/>
      <c r="OIO156" s="38"/>
      <c r="OIP156" s="38"/>
      <c r="OIQ156" s="38"/>
      <c r="OIR156" s="38"/>
      <c r="OIS156" s="38"/>
      <c r="OIT156" s="38"/>
      <c r="OIU156" s="38"/>
      <c r="OIV156" s="38"/>
      <c r="OIW156" s="38"/>
      <c r="OIX156" s="38"/>
      <c r="OIY156" s="38"/>
      <c r="OIZ156" s="38"/>
      <c r="OJA156" s="38"/>
      <c r="OJB156" s="38"/>
      <c r="OJC156" s="38"/>
      <c r="OJD156" s="38"/>
      <c r="OJE156" s="38"/>
      <c r="OJF156" s="38"/>
      <c r="OJG156" s="38"/>
      <c r="OJH156" s="38"/>
      <c r="OJI156" s="38"/>
      <c r="OJJ156" s="38"/>
      <c r="OJK156" s="38"/>
      <c r="OJL156" s="38"/>
      <c r="OJM156" s="38"/>
      <c r="OJN156" s="38"/>
      <c r="OJO156" s="38"/>
      <c r="OJP156" s="38"/>
      <c r="OJQ156" s="38"/>
      <c r="OJR156" s="38"/>
      <c r="OJS156" s="38"/>
      <c r="OJT156" s="38"/>
      <c r="OJU156" s="38"/>
      <c r="OJV156" s="38"/>
      <c r="OJW156" s="38"/>
      <c r="OJX156" s="38"/>
      <c r="OJY156" s="38"/>
      <c r="OJZ156" s="38"/>
      <c r="OKA156" s="38"/>
      <c r="OKB156" s="38"/>
      <c r="OKC156" s="38"/>
      <c r="OKD156" s="38"/>
      <c r="OKE156" s="38"/>
      <c r="OKF156" s="38"/>
      <c r="OKG156" s="38"/>
      <c r="OKH156" s="38"/>
      <c r="OKI156" s="38"/>
      <c r="OKJ156" s="38"/>
      <c r="OKK156" s="38"/>
      <c r="OKL156" s="38"/>
      <c r="OKM156" s="38"/>
      <c r="OKN156" s="38"/>
      <c r="OKO156" s="38"/>
      <c r="OKP156" s="38"/>
      <c r="OKQ156" s="38"/>
      <c r="OKR156" s="38"/>
      <c r="OKS156" s="38"/>
      <c r="OKT156" s="38"/>
      <c r="OKU156" s="38"/>
      <c r="OKV156" s="38"/>
      <c r="OKW156" s="38"/>
      <c r="OKX156" s="38"/>
      <c r="OKY156" s="38"/>
      <c r="OKZ156" s="38"/>
      <c r="OLA156" s="38"/>
      <c r="OLB156" s="38"/>
      <c r="OLC156" s="38"/>
      <c r="OLD156" s="38"/>
      <c r="OLE156" s="38"/>
      <c r="OLF156" s="38"/>
      <c r="OLG156" s="38"/>
      <c r="OLH156" s="38"/>
      <c r="OLI156" s="38"/>
      <c r="OLJ156" s="38"/>
      <c r="OLK156" s="38"/>
      <c r="OLL156" s="38"/>
      <c r="OLM156" s="38"/>
      <c r="OLN156" s="38"/>
      <c r="OLO156" s="38"/>
      <c r="OLP156" s="38"/>
      <c r="OLQ156" s="38"/>
      <c r="OLR156" s="38"/>
      <c r="OLS156" s="38"/>
      <c r="OLT156" s="38"/>
      <c r="OLU156" s="38"/>
      <c r="OLV156" s="38"/>
      <c r="OLW156" s="38"/>
      <c r="OLX156" s="38"/>
      <c r="OLY156" s="38"/>
      <c r="OLZ156" s="38"/>
      <c r="OMA156" s="38"/>
      <c r="OMB156" s="38"/>
      <c r="OMC156" s="38"/>
      <c r="OMD156" s="38"/>
      <c r="OME156" s="38"/>
      <c r="OMF156" s="38"/>
      <c r="OMG156" s="38"/>
      <c r="OMH156" s="38"/>
      <c r="OMI156" s="38"/>
      <c r="OMJ156" s="38"/>
      <c r="OMK156" s="38"/>
      <c r="OML156" s="38"/>
      <c r="OMM156" s="38"/>
      <c r="OMN156" s="38"/>
      <c r="OMO156" s="38"/>
      <c r="OMP156" s="38"/>
      <c r="OMQ156" s="38"/>
      <c r="OMR156" s="38"/>
      <c r="OMS156" s="38"/>
      <c r="OMT156" s="38"/>
      <c r="OMU156" s="38"/>
      <c r="OMV156" s="38"/>
      <c r="OMW156" s="38"/>
      <c r="OMX156" s="38"/>
      <c r="OMY156" s="38"/>
      <c r="OMZ156" s="38"/>
      <c r="ONA156" s="38"/>
      <c r="ONB156" s="38"/>
      <c r="ONC156" s="38"/>
      <c r="OND156" s="38"/>
      <c r="ONE156" s="38"/>
      <c r="ONF156" s="38"/>
      <c r="ONG156" s="38"/>
      <c r="ONH156" s="38"/>
      <c r="ONI156" s="38"/>
      <c r="ONJ156" s="38"/>
      <c r="ONK156" s="38"/>
      <c r="ONL156" s="38"/>
      <c r="ONM156" s="38"/>
      <c r="ONN156" s="38"/>
      <c r="ONO156" s="38"/>
      <c r="ONP156" s="38"/>
      <c r="ONQ156" s="38"/>
      <c r="ONR156" s="38"/>
      <c r="ONS156" s="38"/>
      <c r="ONT156" s="38"/>
      <c r="ONU156" s="38"/>
      <c r="ONV156" s="38"/>
      <c r="ONW156" s="38"/>
      <c r="ONX156" s="38"/>
      <c r="ONY156" s="38"/>
      <c r="ONZ156" s="38"/>
      <c r="OOA156" s="38"/>
      <c r="OOB156" s="38"/>
      <c r="OOC156" s="38"/>
      <c r="OOD156" s="38"/>
      <c r="OOE156" s="38"/>
      <c r="OOF156" s="38"/>
      <c r="OOG156" s="38"/>
      <c r="OOH156" s="38"/>
      <c r="OOI156" s="38"/>
      <c r="OOJ156" s="38"/>
      <c r="OOK156" s="38"/>
      <c r="OOL156" s="38"/>
      <c r="OOM156" s="38"/>
      <c r="OON156" s="38"/>
      <c r="OOO156" s="38"/>
      <c r="OOP156" s="38"/>
      <c r="OOQ156" s="38"/>
      <c r="OOR156" s="38"/>
      <c r="OOS156" s="38"/>
      <c r="OOT156" s="38"/>
      <c r="OOU156" s="38"/>
      <c r="OOV156" s="38"/>
      <c r="OOW156" s="38"/>
      <c r="OOX156" s="38"/>
      <c r="OOY156" s="38"/>
      <c r="OOZ156" s="38"/>
      <c r="OPA156" s="38"/>
      <c r="OPB156" s="38"/>
      <c r="OPC156" s="38"/>
      <c r="OPD156" s="38"/>
      <c r="OPE156" s="38"/>
      <c r="OPF156" s="38"/>
      <c r="OPG156" s="38"/>
      <c r="OPH156" s="38"/>
      <c r="OPI156" s="38"/>
      <c r="OPJ156" s="38"/>
      <c r="OPK156" s="38"/>
      <c r="OPL156" s="38"/>
      <c r="OPM156" s="38"/>
      <c r="OPN156" s="38"/>
      <c r="OPO156" s="38"/>
      <c r="OPP156" s="38"/>
      <c r="OPQ156" s="38"/>
      <c r="OPR156" s="38"/>
      <c r="OPS156" s="38"/>
      <c r="OPT156" s="38"/>
      <c r="OPU156" s="38"/>
      <c r="OPV156" s="38"/>
      <c r="OPW156" s="38"/>
      <c r="OPX156" s="38"/>
      <c r="OPY156" s="38"/>
      <c r="OPZ156" s="38"/>
      <c r="OQA156" s="38"/>
      <c r="OQB156" s="38"/>
      <c r="OQC156" s="38"/>
      <c r="OQD156" s="38"/>
      <c r="OQE156" s="38"/>
      <c r="OQF156" s="38"/>
      <c r="OQG156" s="38"/>
      <c r="OQH156" s="38"/>
      <c r="OQI156" s="38"/>
      <c r="OQJ156" s="38"/>
      <c r="OQK156" s="38"/>
      <c r="OQL156" s="38"/>
      <c r="OQM156" s="38"/>
      <c r="OQN156" s="38"/>
      <c r="OQO156" s="38"/>
      <c r="OQP156" s="38"/>
      <c r="OQQ156" s="38"/>
      <c r="OQR156" s="38"/>
      <c r="OQS156" s="38"/>
      <c r="OQT156" s="38"/>
      <c r="OQU156" s="38"/>
      <c r="OQV156" s="38"/>
      <c r="OQW156" s="38"/>
      <c r="OQX156" s="38"/>
      <c r="OQY156" s="38"/>
      <c r="OQZ156" s="38"/>
      <c r="ORA156" s="38"/>
      <c r="ORB156" s="38"/>
      <c r="ORC156" s="38"/>
      <c r="ORD156" s="38"/>
      <c r="ORE156" s="38"/>
      <c r="ORF156" s="38"/>
      <c r="ORG156" s="38"/>
      <c r="ORH156" s="38"/>
      <c r="ORI156" s="38"/>
      <c r="ORJ156" s="38"/>
      <c r="ORK156" s="38"/>
      <c r="ORL156" s="38"/>
      <c r="ORM156" s="38"/>
      <c r="ORN156" s="38"/>
      <c r="ORO156" s="38"/>
      <c r="ORP156" s="38"/>
      <c r="ORQ156" s="38"/>
      <c r="ORR156" s="38"/>
      <c r="ORS156" s="38"/>
      <c r="ORT156" s="38"/>
      <c r="ORU156" s="38"/>
      <c r="ORV156" s="38"/>
      <c r="ORW156" s="38"/>
      <c r="ORX156" s="38"/>
      <c r="ORY156" s="38"/>
      <c r="ORZ156" s="38"/>
      <c r="OSA156" s="38"/>
      <c r="OSB156" s="38"/>
      <c r="OSC156" s="38"/>
      <c r="OSD156" s="38"/>
      <c r="OSE156" s="38"/>
      <c r="OSF156" s="38"/>
      <c r="OSG156" s="38"/>
      <c r="OSH156" s="38"/>
      <c r="OSI156" s="38"/>
      <c r="OSJ156" s="38"/>
      <c r="OSK156" s="38"/>
      <c r="OSL156" s="38"/>
      <c r="OSM156" s="38"/>
      <c r="OSN156" s="38"/>
      <c r="OSO156" s="38"/>
      <c r="OSP156" s="38"/>
      <c r="OSQ156" s="38"/>
      <c r="OSR156" s="38"/>
      <c r="OSS156" s="38"/>
      <c r="OST156" s="38"/>
      <c r="OSU156" s="38"/>
      <c r="OSV156" s="38"/>
      <c r="OSW156" s="38"/>
      <c r="OSX156" s="38"/>
      <c r="OSY156" s="38"/>
      <c r="OSZ156" s="38"/>
      <c r="OTA156" s="38"/>
      <c r="OTB156" s="38"/>
      <c r="OTC156" s="38"/>
      <c r="OTD156" s="38"/>
      <c r="OTE156" s="38"/>
      <c r="OTF156" s="38"/>
      <c r="OTG156" s="38"/>
      <c r="OTH156" s="38"/>
      <c r="OTI156" s="38"/>
      <c r="OTJ156" s="38"/>
      <c r="OTK156" s="38"/>
      <c r="OTL156" s="38"/>
      <c r="OTM156" s="38"/>
      <c r="OTN156" s="38"/>
      <c r="OTO156" s="38"/>
      <c r="OTP156" s="38"/>
      <c r="OTQ156" s="38"/>
      <c r="OTR156" s="38"/>
      <c r="OTS156" s="38"/>
      <c r="OTT156" s="38"/>
      <c r="OTU156" s="38"/>
      <c r="OTV156" s="38"/>
      <c r="OTW156" s="38"/>
      <c r="OTX156" s="38"/>
      <c r="OTY156" s="38"/>
      <c r="OTZ156" s="38"/>
      <c r="OUA156" s="38"/>
      <c r="OUB156" s="38"/>
      <c r="OUC156" s="38"/>
      <c r="OUD156" s="38"/>
      <c r="OUE156" s="38"/>
      <c r="OUF156" s="38"/>
      <c r="OUG156" s="38"/>
      <c r="OUH156" s="38"/>
      <c r="OUI156" s="38"/>
      <c r="OUJ156" s="38"/>
      <c r="OUK156" s="38"/>
      <c r="OUL156" s="38"/>
      <c r="OUM156" s="38"/>
      <c r="OUN156" s="38"/>
      <c r="OUO156" s="38"/>
      <c r="OUP156" s="38"/>
      <c r="OUQ156" s="38"/>
      <c r="OUR156" s="38"/>
      <c r="OUS156" s="38"/>
      <c r="OUT156" s="38"/>
      <c r="OUU156" s="38"/>
      <c r="OUV156" s="38"/>
      <c r="OUW156" s="38"/>
      <c r="OUX156" s="38"/>
      <c r="OUY156" s="38"/>
      <c r="OUZ156" s="38"/>
      <c r="OVA156" s="38"/>
      <c r="OVB156" s="38"/>
      <c r="OVC156" s="38"/>
      <c r="OVD156" s="38"/>
      <c r="OVE156" s="38"/>
      <c r="OVF156" s="38"/>
      <c r="OVG156" s="38"/>
      <c r="OVH156" s="38"/>
      <c r="OVI156" s="38"/>
      <c r="OVJ156" s="38"/>
      <c r="OVK156" s="38"/>
      <c r="OVL156" s="38"/>
      <c r="OVM156" s="38"/>
      <c r="OVN156" s="38"/>
      <c r="OVO156" s="38"/>
      <c r="OVP156" s="38"/>
      <c r="OVQ156" s="38"/>
      <c r="OVR156" s="38"/>
      <c r="OVS156" s="38"/>
      <c r="OVT156" s="38"/>
      <c r="OVU156" s="38"/>
      <c r="OVV156" s="38"/>
      <c r="OVW156" s="38"/>
      <c r="OVX156" s="38"/>
      <c r="OVY156" s="38"/>
      <c r="OVZ156" s="38"/>
      <c r="OWA156" s="38"/>
      <c r="OWB156" s="38"/>
      <c r="OWC156" s="38"/>
      <c r="OWD156" s="38"/>
      <c r="OWE156" s="38"/>
      <c r="OWF156" s="38"/>
      <c r="OWG156" s="38"/>
      <c r="OWH156" s="38"/>
      <c r="OWI156" s="38"/>
      <c r="OWJ156" s="38"/>
      <c r="OWK156" s="38"/>
      <c r="OWL156" s="38"/>
      <c r="OWM156" s="38"/>
      <c r="OWN156" s="38"/>
      <c r="OWO156" s="38"/>
      <c r="OWP156" s="38"/>
      <c r="OWQ156" s="38"/>
      <c r="OWR156" s="38"/>
      <c r="OWS156" s="38"/>
      <c r="OWT156" s="38"/>
      <c r="OWU156" s="38"/>
      <c r="OWV156" s="38"/>
      <c r="OWW156" s="38"/>
      <c r="OWX156" s="38"/>
      <c r="OWY156" s="38"/>
      <c r="OWZ156" s="38"/>
      <c r="OXA156" s="38"/>
      <c r="OXB156" s="38"/>
      <c r="OXC156" s="38"/>
      <c r="OXD156" s="38"/>
      <c r="OXE156" s="38"/>
      <c r="OXF156" s="38"/>
      <c r="OXG156" s="38"/>
      <c r="OXH156" s="38"/>
      <c r="OXI156" s="38"/>
      <c r="OXJ156" s="38"/>
      <c r="OXK156" s="38"/>
      <c r="OXL156" s="38"/>
      <c r="OXM156" s="38"/>
      <c r="OXN156" s="38"/>
      <c r="OXO156" s="38"/>
      <c r="OXP156" s="38"/>
      <c r="OXQ156" s="38"/>
      <c r="OXR156" s="38"/>
      <c r="OXS156" s="38"/>
      <c r="OXT156" s="38"/>
      <c r="OXU156" s="38"/>
      <c r="OXV156" s="38"/>
      <c r="OXW156" s="38"/>
      <c r="OXX156" s="38"/>
      <c r="OXY156" s="38"/>
      <c r="OXZ156" s="38"/>
      <c r="OYA156" s="38"/>
      <c r="OYB156" s="38"/>
      <c r="OYC156" s="38"/>
      <c r="OYD156" s="38"/>
      <c r="OYE156" s="38"/>
      <c r="OYF156" s="38"/>
      <c r="OYG156" s="38"/>
      <c r="OYH156" s="38"/>
      <c r="OYI156" s="38"/>
      <c r="OYJ156" s="38"/>
      <c r="OYK156" s="38"/>
      <c r="OYL156" s="38"/>
      <c r="OYM156" s="38"/>
      <c r="OYN156" s="38"/>
      <c r="OYO156" s="38"/>
      <c r="OYP156" s="38"/>
      <c r="OYQ156" s="38"/>
      <c r="OYR156" s="38"/>
      <c r="OYS156" s="38"/>
      <c r="OYT156" s="38"/>
      <c r="OYU156" s="38"/>
      <c r="OYV156" s="38"/>
      <c r="OYW156" s="38"/>
      <c r="OYX156" s="38"/>
      <c r="OYY156" s="38"/>
      <c r="OYZ156" s="38"/>
      <c r="OZA156" s="38"/>
      <c r="OZB156" s="38"/>
      <c r="OZC156" s="38"/>
      <c r="OZD156" s="38"/>
      <c r="OZE156" s="38"/>
      <c r="OZF156" s="38"/>
      <c r="OZG156" s="38"/>
      <c r="OZH156" s="38"/>
      <c r="OZI156" s="38"/>
      <c r="OZJ156" s="38"/>
      <c r="OZK156" s="38"/>
      <c r="OZL156" s="38"/>
      <c r="OZM156" s="38"/>
      <c r="OZN156" s="38"/>
      <c r="OZO156" s="38"/>
      <c r="OZP156" s="38"/>
      <c r="OZQ156" s="38"/>
      <c r="OZR156" s="38"/>
      <c r="OZS156" s="38"/>
      <c r="OZT156" s="38"/>
      <c r="OZU156" s="38"/>
      <c r="OZV156" s="38"/>
      <c r="OZW156" s="38"/>
      <c r="OZX156" s="38"/>
      <c r="OZY156" s="38"/>
      <c r="OZZ156" s="38"/>
      <c r="PAA156" s="38"/>
      <c r="PAB156" s="38"/>
      <c r="PAC156" s="38"/>
      <c r="PAD156" s="38"/>
      <c r="PAE156" s="38"/>
      <c r="PAF156" s="38"/>
      <c r="PAG156" s="38"/>
      <c r="PAH156" s="38"/>
      <c r="PAI156" s="38"/>
      <c r="PAJ156" s="38"/>
      <c r="PAK156" s="38"/>
      <c r="PAL156" s="38"/>
      <c r="PAM156" s="38"/>
      <c r="PAN156" s="38"/>
      <c r="PAO156" s="38"/>
      <c r="PAP156" s="38"/>
      <c r="PAQ156" s="38"/>
      <c r="PAR156" s="38"/>
      <c r="PAS156" s="38"/>
      <c r="PAT156" s="38"/>
      <c r="PAU156" s="38"/>
      <c r="PAV156" s="38"/>
      <c r="PAW156" s="38"/>
      <c r="PAX156" s="38"/>
      <c r="PAY156" s="38"/>
      <c r="PAZ156" s="38"/>
      <c r="PBA156" s="38"/>
      <c r="PBB156" s="38"/>
      <c r="PBC156" s="38"/>
      <c r="PBD156" s="38"/>
      <c r="PBE156" s="38"/>
      <c r="PBF156" s="38"/>
      <c r="PBG156" s="38"/>
      <c r="PBH156" s="38"/>
      <c r="PBI156" s="38"/>
      <c r="PBJ156" s="38"/>
      <c r="PBK156" s="38"/>
      <c r="PBL156" s="38"/>
      <c r="PBM156" s="38"/>
      <c r="PBN156" s="38"/>
      <c r="PBO156" s="38"/>
      <c r="PBP156" s="38"/>
      <c r="PBQ156" s="38"/>
      <c r="PBR156" s="38"/>
      <c r="PBS156" s="38"/>
      <c r="PBT156" s="38"/>
      <c r="PBU156" s="38"/>
      <c r="PBV156" s="38"/>
      <c r="PBW156" s="38"/>
      <c r="PBX156" s="38"/>
      <c r="PBY156" s="38"/>
      <c r="PBZ156" s="38"/>
      <c r="PCA156" s="38"/>
      <c r="PCB156" s="38"/>
      <c r="PCC156" s="38"/>
      <c r="PCD156" s="38"/>
      <c r="PCE156" s="38"/>
      <c r="PCF156" s="38"/>
      <c r="PCG156" s="38"/>
      <c r="PCH156" s="38"/>
      <c r="PCI156" s="38"/>
      <c r="PCJ156" s="38"/>
      <c r="PCK156" s="38"/>
      <c r="PCL156" s="38"/>
      <c r="PCM156" s="38"/>
      <c r="PCN156" s="38"/>
      <c r="PCO156" s="38"/>
      <c r="PCP156" s="38"/>
      <c r="PCQ156" s="38"/>
      <c r="PCR156" s="38"/>
      <c r="PCS156" s="38"/>
      <c r="PCT156" s="38"/>
      <c r="PCU156" s="38"/>
      <c r="PCV156" s="38"/>
      <c r="PCW156" s="38"/>
      <c r="PCX156" s="38"/>
      <c r="PCY156" s="38"/>
      <c r="PCZ156" s="38"/>
      <c r="PDA156" s="38"/>
      <c r="PDB156" s="38"/>
      <c r="PDC156" s="38"/>
      <c r="PDD156" s="38"/>
      <c r="PDE156" s="38"/>
      <c r="PDF156" s="38"/>
      <c r="PDG156" s="38"/>
      <c r="PDH156" s="38"/>
      <c r="PDI156" s="38"/>
      <c r="PDJ156" s="38"/>
      <c r="PDK156" s="38"/>
      <c r="PDL156" s="38"/>
      <c r="PDM156" s="38"/>
      <c r="PDN156" s="38"/>
      <c r="PDO156" s="38"/>
      <c r="PDP156" s="38"/>
      <c r="PDQ156" s="38"/>
      <c r="PDR156" s="38"/>
      <c r="PDS156" s="38"/>
      <c r="PDT156" s="38"/>
      <c r="PDU156" s="38"/>
      <c r="PDV156" s="38"/>
      <c r="PDW156" s="38"/>
      <c r="PDX156" s="38"/>
      <c r="PDY156" s="38"/>
      <c r="PDZ156" s="38"/>
      <c r="PEA156" s="38"/>
      <c r="PEB156" s="38"/>
      <c r="PEC156" s="38"/>
      <c r="PED156" s="38"/>
      <c r="PEE156" s="38"/>
      <c r="PEF156" s="38"/>
      <c r="PEG156" s="38"/>
      <c r="PEH156" s="38"/>
      <c r="PEI156" s="38"/>
      <c r="PEJ156" s="38"/>
      <c r="PEK156" s="38"/>
      <c r="PEL156" s="38"/>
      <c r="PEM156" s="38"/>
      <c r="PEN156" s="38"/>
      <c r="PEO156" s="38"/>
      <c r="PEP156" s="38"/>
      <c r="PEQ156" s="38"/>
      <c r="PER156" s="38"/>
      <c r="PES156" s="38"/>
      <c r="PET156" s="38"/>
      <c r="PEU156" s="38"/>
      <c r="PEV156" s="38"/>
      <c r="PEW156" s="38"/>
      <c r="PEX156" s="38"/>
      <c r="PEY156" s="38"/>
      <c r="PEZ156" s="38"/>
      <c r="PFA156" s="38"/>
      <c r="PFB156" s="38"/>
      <c r="PFC156" s="38"/>
      <c r="PFD156" s="38"/>
      <c r="PFE156" s="38"/>
      <c r="PFF156" s="38"/>
      <c r="PFG156" s="38"/>
      <c r="PFH156" s="38"/>
      <c r="PFI156" s="38"/>
      <c r="PFJ156" s="38"/>
      <c r="PFK156" s="38"/>
      <c r="PFL156" s="38"/>
      <c r="PFM156" s="38"/>
      <c r="PFN156" s="38"/>
      <c r="PFO156" s="38"/>
      <c r="PFP156" s="38"/>
      <c r="PFQ156" s="38"/>
      <c r="PFR156" s="38"/>
      <c r="PFS156" s="38"/>
      <c r="PFT156" s="38"/>
      <c r="PFU156" s="38"/>
      <c r="PFV156" s="38"/>
      <c r="PFW156" s="38"/>
      <c r="PFX156" s="38"/>
      <c r="PFY156" s="38"/>
      <c r="PFZ156" s="38"/>
      <c r="PGA156" s="38"/>
      <c r="PGB156" s="38"/>
      <c r="PGC156" s="38"/>
      <c r="PGD156" s="38"/>
      <c r="PGE156" s="38"/>
      <c r="PGF156" s="38"/>
      <c r="PGG156" s="38"/>
      <c r="PGH156" s="38"/>
      <c r="PGI156" s="38"/>
      <c r="PGJ156" s="38"/>
      <c r="PGK156" s="38"/>
      <c r="PGL156" s="38"/>
      <c r="PGM156" s="38"/>
      <c r="PGN156" s="38"/>
      <c r="PGO156" s="38"/>
      <c r="PGP156" s="38"/>
      <c r="PGQ156" s="38"/>
      <c r="PGR156" s="38"/>
      <c r="PGS156" s="38"/>
      <c r="PGT156" s="38"/>
      <c r="PGU156" s="38"/>
      <c r="PGV156" s="38"/>
      <c r="PGW156" s="38"/>
      <c r="PGX156" s="38"/>
      <c r="PGY156" s="38"/>
      <c r="PGZ156" s="38"/>
      <c r="PHA156" s="38"/>
      <c r="PHB156" s="38"/>
      <c r="PHC156" s="38"/>
      <c r="PHD156" s="38"/>
      <c r="PHE156" s="38"/>
      <c r="PHF156" s="38"/>
      <c r="PHG156" s="38"/>
      <c r="PHH156" s="38"/>
      <c r="PHI156" s="38"/>
      <c r="PHJ156" s="38"/>
      <c r="PHK156" s="38"/>
      <c r="PHL156" s="38"/>
      <c r="PHM156" s="38"/>
      <c r="PHN156" s="38"/>
      <c r="PHO156" s="38"/>
      <c r="PHP156" s="38"/>
      <c r="PHQ156" s="38"/>
      <c r="PHR156" s="38"/>
      <c r="PHS156" s="38"/>
      <c r="PHT156" s="38"/>
      <c r="PHU156" s="38"/>
      <c r="PHV156" s="38"/>
      <c r="PHW156" s="38"/>
      <c r="PHX156" s="38"/>
      <c r="PHY156" s="38"/>
      <c r="PHZ156" s="38"/>
      <c r="PIA156" s="38"/>
      <c r="PIB156" s="38"/>
      <c r="PIC156" s="38"/>
      <c r="PID156" s="38"/>
      <c r="PIE156" s="38"/>
      <c r="PIF156" s="38"/>
      <c r="PIG156" s="38"/>
      <c r="PIH156" s="38"/>
      <c r="PII156" s="38"/>
      <c r="PIJ156" s="38"/>
      <c r="PIK156" s="38"/>
      <c r="PIL156" s="38"/>
      <c r="PIM156" s="38"/>
      <c r="PIN156" s="38"/>
      <c r="PIO156" s="38"/>
      <c r="PIP156" s="38"/>
      <c r="PIQ156" s="38"/>
      <c r="PIR156" s="38"/>
      <c r="PIS156" s="38"/>
      <c r="PIT156" s="38"/>
      <c r="PIU156" s="38"/>
      <c r="PIV156" s="38"/>
      <c r="PIW156" s="38"/>
      <c r="PIX156" s="38"/>
      <c r="PIY156" s="38"/>
      <c r="PIZ156" s="38"/>
      <c r="PJA156" s="38"/>
      <c r="PJB156" s="38"/>
      <c r="PJC156" s="38"/>
      <c r="PJD156" s="38"/>
      <c r="PJE156" s="38"/>
      <c r="PJF156" s="38"/>
      <c r="PJG156" s="38"/>
      <c r="PJH156" s="38"/>
      <c r="PJI156" s="38"/>
      <c r="PJJ156" s="38"/>
      <c r="PJK156" s="38"/>
      <c r="PJL156" s="38"/>
      <c r="PJM156" s="38"/>
      <c r="PJN156" s="38"/>
      <c r="PJO156" s="38"/>
      <c r="PJP156" s="38"/>
      <c r="PJQ156" s="38"/>
      <c r="PJR156" s="38"/>
      <c r="PJS156" s="38"/>
      <c r="PJT156" s="38"/>
      <c r="PJU156" s="38"/>
      <c r="PJV156" s="38"/>
      <c r="PJW156" s="38"/>
      <c r="PJX156" s="38"/>
      <c r="PJY156" s="38"/>
      <c r="PJZ156" s="38"/>
      <c r="PKA156" s="38"/>
      <c r="PKB156" s="38"/>
      <c r="PKC156" s="38"/>
      <c r="PKD156" s="38"/>
      <c r="PKE156" s="38"/>
      <c r="PKF156" s="38"/>
      <c r="PKG156" s="38"/>
      <c r="PKH156" s="38"/>
      <c r="PKI156" s="38"/>
      <c r="PKJ156" s="38"/>
      <c r="PKK156" s="38"/>
      <c r="PKL156" s="38"/>
      <c r="PKM156" s="38"/>
      <c r="PKN156" s="38"/>
      <c r="PKO156" s="38"/>
      <c r="PKP156" s="38"/>
      <c r="PKQ156" s="38"/>
      <c r="PKR156" s="38"/>
      <c r="PKS156" s="38"/>
      <c r="PKT156" s="38"/>
      <c r="PKU156" s="38"/>
      <c r="PKV156" s="38"/>
      <c r="PKW156" s="38"/>
      <c r="PKX156" s="38"/>
      <c r="PKY156" s="38"/>
      <c r="PKZ156" s="38"/>
      <c r="PLA156" s="38"/>
      <c r="PLB156" s="38"/>
      <c r="PLC156" s="38"/>
      <c r="PLD156" s="38"/>
      <c r="PLE156" s="38"/>
      <c r="PLF156" s="38"/>
      <c r="PLG156" s="38"/>
      <c r="PLH156" s="38"/>
      <c r="PLI156" s="38"/>
      <c r="PLJ156" s="38"/>
      <c r="PLK156" s="38"/>
      <c r="PLL156" s="38"/>
      <c r="PLM156" s="38"/>
      <c r="PLN156" s="38"/>
      <c r="PLO156" s="38"/>
      <c r="PLP156" s="38"/>
      <c r="PLQ156" s="38"/>
      <c r="PLR156" s="38"/>
      <c r="PLS156" s="38"/>
      <c r="PLT156" s="38"/>
      <c r="PLU156" s="38"/>
      <c r="PLV156" s="38"/>
      <c r="PLW156" s="38"/>
      <c r="PLX156" s="38"/>
      <c r="PLY156" s="38"/>
      <c r="PLZ156" s="38"/>
      <c r="PMA156" s="38"/>
      <c r="PMB156" s="38"/>
      <c r="PMC156" s="38"/>
      <c r="PMD156" s="38"/>
      <c r="PME156" s="38"/>
      <c r="PMF156" s="38"/>
      <c r="PMG156" s="38"/>
      <c r="PMH156" s="38"/>
      <c r="PMI156" s="38"/>
      <c r="PMJ156" s="38"/>
      <c r="PMK156" s="38"/>
      <c r="PML156" s="38"/>
      <c r="PMM156" s="38"/>
      <c r="PMN156" s="38"/>
      <c r="PMO156" s="38"/>
      <c r="PMP156" s="38"/>
      <c r="PMQ156" s="38"/>
      <c r="PMR156" s="38"/>
      <c r="PMS156" s="38"/>
      <c r="PMT156" s="38"/>
      <c r="PMU156" s="38"/>
      <c r="PMV156" s="38"/>
      <c r="PMW156" s="38"/>
      <c r="PMX156" s="38"/>
      <c r="PMY156" s="38"/>
      <c r="PMZ156" s="38"/>
      <c r="PNA156" s="38"/>
      <c r="PNB156" s="38"/>
      <c r="PNC156" s="38"/>
      <c r="PND156" s="38"/>
      <c r="PNE156" s="38"/>
      <c r="PNF156" s="38"/>
      <c r="PNG156" s="38"/>
      <c r="PNH156" s="38"/>
      <c r="PNI156" s="38"/>
      <c r="PNJ156" s="38"/>
      <c r="PNK156" s="38"/>
      <c r="PNL156" s="38"/>
      <c r="PNM156" s="38"/>
      <c r="PNN156" s="38"/>
      <c r="PNO156" s="38"/>
      <c r="PNP156" s="38"/>
      <c r="PNQ156" s="38"/>
      <c r="PNR156" s="38"/>
      <c r="PNS156" s="38"/>
      <c r="PNT156" s="38"/>
      <c r="PNU156" s="38"/>
      <c r="PNV156" s="38"/>
      <c r="PNW156" s="38"/>
      <c r="PNX156" s="38"/>
      <c r="PNY156" s="38"/>
      <c r="PNZ156" s="38"/>
      <c r="POA156" s="38"/>
      <c r="POB156" s="38"/>
      <c r="POC156" s="38"/>
      <c r="POD156" s="38"/>
      <c r="POE156" s="38"/>
      <c r="POF156" s="38"/>
      <c r="POG156" s="38"/>
      <c r="POH156" s="38"/>
      <c r="POI156" s="38"/>
      <c r="POJ156" s="38"/>
      <c r="POK156" s="38"/>
      <c r="POL156" s="38"/>
      <c r="POM156" s="38"/>
      <c r="PON156" s="38"/>
      <c r="POO156" s="38"/>
      <c r="POP156" s="38"/>
      <c r="POQ156" s="38"/>
      <c r="POR156" s="38"/>
      <c r="POS156" s="38"/>
      <c r="POT156" s="38"/>
      <c r="POU156" s="38"/>
      <c r="POV156" s="38"/>
      <c r="POW156" s="38"/>
      <c r="POX156" s="38"/>
      <c r="POY156" s="38"/>
      <c r="POZ156" s="38"/>
      <c r="PPA156" s="38"/>
      <c r="PPB156" s="38"/>
      <c r="PPC156" s="38"/>
      <c r="PPD156" s="38"/>
      <c r="PPE156" s="38"/>
      <c r="PPF156" s="38"/>
      <c r="PPG156" s="38"/>
      <c r="PPH156" s="38"/>
      <c r="PPI156" s="38"/>
      <c r="PPJ156" s="38"/>
      <c r="PPK156" s="38"/>
      <c r="PPL156" s="38"/>
      <c r="PPM156" s="38"/>
      <c r="PPN156" s="38"/>
      <c r="PPO156" s="38"/>
      <c r="PPP156" s="38"/>
      <c r="PPQ156" s="38"/>
      <c r="PPR156" s="38"/>
      <c r="PPS156" s="38"/>
      <c r="PPT156" s="38"/>
      <c r="PPU156" s="38"/>
      <c r="PPV156" s="38"/>
      <c r="PPW156" s="38"/>
      <c r="PPX156" s="38"/>
      <c r="PPY156" s="38"/>
      <c r="PPZ156" s="38"/>
      <c r="PQA156" s="38"/>
      <c r="PQB156" s="38"/>
      <c r="PQC156" s="38"/>
      <c r="PQD156" s="38"/>
      <c r="PQE156" s="38"/>
      <c r="PQF156" s="38"/>
      <c r="PQG156" s="38"/>
      <c r="PQH156" s="38"/>
      <c r="PQI156" s="38"/>
      <c r="PQJ156" s="38"/>
      <c r="PQK156" s="38"/>
      <c r="PQL156" s="38"/>
      <c r="PQM156" s="38"/>
      <c r="PQN156" s="38"/>
      <c r="PQO156" s="38"/>
      <c r="PQP156" s="38"/>
      <c r="PQQ156" s="38"/>
      <c r="PQR156" s="38"/>
      <c r="PQS156" s="38"/>
      <c r="PQT156" s="38"/>
      <c r="PQU156" s="38"/>
      <c r="PQV156" s="38"/>
      <c r="PQW156" s="38"/>
      <c r="PQX156" s="38"/>
      <c r="PQY156" s="38"/>
      <c r="PQZ156" s="38"/>
      <c r="PRA156" s="38"/>
      <c r="PRB156" s="38"/>
      <c r="PRC156" s="38"/>
      <c r="PRD156" s="38"/>
      <c r="PRE156" s="38"/>
      <c r="PRF156" s="38"/>
      <c r="PRG156" s="38"/>
      <c r="PRH156" s="38"/>
      <c r="PRI156" s="38"/>
      <c r="PRJ156" s="38"/>
      <c r="PRK156" s="38"/>
      <c r="PRL156" s="38"/>
      <c r="PRM156" s="38"/>
      <c r="PRN156" s="38"/>
      <c r="PRO156" s="38"/>
      <c r="PRP156" s="38"/>
      <c r="PRQ156" s="38"/>
      <c r="PRR156" s="38"/>
      <c r="PRS156" s="38"/>
      <c r="PRT156" s="38"/>
      <c r="PRU156" s="38"/>
      <c r="PRV156" s="38"/>
      <c r="PRW156" s="38"/>
      <c r="PRX156" s="38"/>
      <c r="PRY156" s="38"/>
      <c r="PRZ156" s="38"/>
      <c r="PSA156" s="38"/>
      <c r="PSB156" s="38"/>
      <c r="PSC156" s="38"/>
      <c r="PSD156" s="38"/>
      <c r="PSE156" s="38"/>
      <c r="PSF156" s="38"/>
      <c r="PSG156" s="38"/>
      <c r="PSH156" s="38"/>
      <c r="PSI156" s="38"/>
      <c r="PSJ156" s="38"/>
      <c r="PSK156" s="38"/>
      <c r="PSL156" s="38"/>
      <c r="PSM156" s="38"/>
      <c r="PSN156" s="38"/>
      <c r="PSO156" s="38"/>
      <c r="PSP156" s="38"/>
      <c r="PSQ156" s="38"/>
      <c r="PSR156" s="38"/>
      <c r="PSS156" s="38"/>
      <c r="PST156" s="38"/>
      <c r="PSU156" s="38"/>
      <c r="PSV156" s="38"/>
      <c r="PSW156" s="38"/>
      <c r="PSX156" s="38"/>
      <c r="PSY156" s="38"/>
      <c r="PSZ156" s="38"/>
      <c r="PTA156" s="38"/>
      <c r="PTB156" s="38"/>
      <c r="PTC156" s="38"/>
      <c r="PTD156" s="38"/>
      <c r="PTE156" s="38"/>
      <c r="PTF156" s="38"/>
      <c r="PTG156" s="38"/>
      <c r="PTH156" s="38"/>
      <c r="PTI156" s="38"/>
      <c r="PTJ156" s="38"/>
      <c r="PTK156" s="38"/>
      <c r="PTL156" s="38"/>
      <c r="PTM156" s="38"/>
      <c r="PTN156" s="38"/>
      <c r="PTO156" s="38"/>
      <c r="PTP156" s="38"/>
      <c r="PTQ156" s="38"/>
      <c r="PTR156" s="38"/>
      <c r="PTS156" s="38"/>
      <c r="PTT156" s="38"/>
      <c r="PTU156" s="38"/>
      <c r="PTV156" s="38"/>
      <c r="PTW156" s="38"/>
      <c r="PTX156" s="38"/>
      <c r="PTY156" s="38"/>
      <c r="PTZ156" s="38"/>
      <c r="PUA156" s="38"/>
      <c r="PUB156" s="38"/>
      <c r="PUC156" s="38"/>
      <c r="PUD156" s="38"/>
      <c r="PUE156" s="38"/>
      <c r="PUF156" s="38"/>
      <c r="PUG156" s="38"/>
      <c r="PUH156" s="38"/>
      <c r="PUI156" s="38"/>
      <c r="PUJ156" s="38"/>
      <c r="PUK156" s="38"/>
      <c r="PUL156" s="38"/>
      <c r="PUM156" s="38"/>
      <c r="PUN156" s="38"/>
      <c r="PUO156" s="38"/>
      <c r="PUP156" s="38"/>
      <c r="PUQ156" s="38"/>
      <c r="PUR156" s="38"/>
      <c r="PUS156" s="38"/>
      <c r="PUT156" s="38"/>
      <c r="PUU156" s="38"/>
      <c r="PUV156" s="38"/>
      <c r="PUW156" s="38"/>
      <c r="PUX156" s="38"/>
      <c r="PUY156" s="38"/>
      <c r="PUZ156" s="38"/>
      <c r="PVA156" s="38"/>
      <c r="PVB156" s="38"/>
      <c r="PVC156" s="38"/>
      <c r="PVD156" s="38"/>
      <c r="PVE156" s="38"/>
      <c r="PVF156" s="38"/>
      <c r="PVG156" s="38"/>
      <c r="PVH156" s="38"/>
      <c r="PVI156" s="38"/>
      <c r="PVJ156" s="38"/>
      <c r="PVK156" s="38"/>
      <c r="PVL156" s="38"/>
      <c r="PVM156" s="38"/>
      <c r="PVN156" s="38"/>
      <c r="PVO156" s="38"/>
      <c r="PVP156" s="38"/>
      <c r="PVQ156" s="38"/>
      <c r="PVR156" s="38"/>
      <c r="PVS156" s="38"/>
      <c r="PVT156" s="38"/>
      <c r="PVU156" s="38"/>
      <c r="PVV156" s="38"/>
      <c r="PVW156" s="38"/>
      <c r="PVX156" s="38"/>
      <c r="PVY156" s="38"/>
      <c r="PVZ156" s="38"/>
      <c r="PWA156" s="38"/>
      <c r="PWB156" s="38"/>
      <c r="PWC156" s="38"/>
      <c r="PWD156" s="38"/>
      <c r="PWE156" s="38"/>
      <c r="PWF156" s="38"/>
      <c r="PWG156" s="38"/>
      <c r="PWH156" s="38"/>
      <c r="PWI156" s="38"/>
      <c r="PWJ156" s="38"/>
      <c r="PWK156" s="38"/>
      <c r="PWL156" s="38"/>
      <c r="PWM156" s="38"/>
      <c r="PWN156" s="38"/>
      <c r="PWO156" s="38"/>
      <c r="PWP156" s="38"/>
      <c r="PWQ156" s="38"/>
      <c r="PWR156" s="38"/>
      <c r="PWS156" s="38"/>
      <c r="PWT156" s="38"/>
      <c r="PWU156" s="38"/>
      <c r="PWV156" s="38"/>
      <c r="PWW156" s="38"/>
      <c r="PWX156" s="38"/>
      <c r="PWY156" s="38"/>
      <c r="PWZ156" s="38"/>
      <c r="PXA156" s="38"/>
      <c r="PXB156" s="38"/>
      <c r="PXC156" s="38"/>
      <c r="PXD156" s="38"/>
      <c r="PXE156" s="38"/>
      <c r="PXF156" s="38"/>
      <c r="PXG156" s="38"/>
      <c r="PXH156" s="38"/>
      <c r="PXI156" s="38"/>
      <c r="PXJ156" s="38"/>
      <c r="PXK156" s="38"/>
      <c r="PXL156" s="38"/>
      <c r="PXM156" s="38"/>
      <c r="PXN156" s="38"/>
      <c r="PXO156" s="38"/>
      <c r="PXP156" s="38"/>
      <c r="PXQ156" s="38"/>
      <c r="PXR156" s="38"/>
      <c r="PXS156" s="38"/>
      <c r="PXT156" s="38"/>
      <c r="PXU156" s="38"/>
      <c r="PXV156" s="38"/>
      <c r="PXW156" s="38"/>
      <c r="PXX156" s="38"/>
      <c r="PXY156" s="38"/>
      <c r="PXZ156" s="38"/>
      <c r="PYA156" s="38"/>
      <c r="PYB156" s="38"/>
      <c r="PYC156" s="38"/>
      <c r="PYD156" s="38"/>
      <c r="PYE156" s="38"/>
      <c r="PYF156" s="38"/>
      <c r="PYG156" s="38"/>
      <c r="PYH156" s="38"/>
      <c r="PYI156" s="38"/>
      <c r="PYJ156" s="38"/>
      <c r="PYK156" s="38"/>
      <c r="PYL156" s="38"/>
      <c r="PYM156" s="38"/>
      <c r="PYN156" s="38"/>
      <c r="PYO156" s="38"/>
      <c r="PYP156" s="38"/>
      <c r="PYQ156" s="38"/>
      <c r="PYR156" s="38"/>
      <c r="PYS156" s="38"/>
      <c r="PYT156" s="38"/>
      <c r="PYU156" s="38"/>
      <c r="PYV156" s="38"/>
      <c r="PYW156" s="38"/>
      <c r="PYX156" s="38"/>
      <c r="PYY156" s="38"/>
      <c r="PYZ156" s="38"/>
      <c r="PZA156" s="38"/>
      <c r="PZB156" s="38"/>
      <c r="PZC156" s="38"/>
      <c r="PZD156" s="38"/>
      <c r="PZE156" s="38"/>
      <c r="PZF156" s="38"/>
      <c r="PZG156" s="38"/>
      <c r="PZH156" s="38"/>
      <c r="PZI156" s="38"/>
      <c r="PZJ156" s="38"/>
      <c r="PZK156" s="38"/>
      <c r="PZL156" s="38"/>
      <c r="PZM156" s="38"/>
      <c r="PZN156" s="38"/>
      <c r="PZO156" s="38"/>
      <c r="PZP156" s="38"/>
      <c r="PZQ156" s="38"/>
      <c r="PZR156" s="38"/>
      <c r="PZS156" s="38"/>
      <c r="PZT156" s="38"/>
      <c r="PZU156" s="38"/>
      <c r="PZV156" s="38"/>
      <c r="PZW156" s="38"/>
      <c r="PZX156" s="38"/>
      <c r="PZY156" s="38"/>
      <c r="PZZ156" s="38"/>
      <c r="QAA156" s="38"/>
      <c r="QAB156" s="38"/>
      <c r="QAC156" s="38"/>
      <c r="QAD156" s="38"/>
      <c r="QAE156" s="38"/>
      <c r="QAF156" s="38"/>
      <c r="QAG156" s="38"/>
      <c r="QAH156" s="38"/>
      <c r="QAI156" s="38"/>
      <c r="QAJ156" s="38"/>
      <c r="QAK156" s="38"/>
      <c r="QAL156" s="38"/>
      <c r="QAM156" s="38"/>
      <c r="QAN156" s="38"/>
      <c r="QAO156" s="38"/>
      <c r="QAP156" s="38"/>
      <c r="QAQ156" s="38"/>
      <c r="QAR156" s="38"/>
      <c r="QAS156" s="38"/>
      <c r="QAT156" s="38"/>
      <c r="QAU156" s="38"/>
      <c r="QAV156" s="38"/>
      <c r="QAW156" s="38"/>
      <c r="QAX156" s="38"/>
      <c r="QAY156" s="38"/>
      <c r="QAZ156" s="38"/>
      <c r="QBA156" s="38"/>
      <c r="QBB156" s="38"/>
      <c r="QBC156" s="38"/>
      <c r="QBD156" s="38"/>
      <c r="QBE156" s="38"/>
      <c r="QBF156" s="38"/>
      <c r="QBG156" s="38"/>
      <c r="QBH156" s="38"/>
      <c r="QBI156" s="38"/>
      <c r="QBJ156" s="38"/>
      <c r="QBK156" s="38"/>
      <c r="QBL156" s="38"/>
      <c r="QBM156" s="38"/>
      <c r="QBN156" s="38"/>
      <c r="QBO156" s="38"/>
      <c r="QBP156" s="38"/>
      <c r="QBQ156" s="38"/>
      <c r="QBR156" s="38"/>
      <c r="QBS156" s="38"/>
      <c r="QBT156" s="38"/>
      <c r="QBU156" s="38"/>
      <c r="QBV156" s="38"/>
      <c r="QBW156" s="38"/>
      <c r="QBX156" s="38"/>
      <c r="QBY156" s="38"/>
      <c r="QBZ156" s="38"/>
      <c r="QCA156" s="38"/>
      <c r="QCB156" s="38"/>
      <c r="QCC156" s="38"/>
      <c r="QCD156" s="38"/>
      <c r="QCE156" s="38"/>
      <c r="QCF156" s="38"/>
      <c r="QCG156" s="38"/>
      <c r="QCH156" s="38"/>
      <c r="QCI156" s="38"/>
      <c r="QCJ156" s="38"/>
      <c r="QCK156" s="38"/>
      <c r="QCL156" s="38"/>
      <c r="QCM156" s="38"/>
      <c r="QCN156" s="38"/>
      <c r="QCO156" s="38"/>
      <c r="QCP156" s="38"/>
      <c r="QCQ156" s="38"/>
      <c r="QCR156" s="38"/>
      <c r="QCS156" s="38"/>
      <c r="QCT156" s="38"/>
      <c r="QCU156" s="38"/>
      <c r="QCV156" s="38"/>
      <c r="QCW156" s="38"/>
      <c r="QCX156" s="38"/>
      <c r="QCY156" s="38"/>
      <c r="QCZ156" s="38"/>
      <c r="QDA156" s="38"/>
      <c r="QDB156" s="38"/>
      <c r="QDC156" s="38"/>
      <c r="QDD156" s="38"/>
      <c r="QDE156" s="38"/>
      <c r="QDF156" s="38"/>
      <c r="QDG156" s="38"/>
      <c r="QDH156" s="38"/>
      <c r="QDI156" s="38"/>
      <c r="QDJ156" s="38"/>
      <c r="QDK156" s="38"/>
      <c r="QDL156" s="38"/>
      <c r="QDM156" s="38"/>
      <c r="QDN156" s="38"/>
      <c r="QDO156" s="38"/>
      <c r="QDP156" s="38"/>
      <c r="QDQ156" s="38"/>
      <c r="QDR156" s="38"/>
      <c r="QDS156" s="38"/>
      <c r="QDT156" s="38"/>
      <c r="QDU156" s="38"/>
      <c r="QDV156" s="38"/>
      <c r="QDW156" s="38"/>
      <c r="QDX156" s="38"/>
      <c r="QDY156" s="38"/>
      <c r="QDZ156" s="38"/>
      <c r="QEA156" s="38"/>
      <c r="QEB156" s="38"/>
      <c r="QEC156" s="38"/>
      <c r="QED156" s="38"/>
      <c r="QEE156" s="38"/>
      <c r="QEF156" s="38"/>
      <c r="QEG156" s="38"/>
      <c r="QEH156" s="38"/>
      <c r="QEI156" s="38"/>
      <c r="QEJ156" s="38"/>
      <c r="QEK156" s="38"/>
      <c r="QEL156" s="38"/>
      <c r="QEM156" s="38"/>
      <c r="QEN156" s="38"/>
      <c r="QEO156" s="38"/>
      <c r="QEP156" s="38"/>
      <c r="QEQ156" s="38"/>
      <c r="QER156" s="38"/>
      <c r="QES156" s="38"/>
      <c r="QET156" s="38"/>
      <c r="QEU156" s="38"/>
      <c r="QEV156" s="38"/>
      <c r="QEW156" s="38"/>
      <c r="QEX156" s="38"/>
      <c r="QEY156" s="38"/>
      <c r="QEZ156" s="38"/>
      <c r="QFA156" s="38"/>
      <c r="QFB156" s="38"/>
      <c r="QFC156" s="38"/>
      <c r="QFD156" s="38"/>
      <c r="QFE156" s="38"/>
      <c r="QFF156" s="38"/>
      <c r="QFG156" s="38"/>
      <c r="QFH156" s="38"/>
      <c r="QFI156" s="38"/>
      <c r="QFJ156" s="38"/>
      <c r="QFK156" s="38"/>
      <c r="QFL156" s="38"/>
      <c r="QFM156" s="38"/>
      <c r="QFN156" s="38"/>
      <c r="QFO156" s="38"/>
      <c r="QFP156" s="38"/>
      <c r="QFQ156" s="38"/>
      <c r="QFR156" s="38"/>
      <c r="QFS156" s="38"/>
      <c r="QFT156" s="38"/>
      <c r="QFU156" s="38"/>
      <c r="QFV156" s="38"/>
      <c r="QFW156" s="38"/>
      <c r="QFX156" s="38"/>
      <c r="QFY156" s="38"/>
      <c r="QFZ156" s="38"/>
      <c r="QGA156" s="38"/>
      <c r="QGB156" s="38"/>
      <c r="QGC156" s="38"/>
      <c r="QGD156" s="38"/>
      <c r="QGE156" s="38"/>
      <c r="QGF156" s="38"/>
      <c r="QGG156" s="38"/>
      <c r="QGH156" s="38"/>
      <c r="QGI156" s="38"/>
      <c r="QGJ156" s="38"/>
      <c r="QGK156" s="38"/>
      <c r="QGL156" s="38"/>
      <c r="QGM156" s="38"/>
      <c r="QGN156" s="38"/>
      <c r="QGO156" s="38"/>
      <c r="QGP156" s="38"/>
      <c r="QGQ156" s="38"/>
      <c r="QGR156" s="38"/>
      <c r="QGS156" s="38"/>
      <c r="QGT156" s="38"/>
      <c r="QGU156" s="38"/>
      <c r="QGV156" s="38"/>
      <c r="QGW156" s="38"/>
      <c r="QGX156" s="38"/>
      <c r="QGY156" s="38"/>
      <c r="QGZ156" s="38"/>
      <c r="QHA156" s="38"/>
      <c r="QHB156" s="38"/>
      <c r="QHC156" s="38"/>
      <c r="QHD156" s="38"/>
      <c r="QHE156" s="38"/>
      <c r="QHF156" s="38"/>
      <c r="QHG156" s="38"/>
      <c r="QHH156" s="38"/>
      <c r="QHI156" s="38"/>
      <c r="QHJ156" s="38"/>
      <c r="QHK156" s="38"/>
      <c r="QHL156" s="38"/>
      <c r="QHM156" s="38"/>
      <c r="QHN156" s="38"/>
      <c r="QHO156" s="38"/>
      <c r="QHP156" s="38"/>
      <c r="QHQ156" s="38"/>
      <c r="QHR156" s="38"/>
      <c r="QHS156" s="38"/>
      <c r="QHT156" s="38"/>
      <c r="QHU156" s="38"/>
      <c r="QHV156" s="38"/>
      <c r="QHW156" s="38"/>
      <c r="QHX156" s="38"/>
      <c r="QHY156" s="38"/>
      <c r="QHZ156" s="38"/>
      <c r="QIA156" s="38"/>
      <c r="QIB156" s="38"/>
      <c r="QIC156" s="38"/>
      <c r="QID156" s="38"/>
      <c r="QIE156" s="38"/>
      <c r="QIF156" s="38"/>
      <c r="QIG156" s="38"/>
      <c r="QIH156" s="38"/>
      <c r="QII156" s="38"/>
      <c r="QIJ156" s="38"/>
      <c r="QIK156" s="38"/>
      <c r="QIL156" s="38"/>
      <c r="QIM156" s="38"/>
      <c r="QIN156" s="38"/>
      <c r="QIO156" s="38"/>
      <c r="QIP156" s="38"/>
      <c r="QIQ156" s="38"/>
      <c r="QIR156" s="38"/>
      <c r="QIS156" s="38"/>
      <c r="QIT156" s="38"/>
      <c r="QIU156" s="38"/>
      <c r="QIV156" s="38"/>
      <c r="QIW156" s="38"/>
      <c r="QIX156" s="38"/>
      <c r="QIY156" s="38"/>
      <c r="QIZ156" s="38"/>
      <c r="QJA156" s="38"/>
      <c r="QJB156" s="38"/>
      <c r="QJC156" s="38"/>
      <c r="QJD156" s="38"/>
      <c r="QJE156" s="38"/>
      <c r="QJF156" s="38"/>
      <c r="QJG156" s="38"/>
      <c r="QJH156" s="38"/>
      <c r="QJI156" s="38"/>
      <c r="QJJ156" s="38"/>
      <c r="QJK156" s="38"/>
      <c r="QJL156" s="38"/>
      <c r="QJM156" s="38"/>
      <c r="QJN156" s="38"/>
      <c r="QJO156" s="38"/>
      <c r="QJP156" s="38"/>
      <c r="QJQ156" s="38"/>
      <c r="QJR156" s="38"/>
      <c r="QJS156" s="38"/>
      <c r="QJT156" s="38"/>
      <c r="QJU156" s="38"/>
      <c r="QJV156" s="38"/>
      <c r="QJW156" s="38"/>
      <c r="QJX156" s="38"/>
      <c r="QJY156" s="38"/>
      <c r="QJZ156" s="38"/>
      <c r="QKA156" s="38"/>
      <c r="QKB156" s="38"/>
      <c r="QKC156" s="38"/>
      <c r="QKD156" s="38"/>
      <c r="QKE156" s="38"/>
      <c r="QKF156" s="38"/>
      <c r="QKG156" s="38"/>
      <c r="QKH156" s="38"/>
      <c r="QKI156" s="38"/>
      <c r="QKJ156" s="38"/>
      <c r="QKK156" s="38"/>
      <c r="QKL156" s="38"/>
      <c r="QKM156" s="38"/>
      <c r="QKN156" s="38"/>
      <c r="QKO156" s="38"/>
      <c r="QKP156" s="38"/>
      <c r="QKQ156" s="38"/>
      <c r="QKR156" s="38"/>
      <c r="QKS156" s="38"/>
      <c r="QKT156" s="38"/>
      <c r="QKU156" s="38"/>
      <c r="QKV156" s="38"/>
      <c r="QKW156" s="38"/>
      <c r="QKX156" s="38"/>
      <c r="QKY156" s="38"/>
      <c r="QKZ156" s="38"/>
      <c r="QLA156" s="38"/>
      <c r="QLB156" s="38"/>
      <c r="QLC156" s="38"/>
      <c r="QLD156" s="38"/>
      <c r="QLE156" s="38"/>
      <c r="QLF156" s="38"/>
      <c r="QLG156" s="38"/>
      <c r="QLH156" s="38"/>
      <c r="QLI156" s="38"/>
      <c r="QLJ156" s="38"/>
      <c r="QLK156" s="38"/>
      <c r="QLL156" s="38"/>
      <c r="QLM156" s="38"/>
      <c r="QLN156" s="38"/>
      <c r="QLO156" s="38"/>
      <c r="QLP156" s="38"/>
      <c r="QLQ156" s="38"/>
      <c r="QLR156" s="38"/>
      <c r="QLS156" s="38"/>
      <c r="QLT156" s="38"/>
      <c r="QLU156" s="38"/>
      <c r="QLV156" s="38"/>
      <c r="QLW156" s="38"/>
      <c r="QLX156" s="38"/>
      <c r="QLY156" s="38"/>
      <c r="QLZ156" s="38"/>
      <c r="QMA156" s="38"/>
      <c r="QMB156" s="38"/>
      <c r="QMC156" s="38"/>
      <c r="QMD156" s="38"/>
      <c r="QME156" s="38"/>
      <c r="QMF156" s="38"/>
      <c r="QMG156" s="38"/>
      <c r="QMH156" s="38"/>
      <c r="QMI156" s="38"/>
      <c r="QMJ156" s="38"/>
      <c r="QMK156" s="38"/>
      <c r="QML156" s="38"/>
      <c r="QMM156" s="38"/>
      <c r="QMN156" s="38"/>
      <c r="QMO156" s="38"/>
      <c r="QMP156" s="38"/>
      <c r="QMQ156" s="38"/>
      <c r="QMR156" s="38"/>
      <c r="QMS156" s="38"/>
      <c r="QMT156" s="38"/>
      <c r="QMU156" s="38"/>
      <c r="QMV156" s="38"/>
      <c r="QMW156" s="38"/>
      <c r="QMX156" s="38"/>
      <c r="QMY156" s="38"/>
      <c r="QMZ156" s="38"/>
      <c r="QNA156" s="38"/>
      <c r="QNB156" s="38"/>
      <c r="QNC156" s="38"/>
      <c r="QND156" s="38"/>
      <c r="QNE156" s="38"/>
      <c r="QNF156" s="38"/>
      <c r="QNG156" s="38"/>
      <c r="QNH156" s="38"/>
      <c r="QNI156" s="38"/>
      <c r="QNJ156" s="38"/>
      <c r="QNK156" s="38"/>
      <c r="QNL156" s="38"/>
      <c r="QNM156" s="38"/>
      <c r="QNN156" s="38"/>
      <c r="QNO156" s="38"/>
      <c r="QNP156" s="38"/>
      <c r="QNQ156" s="38"/>
      <c r="QNR156" s="38"/>
      <c r="QNS156" s="38"/>
      <c r="QNT156" s="38"/>
      <c r="QNU156" s="38"/>
      <c r="QNV156" s="38"/>
      <c r="QNW156" s="38"/>
      <c r="QNX156" s="38"/>
      <c r="QNY156" s="38"/>
      <c r="QNZ156" s="38"/>
      <c r="QOA156" s="38"/>
      <c r="QOB156" s="38"/>
      <c r="QOC156" s="38"/>
      <c r="QOD156" s="38"/>
      <c r="QOE156" s="38"/>
      <c r="QOF156" s="38"/>
      <c r="QOG156" s="38"/>
      <c r="QOH156" s="38"/>
      <c r="QOI156" s="38"/>
      <c r="QOJ156" s="38"/>
      <c r="QOK156" s="38"/>
      <c r="QOL156" s="38"/>
      <c r="QOM156" s="38"/>
      <c r="QON156" s="38"/>
      <c r="QOO156" s="38"/>
      <c r="QOP156" s="38"/>
      <c r="QOQ156" s="38"/>
      <c r="QOR156" s="38"/>
      <c r="QOS156" s="38"/>
      <c r="QOT156" s="38"/>
      <c r="QOU156" s="38"/>
      <c r="QOV156" s="38"/>
      <c r="QOW156" s="38"/>
      <c r="QOX156" s="38"/>
      <c r="QOY156" s="38"/>
      <c r="QOZ156" s="38"/>
      <c r="QPA156" s="38"/>
      <c r="QPB156" s="38"/>
      <c r="QPC156" s="38"/>
      <c r="QPD156" s="38"/>
      <c r="QPE156" s="38"/>
      <c r="QPF156" s="38"/>
      <c r="QPG156" s="38"/>
      <c r="QPH156" s="38"/>
      <c r="QPI156" s="38"/>
      <c r="QPJ156" s="38"/>
      <c r="QPK156" s="38"/>
      <c r="QPL156" s="38"/>
      <c r="QPM156" s="38"/>
      <c r="QPN156" s="38"/>
      <c r="QPO156" s="38"/>
      <c r="QPP156" s="38"/>
      <c r="QPQ156" s="38"/>
      <c r="QPR156" s="38"/>
      <c r="QPS156" s="38"/>
      <c r="QPT156" s="38"/>
      <c r="QPU156" s="38"/>
      <c r="QPV156" s="38"/>
      <c r="QPW156" s="38"/>
      <c r="QPX156" s="38"/>
      <c r="QPY156" s="38"/>
      <c r="QPZ156" s="38"/>
      <c r="QQA156" s="38"/>
      <c r="QQB156" s="38"/>
      <c r="QQC156" s="38"/>
      <c r="QQD156" s="38"/>
      <c r="QQE156" s="38"/>
      <c r="QQF156" s="38"/>
      <c r="QQG156" s="38"/>
      <c r="QQH156" s="38"/>
      <c r="QQI156" s="38"/>
      <c r="QQJ156" s="38"/>
      <c r="QQK156" s="38"/>
      <c r="QQL156" s="38"/>
      <c r="QQM156" s="38"/>
      <c r="QQN156" s="38"/>
      <c r="QQO156" s="38"/>
      <c r="QQP156" s="38"/>
      <c r="QQQ156" s="38"/>
      <c r="QQR156" s="38"/>
      <c r="QQS156" s="38"/>
      <c r="QQT156" s="38"/>
      <c r="QQU156" s="38"/>
      <c r="QQV156" s="38"/>
      <c r="QQW156" s="38"/>
      <c r="QQX156" s="38"/>
      <c r="QQY156" s="38"/>
      <c r="QQZ156" s="38"/>
      <c r="QRA156" s="38"/>
      <c r="QRB156" s="38"/>
      <c r="QRC156" s="38"/>
      <c r="QRD156" s="38"/>
      <c r="QRE156" s="38"/>
      <c r="QRF156" s="38"/>
      <c r="QRG156" s="38"/>
      <c r="QRH156" s="38"/>
      <c r="QRI156" s="38"/>
      <c r="QRJ156" s="38"/>
      <c r="QRK156" s="38"/>
      <c r="QRL156" s="38"/>
      <c r="QRM156" s="38"/>
      <c r="QRN156" s="38"/>
      <c r="QRO156" s="38"/>
      <c r="QRP156" s="38"/>
      <c r="QRQ156" s="38"/>
      <c r="QRR156" s="38"/>
      <c r="QRS156" s="38"/>
      <c r="QRT156" s="38"/>
      <c r="QRU156" s="38"/>
      <c r="QRV156" s="38"/>
      <c r="QRW156" s="38"/>
      <c r="QRX156" s="38"/>
      <c r="QRY156" s="38"/>
      <c r="QRZ156" s="38"/>
      <c r="QSA156" s="38"/>
      <c r="QSB156" s="38"/>
      <c r="QSC156" s="38"/>
      <c r="QSD156" s="38"/>
      <c r="QSE156" s="38"/>
      <c r="QSF156" s="38"/>
      <c r="QSG156" s="38"/>
      <c r="QSH156" s="38"/>
      <c r="QSI156" s="38"/>
      <c r="QSJ156" s="38"/>
      <c r="QSK156" s="38"/>
      <c r="QSL156" s="38"/>
      <c r="QSM156" s="38"/>
      <c r="QSN156" s="38"/>
      <c r="QSO156" s="38"/>
      <c r="QSP156" s="38"/>
      <c r="QSQ156" s="38"/>
      <c r="QSR156" s="38"/>
      <c r="QSS156" s="38"/>
      <c r="QST156" s="38"/>
      <c r="QSU156" s="38"/>
      <c r="QSV156" s="38"/>
      <c r="QSW156" s="38"/>
      <c r="QSX156" s="38"/>
      <c r="QSY156" s="38"/>
      <c r="QSZ156" s="38"/>
      <c r="QTA156" s="38"/>
      <c r="QTB156" s="38"/>
      <c r="QTC156" s="38"/>
      <c r="QTD156" s="38"/>
      <c r="QTE156" s="38"/>
      <c r="QTF156" s="38"/>
      <c r="QTG156" s="38"/>
      <c r="QTH156" s="38"/>
      <c r="QTI156" s="38"/>
      <c r="QTJ156" s="38"/>
      <c r="QTK156" s="38"/>
      <c r="QTL156" s="38"/>
      <c r="QTM156" s="38"/>
      <c r="QTN156" s="38"/>
      <c r="QTO156" s="38"/>
      <c r="QTP156" s="38"/>
      <c r="QTQ156" s="38"/>
      <c r="QTR156" s="38"/>
      <c r="QTS156" s="38"/>
      <c r="QTT156" s="38"/>
      <c r="QTU156" s="38"/>
      <c r="QTV156" s="38"/>
      <c r="QTW156" s="38"/>
      <c r="QTX156" s="38"/>
      <c r="QTY156" s="38"/>
      <c r="QTZ156" s="38"/>
      <c r="QUA156" s="38"/>
      <c r="QUB156" s="38"/>
      <c r="QUC156" s="38"/>
      <c r="QUD156" s="38"/>
      <c r="QUE156" s="38"/>
      <c r="QUF156" s="38"/>
      <c r="QUG156" s="38"/>
      <c r="QUH156" s="38"/>
      <c r="QUI156" s="38"/>
      <c r="QUJ156" s="38"/>
      <c r="QUK156" s="38"/>
      <c r="QUL156" s="38"/>
      <c r="QUM156" s="38"/>
      <c r="QUN156" s="38"/>
      <c r="QUO156" s="38"/>
      <c r="QUP156" s="38"/>
      <c r="QUQ156" s="38"/>
      <c r="QUR156" s="38"/>
      <c r="QUS156" s="38"/>
      <c r="QUT156" s="38"/>
      <c r="QUU156" s="38"/>
      <c r="QUV156" s="38"/>
      <c r="QUW156" s="38"/>
      <c r="QUX156" s="38"/>
      <c r="QUY156" s="38"/>
      <c r="QUZ156" s="38"/>
      <c r="QVA156" s="38"/>
      <c r="QVB156" s="38"/>
      <c r="QVC156" s="38"/>
      <c r="QVD156" s="38"/>
      <c r="QVE156" s="38"/>
      <c r="QVF156" s="38"/>
      <c r="QVG156" s="38"/>
      <c r="QVH156" s="38"/>
      <c r="QVI156" s="38"/>
      <c r="QVJ156" s="38"/>
      <c r="QVK156" s="38"/>
      <c r="QVL156" s="38"/>
      <c r="QVM156" s="38"/>
      <c r="QVN156" s="38"/>
      <c r="QVO156" s="38"/>
      <c r="QVP156" s="38"/>
      <c r="QVQ156" s="38"/>
      <c r="QVR156" s="38"/>
      <c r="QVS156" s="38"/>
      <c r="QVT156" s="38"/>
      <c r="QVU156" s="38"/>
      <c r="QVV156" s="38"/>
      <c r="QVW156" s="38"/>
      <c r="QVX156" s="38"/>
      <c r="QVY156" s="38"/>
      <c r="QVZ156" s="38"/>
      <c r="QWA156" s="38"/>
      <c r="QWB156" s="38"/>
      <c r="QWC156" s="38"/>
      <c r="QWD156" s="38"/>
      <c r="QWE156" s="38"/>
      <c r="QWF156" s="38"/>
      <c r="QWG156" s="38"/>
      <c r="QWH156" s="38"/>
      <c r="QWI156" s="38"/>
      <c r="QWJ156" s="38"/>
      <c r="QWK156" s="38"/>
      <c r="QWL156" s="38"/>
      <c r="QWM156" s="38"/>
      <c r="QWN156" s="38"/>
      <c r="QWO156" s="38"/>
      <c r="QWP156" s="38"/>
      <c r="QWQ156" s="38"/>
      <c r="QWR156" s="38"/>
      <c r="QWS156" s="38"/>
      <c r="QWT156" s="38"/>
      <c r="QWU156" s="38"/>
      <c r="QWV156" s="38"/>
      <c r="QWW156" s="38"/>
      <c r="QWX156" s="38"/>
      <c r="QWY156" s="38"/>
      <c r="QWZ156" s="38"/>
      <c r="QXA156" s="38"/>
      <c r="QXB156" s="38"/>
      <c r="QXC156" s="38"/>
      <c r="QXD156" s="38"/>
      <c r="QXE156" s="38"/>
      <c r="QXF156" s="38"/>
      <c r="QXG156" s="38"/>
      <c r="QXH156" s="38"/>
      <c r="QXI156" s="38"/>
      <c r="QXJ156" s="38"/>
      <c r="QXK156" s="38"/>
      <c r="QXL156" s="38"/>
      <c r="QXM156" s="38"/>
      <c r="QXN156" s="38"/>
      <c r="QXO156" s="38"/>
      <c r="QXP156" s="38"/>
      <c r="QXQ156" s="38"/>
      <c r="QXR156" s="38"/>
      <c r="QXS156" s="38"/>
      <c r="QXT156" s="38"/>
      <c r="QXU156" s="38"/>
      <c r="QXV156" s="38"/>
      <c r="QXW156" s="38"/>
      <c r="QXX156" s="38"/>
      <c r="QXY156" s="38"/>
      <c r="QXZ156" s="38"/>
      <c r="QYA156" s="38"/>
      <c r="QYB156" s="38"/>
      <c r="QYC156" s="38"/>
      <c r="QYD156" s="38"/>
      <c r="QYE156" s="38"/>
      <c r="QYF156" s="38"/>
      <c r="QYG156" s="38"/>
      <c r="QYH156" s="38"/>
      <c r="QYI156" s="38"/>
      <c r="QYJ156" s="38"/>
      <c r="QYK156" s="38"/>
      <c r="QYL156" s="38"/>
      <c r="QYM156" s="38"/>
      <c r="QYN156" s="38"/>
      <c r="QYO156" s="38"/>
      <c r="QYP156" s="38"/>
      <c r="QYQ156" s="38"/>
      <c r="QYR156" s="38"/>
      <c r="QYS156" s="38"/>
      <c r="QYT156" s="38"/>
      <c r="QYU156" s="38"/>
      <c r="QYV156" s="38"/>
      <c r="QYW156" s="38"/>
      <c r="QYX156" s="38"/>
      <c r="QYY156" s="38"/>
      <c r="QYZ156" s="38"/>
      <c r="QZA156" s="38"/>
      <c r="QZB156" s="38"/>
      <c r="QZC156" s="38"/>
      <c r="QZD156" s="38"/>
      <c r="QZE156" s="38"/>
      <c r="QZF156" s="38"/>
      <c r="QZG156" s="38"/>
      <c r="QZH156" s="38"/>
      <c r="QZI156" s="38"/>
      <c r="QZJ156" s="38"/>
      <c r="QZK156" s="38"/>
      <c r="QZL156" s="38"/>
      <c r="QZM156" s="38"/>
      <c r="QZN156" s="38"/>
      <c r="QZO156" s="38"/>
      <c r="QZP156" s="38"/>
      <c r="QZQ156" s="38"/>
      <c r="QZR156" s="38"/>
      <c r="QZS156" s="38"/>
      <c r="QZT156" s="38"/>
      <c r="QZU156" s="38"/>
      <c r="QZV156" s="38"/>
      <c r="QZW156" s="38"/>
      <c r="QZX156" s="38"/>
      <c r="QZY156" s="38"/>
      <c r="QZZ156" s="38"/>
      <c r="RAA156" s="38"/>
      <c r="RAB156" s="38"/>
      <c r="RAC156" s="38"/>
      <c r="RAD156" s="38"/>
      <c r="RAE156" s="38"/>
      <c r="RAF156" s="38"/>
      <c r="RAG156" s="38"/>
      <c r="RAH156" s="38"/>
      <c r="RAI156" s="38"/>
      <c r="RAJ156" s="38"/>
      <c r="RAK156" s="38"/>
      <c r="RAL156" s="38"/>
      <c r="RAM156" s="38"/>
      <c r="RAN156" s="38"/>
      <c r="RAO156" s="38"/>
      <c r="RAP156" s="38"/>
      <c r="RAQ156" s="38"/>
      <c r="RAR156" s="38"/>
      <c r="RAS156" s="38"/>
      <c r="RAT156" s="38"/>
      <c r="RAU156" s="38"/>
      <c r="RAV156" s="38"/>
      <c r="RAW156" s="38"/>
      <c r="RAX156" s="38"/>
      <c r="RAY156" s="38"/>
      <c r="RAZ156" s="38"/>
      <c r="RBA156" s="38"/>
      <c r="RBB156" s="38"/>
      <c r="RBC156" s="38"/>
      <c r="RBD156" s="38"/>
      <c r="RBE156" s="38"/>
      <c r="RBF156" s="38"/>
      <c r="RBG156" s="38"/>
      <c r="RBH156" s="38"/>
      <c r="RBI156" s="38"/>
      <c r="RBJ156" s="38"/>
      <c r="RBK156" s="38"/>
      <c r="RBL156" s="38"/>
      <c r="RBM156" s="38"/>
      <c r="RBN156" s="38"/>
      <c r="RBO156" s="38"/>
      <c r="RBP156" s="38"/>
      <c r="RBQ156" s="38"/>
      <c r="RBR156" s="38"/>
      <c r="RBS156" s="38"/>
      <c r="RBT156" s="38"/>
      <c r="RBU156" s="38"/>
      <c r="RBV156" s="38"/>
      <c r="RBW156" s="38"/>
      <c r="RBX156" s="38"/>
      <c r="RBY156" s="38"/>
      <c r="RBZ156" s="38"/>
      <c r="RCA156" s="38"/>
      <c r="RCB156" s="38"/>
      <c r="RCC156" s="38"/>
      <c r="RCD156" s="38"/>
      <c r="RCE156" s="38"/>
      <c r="RCF156" s="38"/>
      <c r="RCG156" s="38"/>
      <c r="RCH156" s="38"/>
      <c r="RCI156" s="38"/>
      <c r="RCJ156" s="38"/>
      <c r="RCK156" s="38"/>
      <c r="RCL156" s="38"/>
      <c r="RCM156" s="38"/>
      <c r="RCN156" s="38"/>
      <c r="RCO156" s="38"/>
      <c r="RCP156" s="38"/>
      <c r="RCQ156" s="38"/>
      <c r="RCR156" s="38"/>
      <c r="RCS156" s="38"/>
      <c r="RCT156" s="38"/>
      <c r="RCU156" s="38"/>
      <c r="RCV156" s="38"/>
      <c r="RCW156" s="38"/>
      <c r="RCX156" s="38"/>
      <c r="RCY156" s="38"/>
      <c r="RCZ156" s="38"/>
      <c r="RDA156" s="38"/>
      <c r="RDB156" s="38"/>
      <c r="RDC156" s="38"/>
      <c r="RDD156" s="38"/>
      <c r="RDE156" s="38"/>
      <c r="RDF156" s="38"/>
      <c r="RDG156" s="38"/>
      <c r="RDH156" s="38"/>
      <c r="RDI156" s="38"/>
      <c r="RDJ156" s="38"/>
      <c r="RDK156" s="38"/>
      <c r="RDL156" s="38"/>
      <c r="RDM156" s="38"/>
      <c r="RDN156" s="38"/>
      <c r="RDO156" s="38"/>
      <c r="RDP156" s="38"/>
      <c r="RDQ156" s="38"/>
      <c r="RDR156" s="38"/>
      <c r="RDS156" s="38"/>
      <c r="RDT156" s="38"/>
      <c r="RDU156" s="38"/>
      <c r="RDV156" s="38"/>
      <c r="RDW156" s="38"/>
      <c r="RDX156" s="38"/>
      <c r="RDY156" s="38"/>
      <c r="RDZ156" s="38"/>
      <c r="REA156" s="38"/>
      <c r="REB156" s="38"/>
      <c r="REC156" s="38"/>
      <c r="RED156" s="38"/>
      <c r="REE156" s="38"/>
      <c r="REF156" s="38"/>
      <c r="REG156" s="38"/>
      <c r="REH156" s="38"/>
      <c r="REI156" s="38"/>
      <c r="REJ156" s="38"/>
      <c r="REK156" s="38"/>
      <c r="REL156" s="38"/>
      <c r="REM156" s="38"/>
      <c r="REN156" s="38"/>
      <c r="REO156" s="38"/>
      <c r="REP156" s="38"/>
      <c r="REQ156" s="38"/>
      <c r="RER156" s="38"/>
      <c r="RES156" s="38"/>
      <c r="RET156" s="38"/>
      <c r="REU156" s="38"/>
      <c r="REV156" s="38"/>
      <c r="REW156" s="38"/>
      <c r="REX156" s="38"/>
      <c r="REY156" s="38"/>
      <c r="REZ156" s="38"/>
      <c r="RFA156" s="38"/>
      <c r="RFB156" s="38"/>
      <c r="RFC156" s="38"/>
      <c r="RFD156" s="38"/>
      <c r="RFE156" s="38"/>
      <c r="RFF156" s="38"/>
      <c r="RFG156" s="38"/>
      <c r="RFH156" s="38"/>
      <c r="RFI156" s="38"/>
      <c r="RFJ156" s="38"/>
      <c r="RFK156" s="38"/>
      <c r="RFL156" s="38"/>
      <c r="RFM156" s="38"/>
      <c r="RFN156" s="38"/>
      <c r="RFO156" s="38"/>
      <c r="RFP156" s="38"/>
      <c r="RFQ156" s="38"/>
      <c r="RFR156" s="38"/>
      <c r="RFS156" s="38"/>
      <c r="RFT156" s="38"/>
      <c r="RFU156" s="38"/>
      <c r="RFV156" s="38"/>
      <c r="RFW156" s="38"/>
      <c r="RFX156" s="38"/>
      <c r="RFY156" s="38"/>
      <c r="RFZ156" s="38"/>
      <c r="RGA156" s="38"/>
      <c r="RGB156" s="38"/>
      <c r="RGC156" s="38"/>
      <c r="RGD156" s="38"/>
      <c r="RGE156" s="38"/>
      <c r="RGF156" s="38"/>
      <c r="RGG156" s="38"/>
      <c r="RGH156" s="38"/>
      <c r="RGI156" s="38"/>
      <c r="RGJ156" s="38"/>
      <c r="RGK156" s="38"/>
      <c r="RGL156" s="38"/>
      <c r="RGM156" s="38"/>
      <c r="RGN156" s="38"/>
      <c r="RGO156" s="38"/>
      <c r="RGP156" s="38"/>
      <c r="RGQ156" s="38"/>
      <c r="RGR156" s="38"/>
      <c r="RGS156" s="38"/>
      <c r="RGT156" s="38"/>
      <c r="RGU156" s="38"/>
      <c r="RGV156" s="38"/>
      <c r="RGW156" s="38"/>
      <c r="RGX156" s="38"/>
      <c r="RGY156" s="38"/>
      <c r="RGZ156" s="38"/>
      <c r="RHA156" s="38"/>
      <c r="RHB156" s="38"/>
      <c r="RHC156" s="38"/>
      <c r="RHD156" s="38"/>
      <c r="RHE156" s="38"/>
      <c r="RHF156" s="38"/>
      <c r="RHG156" s="38"/>
      <c r="RHH156" s="38"/>
      <c r="RHI156" s="38"/>
      <c r="RHJ156" s="38"/>
      <c r="RHK156" s="38"/>
      <c r="RHL156" s="38"/>
      <c r="RHM156" s="38"/>
      <c r="RHN156" s="38"/>
      <c r="RHO156" s="38"/>
      <c r="RHP156" s="38"/>
      <c r="RHQ156" s="38"/>
      <c r="RHR156" s="38"/>
      <c r="RHS156" s="38"/>
      <c r="RHT156" s="38"/>
      <c r="RHU156" s="38"/>
      <c r="RHV156" s="38"/>
      <c r="RHW156" s="38"/>
      <c r="RHX156" s="38"/>
      <c r="RHY156" s="38"/>
      <c r="RHZ156" s="38"/>
      <c r="RIA156" s="38"/>
      <c r="RIB156" s="38"/>
      <c r="RIC156" s="38"/>
      <c r="RID156" s="38"/>
      <c r="RIE156" s="38"/>
      <c r="RIF156" s="38"/>
      <c r="RIG156" s="38"/>
      <c r="RIH156" s="38"/>
      <c r="RII156" s="38"/>
      <c r="RIJ156" s="38"/>
      <c r="RIK156" s="38"/>
      <c r="RIL156" s="38"/>
      <c r="RIM156" s="38"/>
      <c r="RIN156" s="38"/>
      <c r="RIO156" s="38"/>
      <c r="RIP156" s="38"/>
      <c r="RIQ156" s="38"/>
      <c r="RIR156" s="38"/>
      <c r="RIS156" s="38"/>
      <c r="RIT156" s="38"/>
      <c r="RIU156" s="38"/>
      <c r="RIV156" s="38"/>
      <c r="RIW156" s="38"/>
      <c r="RIX156" s="38"/>
      <c r="RIY156" s="38"/>
      <c r="RIZ156" s="38"/>
      <c r="RJA156" s="38"/>
      <c r="RJB156" s="38"/>
      <c r="RJC156" s="38"/>
      <c r="RJD156" s="38"/>
      <c r="RJE156" s="38"/>
      <c r="RJF156" s="38"/>
      <c r="RJG156" s="38"/>
      <c r="RJH156" s="38"/>
      <c r="RJI156" s="38"/>
      <c r="RJJ156" s="38"/>
      <c r="RJK156" s="38"/>
      <c r="RJL156" s="38"/>
      <c r="RJM156" s="38"/>
      <c r="RJN156" s="38"/>
      <c r="RJO156" s="38"/>
      <c r="RJP156" s="38"/>
      <c r="RJQ156" s="38"/>
      <c r="RJR156" s="38"/>
      <c r="RJS156" s="38"/>
      <c r="RJT156" s="38"/>
      <c r="RJU156" s="38"/>
      <c r="RJV156" s="38"/>
      <c r="RJW156" s="38"/>
      <c r="RJX156" s="38"/>
      <c r="RJY156" s="38"/>
      <c r="RJZ156" s="38"/>
      <c r="RKA156" s="38"/>
      <c r="RKB156" s="38"/>
      <c r="RKC156" s="38"/>
      <c r="RKD156" s="38"/>
      <c r="RKE156" s="38"/>
      <c r="RKF156" s="38"/>
      <c r="RKG156" s="38"/>
      <c r="RKH156" s="38"/>
      <c r="RKI156" s="38"/>
      <c r="RKJ156" s="38"/>
      <c r="RKK156" s="38"/>
      <c r="RKL156" s="38"/>
      <c r="RKM156" s="38"/>
      <c r="RKN156" s="38"/>
      <c r="RKO156" s="38"/>
      <c r="RKP156" s="38"/>
      <c r="RKQ156" s="38"/>
      <c r="RKR156" s="38"/>
      <c r="RKS156" s="38"/>
      <c r="RKT156" s="38"/>
      <c r="RKU156" s="38"/>
      <c r="RKV156" s="38"/>
      <c r="RKW156" s="38"/>
      <c r="RKX156" s="38"/>
      <c r="RKY156" s="38"/>
      <c r="RKZ156" s="38"/>
      <c r="RLA156" s="38"/>
      <c r="RLB156" s="38"/>
      <c r="RLC156" s="38"/>
      <c r="RLD156" s="38"/>
      <c r="RLE156" s="38"/>
      <c r="RLF156" s="38"/>
      <c r="RLG156" s="38"/>
      <c r="RLH156" s="38"/>
      <c r="RLI156" s="38"/>
      <c r="RLJ156" s="38"/>
      <c r="RLK156" s="38"/>
      <c r="RLL156" s="38"/>
      <c r="RLM156" s="38"/>
      <c r="RLN156" s="38"/>
      <c r="RLO156" s="38"/>
      <c r="RLP156" s="38"/>
      <c r="RLQ156" s="38"/>
      <c r="RLR156" s="38"/>
      <c r="RLS156" s="38"/>
      <c r="RLT156" s="38"/>
      <c r="RLU156" s="38"/>
      <c r="RLV156" s="38"/>
      <c r="RLW156" s="38"/>
      <c r="RLX156" s="38"/>
      <c r="RLY156" s="38"/>
      <c r="RLZ156" s="38"/>
      <c r="RMA156" s="38"/>
      <c r="RMB156" s="38"/>
      <c r="RMC156" s="38"/>
      <c r="RMD156" s="38"/>
      <c r="RME156" s="38"/>
      <c r="RMF156" s="38"/>
      <c r="RMG156" s="38"/>
      <c r="RMH156" s="38"/>
      <c r="RMI156" s="38"/>
      <c r="RMJ156" s="38"/>
      <c r="RMK156" s="38"/>
      <c r="RML156" s="38"/>
      <c r="RMM156" s="38"/>
      <c r="RMN156" s="38"/>
      <c r="RMO156" s="38"/>
      <c r="RMP156" s="38"/>
      <c r="RMQ156" s="38"/>
      <c r="RMR156" s="38"/>
      <c r="RMS156" s="38"/>
      <c r="RMT156" s="38"/>
      <c r="RMU156" s="38"/>
      <c r="RMV156" s="38"/>
      <c r="RMW156" s="38"/>
      <c r="RMX156" s="38"/>
      <c r="RMY156" s="38"/>
      <c r="RMZ156" s="38"/>
      <c r="RNA156" s="38"/>
      <c r="RNB156" s="38"/>
      <c r="RNC156" s="38"/>
      <c r="RND156" s="38"/>
      <c r="RNE156" s="38"/>
      <c r="RNF156" s="38"/>
      <c r="RNG156" s="38"/>
      <c r="RNH156" s="38"/>
      <c r="RNI156" s="38"/>
      <c r="RNJ156" s="38"/>
      <c r="RNK156" s="38"/>
      <c r="RNL156" s="38"/>
      <c r="RNM156" s="38"/>
      <c r="RNN156" s="38"/>
      <c r="RNO156" s="38"/>
      <c r="RNP156" s="38"/>
      <c r="RNQ156" s="38"/>
      <c r="RNR156" s="38"/>
      <c r="RNS156" s="38"/>
      <c r="RNT156" s="38"/>
      <c r="RNU156" s="38"/>
      <c r="RNV156" s="38"/>
      <c r="RNW156" s="38"/>
      <c r="RNX156" s="38"/>
      <c r="RNY156" s="38"/>
      <c r="RNZ156" s="38"/>
      <c r="ROA156" s="38"/>
      <c r="ROB156" s="38"/>
      <c r="ROC156" s="38"/>
      <c r="ROD156" s="38"/>
      <c r="ROE156" s="38"/>
      <c r="ROF156" s="38"/>
      <c r="ROG156" s="38"/>
      <c r="ROH156" s="38"/>
      <c r="ROI156" s="38"/>
      <c r="ROJ156" s="38"/>
      <c r="ROK156" s="38"/>
      <c r="ROL156" s="38"/>
      <c r="ROM156" s="38"/>
      <c r="RON156" s="38"/>
      <c r="ROO156" s="38"/>
      <c r="ROP156" s="38"/>
      <c r="ROQ156" s="38"/>
      <c r="ROR156" s="38"/>
      <c r="ROS156" s="38"/>
      <c r="ROT156" s="38"/>
      <c r="ROU156" s="38"/>
      <c r="ROV156" s="38"/>
      <c r="ROW156" s="38"/>
      <c r="ROX156" s="38"/>
      <c r="ROY156" s="38"/>
      <c r="ROZ156" s="38"/>
      <c r="RPA156" s="38"/>
      <c r="RPB156" s="38"/>
      <c r="RPC156" s="38"/>
      <c r="RPD156" s="38"/>
      <c r="RPE156" s="38"/>
      <c r="RPF156" s="38"/>
      <c r="RPG156" s="38"/>
      <c r="RPH156" s="38"/>
      <c r="RPI156" s="38"/>
      <c r="RPJ156" s="38"/>
      <c r="RPK156" s="38"/>
      <c r="RPL156" s="38"/>
      <c r="RPM156" s="38"/>
      <c r="RPN156" s="38"/>
      <c r="RPO156" s="38"/>
      <c r="RPP156" s="38"/>
      <c r="RPQ156" s="38"/>
      <c r="RPR156" s="38"/>
      <c r="RPS156" s="38"/>
      <c r="RPT156" s="38"/>
      <c r="RPU156" s="38"/>
      <c r="RPV156" s="38"/>
      <c r="RPW156" s="38"/>
      <c r="RPX156" s="38"/>
      <c r="RPY156" s="38"/>
      <c r="RPZ156" s="38"/>
      <c r="RQA156" s="38"/>
      <c r="RQB156" s="38"/>
      <c r="RQC156" s="38"/>
      <c r="RQD156" s="38"/>
      <c r="RQE156" s="38"/>
      <c r="RQF156" s="38"/>
      <c r="RQG156" s="38"/>
      <c r="RQH156" s="38"/>
      <c r="RQI156" s="38"/>
      <c r="RQJ156" s="38"/>
      <c r="RQK156" s="38"/>
      <c r="RQL156" s="38"/>
      <c r="RQM156" s="38"/>
      <c r="RQN156" s="38"/>
      <c r="RQO156" s="38"/>
      <c r="RQP156" s="38"/>
      <c r="RQQ156" s="38"/>
      <c r="RQR156" s="38"/>
      <c r="RQS156" s="38"/>
      <c r="RQT156" s="38"/>
      <c r="RQU156" s="38"/>
      <c r="RQV156" s="38"/>
      <c r="RQW156" s="38"/>
      <c r="RQX156" s="38"/>
      <c r="RQY156" s="38"/>
      <c r="RQZ156" s="38"/>
      <c r="RRA156" s="38"/>
      <c r="RRB156" s="38"/>
      <c r="RRC156" s="38"/>
      <c r="RRD156" s="38"/>
      <c r="RRE156" s="38"/>
      <c r="RRF156" s="38"/>
      <c r="RRG156" s="38"/>
      <c r="RRH156" s="38"/>
      <c r="RRI156" s="38"/>
      <c r="RRJ156" s="38"/>
      <c r="RRK156" s="38"/>
      <c r="RRL156" s="38"/>
      <c r="RRM156" s="38"/>
      <c r="RRN156" s="38"/>
      <c r="RRO156" s="38"/>
      <c r="RRP156" s="38"/>
      <c r="RRQ156" s="38"/>
      <c r="RRR156" s="38"/>
      <c r="RRS156" s="38"/>
      <c r="RRT156" s="38"/>
      <c r="RRU156" s="38"/>
      <c r="RRV156" s="38"/>
      <c r="RRW156" s="38"/>
      <c r="RRX156" s="38"/>
      <c r="RRY156" s="38"/>
      <c r="RRZ156" s="38"/>
      <c r="RSA156" s="38"/>
      <c r="RSB156" s="38"/>
      <c r="RSC156" s="38"/>
      <c r="RSD156" s="38"/>
      <c r="RSE156" s="38"/>
      <c r="RSF156" s="38"/>
      <c r="RSG156" s="38"/>
      <c r="RSH156" s="38"/>
      <c r="RSI156" s="38"/>
      <c r="RSJ156" s="38"/>
      <c r="RSK156" s="38"/>
      <c r="RSL156" s="38"/>
      <c r="RSM156" s="38"/>
      <c r="RSN156" s="38"/>
      <c r="RSO156" s="38"/>
      <c r="RSP156" s="38"/>
      <c r="RSQ156" s="38"/>
      <c r="RSR156" s="38"/>
      <c r="RSS156" s="38"/>
      <c r="RST156" s="38"/>
      <c r="RSU156" s="38"/>
      <c r="RSV156" s="38"/>
      <c r="RSW156" s="38"/>
      <c r="RSX156" s="38"/>
      <c r="RSY156" s="38"/>
      <c r="RSZ156" s="38"/>
      <c r="RTA156" s="38"/>
      <c r="RTB156" s="38"/>
      <c r="RTC156" s="38"/>
      <c r="RTD156" s="38"/>
      <c r="RTE156" s="38"/>
      <c r="RTF156" s="38"/>
      <c r="RTG156" s="38"/>
      <c r="RTH156" s="38"/>
      <c r="RTI156" s="38"/>
      <c r="RTJ156" s="38"/>
      <c r="RTK156" s="38"/>
      <c r="RTL156" s="38"/>
      <c r="RTM156" s="38"/>
      <c r="RTN156" s="38"/>
      <c r="RTO156" s="38"/>
      <c r="RTP156" s="38"/>
      <c r="RTQ156" s="38"/>
      <c r="RTR156" s="38"/>
      <c r="RTS156" s="38"/>
      <c r="RTT156" s="38"/>
      <c r="RTU156" s="38"/>
      <c r="RTV156" s="38"/>
      <c r="RTW156" s="38"/>
      <c r="RTX156" s="38"/>
      <c r="RTY156" s="38"/>
      <c r="RTZ156" s="38"/>
      <c r="RUA156" s="38"/>
      <c r="RUB156" s="38"/>
      <c r="RUC156" s="38"/>
      <c r="RUD156" s="38"/>
      <c r="RUE156" s="38"/>
      <c r="RUF156" s="38"/>
      <c r="RUG156" s="38"/>
      <c r="RUH156" s="38"/>
      <c r="RUI156" s="38"/>
      <c r="RUJ156" s="38"/>
      <c r="RUK156" s="38"/>
      <c r="RUL156" s="38"/>
      <c r="RUM156" s="38"/>
      <c r="RUN156" s="38"/>
      <c r="RUO156" s="38"/>
      <c r="RUP156" s="38"/>
      <c r="RUQ156" s="38"/>
      <c r="RUR156" s="38"/>
      <c r="RUS156" s="38"/>
      <c r="RUT156" s="38"/>
      <c r="RUU156" s="38"/>
      <c r="RUV156" s="38"/>
      <c r="RUW156" s="38"/>
      <c r="RUX156" s="38"/>
      <c r="RUY156" s="38"/>
      <c r="RUZ156" s="38"/>
      <c r="RVA156" s="38"/>
      <c r="RVB156" s="38"/>
      <c r="RVC156" s="38"/>
      <c r="RVD156" s="38"/>
      <c r="RVE156" s="38"/>
      <c r="RVF156" s="38"/>
      <c r="RVG156" s="38"/>
      <c r="RVH156" s="38"/>
      <c r="RVI156" s="38"/>
      <c r="RVJ156" s="38"/>
      <c r="RVK156" s="38"/>
      <c r="RVL156" s="38"/>
      <c r="RVM156" s="38"/>
      <c r="RVN156" s="38"/>
      <c r="RVO156" s="38"/>
      <c r="RVP156" s="38"/>
      <c r="RVQ156" s="38"/>
      <c r="RVR156" s="38"/>
      <c r="RVS156" s="38"/>
      <c r="RVT156" s="38"/>
      <c r="RVU156" s="38"/>
      <c r="RVV156" s="38"/>
      <c r="RVW156" s="38"/>
      <c r="RVX156" s="38"/>
      <c r="RVY156" s="38"/>
      <c r="RVZ156" s="38"/>
      <c r="RWA156" s="38"/>
      <c r="RWB156" s="38"/>
      <c r="RWC156" s="38"/>
      <c r="RWD156" s="38"/>
      <c r="RWE156" s="38"/>
      <c r="RWF156" s="38"/>
      <c r="RWG156" s="38"/>
      <c r="RWH156" s="38"/>
      <c r="RWI156" s="38"/>
      <c r="RWJ156" s="38"/>
      <c r="RWK156" s="38"/>
      <c r="RWL156" s="38"/>
      <c r="RWM156" s="38"/>
      <c r="RWN156" s="38"/>
      <c r="RWO156" s="38"/>
      <c r="RWP156" s="38"/>
      <c r="RWQ156" s="38"/>
      <c r="RWR156" s="38"/>
      <c r="RWS156" s="38"/>
      <c r="RWT156" s="38"/>
      <c r="RWU156" s="38"/>
      <c r="RWV156" s="38"/>
      <c r="RWW156" s="38"/>
      <c r="RWX156" s="38"/>
      <c r="RWY156" s="38"/>
      <c r="RWZ156" s="38"/>
      <c r="RXA156" s="38"/>
      <c r="RXB156" s="38"/>
      <c r="RXC156" s="38"/>
      <c r="RXD156" s="38"/>
      <c r="RXE156" s="38"/>
      <c r="RXF156" s="38"/>
      <c r="RXG156" s="38"/>
      <c r="RXH156" s="38"/>
      <c r="RXI156" s="38"/>
      <c r="RXJ156" s="38"/>
      <c r="RXK156" s="38"/>
      <c r="RXL156" s="38"/>
      <c r="RXM156" s="38"/>
      <c r="RXN156" s="38"/>
      <c r="RXO156" s="38"/>
      <c r="RXP156" s="38"/>
      <c r="RXQ156" s="38"/>
      <c r="RXR156" s="38"/>
      <c r="RXS156" s="38"/>
      <c r="RXT156" s="38"/>
      <c r="RXU156" s="38"/>
      <c r="RXV156" s="38"/>
      <c r="RXW156" s="38"/>
      <c r="RXX156" s="38"/>
      <c r="RXY156" s="38"/>
      <c r="RXZ156" s="38"/>
      <c r="RYA156" s="38"/>
      <c r="RYB156" s="38"/>
      <c r="RYC156" s="38"/>
      <c r="RYD156" s="38"/>
      <c r="RYE156" s="38"/>
      <c r="RYF156" s="38"/>
      <c r="RYG156" s="38"/>
      <c r="RYH156" s="38"/>
      <c r="RYI156" s="38"/>
      <c r="RYJ156" s="38"/>
      <c r="RYK156" s="38"/>
      <c r="RYL156" s="38"/>
      <c r="RYM156" s="38"/>
      <c r="RYN156" s="38"/>
      <c r="RYO156" s="38"/>
      <c r="RYP156" s="38"/>
      <c r="RYQ156" s="38"/>
      <c r="RYR156" s="38"/>
      <c r="RYS156" s="38"/>
      <c r="RYT156" s="38"/>
      <c r="RYU156" s="38"/>
      <c r="RYV156" s="38"/>
      <c r="RYW156" s="38"/>
      <c r="RYX156" s="38"/>
      <c r="RYY156" s="38"/>
      <c r="RYZ156" s="38"/>
      <c r="RZA156" s="38"/>
      <c r="RZB156" s="38"/>
      <c r="RZC156" s="38"/>
      <c r="RZD156" s="38"/>
      <c r="RZE156" s="38"/>
      <c r="RZF156" s="38"/>
      <c r="RZG156" s="38"/>
      <c r="RZH156" s="38"/>
      <c r="RZI156" s="38"/>
      <c r="RZJ156" s="38"/>
      <c r="RZK156" s="38"/>
      <c r="RZL156" s="38"/>
      <c r="RZM156" s="38"/>
      <c r="RZN156" s="38"/>
      <c r="RZO156" s="38"/>
      <c r="RZP156" s="38"/>
      <c r="RZQ156" s="38"/>
      <c r="RZR156" s="38"/>
      <c r="RZS156" s="38"/>
      <c r="RZT156" s="38"/>
      <c r="RZU156" s="38"/>
      <c r="RZV156" s="38"/>
      <c r="RZW156" s="38"/>
      <c r="RZX156" s="38"/>
      <c r="RZY156" s="38"/>
      <c r="RZZ156" s="38"/>
      <c r="SAA156" s="38"/>
      <c r="SAB156" s="38"/>
      <c r="SAC156" s="38"/>
      <c r="SAD156" s="38"/>
      <c r="SAE156" s="38"/>
      <c r="SAF156" s="38"/>
      <c r="SAG156" s="38"/>
      <c r="SAH156" s="38"/>
      <c r="SAI156" s="38"/>
      <c r="SAJ156" s="38"/>
      <c r="SAK156" s="38"/>
      <c r="SAL156" s="38"/>
      <c r="SAM156" s="38"/>
      <c r="SAN156" s="38"/>
      <c r="SAO156" s="38"/>
      <c r="SAP156" s="38"/>
      <c r="SAQ156" s="38"/>
      <c r="SAR156" s="38"/>
      <c r="SAS156" s="38"/>
      <c r="SAT156" s="38"/>
      <c r="SAU156" s="38"/>
      <c r="SAV156" s="38"/>
      <c r="SAW156" s="38"/>
      <c r="SAX156" s="38"/>
      <c r="SAY156" s="38"/>
      <c r="SAZ156" s="38"/>
      <c r="SBA156" s="38"/>
      <c r="SBB156" s="38"/>
      <c r="SBC156" s="38"/>
      <c r="SBD156" s="38"/>
      <c r="SBE156" s="38"/>
      <c r="SBF156" s="38"/>
      <c r="SBG156" s="38"/>
      <c r="SBH156" s="38"/>
      <c r="SBI156" s="38"/>
      <c r="SBJ156" s="38"/>
      <c r="SBK156" s="38"/>
      <c r="SBL156" s="38"/>
      <c r="SBM156" s="38"/>
      <c r="SBN156" s="38"/>
      <c r="SBO156" s="38"/>
      <c r="SBP156" s="38"/>
      <c r="SBQ156" s="38"/>
      <c r="SBR156" s="38"/>
      <c r="SBS156" s="38"/>
      <c r="SBT156" s="38"/>
      <c r="SBU156" s="38"/>
      <c r="SBV156" s="38"/>
      <c r="SBW156" s="38"/>
      <c r="SBX156" s="38"/>
      <c r="SBY156" s="38"/>
      <c r="SBZ156" s="38"/>
      <c r="SCA156" s="38"/>
      <c r="SCB156" s="38"/>
      <c r="SCC156" s="38"/>
      <c r="SCD156" s="38"/>
      <c r="SCE156" s="38"/>
      <c r="SCF156" s="38"/>
      <c r="SCG156" s="38"/>
      <c r="SCH156" s="38"/>
      <c r="SCI156" s="38"/>
      <c r="SCJ156" s="38"/>
      <c r="SCK156" s="38"/>
      <c r="SCL156" s="38"/>
      <c r="SCM156" s="38"/>
      <c r="SCN156" s="38"/>
      <c r="SCO156" s="38"/>
      <c r="SCP156" s="38"/>
      <c r="SCQ156" s="38"/>
      <c r="SCR156" s="38"/>
      <c r="SCS156" s="38"/>
      <c r="SCT156" s="38"/>
      <c r="SCU156" s="38"/>
      <c r="SCV156" s="38"/>
      <c r="SCW156" s="38"/>
      <c r="SCX156" s="38"/>
      <c r="SCY156" s="38"/>
      <c r="SCZ156" s="38"/>
      <c r="SDA156" s="38"/>
      <c r="SDB156" s="38"/>
      <c r="SDC156" s="38"/>
      <c r="SDD156" s="38"/>
      <c r="SDE156" s="38"/>
      <c r="SDF156" s="38"/>
      <c r="SDG156" s="38"/>
      <c r="SDH156" s="38"/>
      <c r="SDI156" s="38"/>
      <c r="SDJ156" s="38"/>
      <c r="SDK156" s="38"/>
      <c r="SDL156" s="38"/>
      <c r="SDM156" s="38"/>
      <c r="SDN156" s="38"/>
      <c r="SDO156" s="38"/>
      <c r="SDP156" s="38"/>
      <c r="SDQ156" s="38"/>
      <c r="SDR156" s="38"/>
      <c r="SDS156" s="38"/>
      <c r="SDT156" s="38"/>
      <c r="SDU156" s="38"/>
      <c r="SDV156" s="38"/>
      <c r="SDW156" s="38"/>
      <c r="SDX156" s="38"/>
      <c r="SDY156" s="38"/>
      <c r="SDZ156" s="38"/>
      <c r="SEA156" s="38"/>
      <c r="SEB156" s="38"/>
      <c r="SEC156" s="38"/>
      <c r="SED156" s="38"/>
      <c r="SEE156" s="38"/>
      <c r="SEF156" s="38"/>
      <c r="SEG156" s="38"/>
      <c r="SEH156" s="38"/>
      <c r="SEI156" s="38"/>
      <c r="SEJ156" s="38"/>
      <c r="SEK156" s="38"/>
      <c r="SEL156" s="38"/>
      <c r="SEM156" s="38"/>
      <c r="SEN156" s="38"/>
      <c r="SEO156" s="38"/>
      <c r="SEP156" s="38"/>
      <c r="SEQ156" s="38"/>
      <c r="SER156" s="38"/>
      <c r="SES156" s="38"/>
      <c r="SET156" s="38"/>
      <c r="SEU156" s="38"/>
      <c r="SEV156" s="38"/>
      <c r="SEW156" s="38"/>
      <c r="SEX156" s="38"/>
      <c r="SEY156" s="38"/>
      <c r="SEZ156" s="38"/>
      <c r="SFA156" s="38"/>
      <c r="SFB156" s="38"/>
      <c r="SFC156" s="38"/>
      <c r="SFD156" s="38"/>
      <c r="SFE156" s="38"/>
      <c r="SFF156" s="38"/>
      <c r="SFG156" s="38"/>
      <c r="SFH156" s="38"/>
      <c r="SFI156" s="38"/>
      <c r="SFJ156" s="38"/>
      <c r="SFK156" s="38"/>
      <c r="SFL156" s="38"/>
      <c r="SFM156" s="38"/>
      <c r="SFN156" s="38"/>
      <c r="SFO156" s="38"/>
      <c r="SFP156" s="38"/>
      <c r="SFQ156" s="38"/>
      <c r="SFR156" s="38"/>
      <c r="SFS156" s="38"/>
      <c r="SFT156" s="38"/>
      <c r="SFU156" s="38"/>
      <c r="SFV156" s="38"/>
      <c r="SFW156" s="38"/>
      <c r="SFX156" s="38"/>
      <c r="SFY156" s="38"/>
      <c r="SFZ156" s="38"/>
      <c r="SGA156" s="38"/>
      <c r="SGB156" s="38"/>
      <c r="SGC156" s="38"/>
      <c r="SGD156" s="38"/>
      <c r="SGE156" s="38"/>
      <c r="SGF156" s="38"/>
      <c r="SGG156" s="38"/>
      <c r="SGH156" s="38"/>
      <c r="SGI156" s="38"/>
      <c r="SGJ156" s="38"/>
      <c r="SGK156" s="38"/>
      <c r="SGL156" s="38"/>
      <c r="SGM156" s="38"/>
      <c r="SGN156" s="38"/>
      <c r="SGO156" s="38"/>
      <c r="SGP156" s="38"/>
      <c r="SGQ156" s="38"/>
      <c r="SGR156" s="38"/>
      <c r="SGS156" s="38"/>
      <c r="SGT156" s="38"/>
      <c r="SGU156" s="38"/>
      <c r="SGV156" s="38"/>
      <c r="SGW156" s="38"/>
      <c r="SGX156" s="38"/>
      <c r="SGY156" s="38"/>
      <c r="SGZ156" s="38"/>
      <c r="SHA156" s="38"/>
      <c r="SHB156" s="38"/>
      <c r="SHC156" s="38"/>
      <c r="SHD156" s="38"/>
      <c r="SHE156" s="38"/>
      <c r="SHF156" s="38"/>
      <c r="SHG156" s="38"/>
      <c r="SHH156" s="38"/>
      <c r="SHI156" s="38"/>
      <c r="SHJ156" s="38"/>
      <c r="SHK156" s="38"/>
      <c r="SHL156" s="38"/>
      <c r="SHM156" s="38"/>
      <c r="SHN156" s="38"/>
      <c r="SHO156" s="38"/>
      <c r="SHP156" s="38"/>
      <c r="SHQ156" s="38"/>
      <c r="SHR156" s="38"/>
      <c r="SHS156" s="38"/>
      <c r="SHT156" s="38"/>
      <c r="SHU156" s="38"/>
      <c r="SHV156" s="38"/>
      <c r="SHW156" s="38"/>
      <c r="SHX156" s="38"/>
      <c r="SHY156" s="38"/>
      <c r="SHZ156" s="38"/>
      <c r="SIA156" s="38"/>
      <c r="SIB156" s="38"/>
      <c r="SIC156" s="38"/>
      <c r="SID156" s="38"/>
      <c r="SIE156" s="38"/>
      <c r="SIF156" s="38"/>
      <c r="SIG156" s="38"/>
      <c r="SIH156" s="38"/>
      <c r="SII156" s="38"/>
      <c r="SIJ156" s="38"/>
      <c r="SIK156" s="38"/>
      <c r="SIL156" s="38"/>
      <c r="SIM156" s="38"/>
      <c r="SIN156" s="38"/>
      <c r="SIO156" s="38"/>
      <c r="SIP156" s="38"/>
      <c r="SIQ156" s="38"/>
      <c r="SIR156" s="38"/>
      <c r="SIS156" s="38"/>
      <c r="SIT156" s="38"/>
      <c r="SIU156" s="38"/>
      <c r="SIV156" s="38"/>
      <c r="SIW156" s="38"/>
      <c r="SIX156" s="38"/>
      <c r="SIY156" s="38"/>
      <c r="SIZ156" s="38"/>
      <c r="SJA156" s="38"/>
      <c r="SJB156" s="38"/>
      <c r="SJC156" s="38"/>
      <c r="SJD156" s="38"/>
      <c r="SJE156" s="38"/>
      <c r="SJF156" s="38"/>
      <c r="SJG156" s="38"/>
      <c r="SJH156" s="38"/>
      <c r="SJI156" s="38"/>
      <c r="SJJ156" s="38"/>
      <c r="SJK156" s="38"/>
      <c r="SJL156" s="38"/>
      <c r="SJM156" s="38"/>
      <c r="SJN156" s="38"/>
      <c r="SJO156" s="38"/>
      <c r="SJP156" s="38"/>
      <c r="SJQ156" s="38"/>
      <c r="SJR156" s="38"/>
      <c r="SJS156" s="38"/>
      <c r="SJT156" s="38"/>
      <c r="SJU156" s="38"/>
      <c r="SJV156" s="38"/>
      <c r="SJW156" s="38"/>
      <c r="SJX156" s="38"/>
      <c r="SJY156" s="38"/>
      <c r="SJZ156" s="38"/>
      <c r="SKA156" s="38"/>
      <c r="SKB156" s="38"/>
      <c r="SKC156" s="38"/>
      <c r="SKD156" s="38"/>
      <c r="SKE156" s="38"/>
      <c r="SKF156" s="38"/>
      <c r="SKG156" s="38"/>
      <c r="SKH156" s="38"/>
      <c r="SKI156" s="38"/>
      <c r="SKJ156" s="38"/>
      <c r="SKK156" s="38"/>
      <c r="SKL156" s="38"/>
      <c r="SKM156" s="38"/>
      <c r="SKN156" s="38"/>
      <c r="SKO156" s="38"/>
      <c r="SKP156" s="38"/>
      <c r="SKQ156" s="38"/>
      <c r="SKR156" s="38"/>
      <c r="SKS156" s="38"/>
      <c r="SKT156" s="38"/>
      <c r="SKU156" s="38"/>
      <c r="SKV156" s="38"/>
      <c r="SKW156" s="38"/>
      <c r="SKX156" s="38"/>
      <c r="SKY156" s="38"/>
      <c r="SKZ156" s="38"/>
      <c r="SLA156" s="38"/>
      <c r="SLB156" s="38"/>
      <c r="SLC156" s="38"/>
      <c r="SLD156" s="38"/>
      <c r="SLE156" s="38"/>
      <c r="SLF156" s="38"/>
      <c r="SLG156" s="38"/>
      <c r="SLH156" s="38"/>
      <c r="SLI156" s="38"/>
      <c r="SLJ156" s="38"/>
      <c r="SLK156" s="38"/>
      <c r="SLL156" s="38"/>
      <c r="SLM156" s="38"/>
      <c r="SLN156" s="38"/>
      <c r="SLO156" s="38"/>
      <c r="SLP156" s="38"/>
      <c r="SLQ156" s="38"/>
      <c r="SLR156" s="38"/>
      <c r="SLS156" s="38"/>
      <c r="SLT156" s="38"/>
      <c r="SLU156" s="38"/>
      <c r="SLV156" s="38"/>
      <c r="SLW156" s="38"/>
      <c r="SLX156" s="38"/>
      <c r="SLY156" s="38"/>
      <c r="SLZ156" s="38"/>
      <c r="SMA156" s="38"/>
      <c r="SMB156" s="38"/>
      <c r="SMC156" s="38"/>
      <c r="SMD156" s="38"/>
      <c r="SME156" s="38"/>
      <c r="SMF156" s="38"/>
      <c r="SMG156" s="38"/>
      <c r="SMH156" s="38"/>
      <c r="SMI156" s="38"/>
      <c r="SMJ156" s="38"/>
      <c r="SMK156" s="38"/>
      <c r="SML156" s="38"/>
      <c r="SMM156" s="38"/>
      <c r="SMN156" s="38"/>
      <c r="SMO156" s="38"/>
      <c r="SMP156" s="38"/>
      <c r="SMQ156" s="38"/>
      <c r="SMR156" s="38"/>
      <c r="SMS156" s="38"/>
      <c r="SMT156" s="38"/>
      <c r="SMU156" s="38"/>
      <c r="SMV156" s="38"/>
      <c r="SMW156" s="38"/>
      <c r="SMX156" s="38"/>
      <c r="SMY156" s="38"/>
      <c r="SMZ156" s="38"/>
      <c r="SNA156" s="38"/>
      <c r="SNB156" s="38"/>
      <c r="SNC156" s="38"/>
      <c r="SND156" s="38"/>
      <c r="SNE156" s="38"/>
      <c r="SNF156" s="38"/>
      <c r="SNG156" s="38"/>
      <c r="SNH156" s="38"/>
      <c r="SNI156" s="38"/>
      <c r="SNJ156" s="38"/>
      <c r="SNK156" s="38"/>
      <c r="SNL156" s="38"/>
      <c r="SNM156" s="38"/>
      <c r="SNN156" s="38"/>
      <c r="SNO156" s="38"/>
      <c r="SNP156" s="38"/>
      <c r="SNQ156" s="38"/>
      <c r="SNR156" s="38"/>
      <c r="SNS156" s="38"/>
      <c r="SNT156" s="38"/>
      <c r="SNU156" s="38"/>
      <c r="SNV156" s="38"/>
      <c r="SNW156" s="38"/>
      <c r="SNX156" s="38"/>
      <c r="SNY156" s="38"/>
      <c r="SNZ156" s="38"/>
      <c r="SOA156" s="38"/>
      <c r="SOB156" s="38"/>
      <c r="SOC156" s="38"/>
      <c r="SOD156" s="38"/>
      <c r="SOE156" s="38"/>
      <c r="SOF156" s="38"/>
      <c r="SOG156" s="38"/>
      <c r="SOH156" s="38"/>
      <c r="SOI156" s="38"/>
      <c r="SOJ156" s="38"/>
      <c r="SOK156" s="38"/>
      <c r="SOL156" s="38"/>
      <c r="SOM156" s="38"/>
      <c r="SON156" s="38"/>
      <c r="SOO156" s="38"/>
      <c r="SOP156" s="38"/>
      <c r="SOQ156" s="38"/>
      <c r="SOR156" s="38"/>
      <c r="SOS156" s="38"/>
      <c r="SOT156" s="38"/>
      <c r="SOU156" s="38"/>
      <c r="SOV156" s="38"/>
      <c r="SOW156" s="38"/>
      <c r="SOX156" s="38"/>
      <c r="SOY156" s="38"/>
      <c r="SOZ156" s="38"/>
      <c r="SPA156" s="38"/>
      <c r="SPB156" s="38"/>
      <c r="SPC156" s="38"/>
      <c r="SPD156" s="38"/>
      <c r="SPE156" s="38"/>
      <c r="SPF156" s="38"/>
      <c r="SPG156" s="38"/>
      <c r="SPH156" s="38"/>
      <c r="SPI156" s="38"/>
      <c r="SPJ156" s="38"/>
      <c r="SPK156" s="38"/>
      <c r="SPL156" s="38"/>
      <c r="SPM156" s="38"/>
      <c r="SPN156" s="38"/>
      <c r="SPO156" s="38"/>
      <c r="SPP156" s="38"/>
      <c r="SPQ156" s="38"/>
      <c r="SPR156" s="38"/>
      <c r="SPS156" s="38"/>
      <c r="SPT156" s="38"/>
      <c r="SPU156" s="38"/>
      <c r="SPV156" s="38"/>
      <c r="SPW156" s="38"/>
      <c r="SPX156" s="38"/>
      <c r="SPY156" s="38"/>
      <c r="SPZ156" s="38"/>
      <c r="SQA156" s="38"/>
      <c r="SQB156" s="38"/>
      <c r="SQC156" s="38"/>
      <c r="SQD156" s="38"/>
      <c r="SQE156" s="38"/>
      <c r="SQF156" s="38"/>
      <c r="SQG156" s="38"/>
      <c r="SQH156" s="38"/>
      <c r="SQI156" s="38"/>
      <c r="SQJ156" s="38"/>
      <c r="SQK156" s="38"/>
      <c r="SQL156" s="38"/>
      <c r="SQM156" s="38"/>
      <c r="SQN156" s="38"/>
      <c r="SQO156" s="38"/>
      <c r="SQP156" s="38"/>
      <c r="SQQ156" s="38"/>
      <c r="SQR156" s="38"/>
      <c r="SQS156" s="38"/>
      <c r="SQT156" s="38"/>
      <c r="SQU156" s="38"/>
      <c r="SQV156" s="38"/>
      <c r="SQW156" s="38"/>
      <c r="SQX156" s="38"/>
      <c r="SQY156" s="38"/>
      <c r="SQZ156" s="38"/>
      <c r="SRA156" s="38"/>
      <c r="SRB156" s="38"/>
      <c r="SRC156" s="38"/>
      <c r="SRD156" s="38"/>
      <c r="SRE156" s="38"/>
      <c r="SRF156" s="38"/>
      <c r="SRG156" s="38"/>
      <c r="SRH156" s="38"/>
      <c r="SRI156" s="38"/>
      <c r="SRJ156" s="38"/>
      <c r="SRK156" s="38"/>
      <c r="SRL156" s="38"/>
      <c r="SRM156" s="38"/>
      <c r="SRN156" s="38"/>
      <c r="SRO156" s="38"/>
      <c r="SRP156" s="38"/>
      <c r="SRQ156" s="38"/>
      <c r="SRR156" s="38"/>
      <c r="SRS156" s="38"/>
      <c r="SRT156" s="38"/>
      <c r="SRU156" s="38"/>
      <c r="SRV156" s="38"/>
      <c r="SRW156" s="38"/>
      <c r="SRX156" s="38"/>
      <c r="SRY156" s="38"/>
      <c r="SRZ156" s="38"/>
      <c r="SSA156" s="38"/>
      <c r="SSB156" s="38"/>
      <c r="SSC156" s="38"/>
      <c r="SSD156" s="38"/>
      <c r="SSE156" s="38"/>
      <c r="SSF156" s="38"/>
      <c r="SSG156" s="38"/>
      <c r="SSH156" s="38"/>
      <c r="SSI156" s="38"/>
      <c r="SSJ156" s="38"/>
      <c r="SSK156" s="38"/>
      <c r="SSL156" s="38"/>
      <c r="SSM156" s="38"/>
      <c r="SSN156" s="38"/>
      <c r="SSO156" s="38"/>
      <c r="SSP156" s="38"/>
      <c r="SSQ156" s="38"/>
      <c r="SSR156" s="38"/>
      <c r="SSS156" s="38"/>
      <c r="SST156" s="38"/>
      <c r="SSU156" s="38"/>
      <c r="SSV156" s="38"/>
      <c r="SSW156" s="38"/>
      <c r="SSX156" s="38"/>
      <c r="SSY156" s="38"/>
      <c r="SSZ156" s="38"/>
      <c r="STA156" s="38"/>
      <c r="STB156" s="38"/>
      <c r="STC156" s="38"/>
      <c r="STD156" s="38"/>
      <c r="STE156" s="38"/>
      <c r="STF156" s="38"/>
      <c r="STG156" s="38"/>
      <c r="STH156" s="38"/>
      <c r="STI156" s="38"/>
      <c r="STJ156" s="38"/>
      <c r="STK156" s="38"/>
      <c r="STL156" s="38"/>
      <c r="STM156" s="38"/>
      <c r="STN156" s="38"/>
      <c r="STO156" s="38"/>
      <c r="STP156" s="38"/>
      <c r="STQ156" s="38"/>
      <c r="STR156" s="38"/>
      <c r="STS156" s="38"/>
      <c r="STT156" s="38"/>
      <c r="STU156" s="38"/>
      <c r="STV156" s="38"/>
      <c r="STW156" s="38"/>
      <c r="STX156" s="38"/>
      <c r="STY156" s="38"/>
      <c r="STZ156" s="38"/>
      <c r="SUA156" s="38"/>
      <c r="SUB156" s="38"/>
      <c r="SUC156" s="38"/>
      <c r="SUD156" s="38"/>
      <c r="SUE156" s="38"/>
      <c r="SUF156" s="38"/>
      <c r="SUG156" s="38"/>
      <c r="SUH156" s="38"/>
      <c r="SUI156" s="38"/>
      <c r="SUJ156" s="38"/>
      <c r="SUK156" s="38"/>
      <c r="SUL156" s="38"/>
      <c r="SUM156" s="38"/>
      <c r="SUN156" s="38"/>
      <c r="SUO156" s="38"/>
      <c r="SUP156" s="38"/>
      <c r="SUQ156" s="38"/>
      <c r="SUR156" s="38"/>
      <c r="SUS156" s="38"/>
      <c r="SUT156" s="38"/>
      <c r="SUU156" s="38"/>
      <c r="SUV156" s="38"/>
      <c r="SUW156" s="38"/>
      <c r="SUX156" s="38"/>
      <c r="SUY156" s="38"/>
      <c r="SUZ156" s="38"/>
      <c r="SVA156" s="38"/>
      <c r="SVB156" s="38"/>
      <c r="SVC156" s="38"/>
      <c r="SVD156" s="38"/>
      <c r="SVE156" s="38"/>
      <c r="SVF156" s="38"/>
      <c r="SVG156" s="38"/>
      <c r="SVH156" s="38"/>
      <c r="SVI156" s="38"/>
      <c r="SVJ156" s="38"/>
      <c r="SVK156" s="38"/>
      <c r="SVL156" s="38"/>
      <c r="SVM156" s="38"/>
      <c r="SVN156" s="38"/>
      <c r="SVO156" s="38"/>
      <c r="SVP156" s="38"/>
      <c r="SVQ156" s="38"/>
      <c r="SVR156" s="38"/>
      <c r="SVS156" s="38"/>
      <c r="SVT156" s="38"/>
      <c r="SVU156" s="38"/>
      <c r="SVV156" s="38"/>
      <c r="SVW156" s="38"/>
      <c r="SVX156" s="38"/>
      <c r="SVY156" s="38"/>
      <c r="SVZ156" s="38"/>
      <c r="SWA156" s="38"/>
      <c r="SWB156" s="38"/>
      <c r="SWC156" s="38"/>
      <c r="SWD156" s="38"/>
      <c r="SWE156" s="38"/>
      <c r="SWF156" s="38"/>
      <c r="SWG156" s="38"/>
      <c r="SWH156" s="38"/>
      <c r="SWI156" s="38"/>
      <c r="SWJ156" s="38"/>
      <c r="SWK156" s="38"/>
      <c r="SWL156" s="38"/>
      <c r="SWM156" s="38"/>
      <c r="SWN156" s="38"/>
      <c r="SWO156" s="38"/>
      <c r="SWP156" s="38"/>
      <c r="SWQ156" s="38"/>
      <c r="SWR156" s="38"/>
      <c r="SWS156" s="38"/>
      <c r="SWT156" s="38"/>
      <c r="SWU156" s="38"/>
      <c r="SWV156" s="38"/>
      <c r="SWW156" s="38"/>
      <c r="SWX156" s="38"/>
      <c r="SWY156" s="38"/>
      <c r="SWZ156" s="38"/>
      <c r="SXA156" s="38"/>
      <c r="SXB156" s="38"/>
      <c r="SXC156" s="38"/>
      <c r="SXD156" s="38"/>
      <c r="SXE156" s="38"/>
      <c r="SXF156" s="38"/>
      <c r="SXG156" s="38"/>
      <c r="SXH156" s="38"/>
      <c r="SXI156" s="38"/>
      <c r="SXJ156" s="38"/>
      <c r="SXK156" s="38"/>
      <c r="SXL156" s="38"/>
      <c r="SXM156" s="38"/>
      <c r="SXN156" s="38"/>
      <c r="SXO156" s="38"/>
      <c r="SXP156" s="38"/>
      <c r="SXQ156" s="38"/>
      <c r="SXR156" s="38"/>
      <c r="SXS156" s="38"/>
      <c r="SXT156" s="38"/>
      <c r="SXU156" s="38"/>
      <c r="SXV156" s="38"/>
      <c r="SXW156" s="38"/>
      <c r="SXX156" s="38"/>
      <c r="SXY156" s="38"/>
      <c r="SXZ156" s="38"/>
      <c r="SYA156" s="38"/>
      <c r="SYB156" s="38"/>
      <c r="SYC156" s="38"/>
      <c r="SYD156" s="38"/>
      <c r="SYE156" s="38"/>
      <c r="SYF156" s="38"/>
      <c r="SYG156" s="38"/>
      <c r="SYH156" s="38"/>
      <c r="SYI156" s="38"/>
      <c r="SYJ156" s="38"/>
      <c r="SYK156" s="38"/>
      <c r="SYL156" s="38"/>
      <c r="SYM156" s="38"/>
      <c r="SYN156" s="38"/>
      <c r="SYO156" s="38"/>
      <c r="SYP156" s="38"/>
      <c r="SYQ156" s="38"/>
      <c r="SYR156" s="38"/>
      <c r="SYS156" s="38"/>
      <c r="SYT156" s="38"/>
      <c r="SYU156" s="38"/>
      <c r="SYV156" s="38"/>
      <c r="SYW156" s="38"/>
      <c r="SYX156" s="38"/>
      <c r="SYY156" s="38"/>
      <c r="SYZ156" s="38"/>
      <c r="SZA156" s="38"/>
      <c r="SZB156" s="38"/>
      <c r="SZC156" s="38"/>
      <c r="SZD156" s="38"/>
      <c r="SZE156" s="38"/>
      <c r="SZF156" s="38"/>
      <c r="SZG156" s="38"/>
      <c r="SZH156" s="38"/>
      <c r="SZI156" s="38"/>
      <c r="SZJ156" s="38"/>
      <c r="SZK156" s="38"/>
      <c r="SZL156" s="38"/>
      <c r="SZM156" s="38"/>
      <c r="SZN156" s="38"/>
      <c r="SZO156" s="38"/>
      <c r="SZP156" s="38"/>
      <c r="SZQ156" s="38"/>
      <c r="SZR156" s="38"/>
      <c r="SZS156" s="38"/>
      <c r="SZT156" s="38"/>
      <c r="SZU156" s="38"/>
      <c r="SZV156" s="38"/>
      <c r="SZW156" s="38"/>
      <c r="SZX156" s="38"/>
      <c r="SZY156" s="38"/>
      <c r="SZZ156" s="38"/>
      <c r="TAA156" s="38"/>
      <c r="TAB156" s="38"/>
      <c r="TAC156" s="38"/>
      <c r="TAD156" s="38"/>
      <c r="TAE156" s="38"/>
      <c r="TAF156" s="38"/>
      <c r="TAG156" s="38"/>
      <c r="TAH156" s="38"/>
      <c r="TAI156" s="38"/>
      <c r="TAJ156" s="38"/>
      <c r="TAK156" s="38"/>
      <c r="TAL156" s="38"/>
      <c r="TAM156" s="38"/>
      <c r="TAN156" s="38"/>
      <c r="TAO156" s="38"/>
      <c r="TAP156" s="38"/>
      <c r="TAQ156" s="38"/>
      <c r="TAR156" s="38"/>
      <c r="TAS156" s="38"/>
      <c r="TAT156" s="38"/>
      <c r="TAU156" s="38"/>
      <c r="TAV156" s="38"/>
      <c r="TAW156" s="38"/>
      <c r="TAX156" s="38"/>
      <c r="TAY156" s="38"/>
      <c r="TAZ156" s="38"/>
      <c r="TBA156" s="38"/>
      <c r="TBB156" s="38"/>
      <c r="TBC156" s="38"/>
      <c r="TBD156" s="38"/>
      <c r="TBE156" s="38"/>
      <c r="TBF156" s="38"/>
      <c r="TBG156" s="38"/>
      <c r="TBH156" s="38"/>
      <c r="TBI156" s="38"/>
      <c r="TBJ156" s="38"/>
      <c r="TBK156" s="38"/>
      <c r="TBL156" s="38"/>
      <c r="TBM156" s="38"/>
      <c r="TBN156" s="38"/>
      <c r="TBO156" s="38"/>
      <c r="TBP156" s="38"/>
      <c r="TBQ156" s="38"/>
      <c r="TBR156" s="38"/>
      <c r="TBS156" s="38"/>
      <c r="TBT156" s="38"/>
      <c r="TBU156" s="38"/>
      <c r="TBV156" s="38"/>
      <c r="TBW156" s="38"/>
      <c r="TBX156" s="38"/>
      <c r="TBY156" s="38"/>
      <c r="TBZ156" s="38"/>
      <c r="TCA156" s="38"/>
      <c r="TCB156" s="38"/>
      <c r="TCC156" s="38"/>
      <c r="TCD156" s="38"/>
      <c r="TCE156" s="38"/>
      <c r="TCF156" s="38"/>
      <c r="TCG156" s="38"/>
      <c r="TCH156" s="38"/>
      <c r="TCI156" s="38"/>
      <c r="TCJ156" s="38"/>
      <c r="TCK156" s="38"/>
      <c r="TCL156" s="38"/>
      <c r="TCM156" s="38"/>
      <c r="TCN156" s="38"/>
      <c r="TCO156" s="38"/>
      <c r="TCP156" s="38"/>
      <c r="TCQ156" s="38"/>
      <c r="TCR156" s="38"/>
      <c r="TCS156" s="38"/>
      <c r="TCT156" s="38"/>
      <c r="TCU156" s="38"/>
      <c r="TCV156" s="38"/>
      <c r="TCW156" s="38"/>
      <c r="TCX156" s="38"/>
      <c r="TCY156" s="38"/>
      <c r="TCZ156" s="38"/>
      <c r="TDA156" s="38"/>
      <c r="TDB156" s="38"/>
      <c r="TDC156" s="38"/>
      <c r="TDD156" s="38"/>
      <c r="TDE156" s="38"/>
      <c r="TDF156" s="38"/>
      <c r="TDG156" s="38"/>
      <c r="TDH156" s="38"/>
      <c r="TDI156" s="38"/>
      <c r="TDJ156" s="38"/>
      <c r="TDK156" s="38"/>
      <c r="TDL156" s="38"/>
      <c r="TDM156" s="38"/>
      <c r="TDN156" s="38"/>
      <c r="TDO156" s="38"/>
      <c r="TDP156" s="38"/>
      <c r="TDQ156" s="38"/>
      <c r="TDR156" s="38"/>
      <c r="TDS156" s="38"/>
      <c r="TDT156" s="38"/>
      <c r="TDU156" s="38"/>
      <c r="TDV156" s="38"/>
      <c r="TDW156" s="38"/>
      <c r="TDX156" s="38"/>
      <c r="TDY156" s="38"/>
      <c r="TDZ156" s="38"/>
      <c r="TEA156" s="38"/>
      <c r="TEB156" s="38"/>
      <c r="TEC156" s="38"/>
      <c r="TED156" s="38"/>
      <c r="TEE156" s="38"/>
      <c r="TEF156" s="38"/>
      <c r="TEG156" s="38"/>
      <c r="TEH156" s="38"/>
      <c r="TEI156" s="38"/>
      <c r="TEJ156" s="38"/>
      <c r="TEK156" s="38"/>
      <c r="TEL156" s="38"/>
      <c r="TEM156" s="38"/>
      <c r="TEN156" s="38"/>
      <c r="TEO156" s="38"/>
      <c r="TEP156" s="38"/>
      <c r="TEQ156" s="38"/>
      <c r="TER156" s="38"/>
      <c r="TES156" s="38"/>
      <c r="TET156" s="38"/>
      <c r="TEU156" s="38"/>
      <c r="TEV156" s="38"/>
      <c r="TEW156" s="38"/>
      <c r="TEX156" s="38"/>
      <c r="TEY156" s="38"/>
      <c r="TEZ156" s="38"/>
      <c r="TFA156" s="38"/>
      <c r="TFB156" s="38"/>
      <c r="TFC156" s="38"/>
      <c r="TFD156" s="38"/>
      <c r="TFE156" s="38"/>
      <c r="TFF156" s="38"/>
      <c r="TFG156" s="38"/>
      <c r="TFH156" s="38"/>
      <c r="TFI156" s="38"/>
      <c r="TFJ156" s="38"/>
      <c r="TFK156" s="38"/>
      <c r="TFL156" s="38"/>
      <c r="TFM156" s="38"/>
      <c r="TFN156" s="38"/>
      <c r="TFO156" s="38"/>
      <c r="TFP156" s="38"/>
      <c r="TFQ156" s="38"/>
      <c r="TFR156" s="38"/>
      <c r="TFS156" s="38"/>
      <c r="TFT156" s="38"/>
      <c r="TFU156" s="38"/>
      <c r="TFV156" s="38"/>
      <c r="TFW156" s="38"/>
      <c r="TFX156" s="38"/>
      <c r="TFY156" s="38"/>
      <c r="TFZ156" s="38"/>
      <c r="TGA156" s="38"/>
      <c r="TGB156" s="38"/>
      <c r="TGC156" s="38"/>
      <c r="TGD156" s="38"/>
      <c r="TGE156" s="38"/>
      <c r="TGF156" s="38"/>
      <c r="TGG156" s="38"/>
      <c r="TGH156" s="38"/>
      <c r="TGI156" s="38"/>
      <c r="TGJ156" s="38"/>
      <c r="TGK156" s="38"/>
      <c r="TGL156" s="38"/>
      <c r="TGM156" s="38"/>
      <c r="TGN156" s="38"/>
      <c r="TGO156" s="38"/>
      <c r="TGP156" s="38"/>
      <c r="TGQ156" s="38"/>
      <c r="TGR156" s="38"/>
      <c r="TGS156" s="38"/>
      <c r="TGT156" s="38"/>
      <c r="TGU156" s="38"/>
      <c r="TGV156" s="38"/>
      <c r="TGW156" s="38"/>
      <c r="TGX156" s="38"/>
      <c r="TGY156" s="38"/>
      <c r="TGZ156" s="38"/>
      <c r="THA156" s="38"/>
      <c r="THB156" s="38"/>
      <c r="THC156" s="38"/>
      <c r="THD156" s="38"/>
      <c r="THE156" s="38"/>
      <c r="THF156" s="38"/>
      <c r="THG156" s="38"/>
      <c r="THH156" s="38"/>
      <c r="THI156" s="38"/>
      <c r="THJ156" s="38"/>
      <c r="THK156" s="38"/>
      <c r="THL156" s="38"/>
      <c r="THM156" s="38"/>
      <c r="THN156" s="38"/>
      <c r="THO156" s="38"/>
      <c r="THP156" s="38"/>
      <c r="THQ156" s="38"/>
      <c r="THR156" s="38"/>
      <c r="THS156" s="38"/>
      <c r="THT156" s="38"/>
      <c r="THU156" s="38"/>
      <c r="THV156" s="38"/>
      <c r="THW156" s="38"/>
      <c r="THX156" s="38"/>
      <c r="THY156" s="38"/>
      <c r="THZ156" s="38"/>
      <c r="TIA156" s="38"/>
      <c r="TIB156" s="38"/>
      <c r="TIC156" s="38"/>
      <c r="TID156" s="38"/>
      <c r="TIE156" s="38"/>
      <c r="TIF156" s="38"/>
      <c r="TIG156" s="38"/>
      <c r="TIH156" s="38"/>
      <c r="TII156" s="38"/>
      <c r="TIJ156" s="38"/>
      <c r="TIK156" s="38"/>
      <c r="TIL156" s="38"/>
      <c r="TIM156" s="38"/>
      <c r="TIN156" s="38"/>
      <c r="TIO156" s="38"/>
      <c r="TIP156" s="38"/>
      <c r="TIQ156" s="38"/>
      <c r="TIR156" s="38"/>
      <c r="TIS156" s="38"/>
      <c r="TIT156" s="38"/>
      <c r="TIU156" s="38"/>
      <c r="TIV156" s="38"/>
      <c r="TIW156" s="38"/>
      <c r="TIX156" s="38"/>
      <c r="TIY156" s="38"/>
      <c r="TIZ156" s="38"/>
      <c r="TJA156" s="38"/>
      <c r="TJB156" s="38"/>
      <c r="TJC156" s="38"/>
      <c r="TJD156" s="38"/>
      <c r="TJE156" s="38"/>
      <c r="TJF156" s="38"/>
      <c r="TJG156" s="38"/>
      <c r="TJH156" s="38"/>
      <c r="TJI156" s="38"/>
      <c r="TJJ156" s="38"/>
      <c r="TJK156" s="38"/>
      <c r="TJL156" s="38"/>
      <c r="TJM156" s="38"/>
      <c r="TJN156" s="38"/>
      <c r="TJO156" s="38"/>
      <c r="TJP156" s="38"/>
      <c r="TJQ156" s="38"/>
      <c r="TJR156" s="38"/>
      <c r="TJS156" s="38"/>
      <c r="TJT156" s="38"/>
      <c r="TJU156" s="38"/>
      <c r="TJV156" s="38"/>
      <c r="TJW156" s="38"/>
      <c r="TJX156" s="38"/>
      <c r="TJY156" s="38"/>
      <c r="TJZ156" s="38"/>
      <c r="TKA156" s="38"/>
      <c r="TKB156" s="38"/>
      <c r="TKC156" s="38"/>
      <c r="TKD156" s="38"/>
      <c r="TKE156" s="38"/>
      <c r="TKF156" s="38"/>
      <c r="TKG156" s="38"/>
      <c r="TKH156" s="38"/>
      <c r="TKI156" s="38"/>
      <c r="TKJ156" s="38"/>
      <c r="TKK156" s="38"/>
      <c r="TKL156" s="38"/>
      <c r="TKM156" s="38"/>
      <c r="TKN156" s="38"/>
      <c r="TKO156" s="38"/>
      <c r="TKP156" s="38"/>
      <c r="TKQ156" s="38"/>
      <c r="TKR156" s="38"/>
      <c r="TKS156" s="38"/>
      <c r="TKT156" s="38"/>
      <c r="TKU156" s="38"/>
      <c r="TKV156" s="38"/>
      <c r="TKW156" s="38"/>
      <c r="TKX156" s="38"/>
      <c r="TKY156" s="38"/>
      <c r="TKZ156" s="38"/>
      <c r="TLA156" s="38"/>
      <c r="TLB156" s="38"/>
      <c r="TLC156" s="38"/>
      <c r="TLD156" s="38"/>
      <c r="TLE156" s="38"/>
      <c r="TLF156" s="38"/>
      <c r="TLG156" s="38"/>
      <c r="TLH156" s="38"/>
      <c r="TLI156" s="38"/>
      <c r="TLJ156" s="38"/>
      <c r="TLK156" s="38"/>
      <c r="TLL156" s="38"/>
      <c r="TLM156" s="38"/>
      <c r="TLN156" s="38"/>
      <c r="TLO156" s="38"/>
      <c r="TLP156" s="38"/>
      <c r="TLQ156" s="38"/>
      <c r="TLR156" s="38"/>
      <c r="TLS156" s="38"/>
      <c r="TLT156" s="38"/>
      <c r="TLU156" s="38"/>
      <c r="TLV156" s="38"/>
      <c r="TLW156" s="38"/>
      <c r="TLX156" s="38"/>
      <c r="TLY156" s="38"/>
      <c r="TLZ156" s="38"/>
      <c r="TMA156" s="38"/>
      <c r="TMB156" s="38"/>
      <c r="TMC156" s="38"/>
      <c r="TMD156" s="38"/>
      <c r="TME156" s="38"/>
      <c r="TMF156" s="38"/>
      <c r="TMG156" s="38"/>
      <c r="TMH156" s="38"/>
      <c r="TMI156" s="38"/>
      <c r="TMJ156" s="38"/>
      <c r="TMK156" s="38"/>
      <c r="TML156" s="38"/>
      <c r="TMM156" s="38"/>
      <c r="TMN156" s="38"/>
      <c r="TMO156" s="38"/>
      <c r="TMP156" s="38"/>
      <c r="TMQ156" s="38"/>
      <c r="TMR156" s="38"/>
      <c r="TMS156" s="38"/>
      <c r="TMT156" s="38"/>
      <c r="TMU156" s="38"/>
      <c r="TMV156" s="38"/>
      <c r="TMW156" s="38"/>
      <c r="TMX156" s="38"/>
      <c r="TMY156" s="38"/>
      <c r="TMZ156" s="38"/>
      <c r="TNA156" s="38"/>
      <c r="TNB156" s="38"/>
      <c r="TNC156" s="38"/>
      <c r="TND156" s="38"/>
      <c r="TNE156" s="38"/>
      <c r="TNF156" s="38"/>
      <c r="TNG156" s="38"/>
      <c r="TNH156" s="38"/>
      <c r="TNI156" s="38"/>
      <c r="TNJ156" s="38"/>
      <c r="TNK156" s="38"/>
      <c r="TNL156" s="38"/>
      <c r="TNM156" s="38"/>
      <c r="TNN156" s="38"/>
      <c r="TNO156" s="38"/>
      <c r="TNP156" s="38"/>
      <c r="TNQ156" s="38"/>
      <c r="TNR156" s="38"/>
      <c r="TNS156" s="38"/>
      <c r="TNT156" s="38"/>
      <c r="TNU156" s="38"/>
      <c r="TNV156" s="38"/>
      <c r="TNW156" s="38"/>
      <c r="TNX156" s="38"/>
      <c r="TNY156" s="38"/>
      <c r="TNZ156" s="38"/>
      <c r="TOA156" s="38"/>
      <c r="TOB156" s="38"/>
      <c r="TOC156" s="38"/>
      <c r="TOD156" s="38"/>
      <c r="TOE156" s="38"/>
      <c r="TOF156" s="38"/>
      <c r="TOG156" s="38"/>
      <c r="TOH156" s="38"/>
      <c r="TOI156" s="38"/>
      <c r="TOJ156" s="38"/>
      <c r="TOK156" s="38"/>
      <c r="TOL156" s="38"/>
      <c r="TOM156" s="38"/>
      <c r="TON156" s="38"/>
      <c r="TOO156" s="38"/>
      <c r="TOP156" s="38"/>
      <c r="TOQ156" s="38"/>
      <c r="TOR156" s="38"/>
      <c r="TOS156" s="38"/>
      <c r="TOT156" s="38"/>
      <c r="TOU156" s="38"/>
      <c r="TOV156" s="38"/>
      <c r="TOW156" s="38"/>
      <c r="TOX156" s="38"/>
      <c r="TOY156" s="38"/>
      <c r="TOZ156" s="38"/>
      <c r="TPA156" s="38"/>
      <c r="TPB156" s="38"/>
      <c r="TPC156" s="38"/>
      <c r="TPD156" s="38"/>
      <c r="TPE156" s="38"/>
      <c r="TPF156" s="38"/>
      <c r="TPG156" s="38"/>
      <c r="TPH156" s="38"/>
      <c r="TPI156" s="38"/>
      <c r="TPJ156" s="38"/>
      <c r="TPK156" s="38"/>
      <c r="TPL156" s="38"/>
      <c r="TPM156" s="38"/>
      <c r="TPN156" s="38"/>
      <c r="TPO156" s="38"/>
      <c r="TPP156" s="38"/>
      <c r="TPQ156" s="38"/>
      <c r="TPR156" s="38"/>
      <c r="TPS156" s="38"/>
      <c r="TPT156" s="38"/>
      <c r="TPU156" s="38"/>
      <c r="TPV156" s="38"/>
      <c r="TPW156" s="38"/>
      <c r="TPX156" s="38"/>
      <c r="TPY156" s="38"/>
      <c r="TPZ156" s="38"/>
      <c r="TQA156" s="38"/>
      <c r="TQB156" s="38"/>
      <c r="TQC156" s="38"/>
      <c r="TQD156" s="38"/>
      <c r="TQE156" s="38"/>
      <c r="TQF156" s="38"/>
      <c r="TQG156" s="38"/>
      <c r="TQH156" s="38"/>
      <c r="TQI156" s="38"/>
      <c r="TQJ156" s="38"/>
      <c r="TQK156" s="38"/>
      <c r="TQL156" s="38"/>
      <c r="TQM156" s="38"/>
      <c r="TQN156" s="38"/>
      <c r="TQO156" s="38"/>
      <c r="TQP156" s="38"/>
      <c r="TQQ156" s="38"/>
      <c r="TQR156" s="38"/>
      <c r="TQS156" s="38"/>
      <c r="TQT156" s="38"/>
      <c r="TQU156" s="38"/>
      <c r="TQV156" s="38"/>
      <c r="TQW156" s="38"/>
      <c r="TQX156" s="38"/>
      <c r="TQY156" s="38"/>
      <c r="TQZ156" s="38"/>
      <c r="TRA156" s="38"/>
      <c r="TRB156" s="38"/>
      <c r="TRC156" s="38"/>
      <c r="TRD156" s="38"/>
      <c r="TRE156" s="38"/>
      <c r="TRF156" s="38"/>
      <c r="TRG156" s="38"/>
      <c r="TRH156" s="38"/>
      <c r="TRI156" s="38"/>
      <c r="TRJ156" s="38"/>
      <c r="TRK156" s="38"/>
      <c r="TRL156" s="38"/>
      <c r="TRM156" s="38"/>
      <c r="TRN156" s="38"/>
      <c r="TRO156" s="38"/>
      <c r="TRP156" s="38"/>
      <c r="TRQ156" s="38"/>
      <c r="TRR156" s="38"/>
      <c r="TRS156" s="38"/>
      <c r="TRT156" s="38"/>
      <c r="TRU156" s="38"/>
      <c r="TRV156" s="38"/>
      <c r="TRW156" s="38"/>
      <c r="TRX156" s="38"/>
      <c r="TRY156" s="38"/>
      <c r="TRZ156" s="38"/>
      <c r="TSA156" s="38"/>
      <c r="TSB156" s="38"/>
      <c r="TSC156" s="38"/>
      <c r="TSD156" s="38"/>
      <c r="TSE156" s="38"/>
      <c r="TSF156" s="38"/>
      <c r="TSG156" s="38"/>
      <c r="TSH156" s="38"/>
      <c r="TSI156" s="38"/>
      <c r="TSJ156" s="38"/>
      <c r="TSK156" s="38"/>
      <c r="TSL156" s="38"/>
      <c r="TSM156" s="38"/>
      <c r="TSN156" s="38"/>
      <c r="TSO156" s="38"/>
      <c r="TSP156" s="38"/>
      <c r="TSQ156" s="38"/>
      <c r="TSR156" s="38"/>
      <c r="TSS156" s="38"/>
      <c r="TST156" s="38"/>
      <c r="TSU156" s="38"/>
      <c r="TSV156" s="38"/>
      <c r="TSW156" s="38"/>
      <c r="TSX156" s="38"/>
      <c r="TSY156" s="38"/>
      <c r="TSZ156" s="38"/>
      <c r="TTA156" s="38"/>
      <c r="TTB156" s="38"/>
      <c r="TTC156" s="38"/>
      <c r="TTD156" s="38"/>
      <c r="TTE156" s="38"/>
      <c r="TTF156" s="38"/>
      <c r="TTG156" s="38"/>
      <c r="TTH156" s="38"/>
      <c r="TTI156" s="38"/>
      <c r="TTJ156" s="38"/>
      <c r="TTK156" s="38"/>
      <c r="TTL156" s="38"/>
      <c r="TTM156" s="38"/>
      <c r="TTN156" s="38"/>
      <c r="TTO156" s="38"/>
      <c r="TTP156" s="38"/>
      <c r="TTQ156" s="38"/>
      <c r="TTR156" s="38"/>
      <c r="TTS156" s="38"/>
      <c r="TTT156" s="38"/>
      <c r="TTU156" s="38"/>
      <c r="TTV156" s="38"/>
      <c r="TTW156" s="38"/>
      <c r="TTX156" s="38"/>
      <c r="TTY156" s="38"/>
      <c r="TTZ156" s="38"/>
      <c r="TUA156" s="38"/>
      <c r="TUB156" s="38"/>
      <c r="TUC156" s="38"/>
      <c r="TUD156" s="38"/>
      <c r="TUE156" s="38"/>
      <c r="TUF156" s="38"/>
      <c r="TUG156" s="38"/>
      <c r="TUH156" s="38"/>
      <c r="TUI156" s="38"/>
      <c r="TUJ156" s="38"/>
      <c r="TUK156" s="38"/>
      <c r="TUL156" s="38"/>
      <c r="TUM156" s="38"/>
      <c r="TUN156" s="38"/>
      <c r="TUO156" s="38"/>
      <c r="TUP156" s="38"/>
      <c r="TUQ156" s="38"/>
      <c r="TUR156" s="38"/>
      <c r="TUS156" s="38"/>
      <c r="TUT156" s="38"/>
      <c r="TUU156" s="38"/>
      <c r="TUV156" s="38"/>
      <c r="TUW156" s="38"/>
      <c r="TUX156" s="38"/>
      <c r="TUY156" s="38"/>
      <c r="TUZ156" s="38"/>
      <c r="TVA156" s="38"/>
      <c r="TVB156" s="38"/>
      <c r="TVC156" s="38"/>
      <c r="TVD156" s="38"/>
      <c r="TVE156" s="38"/>
      <c r="TVF156" s="38"/>
      <c r="TVG156" s="38"/>
      <c r="TVH156" s="38"/>
      <c r="TVI156" s="38"/>
      <c r="TVJ156" s="38"/>
      <c r="TVK156" s="38"/>
      <c r="TVL156" s="38"/>
      <c r="TVM156" s="38"/>
      <c r="TVN156" s="38"/>
      <c r="TVO156" s="38"/>
      <c r="TVP156" s="38"/>
      <c r="TVQ156" s="38"/>
      <c r="TVR156" s="38"/>
      <c r="TVS156" s="38"/>
      <c r="TVT156" s="38"/>
      <c r="TVU156" s="38"/>
      <c r="TVV156" s="38"/>
      <c r="TVW156" s="38"/>
      <c r="TVX156" s="38"/>
      <c r="TVY156" s="38"/>
      <c r="TVZ156" s="38"/>
      <c r="TWA156" s="38"/>
      <c r="TWB156" s="38"/>
      <c r="TWC156" s="38"/>
      <c r="TWD156" s="38"/>
      <c r="TWE156" s="38"/>
      <c r="TWF156" s="38"/>
      <c r="TWG156" s="38"/>
      <c r="TWH156" s="38"/>
      <c r="TWI156" s="38"/>
      <c r="TWJ156" s="38"/>
      <c r="TWK156" s="38"/>
      <c r="TWL156" s="38"/>
      <c r="TWM156" s="38"/>
      <c r="TWN156" s="38"/>
      <c r="TWO156" s="38"/>
      <c r="TWP156" s="38"/>
      <c r="TWQ156" s="38"/>
      <c r="TWR156" s="38"/>
      <c r="TWS156" s="38"/>
      <c r="TWT156" s="38"/>
      <c r="TWU156" s="38"/>
      <c r="TWV156" s="38"/>
      <c r="TWW156" s="38"/>
      <c r="TWX156" s="38"/>
      <c r="TWY156" s="38"/>
      <c r="TWZ156" s="38"/>
      <c r="TXA156" s="38"/>
      <c r="TXB156" s="38"/>
      <c r="TXC156" s="38"/>
      <c r="TXD156" s="38"/>
      <c r="TXE156" s="38"/>
      <c r="TXF156" s="38"/>
      <c r="TXG156" s="38"/>
      <c r="TXH156" s="38"/>
      <c r="TXI156" s="38"/>
      <c r="TXJ156" s="38"/>
      <c r="TXK156" s="38"/>
      <c r="TXL156" s="38"/>
      <c r="TXM156" s="38"/>
      <c r="TXN156" s="38"/>
      <c r="TXO156" s="38"/>
      <c r="TXP156" s="38"/>
      <c r="TXQ156" s="38"/>
      <c r="TXR156" s="38"/>
      <c r="TXS156" s="38"/>
      <c r="TXT156" s="38"/>
      <c r="TXU156" s="38"/>
      <c r="TXV156" s="38"/>
      <c r="TXW156" s="38"/>
      <c r="TXX156" s="38"/>
      <c r="TXY156" s="38"/>
      <c r="TXZ156" s="38"/>
      <c r="TYA156" s="38"/>
      <c r="TYB156" s="38"/>
      <c r="TYC156" s="38"/>
      <c r="TYD156" s="38"/>
      <c r="TYE156" s="38"/>
      <c r="TYF156" s="38"/>
      <c r="TYG156" s="38"/>
      <c r="TYH156" s="38"/>
      <c r="TYI156" s="38"/>
      <c r="TYJ156" s="38"/>
      <c r="TYK156" s="38"/>
      <c r="TYL156" s="38"/>
      <c r="TYM156" s="38"/>
      <c r="TYN156" s="38"/>
      <c r="TYO156" s="38"/>
      <c r="TYP156" s="38"/>
      <c r="TYQ156" s="38"/>
      <c r="TYR156" s="38"/>
      <c r="TYS156" s="38"/>
      <c r="TYT156" s="38"/>
      <c r="TYU156" s="38"/>
      <c r="TYV156" s="38"/>
      <c r="TYW156" s="38"/>
      <c r="TYX156" s="38"/>
      <c r="TYY156" s="38"/>
      <c r="TYZ156" s="38"/>
      <c r="TZA156" s="38"/>
      <c r="TZB156" s="38"/>
      <c r="TZC156" s="38"/>
      <c r="TZD156" s="38"/>
      <c r="TZE156" s="38"/>
      <c r="TZF156" s="38"/>
      <c r="TZG156" s="38"/>
      <c r="TZH156" s="38"/>
      <c r="TZI156" s="38"/>
      <c r="TZJ156" s="38"/>
      <c r="TZK156" s="38"/>
      <c r="TZL156" s="38"/>
      <c r="TZM156" s="38"/>
      <c r="TZN156" s="38"/>
      <c r="TZO156" s="38"/>
      <c r="TZP156" s="38"/>
      <c r="TZQ156" s="38"/>
      <c r="TZR156" s="38"/>
      <c r="TZS156" s="38"/>
      <c r="TZT156" s="38"/>
      <c r="TZU156" s="38"/>
      <c r="TZV156" s="38"/>
      <c r="TZW156" s="38"/>
      <c r="TZX156" s="38"/>
      <c r="TZY156" s="38"/>
      <c r="TZZ156" s="38"/>
      <c r="UAA156" s="38"/>
      <c r="UAB156" s="38"/>
      <c r="UAC156" s="38"/>
      <c r="UAD156" s="38"/>
      <c r="UAE156" s="38"/>
      <c r="UAF156" s="38"/>
      <c r="UAG156" s="38"/>
      <c r="UAH156" s="38"/>
      <c r="UAI156" s="38"/>
      <c r="UAJ156" s="38"/>
      <c r="UAK156" s="38"/>
      <c r="UAL156" s="38"/>
      <c r="UAM156" s="38"/>
      <c r="UAN156" s="38"/>
      <c r="UAO156" s="38"/>
      <c r="UAP156" s="38"/>
      <c r="UAQ156" s="38"/>
      <c r="UAR156" s="38"/>
      <c r="UAS156" s="38"/>
      <c r="UAT156" s="38"/>
      <c r="UAU156" s="38"/>
      <c r="UAV156" s="38"/>
      <c r="UAW156" s="38"/>
      <c r="UAX156" s="38"/>
      <c r="UAY156" s="38"/>
      <c r="UAZ156" s="38"/>
      <c r="UBA156" s="38"/>
      <c r="UBB156" s="38"/>
      <c r="UBC156" s="38"/>
      <c r="UBD156" s="38"/>
      <c r="UBE156" s="38"/>
      <c r="UBF156" s="38"/>
      <c r="UBG156" s="38"/>
      <c r="UBH156" s="38"/>
      <c r="UBI156" s="38"/>
      <c r="UBJ156" s="38"/>
      <c r="UBK156" s="38"/>
      <c r="UBL156" s="38"/>
      <c r="UBM156" s="38"/>
      <c r="UBN156" s="38"/>
      <c r="UBO156" s="38"/>
      <c r="UBP156" s="38"/>
      <c r="UBQ156" s="38"/>
      <c r="UBR156" s="38"/>
      <c r="UBS156" s="38"/>
      <c r="UBT156" s="38"/>
      <c r="UBU156" s="38"/>
      <c r="UBV156" s="38"/>
      <c r="UBW156" s="38"/>
      <c r="UBX156" s="38"/>
      <c r="UBY156" s="38"/>
      <c r="UBZ156" s="38"/>
      <c r="UCA156" s="38"/>
      <c r="UCB156" s="38"/>
      <c r="UCC156" s="38"/>
      <c r="UCD156" s="38"/>
      <c r="UCE156" s="38"/>
      <c r="UCF156" s="38"/>
      <c r="UCG156" s="38"/>
      <c r="UCH156" s="38"/>
      <c r="UCI156" s="38"/>
      <c r="UCJ156" s="38"/>
      <c r="UCK156" s="38"/>
      <c r="UCL156" s="38"/>
      <c r="UCM156" s="38"/>
      <c r="UCN156" s="38"/>
      <c r="UCO156" s="38"/>
      <c r="UCP156" s="38"/>
      <c r="UCQ156" s="38"/>
      <c r="UCR156" s="38"/>
      <c r="UCS156" s="38"/>
      <c r="UCT156" s="38"/>
      <c r="UCU156" s="38"/>
      <c r="UCV156" s="38"/>
      <c r="UCW156" s="38"/>
      <c r="UCX156" s="38"/>
      <c r="UCY156" s="38"/>
      <c r="UCZ156" s="38"/>
      <c r="UDA156" s="38"/>
      <c r="UDB156" s="38"/>
      <c r="UDC156" s="38"/>
      <c r="UDD156" s="38"/>
      <c r="UDE156" s="38"/>
      <c r="UDF156" s="38"/>
      <c r="UDG156" s="38"/>
      <c r="UDH156" s="38"/>
      <c r="UDI156" s="38"/>
      <c r="UDJ156" s="38"/>
      <c r="UDK156" s="38"/>
      <c r="UDL156" s="38"/>
      <c r="UDM156" s="38"/>
      <c r="UDN156" s="38"/>
      <c r="UDO156" s="38"/>
      <c r="UDP156" s="38"/>
      <c r="UDQ156" s="38"/>
      <c r="UDR156" s="38"/>
      <c r="UDS156" s="38"/>
      <c r="UDT156" s="38"/>
      <c r="UDU156" s="38"/>
      <c r="UDV156" s="38"/>
      <c r="UDW156" s="38"/>
      <c r="UDX156" s="38"/>
      <c r="UDY156" s="38"/>
      <c r="UDZ156" s="38"/>
      <c r="UEA156" s="38"/>
      <c r="UEB156" s="38"/>
      <c r="UEC156" s="38"/>
      <c r="UED156" s="38"/>
      <c r="UEE156" s="38"/>
      <c r="UEF156" s="38"/>
      <c r="UEG156" s="38"/>
      <c r="UEH156" s="38"/>
      <c r="UEI156" s="38"/>
      <c r="UEJ156" s="38"/>
      <c r="UEK156" s="38"/>
      <c r="UEL156" s="38"/>
      <c r="UEM156" s="38"/>
      <c r="UEN156" s="38"/>
      <c r="UEO156" s="38"/>
      <c r="UEP156" s="38"/>
      <c r="UEQ156" s="38"/>
      <c r="UER156" s="38"/>
      <c r="UES156" s="38"/>
      <c r="UET156" s="38"/>
      <c r="UEU156" s="38"/>
      <c r="UEV156" s="38"/>
      <c r="UEW156" s="38"/>
      <c r="UEX156" s="38"/>
      <c r="UEY156" s="38"/>
      <c r="UEZ156" s="38"/>
      <c r="UFA156" s="38"/>
      <c r="UFB156" s="38"/>
      <c r="UFC156" s="38"/>
      <c r="UFD156" s="38"/>
      <c r="UFE156" s="38"/>
      <c r="UFF156" s="38"/>
      <c r="UFG156" s="38"/>
      <c r="UFH156" s="38"/>
      <c r="UFI156" s="38"/>
      <c r="UFJ156" s="38"/>
      <c r="UFK156" s="38"/>
      <c r="UFL156" s="38"/>
      <c r="UFM156" s="38"/>
      <c r="UFN156" s="38"/>
      <c r="UFO156" s="38"/>
      <c r="UFP156" s="38"/>
      <c r="UFQ156" s="38"/>
      <c r="UFR156" s="38"/>
      <c r="UFS156" s="38"/>
      <c r="UFT156" s="38"/>
      <c r="UFU156" s="38"/>
      <c r="UFV156" s="38"/>
      <c r="UFW156" s="38"/>
      <c r="UFX156" s="38"/>
      <c r="UFY156" s="38"/>
      <c r="UFZ156" s="38"/>
      <c r="UGA156" s="38"/>
      <c r="UGB156" s="38"/>
      <c r="UGC156" s="38"/>
      <c r="UGD156" s="38"/>
      <c r="UGE156" s="38"/>
      <c r="UGF156" s="38"/>
      <c r="UGG156" s="38"/>
      <c r="UGH156" s="38"/>
      <c r="UGI156" s="38"/>
      <c r="UGJ156" s="38"/>
      <c r="UGK156" s="38"/>
      <c r="UGL156" s="38"/>
      <c r="UGM156" s="38"/>
      <c r="UGN156" s="38"/>
      <c r="UGO156" s="38"/>
      <c r="UGP156" s="38"/>
      <c r="UGQ156" s="38"/>
      <c r="UGR156" s="38"/>
      <c r="UGS156" s="38"/>
      <c r="UGT156" s="38"/>
      <c r="UGU156" s="38"/>
      <c r="UGV156" s="38"/>
      <c r="UGW156" s="38"/>
      <c r="UGX156" s="38"/>
      <c r="UGY156" s="38"/>
      <c r="UGZ156" s="38"/>
      <c r="UHA156" s="38"/>
      <c r="UHB156" s="38"/>
      <c r="UHC156" s="38"/>
      <c r="UHD156" s="38"/>
      <c r="UHE156" s="38"/>
      <c r="UHF156" s="38"/>
      <c r="UHG156" s="38"/>
      <c r="UHH156" s="38"/>
      <c r="UHI156" s="38"/>
      <c r="UHJ156" s="38"/>
      <c r="UHK156" s="38"/>
      <c r="UHL156" s="38"/>
      <c r="UHM156" s="38"/>
      <c r="UHN156" s="38"/>
      <c r="UHO156" s="38"/>
      <c r="UHP156" s="38"/>
      <c r="UHQ156" s="38"/>
      <c r="UHR156" s="38"/>
      <c r="UHS156" s="38"/>
      <c r="UHT156" s="38"/>
      <c r="UHU156" s="38"/>
      <c r="UHV156" s="38"/>
      <c r="UHW156" s="38"/>
      <c r="UHX156" s="38"/>
      <c r="UHY156" s="38"/>
      <c r="UHZ156" s="38"/>
      <c r="UIA156" s="38"/>
      <c r="UIB156" s="38"/>
      <c r="UIC156" s="38"/>
      <c r="UID156" s="38"/>
      <c r="UIE156" s="38"/>
      <c r="UIF156" s="38"/>
      <c r="UIG156" s="38"/>
      <c r="UIH156" s="38"/>
      <c r="UII156" s="38"/>
      <c r="UIJ156" s="38"/>
      <c r="UIK156" s="38"/>
      <c r="UIL156" s="38"/>
      <c r="UIM156" s="38"/>
      <c r="UIN156" s="38"/>
      <c r="UIO156" s="38"/>
      <c r="UIP156" s="38"/>
      <c r="UIQ156" s="38"/>
      <c r="UIR156" s="38"/>
      <c r="UIS156" s="38"/>
      <c r="UIT156" s="38"/>
      <c r="UIU156" s="38"/>
      <c r="UIV156" s="38"/>
      <c r="UIW156" s="38"/>
      <c r="UIX156" s="38"/>
      <c r="UIY156" s="38"/>
      <c r="UIZ156" s="38"/>
      <c r="UJA156" s="38"/>
      <c r="UJB156" s="38"/>
      <c r="UJC156" s="38"/>
      <c r="UJD156" s="38"/>
      <c r="UJE156" s="38"/>
      <c r="UJF156" s="38"/>
      <c r="UJG156" s="38"/>
      <c r="UJH156" s="38"/>
      <c r="UJI156" s="38"/>
      <c r="UJJ156" s="38"/>
      <c r="UJK156" s="38"/>
      <c r="UJL156" s="38"/>
      <c r="UJM156" s="38"/>
      <c r="UJN156" s="38"/>
      <c r="UJO156" s="38"/>
      <c r="UJP156" s="38"/>
      <c r="UJQ156" s="38"/>
      <c r="UJR156" s="38"/>
      <c r="UJS156" s="38"/>
      <c r="UJT156" s="38"/>
      <c r="UJU156" s="38"/>
      <c r="UJV156" s="38"/>
      <c r="UJW156" s="38"/>
      <c r="UJX156" s="38"/>
      <c r="UJY156" s="38"/>
      <c r="UJZ156" s="38"/>
      <c r="UKA156" s="38"/>
      <c r="UKB156" s="38"/>
      <c r="UKC156" s="38"/>
      <c r="UKD156" s="38"/>
      <c r="UKE156" s="38"/>
      <c r="UKF156" s="38"/>
      <c r="UKG156" s="38"/>
      <c r="UKH156" s="38"/>
      <c r="UKI156" s="38"/>
      <c r="UKJ156" s="38"/>
      <c r="UKK156" s="38"/>
      <c r="UKL156" s="38"/>
      <c r="UKM156" s="38"/>
      <c r="UKN156" s="38"/>
      <c r="UKO156" s="38"/>
      <c r="UKP156" s="38"/>
      <c r="UKQ156" s="38"/>
      <c r="UKR156" s="38"/>
      <c r="UKS156" s="38"/>
      <c r="UKT156" s="38"/>
      <c r="UKU156" s="38"/>
      <c r="UKV156" s="38"/>
      <c r="UKW156" s="38"/>
      <c r="UKX156" s="38"/>
      <c r="UKY156" s="38"/>
      <c r="UKZ156" s="38"/>
      <c r="ULA156" s="38"/>
      <c r="ULB156" s="38"/>
      <c r="ULC156" s="38"/>
      <c r="ULD156" s="38"/>
      <c r="ULE156" s="38"/>
      <c r="ULF156" s="38"/>
      <c r="ULG156" s="38"/>
      <c r="ULH156" s="38"/>
      <c r="ULI156" s="38"/>
      <c r="ULJ156" s="38"/>
      <c r="ULK156" s="38"/>
      <c r="ULL156" s="38"/>
      <c r="ULM156" s="38"/>
      <c r="ULN156" s="38"/>
      <c r="ULO156" s="38"/>
      <c r="ULP156" s="38"/>
      <c r="ULQ156" s="38"/>
      <c r="ULR156" s="38"/>
      <c r="ULS156" s="38"/>
      <c r="ULT156" s="38"/>
      <c r="ULU156" s="38"/>
      <c r="ULV156" s="38"/>
      <c r="ULW156" s="38"/>
      <c r="ULX156" s="38"/>
      <c r="ULY156" s="38"/>
      <c r="ULZ156" s="38"/>
      <c r="UMA156" s="38"/>
      <c r="UMB156" s="38"/>
      <c r="UMC156" s="38"/>
      <c r="UMD156" s="38"/>
      <c r="UME156" s="38"/>
      <c r="UMF156" s="38"/>
      <c r="UMG156" s="38"/>
      <c r="UMH156" s="38"/>
      <c r="UMI156" s="38"/>
      <c r="UMJ156" s="38"/>
      <c r="UMK156" s="38"/>
      <c r="UML156" s="38"/>
      <c r="UMM156" s="38"/>
      <c r="UMN156" s="38"/>
      <c r="UMO156" s="38"/>
      <c r="UMP156" s="38"/>
      <c r="UMQ156" s="38"/>
      <c r="UMR156" s="38"/>
      <c r="UMS156" s="38"/>
      <c r="UMT156" s="38"/>
      <c r="UMU156" s="38"/>
      <c r="UMV156" s="38"/>
      <c r="UMW156" s="38"/>
      <c r="UMX156" s="38"/>
      <c r="UMY156" s="38"/>
      <c r="UMZ156" s="38"/>
      <c r="UNA156" s="38"/>
      <c r="UNB156" s="38"/>
      <c r="UNC156" s="38"/>
      <c r="UND156" s="38"/>
      <c r="UNE156" s="38"/>
      <c r="UNF156" s="38"/>
      <c r="UNG156" s="38"/>
      <c r="UNH156" s="38"/>
      <c r="UNI156" s="38"/>
      <c r="UNJ156" s="38"/>
      <c r="UNK156" s="38"/>
      <c r="UNL156" s="38"/>
      <c r="UNM156" s="38"/>
      <c r="UNN156" s="38"/>
      <c r="UNO156" s="38"/>
      <c r="UNP156" s="38"/>
      <c r="UNQ156" s="38"/>
      <c r="UNR156" s="38"/>
      <c r="UNS156" s="38"/>
      <c r="UNT156" s="38"/>
      <c r="UNU156" s="38"/>
      <c r="UNV156" s="38"/>
      <c r="UNW156" s="38"/>
      <c r="UNX156" s="38"/>
      <c r="UNY156" s="38"/>
      <c r="UNZ156" s="38"/>
      <c r="UOA156" s="38"/>
      <c r="UOB156" s="38"/>
      <c r="UOC156" s="38"/>
      <c r="UOD156" s="38"/>
      <c r="UOE156" s="38"/>
      <c r="UOF156" s="38"/>
      <c r="UOG156" s="38"/>
      <c r="UOH156" s="38"/>
      <c r="UOI156" s="38"/>
      <c r="UOJ156" s="38"/>
      <c r="UOK156" s="38"/>
      <c r="UOL156" s="38"/>
      <c r="UOM156" s="38"/>
      <c r="UON156" s="38"/>
      <c r="UOO156" s="38"/>
      <c r="UOP156" s="38"/>
      <c r="UOQ156" s="38"/>
      <c r="UOR156" s="38"/>
      <c r="UOS156" s="38"/>
      <c r="UOT156" s="38"/>
      <c r="UOU156" s="38"/>
      <c r="UOV156" s="38"/>
      <c r="UOW156" s="38"/>
      <c r="UOX156" s="38"/>
      <c r="UOY156" s="38"/>
      <c r="UOZ156" s="38"/>
      <c r="UPA156" s="38"/>
      <c r="UPB156" s="38"/>
      <c r="UPC156" s="38"/>
      <c r="UPD156" s="38"/>
      <c r="UPE156" s="38"/>
      <c r="UPF156" s="38"/>
      <c r="UPG156" s="38"/>
      <c r="UPH156" s="38"/>
      <c r="UPI156" s="38"/>
      <c r="UPJ156" s="38"/>
      <c r="UPK156" s="38"/>
      <c r="UPL156" s="38"/>
      <c r="UPM156" s="38"/>
      <c r="UPN156" s="38"/>
      <c r="UPO156" s="38"/>
      <c r="UPP156" s="38"/>
      <c r="UPQ156" s="38"/>
      <c r="UPR156" s="38"/>
      <c r="UPS156" s="38"/>
      <c r="UPT156" s="38"/>
      <c r="UPU156" s="38"/>
      <c r="UPV156" s="38"/>
      <c r="UPW156" s="38"/>
      <c r="UPX156" s="38"/>
      <c r="UPY156" s="38"/>
      <c r="UPZ156" s="38"/>
      <c r="UQA156" s="38"/>
      <c r="UQB156" s="38"/>
      <c r="UQC156" s="38"/>
      <c r="UQD156" s="38"/>
      <c r="UQE156" s="38"/>
      <c r="UQF156" s="38"/>
      <c r="UQG156" s="38"/>
      <c r="UQH156" s="38"/>
      <c r="UQI156" s="38"/>
      <c r="UQJ156" s="38"/>
      <c r="UQK156" s="38"/>
      <c r="UQL156" s="38"/>
      <c r="UQM156" s="38"/>
      <c r="UQN156" s="38"/>
      <c r="UQO156" s="38"/>
      <c r="UQP156" s="38"/>
      <c r="UQQ156" s="38"/>
      <c r="UQR156" s="38"/>
      <c r="UQS156" s="38"/>
      <c r="UQT156" s="38"/>
      <c r="UQU156" s="38"/>
      <c r="UQV156" s="38"/>
      <c r="UQW156" s="38"/>
      <c r="UQX156" s="38"/>
      <c r="UQY156" s="38"/>
      <c r="UQZ156" s="38"/>
      <c r="URA156" s="38"/>
      <c r="URB156" s="38"/>
      <c r="URC156" s="38"/>
      <c r="URD156" s="38"/>
      <c r="URE156" s="38"/>
      <c r="URF156" s="38"/>
      <c r="URG156" s="38"/>
      <c r="URH156" s="38"/>
      <c r="URI156" s="38"/>
      <c r="URJ156" s="38"/>
      <c r="URK156" s="38"/>
      <c r="URL156" s="38"/>
      <c r="URM156" s="38"/>
      <c r="URN156" s="38"/>
      <c r="URO156" s="38"/>
      <c r="URP156" s="38"/>
      <c r="URQ156" s="38"/>
      <c r="URR156" s="38"/>
      <c r="URS156" s="38"/>
      <c r="URT156" s="38"/>
      <c r="URU156" s="38"/>
      <c r="URV156" s="38"/>
      <c r="URW156" s="38"/>
      <c r="URX156" s="38"/>
      <c r="URY156" s="38"/>
      <c r="URZ156" s="38"/>
      <c r="USA156" s="38"/>
      <c r="USB156" s="38"/>
      <c r="USC156" s="38"/>
      <c r="USD156" s="38"/>
      <c r="USE156" s="38"/>
      <c r="USF156" s="38"/>
      <c r="USG156" s="38"/>
      <c r="USH156" s="38"/>
      <c r="USI156" s="38"/>
      <c r="USJ156" s="38"/>
      <c r="USK156" s="38"/>
      <c r="USL156" s="38"/>
      <c r="USM156" s="38"/>
      <c r="USN156" s="38"/>
      <c r="USO156" s="38"/>
      <c r="USP156" s="38"/>
      <c r="USQ156" s="38"/>
      <c r="USR156" s="38"/>
      <c r="USS156" s="38"/>
      <c r="UST156" s="38"/>
      <c r="USU156" s="38"/>
      <c r="USV156" s="38"/>
      <c r="USW156" s="38"/>
      <c r="USX156" s="38"/>
      <c r="USY156" s="38"/>
      <c r="USZ156" s="38"/>
      <c r="UTA156" s="38"/>
      <c r="UTB156" s="38"/>
      <c r="UTC156" s="38"/>
      <c r="UTD156" s="38"/>
      <c r="UTE156" s="38"/>
      <c r="UTF156" s="38"/>
      <c r="UTG156" s="38"/>
      <c r="UTH156" s="38"/>
      <c r="UTI156" s="38"/>
      <c r="UTJ156" s="38"/>
      <c r="UTK156" s="38"/>
      <c r="UTL156" s="38"/>
      <c r="UTM156" s="38"/>
      <c r="UTN156" s="38"/>
      <c r="UTO156" s="38"/>
      <c r="UTP156" s="38"/>
      <c r="UTQ156" s="38"/>
      <c r="UTR156" s="38"/>
      <c r="UTS156" s="38"/>
      <c r="UTT156" s="38"/>
      <c r="UTU156" s="38"/>
      <c r="UTV156" s="38"/>
      <c r="UTW156" s="38"/>
      <c r="UTX156" s="38"/>
      <c r="UTY156" s="38"/>
      <c r="UTZ156" s="38"/>
      <c r="UUA156" s="38"/>
      <c r="UUB156" s="38"/>
      <c r="UUC156" s="38"/>
      <c r="UUD156" s="38"/>
      <c r="UUE156" s="38"/>
      <c r="UUF156" s="38"/>
      <c r="UUG156" s="38"/>
      <c r="UUH156" s="38"/>
      <c r="UUI156" s="38"/>
      <c r="UUJ156" s="38"/>
      <c r="UUK156" s="38"/>
      <c r="UUL156" s="38"/>
      <c r="UUM156" s="38"/>
      <c r="UUN156" s="38"/>
      <c r="UUO156" s="38"/>
      <c r="UUP156" s="38"/>
      <c r="UUQ156" s="38"/>
      <c r="UUR156" s="38"/>
      <c r="UUS156" s="38"/>
      <c r="UUT156" s="38"/>
      <c r="UUU156" s="38"/>
      <c r="UUV156" s="38"/>
      <c r="UUW156" s="38"/>
      <c r="UUX156" s="38"/>
      <c r="UUY156" s="38"/>
      <c r="UUZ156" s="38"/>
      <c r="UVA156" s="38"/>
      <c r="UVB156" s="38"/>
      <c r="UVC156" s="38"/>
      <c r="UVD156" s="38"/>
      <c r="UVE156" s="38"/>
      <c r="UVF156" s="38"/>
      <c r="UVG156" s="38"/>
      <c r="UVH156" s="38"/>
      <c r="UVI156" s="38"/>
      <c r="UVJ156" s="38"/>
      <c r="UVK156" s="38"/>
      <c r="UVL156" s="38"/>
      <c r="UVM156" s="38"/>
      <c r="UVN156" s="38"/>
      <c r="UVO156" s="38"/>
      <c r="UVP156" s="38"/>
      <c r="UVQ156" s="38"/>
      <c r="UVR156" s="38"/>
      <c r="UVS156" s="38"/>
      <c r="UVT156" s="38"/>
      <c r="UVU156" s="38"/>
      <c r="UVV156" s="38"/>
      <c r="UVW156" s="38"/>
      <c r="UVX156" s="38"/>
      <c r="UVY156" s="38"/>
      <c r="UVZ156" s="38"/>
      <c r="UWA156" s="38"/>
      <c r="UWB156" s="38"/>
      <c r="UWC156" s="38"/>
      <c r="UWD156" s="38"/>
      <c r="UWE156" s="38"/>
      <c r="UWF156" s="38"/>
      <c r="UWG156" s="38"/>
      <c r="UWH156" s="38"/>
      <c r="UWI156" s="38"/>
      <c r="UWJ156" s="38"/>
      <c r="UWK156" s="38"/>
      <c r="UWL156" s="38"/>
      <c r="UWM156" s="38"/>
      <c r="UWN156" s="38"/>
      <c r="UWO156" s="38"/>
      <c r="UWP156" s="38"/>
      <c r="UWQ156" s="38"/>
      <c r="UWR156" s="38"/>
      <c r="UWS156" s="38"/>
      <c r="UWT156" s="38"/>
      <c r="UWU156" s="38"/>
      <c r="UWV156" s="38"/>
      <c r="UWW156" s="38"/>
      <c r="UWX156" s="38"/>
      <c r="UWY156" s="38"/>
      <c r="UWZ156" s="38"/>
      <c r="UXA156" s="38"/>
      <c r="UXB156" s="38"/>
      <c r="UXC156" s="38"/>
      <c r="UXD156" s="38"/>
      <c r="UXE156" s="38"/>
      <c r="UXF156" s="38"/>
      <c r="UXG156" s="38"/>
      <c r="UXH156" s="38"/>
      <c r="UXI156" s="38"/>
      <c r="UXJ156" s="38"/>
      <c r="UXK156" s="38"/>
      <c r="UXL156" s="38"/>
      <c r="UXM156" s="38"/>
      <c r="UXN156" s="38"/>
      <c r="UXO156" s="38"/>
      <c r="UXP156" s="38"/>
      <c r="UXQ156" s="38"/>
      <c r="UXR156" s="38"/>
      <c r="UXS156" s="38"/>
      <c r="UXT156" s="38"/>
      <c r="UXU156" s="38"/>
      <c r="UXV156" s="38"/>
      <c r="UXW156" s="38"/>
      <c r="UXX156" s="38"/>
      <c r="UXY156" s="38"/>
      <c r="UXZ156" s="38"/>
      <c r="UYA156" s="38"/>
      <c r="UYB156" s="38"/>
      <c r="UYC156" s="38"/>
      <c r="UYD156" s="38"/>
      <c r="UYE156" s="38"/>
      <c r="UYF156" s="38"/>
      <c r="UYG156" s="38"/>
      <c r="UYH156" s="38"/>
      <c r="UYI156" s="38"/>
      <c r="UYJ156" s="38"/>
      <c r="UYK156" s="38"/>
      <c r="UYL156" s="38"/>
      <c r="UYM156" s="38"/>
      <c r="UYN156" s="38"/>
      <c r="UYO156" s="38"/>
      <c r="UYP156" s="38"/>
      <c r="UYQ156" s="38"/>
      <c r="UYR156" s="38"/>
      <c r="UYS156" s="38"/>
      <c r="UYT156" s="38"/>
      <c r="UYU156" s="38"/>
      <c r="UYV156" s="38"/>
      <c r="UYW156" s="38"/>
      <c r="UYX156" s="38"/>
      <c r="UYY156" s="38"/>
      <c r="UYZ156" s="38"/>
      <c r="UZA156" s="38"/>
      <c r="UZB156" s="38"/>
      <c r="UZC156" s="38"/>
      <c r="UZD156" s="38"/>
      <c r="UZE156" s="38"/>
      <c r="UZF156" s="38"/>
      <c r="UZG156" s="38"/>
      <c r="UZH156" s="38"/>
      <c r="UZI156" s="38"/>
      <c r="UZJ156" s="38"/>
      <c r="UZK156" s="38"/>
      <c r="UZL156" s="38"/>
      <c r="UZM156" s="38"/>
      <c r="UZN156" s="38"/>
      <c r="UZO156" s="38"/>
      <c r="UZP156" s="38"/>
      <c r="UZQ156" s="38"/>
      <c r="UZR156" s="38"/>
      <c r="UZS156" s="38"/>
      <c r="UZT156" s="38"/>
      <c r="UZU156" s="38"/>
      <c r="UZV156" s="38"/>
      <c r="UZW156" s="38"/>
      <c r="UZX156" s="38"/>
      <c r="UZY156" s="38"/>
      <c r="UZZ156" s="38"/>
      <c r="VAA156" s="38"/>
      <c r="VAB156" s="38"/>
      <c r="VAC156" s="38"/>
      <c r="VAD156" s="38"/>
      <c r="VAE156" s="38"/>
      <c r="VAF156" s="38"/>
      <c r="VAG156" s="38"/>
      <c r="VAH156" s="38"/>
      <c r="VAI156" s="38"/>
      <c r="VAJ156" s="38"/>
      <c r="VAK156" s="38"/>
      <c r="VAL156" s="38"/>
      <c r="VAM156" s="38"/>
      <c r="VAN156" s="38"/>
      <c r="VAO156" s="38"/>
      <c r="VAP156" s="38"/>
      <c r="VAQ156" s="38"/>
      <c r="VAR156" s="38"/>
      <c r="VAS156" s="38"/>
      <c r="VAT156" s="38"/>
      <c r="VAU156" s="38"/>
      <c r="VAV156" s="38"/>
      <c r="VAW156" s="38"/>
      <c r="VAX156" s="38"/>
      <c r="VAY156" s="38"/>
      <c r="VAZ156" s="38"/>
      <c r="VBA156" s="38"/>
      <c r="VBB156" s="38"/>
      <c r="VBC156" s="38"/>
      <c r="VBD156" s="38"/>
      <c r="VBE156" s="38"/>
      <c r="VBF156" s="38"/>
      <c r="VBG156" s="38"/>
      <c r="VBH156" s="38"/>
      <c r="VBI156" s="38"/>
      <c r="VBJ156" s="38"/>
      <c r="VBK156" s="38"/>
      <c r="VBL156" s="38"/>
      <c r="VBM156" s="38"/>
      <c r="VBN156" s="38"/>
      <c r="VBO156" s="38"/>
      <c r="VBP156" s="38"/>
      <c r="VBQ156" s="38"/>
      <c r="VBR156" s="38"/>
      <c r="VBS156" s="38"/>
      <c r="VBT156" s="38"/>
      <c r="VBU156" s="38"/>
      <c r="VBV156" s="38"/>
      <c r="VBW156" s="38"/>
      <c r="VBX156" s="38"/>
      <c r="VBY156" s="38"/>
      <c r="VBZ156" s="38"/>
      <c r="VCA156" s="38"/>
      <c r="VCB156" s="38"/>
      <c r="VCC156" s="38"/>
      <c r="VCD156" s="38"/>
      <c r="VCE156" s="38"/>
      <c r="VCF156" s="38"/>
      <c r="VCG156" s="38"/>
      <c r="VCH156" s="38"/>
      <c r="VCI156" s="38"/>
      <c r="VCJ156" s="38"/>
      <c r="VCK156" s="38"/>
      <c r="VCL156" s="38"/>
      <c r="VCM156" s="38"/>
      <c r="VCN156" s="38"/>
      <c r="VCO156" s="38"/>
      <c r="VCP156" s="38"/>
      <c r="VCQ156" s="38"/>
      <c r="VCR156" s="38"/>
      <c r="VCS156" s="38"/>
      <c r="VCT156" s="38"/>
      <c r="VCU156" s="38"/>
      <c r="VCV156" s="38"/>
      <c r="VCW156" s="38"/>
      <c r="VCX156" s="38"/>
      <c r="VCY156" s="38"/>
      <c r="VCZ156" s="38"/>
      <c r="VDA156" s="38"/>
      <c r="VDB156" s="38"/>
      <c r="VDC156" s="38"/>
      <c r="VDD156" s="38"/>
      <c r="VDE156" s="38"/>
      <c r="VDF156" s="38"/>
      <c r="VDG156" s="38"/>
      <c r="VDH156" s="38"/>
      <c r="VDI156" s="38"/>
      <c r="VDJ156" s="38"/>
      <c r="VDK156" s="38"/>
      <c r="VDL156" s="38"/>
      <c r="VDM156" s="38"/>
      <c r="VDN156" s="38"/>
      <c r="VDO156" s="38"/>
      <c r="VDP156" s="38"/>
      <c r="VDQ156" s="38"/>
      <c r="VDR156" s="38"/>
      <c r="VDS156" s="38"/>
      <c r="VDT156" s="38"/>
      <c r="VDU156" s="38"/>
      <c r="VDV156" s="38"/>
      <c r="VDW156" s="38"/>
      <c r="VDX156" s="38"/>
      <c r="VDY156" s="38"/>
      <c r="VDZ156" s="38"/>
      <c r="VEA156" s="38"/>
      <c r="VEB156" s="38"/>
      <c r="VEC156" s="38"/>
      <c r="VED156" s="38"/>
      <c r="VEE156" s="38"/>
      <c r="VEF156" s="38"/>
      <c r="VEG156" s="38"/>
      <c r="VEH156" s="38"/>
      <c r="VEI156" s="38"/>
      <c r="VEJ156" s="38"/>
      <c r="VEK156" s="38"/>
      <c r="VEL156" s="38"/>
      <c r="VEM156" s="38"/>
      <c r="VEN156" s="38"/>
      <c r="VEO156" s="38"/>
      <c r="VEP156" s="38"/>
      <c r="VEQ156" s="38"/>
      <c r="VER156" s="38"/>
      <c r="VES156" s="38"/>
      <c r="VET156" s="38"/>
      <c r="VEU156" s="38"/>
      <c r="VEV156" s="38"/>
      <c r="VEW156" s="38"/>
      <c r="VEX156" s="38"/>
      <c r="VEY156" s="38"/>
      <c r="VEZ156" s="38"/>
      <c r="VFA156" s="38"/>
      <c r="VFB156" s="38"/>
      <c r="VFC156" s="38"/>
      <c r="VFD156" s="38"/>
      <c r="VFE156" s="38"/>
      <c r="VFF156" s="38"/>
      <c r="VFG156" s="38"/>
      <c r="VFH156" s="38"/>
      <c r="VFI156" s="38"/>
      <c r="VFJ156" s="38"/>
      <c r="VFK156" s="38"/>
      <c r="VFL156" s="38"/>
      <c r="VFM156" s="38"/>
      <c r="VFN156" s="38"/>
      <c r="VFO156" s="38"/>
      <c r="VFP156" s="38"/>
      <c r="VFQ156" s="38"/>
      <c r="VFR156" s="38"/>
      <c r="VFS156" s="38"/>
      <c r="VFT156" s="38"/>
      <c r="VFU156" s="38"/>
      <c r="VFV156" s="38"/>
      <c r="VFW156" s="38"/>
      <c r="VFX156" s="38"/>
      <c r="VFY156" s="38"/>
      <c r="VFZ156" s="38"/>
      <c r="VGA156" s="38"/>
      <c r="VGB156" s="38"/>
      <c r="VGC156" s="38"/>
      <c r="VGD156" s="38"/>
      <c r="VGE156" s="38"/>
      <c r="VGF156" s="38"/>
      <c r="VGG156" s="38"/>
      <c r="VGH156" s="38"/>
      <c r="VGI156" s="38"/>
      <c r="VGJ156" s="38"/>
      <c r="VGK156" s="38"/>
      <c r="VGL156" s="38"/>
      <c r="VGM156" s="38"/>
      <c r="VGN156" s="38"/>
      <c r="VGO156" s="38"/>
      <c r="VGP156" s="38"/>
      <c r="VGQ156" s="38"/>
      <c r="VGR156" s="38"/>
      <c r="VGS156" s="38"/>
      <c r="VGT156" s="38"/>
      <c r="VGU156" s="38"/>
      <c r="VGV156" s="38"/>
      <c r="VGW156" s="38"/>
      <c r="VGX156" s="38"/>
      <c r="VGY156" s="38"/>
      <c r="VGZ156" s="38"/>
      <c r="VHA156" s="38"/>
      <c r="VHB156" s="38"/>
      <c r="VHC156" s="38"/>
      <c r="VHD156" s="38"/>
      <c r="VHE156" s="38"/>
      <c r="VHF156" s="38"/>
      <c r="VHG156" s="38"/>
      <c r="VHH156" s="38"/>
      <c r="VHI156" s="38"/>
      <c r="VHJ156" s="38"/>
      <c r="VHK156" s="38"/>
      <c r="VHL156" s="38"/>
      <c r="VHM156" s="38"/>
      <c r="VHN156" s="38"/>
      <c r="VHO156" s="38"/>
      <c r="VHP156" s="38"/>
      <c r="VHQ156" s="38"/>
      <c r="VHR156" s="38"/>
      <c r="VHS156" s="38"/>
      <c r="VHT156" s="38"/>
      <c r="VHU156" s="38"/>
      <c r="VHV156" s="38"/>
      <c r="VHW156" s="38"/>
      <c r="VHX156" s="38"/>
      <c r="VHY156" s="38"/>
      <c r="VHZ156" s="38"/>
      <c r="VIA156" s="38"/>
      <c r="VIB156" s="38"/>
      <c r="VIC156" s="38"/>
      <c r="VID156" s="38"/>
      <c r="VIE156" s="38"/>
      <c r="VIF156" s="38"/>
      <c r="VIG156" s="38"/>
      <c r="VIH156" s="38"/>
      <c r="VII156" s="38"/>
      <c r="VIJ156" s="38"/>
      <c r="VIK156" s="38"/>
      <c r="VIL156" s="38"/>
      <c r="VIM156" s="38"/>
      <c r="VIN156" s="38"/>
      <c r="VIO156" s="38"/>
      <c r="VIP156" s="38"/>
      <c r="VIQ156" s="38"/>
      <c r="VIR156" s="38"/>
      <c r="VIS156" s="38"/>
      <c r="VIT156" s="38"/>
      <c r="VIU156" s="38"/>
      <c r="VIV156" s="38"/>
      <c r="VIW156" s="38"/>
      <c r="VIX156" s="38"/>
      <c r="VIY156" s="38"/>
      <c r="VIZ156" s="38"/>
      <c r="VJA156" s="38"/>
      <c r="VJB156" s="38"/>
      <c r="VJC156" s="38"/>
      <c r="VJD156" s="38"/>
      <c r="VJE156" s="38"/>
      <c r="VJF156" s="38"/>
      <c r="VJG156" s="38"/>
      <c r="VJH156" s="38"/>
      <c r="VJI156" s="38"/>
      <c r="VJJ156" s="38"/>
      <c r="VJK156" s="38"/>
      <c r="VJL156" s="38"/>
      <c r="VJM156" s="38"/>
      <c r="VJN156" s="38"/>
      <c r="VJO156" s="38"/>
      <c r="VJP156" s="38"/>
      <c r="VJQ156" s="38"/>
      <c r="VJR156" s="38"/>
      <c r="VJS156" s="38"/>
      <c r="VJT156" s="38"/>
      <c r="VJU156" s="38"/>
      <c r="VJV156" s="38"/>
      <c r="VJW156" s="38"/>
      <c r="VJX156" s="38"/>
      <c r="VJY156" s="38"/>
      <c r="VJZ156" s="38"/>
      <c r="VKA156" s="38"/>
      <c r="VKB156" s="38"/>
      <c r="VKC156" s="38"/>
      <c r="VKD156" s="38"/>
      <c r="VKE156" s="38"/>
      <c r="VKF156" s="38"/>
      <c r="VKG156" s="38"/>
      <c r="VKH156" s="38"/>
      <c r="VKI156" s="38"/>
      <c r="VKJ156" s="38"/>
      <c r="VKK156" s="38"/>
      <c r="VKL156" s="38"/>
      <c r="VKM156" s="38"/>
      <c r="VKN156" s="38"/>
      <c r="VKO156" s="38"/>
      <c r="VKP156" s="38"/>
      <c r="VKQ156" s="38"/>
      <c r="VKR156" s="38"/>
      <c r="VKS156" s="38"/>
      <c r="VKT156" s="38"/>
      <c r="VKU156" s="38"/>
      <c r="VKV156" s="38"/>
      <c r="VKW156" s="38"/>
      <c r="VKX156" s="38"/>
      <c r="VKY156" s="38"/>
      <c r="VKZ156" s="38"/>
      <c r="VLA156" s="38"/>
      <c r="VLB156" s="38"/>
      <c r="VLC156" s="38"/>
      <c r="VLD156" s="38"/>
      <c r="VLE156" s="38"/>
      <c r="VLF156" s="38"/>
      <c r="VLG156" s="38"/>
      <c r="VLH156" s="38"/>
      <c r="VLI156" s="38"/>
      <c r="VLJ156" s="38"/>
      <c r="VLK156" s="38"/>
      <c r="VLL156" s="38"/>
      <c r="VLM156" s="38"/>
      <c r="VLN156" s="38"/>
      <c r="VLO156" s="38"/>
      <c r="VLP156" s="38"/>
      <c r="VLQ156" s="38"/>
      <c r="VLR156" s="38"/>
      <c r="VLS156" s="38"/>
      <c r="VLT156" s="38"/>
      <c r="VLU156" s="38"/>
      <c r="VLV156" s="38"/>
      <c r="VLW156" s="38"/>
      <c r="VLX156" s="38"/>
      <c r="VLY156" s="38"/>
      <c r="VLZ156" s="38"/>
      <c r="VMA156" s="38"/>
      <c r="VMB156" s="38"/>
      <c r="VMC156" s="38"/>
      <c r="VMD156" s="38"/>
      <c r="VME156" s="38"/>
      <c r="VMF156" s="38"/>
      <c r="VMG156" s="38"/>
      <c r="VMH156" s="38"/>
      <c r="VMI156" s="38"/>
      <c r="VMJ156" s="38"/>
      <c r="VMK156" s="38"/>
      <c r="VML156" s="38"/>
      <c r="VMM156" s="38"/>
      <c r="VMN156" s="38"/>
      <c r="VMO156" s="38"/>
      <c r="VMP156" s="38"/>
      <c r="VMQ156" s="38"/>
      <c r="VMR156" s="38"/>
      <c r="VMS156" s="38"/>
      <c r="VMT156" s="38"/>
      <c r="VMU156" s="38"/>
      <c r="VMV156" s="38"/>
      <c r="VMW156" s="38"/>
      <c r="VMX156" s="38"/>
      <c r="VMY156" s="38"/>
      <c r="VMZ156" s="38"/>
      <c r="VNA156" s="38"/>
      <c r="VNB156" s="38"/>
      <c r="VNC156" s="38"/>
      <c r="VND156" s="38"/>
      <c r="VNE156" s="38"/>
      <c r="VNF156" s="38"/>
      <c r="VNG156" s="38"/>
      <c r="VNH156" s="38"/>
      <c r="VNI156" s="38"/>
      <c r="VNJ156" s="38"/>
      <c r="VNK156" s="38"/>
      <c r="VNL156" s="38"/>
      <c r="VNM156" s="38"/>
      <c r="VNN156" s="38"/>
      <c r="VNO156" s="38"/>
      <c r="VNP156" s="38"/>
      <c r="VNQ156" s="38"/>
      <c r="VNR156" s="38"/>
      <c r="VNS156" s="38"/>
      <c r="VNT156" s="38"/>
      <c r="VNU156" s="38"/>
      <c r="VNV156" s="38"/>
      <c r="VNW156" s="38"/>
      <c r="VNX156" s="38"/>
      <c r="VNY156" s="38"/>
      <c r="VNZ156" s="38"/>
      <c r="VOA156" s="38"/>
      <c r="VOB156" s="38"/>
      <c r="VOC156" s="38"/>
      <c r="VOD156" s="38"/>
      <c r="VOE156" s="38"/>
      <c r="VOF156" s="38"/>
      <c r="VOG156" s="38"/>
      <c r="VOH156" s="38"/>
      <c r="VOI156" s="38"/>
      <c r="VOJ156" s="38"/>
      <c r="VOK156" s="38"/>
      <c r="VOL156" s="38"/>
      <c r="VOM156" s="38"/>
      <c r="VON156" s="38"/>
      <c r="VOO156" s="38"/>
      <c r="VOP156" s="38"/>
      <c r="VOQ156" s="38"/>
      <c r="VOR156" s="38"/>
      <c r="VOS156" s="38"/>
      <c r="VOT156" s="38"/>
      <c r="VOU156" s="38"/>
      <c r="VOV156" s="38"/>
      <c r="VOW156" s="38"/>
      <c r="VOX156" s="38"/>
      <c r="VOY156" s="38"/>
      <c r="VOZ156" s="38"/>
      <c r="VPA156" s="38"/>
      <c r="VPB156" s="38"/>
      <c r="VPC156" s="38"/>
      <c r="VPD156" s="38"/>
      <c r="VPE156" s="38"/>
      <c r="VPF156" s="38"/>
      <c r="VPG156" s="38"/>
      <c r="VPH156" s="38"/>
      <c r="VPI156" s="38"/>
      <c r="VPJ156" s="38"/>
      <c r="VPK156" s="38"/>
      <c r="VPL156" s="38"/>
      <c r="VPM156" s="38"/>
      <c r="VPN156" s="38"/>
      <c r="VPO156" s="38"/>
      <c r="VPP156" s="38"/>
      <c r="VPQ156" s="38"/>
      <c r="VPR156" s="38"/>
      <c r="VPS156" s="38"/>
      <c r="VPT156" s="38"/>
      <c r="VPU156" s="38"/>
      <c r="VPV156" s="38"/>
      <c r="VPW156" s="38"/>
      <c r="VPX156" s="38"/>
      <c r="VPY156" s="38"/>
      <c r="VPZ156" s="38"/>
      <c r="VQA156" s="38"/>
      <c r="VQB156" s="38"/>
      <c r="VQC156" s="38"/>
      <c r="VQD156" s="38"/>
      <c r="VQE156" s="38"/>
      <c r="VQF156" s="38"/>
      <c r="VQG156" s="38"/>
      <c r="VQH156" s="38"/>
      <c r="VQI156" s="38"/>
      <c r="VQJ156" s="38"/>
      <c r="VQK156" s="38"/>
      <c r="VQL156" s="38"/>
      <c r="VQM156" s="38"/>
      <c r="VQN156" s="38"/>
      <c r="VQO156" s="38"/>
      <c r="VQP156" s="38"/>
      <c r="VQQ156" s="38"/>
      <c r="VQR156" s="38"/>
      <c r="VQS156" s="38"/>
      <c r="VQT156" s="38"/>
      <c r="VQU156" s="38"/>
      <c r="VQV156" s="38"/>
      <c r="VQW156" s="38"/>
      <c r="VQX156" s="38"/>
      <c r="VQY156" s="38"/>
      <c r="VQZ156" s="38"/>
      <c r="VRA156" s="38"/>
      <c r="VRB156" s="38"/>
      <c r="VRC156" s="38"/>
      <c r="VRD156" s="38"/>
      <c r="VRE156" s="38"/>
      <c r="VRF156" s="38"/>
      <c r="VRG156" s="38"/>
      <c r="VRH156" s="38"/>
      <c r="VRI156" s="38"/>
      <c r="VRJ156" s="38"/>
      <c r="VRK156" s="38"/>
      <c r="VRL156" s="38"/>
      <c r="VRM156" s="38"/>
      <c r="VRN156" s="38"/>
      <c r="VRO156" s="38"/>
      <c r="VRP156" s="38"/>
      <c r="VRQ156" s="38"/>
      <c r="VRR156" s="38"/>
      <c r="VRS156" s="38"/>
      <c r="VRT156" s="38"/>
      <c r="VRU156" s="38"/>
      <c r="VRV156" s="38"/>
      <c r="VRW156" s="38"/>
      <c r="VRX156" s="38"/>
      <c r="VRY156" s="38"/>
      <c r="VRZ156" s="38"/>
      <c r="VSA156" s="38"/>
      <c r="VSB156" s="38"/>
      <c r="VSC156" s="38"/>
      <c r="VSD156" s="38"/>
      <c r="VSE156" s="38"/>
      <c r="VSF156" s="38"/>
      <c r="VSG156" s="38"/>
      <c r="VSH156" s="38"/>
      <c r="VSI156" s="38"/>
      <c r="VSJ156" s="38"/>
      <c r="VSK156" s="38"/>
      <c r="VSL156" s="38"/>
      <c r="VSM156" s="38"/>
      <c r="VSN156" s="38"/>
      <c r="VSO156" s="38"/>
      <c r="VSP156" s="38"/>
      <c r="VSQ156" s="38"/>
      <c r="VSR156" s="38"/>
      <c r="VSS156" s="38"/>
      <c r="VST156" s="38"/>
      <c r="VSU156" s="38"/>
      <c r="VSV156" s="38"/>
      <c r="VSW156" s="38"/>
      <c r="VSX156" s="38"/>
      <c r="VSY156" s="38"/>
      <c r="VSZ156" s="38"/>
      <c r="VTA156" s="38"/>
      <c r="VTB156" s="38"/>
      <c r="VTC156" s="38"/>
      <c r="VTD156" s="38"/>
      <c r="VTE156" s="38"/>
      <c r="VTF156" s="38"/>
      <c r="VTG156" s="38"/>
      <c r="VTH156" s="38"/>
      <c r="VTI156" s="38"/>
      <c r="VTJ156" s="38"/>
      <c r="VTK156" s="38"/>
      <c r="VTL156" s="38"/>
      <c r="VTM156" s="38"/>
      <c r="VTN156" s="38"/>
      <c r="VTO156" s="38"/>
      <c r="VTP156" s="38"/>
      <c r="VTQ156" s="38"/>
      <c r="VTR156" s="38"/>
      <c r="VTS156" s="38"/>
      <c r="VTT156" s="38"/>
      <c r="VTU156" s="38"/>
      <c r="VTV156" s="38"/>
      <c r="VTW156" s="38"/>
      <c r="VTX156" s="38"/>
      <c r="VTY156" s="38"/>
      <c r="VTZ156" s="38"/>
      <c r="VUA156" s="38"/>
      <c r="VUB156" s="38"/>
      <c r="VUC156" s="38"/>
      <c r="VUD156" s="38"/>
      <c r="VUE156" s="38"/>
      <c r="VUF156" s="38"/>
      <c r="VUG156" s="38"/>
      <c r="VUH156" s="38"/>
      <c r="VUI156" s="38"/>
      <c r="VUJ156" s="38"/>
      <c r="VUK156" s="38"/>
      <c r="VUL156" s="38"/>
      <c r="VUM156" s="38"/>
      <c r="VUN156" s="38"/>
      <c r="VUO156" s="38"/>
      <c r="VUP156" s="38"/>
      <c r="VUQ156" s="38"/>
      <c r="VUR156" s="38"/>
      <c r="VUS156" s="38"/>
      <c r="VUT156" s="38"/>
      <c r="VUU156" s="38"/>
      <c r="VUV156" s="38"/>
      <c r="VUW156" s="38"/>
      <c r="VUX156" s="38"/>
      <c r="VUY156" s="38"/>
      <c r="VUZ156" s="38"/>
      <c r="VVA156" s="38"/>
      <c r="VVB156" s="38"/>
      <c r="VVC156" s="38"/>
      <c r="VVD156" s="38"/>
      <c r="VVE156" s="38"/>
      <c r="VVF156" s="38"/>
      <c r="VVG156" s="38"/>
      <c r="VVH156" s="38"/>
      <c r="VVI156" s="38"/>
      <c r="VVJ156" s="38"/>
      <c r="VVK156" s="38"/>
      <c r="VVL156" s="38"/>
      <c r="VVM156" s="38"/>
      <c r="VVN156" s="38"/>
      <c r="VVO156" s="38"/>
      <c r="VVP156" s="38"/>
      <c r="VVQ156" s="38"/>
      <c r="VVR156" s="38"/>
      <c r="VVS156" s="38"/>
      <c r="VVT156" s="38"/>
      <c r="VVU156" s="38"/>
      <c r="VVV156" s="38"/>
      <c r="VVW156" s="38"/>
      <c r="VVX156" s="38"/>
      <c r="VVY156" s="38"/>
      <c r="VVZ156" s="38"/>
      <c r="VWA156" s="38"/>
      <c r="VWB156" s="38"/>
      <c r="VWC156" s="38"/>
      <c r="VWD156" s="38"/>
      <c r="VWE156" s="38"/>
      <c r="VWF156" s="38"/>
      <c r="VWG156" s="38"/>
      <c r="VWH156" s="38"/>
      <c r="VWI156" s="38"/>
      <c r="VWJ156" s="38"/>
      <c r="VWK156" s="38"/>
      <c r="VWL156" s="38"/>
      <c r="VWM156" s="38"/>
      <c r="VWN156" s="38"/>
      <c r="VWO156" s="38"/>
      <c r="VWP156" s="38"/>
      <c r="VWQ156" s="38"/>
      <c r="VWR156" s="38"/>
      <c r="VWS156" s="38"/>
      <c r="VWT156" s="38"/>
      <c r="VWU156" s="38"/>
      <c r="VWV156" s="38"/>
      <c r="VWW156" s="38"/>
      <c r="VWX156" s="38"/>
      <c r="VWY156" s="38"/>
      <c r="VWZ156" s="38"/>
      <c r="VXA156" s="38"/>
      <c r="VXB156" s="38"/>
      <c r="VXC156" s="38"/>
      <c r="VXD156" s="38"/>
      <c r="VXE156" s="38"/>
      <c r="VXF156" s="38"/>
      <c r="VXG156" s="38"/>
      <c r="VXH156" s="38"/>
      <c r="VXI156" s="38"/>
      <c r="VXJ156" s="38"/>
      <c r="VXK156" s="38"/>
      <c r="VXL156" s="38"/>
      <c r="VXM156" s="38"/>
      <c r="VXN156" s="38"/>
      <c r="VXO156" s="38"/>
      <c r="VXP156" s="38"/>
      <c r="VXQ156" s="38"/>
      <c r="VXR156" s="38"/>
      <c r="VXS156" s="38"/>
      <c r="VXT156" s="38"/>
      <c r="VXU156" s="38"/>
      <c r="VXV156" s="38"/>
      <c r="VXW156" s="38"/>
      <c r="VXX156" s="38"/>
      <c r="VXY156" s="38"/>
      <c r="VXZ156" s="38"/>
      <c r="VYA156" s="38"/>
      <c r="VYB156" s="38"/>
      <c r="VYC156" s="38"/>
      <c r="VYD156" s="38"/>
      <c r="VYE156" s="38"/>
      <c r="VYF156" s="38"/>
      <c r="VYG156" s="38"/>
      <c r="VYH156" s="38"/>
      <c r="VYI156" s="38"/>
      <c r="VYJ156" s="38"/>
      <c r="VYK156" s="38"/>
      <c r="VYL156" s="38"/>
      <c r="VYM156" s="38"/>
      <c r="VYN156" s="38"/>
      <c r="VYO156" s="38"/>
      <c r="VYP156" s="38"/>
      <c r="VYQ156" s="38"/>
      <c r="VYR156" s="38"/>
      <c r="VYS156" s="38"/>
      <c r="VYT156" s="38"/>
      <c r="VYU156" s="38"/>
      <c r="VYV156" s="38"/>
      <c r="VYW156" s="38"/>
      <c r="VYX156" s="38"/>
      <c r="VYY156" s="38"/>
      <c r="VYZ156" s="38"/>
      <c r="VZA156" s="38"/>
      <c r="VZB156" s="38"/>
      <c r="VZC156" s="38"/>
      <c r="VZD156" s="38"/>
      <c r="VZE156" s="38"/>
      <c r="VZF156" s="38"/>
      <c r="VZG156" s="38"/>
      <c r="VZH156" s="38"/>
      <c r="VZI156" s="38"/>
      <c r="VZJ156" s="38"/>
      <c r="VZK156" s="38"/>
      <c r="VZL156" s="38"/>
      <c r="VZM156" s="38"/>
      <c r="VZN156" s="38"/>
      <c r="VZO156" s="38"/>
      <c r="VZP156" s="38"/>
      <c r="VZQ156" s="38"/>
      <c r="VZR156" s="38"/>
      <c r="VZS156" s="38"/>
      <c r="VZT156" s="38"/>
      <c r="VZU156" s="38"/>
      <c r="VZV156" s="38"/>
      <c r="VZW156" s="38"/>
      <c r="VZX156" s="38"/>
      <c r="VZY156" s="38"/>
      <c r="VZZ156" s="38"/>
      <c r="WAA156" s="38"/>
      <c r="WAB156" s="38"/>
      <c r="WAC156" s="38"/>
      <c r="WAD156" s="38"/>
      <c r="WAE156" s="38"/>
      <c r="WAF156" s="38"/>
      <c r="WAG156" s="38"/>
      <c r="WAH156" s="38"/>
      <c r="WAI156" s="38"/>
      <c r="WAJ156" s="38"/>
      <c r="WAK156" s="38"/>
      <c r="WAL156" s="38"/>
      <c r="WAM156" s="38"/>
      <c r="WAN156" s="38"/>
      <c r="WAO156" s="38"/>
      <c r="WAP156" s="38"/>
      <c r="WAQ156" s="38"/>
      <c r="WAR156" s="38"/>
      <c r="WAS156" s="38"/>
      <c r="WAT156" s="38"/>
      <c r="WAU156" s="38"/>
      <c r="WAV156" s="38"/>
      <c r="WAW156" s="38"/>
      <c r="WAX156" s="38"/>
      <c r="WAY156" s="38"/>
      <c r="WAZ156" s="38"/>
      <c r="WBA156" s="38"/>
      <c r="WBB156" s="38"/>
      <c r="WBC156" s="38"/>
      <c r="WBD156" s="38"/>
      <c r="WBE156" s="38"/>
      <c r="WBF156" s="38"/>
      <c r="WBG156" s="38"/>
      <c r="WBH156" s="38"/>
      <c r="WBI156" s="38"/>
      <c r="WBJ156" s="38"/>
      <c r="WBK156" s="38"/>
      <c r="WBL156" s="38"/>
      <c r="WBM156" s="38"/>
      <c r="WBN156" s="38"/>
      <c r="WBO156" s="38"/>
      <c r="WBP156" s="38"/>
      <c r="WBQ156" s="38"/>
      <c r="WBR156" s="38"/>
      <c r="WBS156" s="38"/>
      <c r="WBT156" s="38"/>
      <c r="WBU156" s="38"/>
      <c r="WBV156" s="38"/>
      <c r="WBW156" s="38"/>
      <c r="WBX156" s="38"/>
      <c r="WBY156" s="38"/>
      <c r="WBZ156" s="38"/>
      <c r="WCA156" s="38"/>
      <c r="WCB156" s="38"/>
      <c r="WCC156" s="38"/>
      <c r="WCD156" s="38"/>
      <c r="WCE156" s="38"/>
      <c r="WCF156" s="38"/>
      <c r="WCG156" s="38"/>
      <c r="WCH156" s="38"/>
      <c r="WCI156" s="38"/>
      <c r="WCJ156" s="38"/>
      <c r="WCK156" s="38"/>
      <c r="WCL156" s="38"/>
      <c r="WCM156" s="38"/>
      <c r="WCN156" s="38"/>
      <c r="WCO156" s="38"/>
      <c r="WCP156" s="38"/>
      <c r="WCQ156" s="38"/>
      <c r="WCR156" s="38"/>
      <c r="WCS156" s="38"/>
      <c r="WCT156" s="38"/>
      <c r="WCU156" s="38"/>
      <c r="WCV156" s="38"/>
      <c r="WCW156" s="38"/>
      <c r="WCX156" s="38"/>
      <c r="WCY156" s="38"/>
      <c r="WCZ156" s="38"/>
      <c r="WDA156" s="38"/>
      <c r="WDB156" s="38"/>
      <c r="WDC156" s="38"/>
      <c r="WDD156" s="38"/>
      <c r="WDE156" s="38"/>
      <c r="WDF156" s="38"/>
      <c r="WDG156" s="38"/>
      <c r="WDH156" s="38"/>
      <c r="WDI156" s="38"/>
      <c r="WDJ156" s="38"/>
      <c r="WDK156" s="38"/>
      <c r="WDL156" s="38"/>
      <c r="WDM156" s="38"/>
      <c r="WDN156" s="38"/>
      <c r="WDO156" s="38"/>
      <c r="WDP156" s="38"/>
      <c r="WDQ156" s="38"/>
      <c r="WDR156" s="38"/>
      <c r="WDS156" s="38"/>
      <c r="WDT156" s="38"/>
      <c r="WDU156" s="38"/>
      <c r="WDV156" s="38"/>
      <c r="WDW156" s="38"/>
      <c r="WDX156" s="38"/>
      <c r="WDY156" s="38"/>
      <c r="WDZ156" s="38"/>
      <c r="WEA156" s="38"/>
      <c r="WEB156" s="38"/>
      <c r="WEC156" s="38"/>
      <c r="WED156" s="38"/>
      <c r="WEE156" s="38"/>
      <c r="WEF156" s="38"/>
      <c r="WEG156" s="38"/>
      <c r="WEH156" s="38"/>
      <c r="WEI156" s="38"/>
      <c r="WEJ156" s="38"/>
      <c r="WEK156" s="38"/>
      <c r="WEL156" s="38"/>
      <c r="WEM156" s="38"/>
      <c r="WEN156" s="38"/>
      <c r="WEO156" s="38"/>
      <c r="WEP156" s="38"/>
      <c r="WEQ156" s="38"/>
      <c r="WER156" s="38"/>
      <c r="WES156" s="38"/>
      <c r="WET156" s="38"/>
      <c r="WEU156" s="38"/>
      <c r="WEV156" s="38"/>
      <c r="WEW156" s="38"/>
      <c r="WEX156" s="38"/>
      <c r="WEY156" s="38"/>
      <c r="WEZ156" s="38"/>
      <c r="WFA156" s="38"/>
      <c r="WFB156" s="38"/>
      <c r="WFC156" s="38"/>
      <c r="WFD156" s="38"/>
      <c r="WFE156" s="38"/>
      <c r="WFF156" s="38"/>
      <c r="WFG156" s="38"/>
      <c r="WFH156" s="38"/>
      <c r="WFI156" s="38"/>
      <c r="WFJ156" s="38"/>
      <c r="WFK156" s="38"/>
      <c r="WFL156" s="38"/>
      <c r="WFM156" s="38"/>
      <c r="WFN156" s="38"/>
      <c r="WFO156" s="38"/>
      <c r="WFP156" s="38"/>
      <c r="WFQ156" s="38"/>
      <c r="WFR156" s="38"/>
      <c r="WFS156" s="38"/>
      <c r="WFT156" s="38"/>
      <c r="WFU156" s="38"/>
      <c r="WFV156" s="38"/>
      <c r="WFW156" s="38"/>
      <c r="WFX156" s="38"/>
      <c r="WFY156" s="38"/>
      <c r="WFZ156" s="38"/>
      <c r="WGA156" s="38"/>
      <c r="WGB156" s="38"/>
      <c r="WGC156" s="38"/>
      <c r="WGD156" s="38"/>
      <c r="WGE156" s="38"/>
      <c r="WGF156" s="38"/>
      <c r="WGG156" s="38"/>
      <c r="WGH156" s="38"/>
      <c r="WGI156" s="38"/>
      <c r="WGJ156" s="38"/>
      <c r="WGK156" s="38"/>
      <c r="WGL156" s="38"/>
      <c r="WGM156" s="38"/>
      <c r="WGN156" s="38"/>
      <c r="WGO156" s="38"/>
      <c r="WGP156" s="38"/>
      <c r="WGQ156" s="38"/>
      <c r="WGR156" s="38"/>
      <c r="WGS156" s="38"/>
      <c r="WGT156" s="38"/>
      <c r="WGU156" s="38"/>
      <c r="WGV156" s="38"/>
      <c r="WGW156" s="38"/>
      <c r="WGX156" s="38"/>
      <c r="WGY156" s="38"/>
      <c r="WGZ156" s="38"/>
      <c r="WHA156" s="38"/>
      <c r="WHB156" s="38"/>
      <c r="WHC156" s="38"/>
      <c r="WHD156" s="38"/>
      <c r="WHE156" s="38"/>
      <c r="WHF156" s="38"/>
      <c r="WHG156" s="38"/>
      <c r="WHH156" s="38"/>
      <c r="WHI156" s="38"/>
      <c r="WHJ156" s="38"/>
      <c r="WHK156" s="38"/>
      <c r="WHL156" s="38"/>
      <c r="WHM156" s="38"/>
      <c r="WHN156" s="38"/>
      <c r="WHO156" s="38"/>
      <c r="WHP156" s="38"/>
      <c r="WHQ156" s="38"/>
      <c r="WHR156" s="38"/>
      <c r="WHS156" s="38"/>
      <c r="WHT156" s="38"/>
      <c r="WHU156" s="38"/>
      <c r="WHV156" s="38"/>
      <c r="WHW156" s="38"/>
      <c r="WHX156" s="38"/>
      <c r="WHY156" s="38"/>
      <c r="WHZ156" s="38"/>
      <c r="WIA156" s="38"/>
      <c r="WIB156" s="38"/>
      <c r="WIC156" s="38"/>
      <c r="WID156" s="38"/>
      <c r="WIE156" s="38"/>
      <c r="WIF156" s="38"/>
      <c r="WIG156" s="38"/>
      <c r="WIH156" s="38"/>
      <c r="WII156" s="38"/>
      <c r="WIJ156" s="38"/>
      <c r="WIK156" s="38"/>
      <c r="WIL156" s="38"/>
      <c r="WIM156" s="38"/>
      <c r="WIN156" s="38"/>
      <c r="WIO156" s="38"/>
      <c r="WIP156" s="38"/>
      <c r="WIQ156" s="38"/>
      <c r="WIR156" s="38"/>
      <c r="WIS156" s="38"/>
      <c r="WIT156" s="38"/>
      <c r="WIU156" s="38"/>
      <c r="WIV156" s="38"/>
      <c r="WIW156" s="38"/>
      <c r="WIX156" s="38"/>
      <c r="WIY156" s="38"/>
      <c r="WIZ156" s="38"/>
      <c r="WJA156" s="38"/>
      <c r="WJB156" s="38"/>
      <c r="WJC156" s="38"/>
      <c r="WJD156" s="38"/>
      <c r="WJE156" s="38"/>
      <c r="WJF156" s="38"/>
      <c r="WJG156" s="38"/>
      <c r="WJH156" s="38"/>
      <c r="WJI156" s="38"/>
      <c r="WJJ156" s="38"/>
      <c r="WJK156" s="38"/>
      <c r="WJL156" s="38"/>
      <c r="WJM156" s="38"/>
      <c r="WJN156" s="38"/>
      <c r="WJO156" s="38"/>
      <c r="WJP156" s="38"/>
      <c r="WJQ156" s="38"/>
      <c r="WJR156" s="38"/>
      <c r="WJS156" s="38"/>
      <c r="WJT156" s="38"/>
      <c r="WJU156" s="38"/>
      <c r="WJV156" s="38"/>
      <c r="WJW156" s="38"/>
      <c r="WJX156" s="38"/>
      <c r="WJY156" s="38"/>
      <c r="WJZ156" s="38"/>
      <c r="WKA156" s="38"/>
      <c r="WKB156" s="38"/>
      <c r="WKC156" s="38"/>
      <c r="WKD156" s="38"/>
      <c r="WKE156" s="38"/>
      <c r="WKF156" s="38"/>
      <c r="WKG156" s="38"/>
      <c r="WKH156" s="38"/>
      <c r="WKI156" s="38"/>
      <c r="WKJ156" s="38"/>
      <c r="WKK156" s="38"/>
      <c r="WKL156" s="38"/>
      <c r="WKM156" s="38"/>
      <c r="WKN156" s="38"/>
      <c r="WKO156" s="38"/>
      <c r="WKP156" s="38"/>
      <c r="WKQ156" s="38"/>
      <c r="WKR156" s="38"/>
      <c r="WKS156" s="38"/>
      <c r="WKT156" s="38"/>
      <c r="WKU156" s="38"/>
      <c r="WKV156" s="38"/>
      <c r="WKW156" s="38"/>
      <c r="WKX156" s="38"/>
      <c r="WKY156" s="38"/>
      <c r="WKZ156" s="38"/>
      <c r="WLA156" s="38"/>
      <c r="WLB156" s="38"/>
      <c r="WLC156" s="38"/>
      <c r="WLD156" s="38"/>
      <c r="WLE156" s="38"/>
      <c r="WLF156" s="38"/>
      <c r="WLG156" s="38"/>
      <c r="WLH156" s="38"/>
      <c r="WLI156" s="38"/>
      <c r="WLJ156" s="38"/>
      <c r="WLK156" s="38"/>
      <c r="WLL156" s="38"/>
      <c r="WLM156" s="38"/>
      <c r="WLN156" s="38"/>
      <c r="WLO156" s="38"/>
      <c r="WLP156" s="38"/>
      <c r="WLQ156" s="38"/>
      <c r="WLR156" s="38"/>
      <c r="WLS156" s="38"/>
      <c r="WLT156" s="38"/>
      <c r="WLU156" s="38"/>
      <c r="WLV156" s="38"/>
      <c r="WLW156" s="38"/>
      <c r="WLX156" s="38"/>
      <c r="WLY156" s="38"/>
      <c r="WLZ156" s="38"/>
      <c r="WMA156" s="38"/>
      <c r="WMB156" s="38"/>
      <c r="WMC156" s="38"/>
      <c r="WMD156" s="38"/>
      <c r="WME156" s="38"/>
      <c r="WMF156" s="38"/>
      <c r="WMG156" s="38"/>
      <c r="WMH156" s="38"/>
      <c r="WMI156" s="38"/>
      <c r="WMJ156" s="38"/>
      <c r="WMK156" s="38"/>
      <c r="WML156" s="38"/>
      <c r="WMM156" s="38"/>
      <c r="WMN156" s="38"/>
      <c r="WMO156" s="38"/>
      <c r="WMP156" s="38"/>
      <c r="WMQ156" s="38"/>
      <c r="WMR156" s="38"/>
      <c r="WMS156" s="38"/>
      <c r="WMT156" s="38"/>
      <c r="WMU156" s="38"/>
      <c r="WMV156" s="38"/>
      <c r="WMW156" s="38"/>
      <c r="WMX156" s="38"/>
      <c r="WMY156" s="38"/>
      <c r="WMZ156" s="38"/>
      <c r="WNA156" s="38"/>
      <c r="WNB156" s="38"/>
      <c r="WNC156" s="38"/>
      <c r="WND156" s="38"/>
      <c r="WNE156" s="38"/>
      <c r="WNF156" s="38"/>
      <c r="WNG156" s="38"/>
      <c r="WNH156" s="38"/>
      <c r="WNI156" s="38"/>
      <c r="WNJ156" s="38"/>
      <c r="WNK156" s="38"/>
      <c r="WNL156" s="38"/>
      <c r="WNM156" s="38"/>
      <c r="WNN156" s="38"/>
      <c r="WNO156" s="38"/>
      <c r="WNP156" s="38"/>
      <c r="WNQ156" s="38"/>
      <c r="WNR156" s="38"/>
      <c r="WNS156" s="38"/>
      <c r="WNT156" s="38"/>
      <c r="WNU156" s="38"/>
      <c r="WNV156" s="38"/>
      <c r="WNW156" s="38"/>
      <c r="WNX156" s="38"/>
      <c r="WNY156" s="38"/>
      <c r="WNZ156" s="38"/>
      <c r="WOA156" s="38"/>
      <c r="WOB156" s="38"/>
      <c r="WOC156" s="38"/>
      <c r="WOD156" s="38"/>
      <c r="WOE156" s="38"/>
      <c r="WOF156" s="38"/>
      <c r="WOG156" s="38"/>
      <c r="WOH156" s="38"/>
      <c r="WOI156" s="38"/>
      <c r="WOJ156" s="38"/>
      <c r="WOK156" s="38"/>
      <c r="WOL156" s="38"/>
      <c r="WOM156" s="38"/>
      <c r="WON156" s="38"/>
      <c r="WOO156" s="38"/>
      <c r="WOP156" s="38"/>
      <c r="WOQ156" s="38"/>
      <c r="WOR156" s="38"/>
      <c r="WOS156" s="38"/>
      <c r="WOT156" s="38"/>
      <c r="WOU156" s="38"/>
      <c r="WOV156" s="38"/>
      <c r="WOW156" s="38"/>
      <c r="WOX156" s="38"/>
      <c r="WOY156" s="38"/>
      <c r="WOZ156" s="38"/>
      <c r="WPA156" s="38"/>
      <c r="WPB156" s="38"/>
      <c r="WPC156" s="38"/>
      <c r="WPD156" s="38"/>
      <c r="WPE156" s="38"/>
      <c r="WPF156" s="38"/>
      <c r="WPG156" s="38"/>
      <c r="WPH156" s="38"/>
      <c r="WPI156" s="38"/>
      <c r="WPJ156" s="38"/>
      <c r="WPK156" s="38"/>
      <c r="WPL156" s="38"/>
      <c r="WPM156" s="38"/>
      <c r="WPN156" s="38"/>
      <c r="WPO156" s="38"/>
      <c r="WPP156" s="38"/>
      <c r="WPQ156" s="38"/>
      <c r="WPR156" s="38"/>
      <c r="WPS156" s="38"/>
      <c r="WPT156" s="38"/>
      <c r="WPU156" s="38"/>
      <c r="WPV156" s="38"/>
      <c r="WPW156" s="38"/>
      <c r="WPX156" s="38"/>
      <c r="WPY156" s="38"/>
      <c r="WPZ156" s="38"/>
      <c r="WQA156" s="38"/>
      <c r="WQB156" s="38"/>
      <c r="WQC156" s="38"/>
      <c r="WQD156" s="38"/>
      <c r="WQE156" s="38"/>
      <c r="WQF156" s="38"/>
      <c r="WQG156" s="38"/>
      <c r="WQH156" s="38"/>
      <c r="WQI156" s="38"/>
      <c r="WQJ156" s="38"/>
      <c r="WQK156" s="38"/>
      <c r="WQL156" s="38"/>
      <c r="WQM156" s="38"/>
      <c r="WQN156" s="38"/>
      <c r="WQO156" s="38"/>
      <c r="WQP156" s="38"/>
      <c r="WQQ156" s="38"/>
      <c r="WQR156" s="38"/>
      <c r="WQS156" s="38"/>
      <c r="WQT156" s="38"/>
      <c r="WQU156" s="38"/>
      <c r="WQV156" s="38"/>
      <c r="WQW156" s="38"/>
      <c r="WQX156" s="38"/>
      <c r="WQY156" s="38"/>
      <c r="WQZ156" s="38"/>
      <c r="WRA156" s="38"/>
      <c r="WRB156" s="38"/>
      <c r="WRC156" s="38"/>
      <c r="WRD156" s="38"/>
      <c r="WRE156" s="38"/>
      <c r="WRF156" s="38"/>
      <c r="WRG156" s="38"/>
      <c r="WRH156" s="38"/>
      <c r="WRI156" s="38"/>
      <c r="WRJ156" s="38"/>
      <c r="WRK156" s="38"/>
      <c r="WRL156" s="38"/>
      <c r="WRM156" s="38"/>
      <c r="WRN156" s="38"/>
      <c r="WRO156" s="38"/>
      <c r="WRP156" s="38"/>
      <c r="WRQ156" s="38"/>
      <c r="WRR156" s="38"/>
      <c r="WRS156" s="38"/>
      <c r="WRT156" s="38"/>
      <c r="WRU156" s="38"/>
      <c r="WRV156" s="38"/>
      <c r="WRW156" s="38"/>
      <c r="WRX156" s="38"/>
      <c r="WRY156" s="38"/>
      <c r="WRZ156" s="38"/>
      <c r="WSA156" s="38"/>
      <c r="WSB156" s="38"/>
      <c r="WSC156" s="38"/>
      <c r="WSD156" s="38"/>
      <c r="WSE156" s="38"/>
      <c r="WSF156" s="38"/>
      <c r="WSG156" s="38"/>
      <c r="WSH156" s="38"/>
      <c r="WSI156" s="38"/>
      <c r="WSJ156" s="38"/>
      <c r="WSK156" s="38"/>
      <c r="WSL156" s="38"/>
      <c r="WSM156" s="38"/>
      <c r="WSN156" s="38"/>
      <c r="WSO156" s="38"/>
      <c r="WSP156" s="38"/>
      <c r="WSQ156" s="38"/>
      <c r="WSR156" s="38"/>
      <c r="WSS156" s="38"/>
      <c r="WST156" s="38"/>
      <c r="WSU156" s="38"/>
      <c r="WSV156" s="38"/>
      <c r="WSW156" s="38"/>
      <c r="WSX156" s="38"/>
      <c r="WSY156" s="38"/>
      <c r="WSZ156" s="38"/>
      <c r="WTA156" s="38"/>
      <c r="WTB156" s="38"/>
      <c r="WTC156" s="38"/>
      <c r="WTD156" s="38"/>
      <c r="WTE156" s="38"/>
      <c r="WTF156" s="38"/>
      <c r="WTG156" s="38"/>
      <c r="WTH156" s="38"/>
      <c r="WTI156" s="38"/>
      <c r="WTJ156" s="38"/>
      <c r="WTK156" s="38"/>
      <c r="WTL156" s="38"/>
      <c r="WTM156" s="38"/>
      <c r="WTN156" s="38"/>
      <c r="WTO156" s="38"/>
      <c r="WTP156" s="38"/>
      <c r="WTQ156" s="38"/>
      <c r="WTR156" s="38"/>
      <c r="WTS156" s="38"/>
      <c r="WTT156" s="38"/>
      <c r="WTU156" s="38"/>
      <c r="WTV156" s="38"/>
      <c r="WTW156" s="38"/>
      <c r="WTX156" s="38"/>
      <c r="WTY156" s="38"/>
      <c r="WTZ156" s="38"/>
      <c r="WUA156" s="38"/>
      <c r="WUB156" s="38"/>
      <c r="WUC156" s="38"/>
      <c r="WUD156" s="38"/>
      <c r="WUE156" s="38"/>
      <c r="WUF156" s="38"/>
      <c r="WUG156" s="38"/>
      <c r="WUH156" s="38"/>
      <c r="WUI156" s="38"/>
      <c r="WUJ156" s="38"/>
      <c r="WUK156" s="38"/>
      <c r="WUL156" s="38"/>
      <c r="WUM156" s="38"/>
      <c r="WUN156" s="38"/>
      <c r="WUO156" s="38"/>
      <c r="WUP156" s="38"/>
      <c r="WUQ156" s="38"/>
      <c r="WUR156" s="38"/>
      <c r="WUS156" s="38"/>
      <c r="WUT156" s="38"/>
      <c r="WUU156" s="38"/>
      <c r="WUV156" s="38"/>
      <c r="WUW156" s="38"/>
      <c r="WUX156" s="38"/>
      <c r="WUY156" s="38"/>
      <c r="WUZ156" s="38"/>
      <c r="WVA156" s="38"/>
      <c r="WVB156" s="38"/>
      <c r="WVC156" s="38"/>
      <c r="WVD156" s="38"/>
      <c r="WVE156" s="38"/>
      <c r="WVF156" s="38"/>
      <c r="WVG156" s="38"/>
      <c r="WVH156" s="38"/>
      <c r="WVI156" s="38"/>
      <c r="WVJ156" s="38"/>
      <c r="WVK156" s="38"/>
      <c r="WVL156" s="38"/>
      <c r="WVM156" s="38"/>
      <c r="WVN156" s="38"/>
      <c r="WVO156" s="38"/>
      <c r="WVP156" s="38"/>
      <c r="WVQ156" s="38"/>
      <c r="WVR156" s="38"/>
      <c r="WVS156" s="38"/>
      <c r="WVT156" s="38"/>
      <c r="WVU156" s="38"/>
      <c r="WVV156" s="38"/>
      <c r="WVW156" s="38"/>
      <c r="WVX156" s="38"/>
      <c r="WVY156" s="38"/>
      <c r="WVZ156" s="38"/>
      <c r="WWA156" s="38"/>
      <c r="WWB156" s="38"/>
      <c r="WWC156" s="38"/>
      <c r="WWD156" s="38"/>
      <c r="WWE156" s="38"/>
      <c r="WWF156" s="38"/>
      <c r="WWG156" s="38"/>
      <c r="WWH156" s="38"/>
      <c r="WWI156" s="38"/>
      <c r="WWJ156" s="38"/>
      <c r="WWK156" s="38"/>
      <c r="WWL156" s="38"/>
      <c r="WWM156" s="38"/>
      <c r="WWN156" s="38"/>
      <c r="WWO156" s="38"/>
      <c r="WWP156" s="38"/>
      <c r="WWQ156" s="38"/>
      <c r="WWR156" s="38"/>
      <c r="WWS156" s="38"/>
      <c r="WWT156" s="38"/>
      <c r="WWU156" s="38"/>
      <c r="WWV156" s="38"/>
      <c r="WWW156" s="38"/>
      <c r="WWX156" s="38"/>
      <c r="WWY156" s="38"/>
      <c r="WWZ156" s="38"/>
      <c r="WXA156" s="38"/>
      <c r="WXB156" s="38"/>
      <c r="WXC156" s="38"/>
      <c r="WXD156" s="38"/>
      <c r="WXE156" s="38"/>
      <c r="WXF156" s="38"/>
      <c r="WXG156" s="38"/>
      <c r="WXH156" s="38"/>
      <c r="WXI156" s="38"/>
      <c r="WXJ156" s="38"/>
      <c r="WXK156" s="38"/>
      <c r="WXL156" s="38"/>
      <c r="WXM156" s="38"/>
      <c r="WXN156" s="38"/>
      <c r="WXO156" s="38"/>
      <c r="WXP156" s="38"/>
      <c r="WXQ156" s="38"/>
      <c r="WXR156" s="38"/>
      <c r="WXS156" s="38"/>
      <c r="WXT156" s="38"/>
      <c r="WXU156" s="38"/>
      <c r="WXV156" s="38"/>
      <c r="WXW156" s="38"/>
      <c r="WXX156" s="38"/>
      <c r="WXY156" s="38"/>
      <c r="WXZ156" s="38"/>
      <c r="WYA156" s="38"/>
      <c r="WYB156" s="38"/>
      <c r="WYC156" s="38"/>
      <c r="WYD156" s="38"/>
      <c r="WYE156" s="38"/>
      <c r="WYF156" s="38"/>
      <c r="WYG156" s="38"/>
      <c r="WYH156" s="38"/>
      <c r="WYI156" s="38"/>
      <c r="WYJ156" s="38"/>
      <c r="WYK156" s="38"/>
      <c r="WYL156" s="38"/>
      <c r="WYM156" s="38"/>
      <c r="WYN156" s="38"/>
      <c r="WYO156" s="38"/>
      <c r="WYP156" s="38"/>
      <c r="WYQ156" s="38"/>
      <c r="WYR156" s="38"/>
      <c r="WYS156" s="38"/>
      <c r="WYT156" s="38"/>
      <c r="WYU156" s="38"/>
      <c r="WYV156" s="38"/>
      <c r="WYW156" s="38"/>
      <c r="WYX156" s="38"/>
      <c r="WYY156" s="38"/>
      <c r="WYZ156" s="38"/>
      <c r="WZA156" s="38"/>
      <c r="WZB156" s="38"/>
      <c r="WZC156" s="38"/>
      <c r="WZD156" s="38"/>
      <c r="WZE156" s="38"/>
      <c r="WZF156" s="38"/>
      <c r="WZG156" s="38"/>
      <c r="WZH156" s="38"/>
      <c r="WZI156" s="38"/>
      <c r="WZJ156" s="38"/>
      <c r="WZK156" s="38"/>
      <c r="WZL156" s="38"/>
      <c r="WZM156" s="38"/>
      <c r="WZN156" s="38"/>
      <c r="WZO156" s="38"/>
      <c r="WZP156" s="38"/>
      <c r="WZQ156" s="38"/>
      <c r="WZR156" s="38"/>
      <c r="WZS156" s="38"/>
      <c r="WZT156" s="38"/>
      <c r="WZU156" s="38"/>
      <c r="WZV156" s="38"/>
      <c r="WZW156" s="38"/>
      <c r="WZX156" s="38"/>
      <c r="WZY156" s="38"/>
      <c r="WZZ156" s="38"/>
      <c r="XAA156" s="38"/>
      <c r="XAB156" s="38"/>
      <c r="XAC156" s="38"/>
      <c r="XAD156" s="38"/>
      <c r="XAE156" s="38"/>
      <c r="XAF156" s="38"/>
      <c r="XAG156" s="38"/>
      <c r="XAH156" s="38"/>
      <c r="XAI156" s="38"/>
      <c r="XAJ156" s="38"/>
      <c r="XAK156" s="38"/>
      <c r="XAL156" s="38"/>
      <c r="XAM156" s="38"/>
      <c r="XAN156" s="38"/>
      <c r="XAO156" s="38"/>
      <c r="XAP156" s="38"/>
      <c r="XAQ156" s="38"/>
      <c r="XAR156" s="38"/>
      <c r="XAS156" s="38"/>
      <c r="XAT156" s="38"/>
      <c r="XAU156" s="38"/>
      <c r="XAV156" s="38"/>
      <c r="XAW156" s="38"/>
      <c r="XAX156" s="38"/>
      <c r="XAY156" s="38"/>
      <c r="XAZ156" s="38"/>
      <c r="XBA156" s="38"/>
      <c r="XBB156" s="38"/>
      <c r="XBC156" s="38"/>
      <c r="XBD156" s="38"/>
      <c r="XBE156" s="38"/>
      <c r="XBF156" s="38"/>
      <c r="XBG156" s="38"/>
      <c r="XBH156" s="38"/>
      <c r="XBI156" s="38"/>
      <c r="XBJ156" s="38"/>
      <c r="XBK156" s="38"/>
      <c r="XBL156" s="38"/>
      <c r="XBM156" s="38"/>
      <c r="XBN156" s="38"/>
      <c r="XBO156" s="38"/>
      <c r="XBP156" s="38"/>
      <c r="XBQ156" s="38"/>
      <c r="XBR156" s="38"/>
      <c r="XBS156" s="38"/>
      <c r="XBT156" s="38"/>
      <c r="XBU156" s="38"/>
      <c r="XBV156" s="38"/>
      <c r="XBW156" s="38"/>
      <c r="XBX156" s="38"/>
      <c r="XBY156" s="38"/>
      <c r="XBZ156" s="38"/>
      <c r="XCA156" s="38"/>
      <c r="XCB156" s="38"/>
      <c r="XCC156" s="38"/>
      <c r="XCD156" s="38"/>
      <c r="XCE156" s="38"/>
      <c r="XCF156" s="38"/>
      <c r="XCG156" s="38"/>
      <c r="XCH156" s="38"/>
      <c r="XCI156" s="38"/>
      <c r="XCJ156" s="38"/>
      <c r="XCK156" s="38"/>
      <c r="XCL156" s="38"/>
      <c r="XCM156" s="38"/>
      <c r="XCN156" s="38"/>
      <c r="XCO156" s="38"/>
      <c r="XCP156" s="38"/>
      <c r="XCQ156" s="38"/>
      <c r="XCR156" s="38"/>
      <c r="XCS156" s="38"/>
      <c r="XCT156" s="38"/>
      <c r="XCU156" s="38"/>
      <c r="XCV156" s="38"/>
      <c r="XCW156" s="38"/>
      <c r="XCX156" s="38"/>
      <c r="XCY156" s="38"/>
      <c r="XCZ156" s="38"/>
      <c r="XDA156" s="38"/>
      <c r="XDB156" s="38"/>
      <c r="XDC156" s="38"/>
      <c r="XDD156" s="38"/>
      <c r="XDE156" s="38"/>
      <c r="XDF156" s="38"/>
      <c r="XDG156" s="38"/>
      <c r="XDH156" s="38"/>
      <c r="XDI156" s="38"/>
      <c r="XDJ156" s="38"/>
      <c r="XDK156" s="38"/>
      <c r="XDL156" s="38"/>
      <c r="XDM156" s="38"/>
      <c r="XDN156" s="38"/>
      <c r="XDO156" s="38"/>
      <c r="XDP156" s="38"/>
      <c r="XDQ156" s="38"/>
      <c r="XDR156" s="38"/>
      <c r="XDS156" s="38"/>
      <c r="XDT156" s="38"/>
      <c r="XDU156" s="38"/>
      <c r="XDV156" s="38"/>
      <c r="XDW156" s="38"/>
      <c r="XDX156" s="38"/>
      <c r="XDY156" s="38"/>
      <c r="XDZ156" s="38"/>
      <c r="XEA156" s="38"/>
      <c r="XEB156" s="38"/>
      <c r="XEC156" s="38"/>
      <c r="XED156" s="38"/>
      <c r="XEE156" s="38"/>
      <c r="XEF156" s="38"/>
      <c r="XEG156" s="38"/>
      <c r="XEH156" s="38"/>
      <c r="XEI156" s="38"/>
      <c r="XEJ156" s="38"/>
      <c r="XEK156" s="38"/>
      <c r="XEL156" s="38"/>
      <c r="XEM156" s="38"/>
      <c r="XEN156" s="38"/>
      <c r="XEO156" s="38"/>
      <c r="XEP156" s="38"/>
      <c r="XEQ156" s="38"/>
      <c r="XER156" s="38"/>
      <c r="XES156" s="38"/>
      <c r="XET156" s="38"/>
      <c r="XEU156" s="38"/>
      <c r="XEV156" s="38"/>
      <c r="XEW156" s="38"/>
      <c r="XEX156" s="38"/>
      <c r="XEY156" s="38"/>
      <c r="XEZ156" s="38"/>
      <c r="XFA156" s="38"/>
      <c r="XFB156" s="38"/>
      <c r="XFC156" s="38"/>
      <c r="XFD156" s="38"/>
    </row>
    <row r="157" spans="1:16384" ht="15" customHeight="1">
      <c r="A157" s="292" t="s">
        <v>813</v>
      </c>
      <c r="B157" s="13"/>
      <c r="C157" s="13"/>
      <c r="D157" s="13"/>
      <c r="E157" s="13"/>
      <c r="F157" s="13"/>
      <c r="G157" s="13"/>
      <c r="H157" s="13"/>
      <c r="I157" s="13"/>
      <c r="J157" s="13"/>
      <c r="K157" s="13"/>
      <c r="L157" s="13"/>
      <c r="M157" s="13"/>
      <c r="N157" s="13"/>
      <c r="O157" s="13"/>
      <c r="P157" s="40"/>
    </row>
    <row r="158" spans="1:16384" ht="15" customHeight="1">
      <c r="A158" s="292" t="s">
        <v>544</v>
      </c>
      <c r="B158" s="13"/>
      <c r="C158" s="13"/>
      <c r="D158" s="13"/>
      <c r="E158" s="13"/>
      <c r="F158" s="13"/>
      <c r="G158" s="13"/>
      <c r="H158" s="13"/>
      <c r="I158" s="13"/>
      <c r="J158" s="13"/>
      <c r="K158" s="13"/>
      <c r="L158" s="13"/>
      <c r="M158" s="13"/>
      <c r="N158" s="13"/>
      <c r="O158" s="13"/>
      <c r="P158" s="40"/>
    </row>
    <row r="159" spans="1:16384">
      <c r="A159" s="261" t="s">
        <v>824</v>
      </c>
      <c r="B159" s="13"/>
      <c r="C159" s="13"/>
      <c r="D159" s="13"/>
      <c r="E159" s="13"/>
      <c r="F159" s="13"/>
      <c r="G159" s="13"/>
      <c r="H159" s="13"/>
      <c r="I159" s="13"/>
      <c r="J159" s="13"/>
      <c r="K159" s="13"/>
      <c r="L159" s="13"/>
      <c r="M159" s="13"/>
      <c r="N159" s="13"/>
      <c r="O159" s="13"/>
      <c r="P159" s="40"/>
    </row>
    <row r="160" spans="1:16384">
      <c r="A160" s="292" t="s">
        <v>799</v>
      </c>
      <c r="B160" s="3"/>
      <c r="C160" s="3"/>
      <c r="D160" s="3"/>
      <c r="G160" s="186"/>
      <c r="J160" s="186"/>
    </row>
    <row r="162" spans="1:6" ht="12.75" customHeight="1">
      <c r="A162" s="988" t="s">
        <v>640</v>
      </c>
      <c r="B162" s="997"/>
      <c r="C162" s="997"/>
      <c r="D162" s="997"/>
      <c r="E162" s="997"/>
      <c r="F162" s="997"/>
    </row>
    <row r="163" spans="1:6">
      <c r="A163" s="997"/>
      <c r="B163" s="997"/>
      <c r="C163" s="997"/>
      <c r="D163" s="997"/>
      <c r="E163" s="997"/>
      <c r="F163" s="997"/>
    </row>
    <row r="164" spans="1:6" ht="13.5" customHeight="1">
      <c r="A164" s="997"/>
      <c r="B164" s="997"/>
      <c r="C164" s="997"/>
      <c r="D164" s="997"/>
      <c r="E164" s="997"/>
      <c r="F164" s="997"/>
    </row>
    <row r="165" spans="1:6">
      <c r="A165" s="17"/>
      <c r="B165" s="69"/>
      <c r="C165" s="69"/>
      <c r="D165" s="69"/>
      <c r="E165" s="69"/>
      <c r="F165" s="69"/>
    </row>
    <row r="166" spans="1:6">
      <c r="A166" s="998" t="s">
        <v>373</v>
      </c>
      <c r="B166" s="1000"/>
      <c r="C166" s="1000"/>
      <c r="D166" s="1000"/>
      <c r="E166" s="1000"/>
      <c r="F166" s="1000"/>
    </row>
    <row r="167" spans="1:6">
      <c r="A167" s="17"/>
      <c r="B167" s="69"/>
      <c r="C167" s="69"/>
      <c r="D167" s="69"/>
      <c r="E167" s="69"/>
      <c r="F167" s="69"/>
    </row>
    <row r="168" spans="1:6">
      <c r="A168" s="988" t="s">
        <v>374</v>
      </c>
      <c r="B168" s="997"/>
      <c r="C168" s="997"/>
      <c r="D168" s="997"/>
      <c r="E168" s="997"/>
      <c r="F168" s="997"/>
    </row>
    <row r="169" spans="1:6">
      <c r="A169" s="997"/>
      <c r="B169" s="997"/>
      <c r="C169" s="997"/>
      <c r="D169" s="997"/>
      <c r="E169" s="997"/>
      <c r="F169" s="997"/>
    </row>
    <row r="170" spans="1:6">
      <c r="A170" s="17"/>
      <c r="B170" s="69"/>
      <c r="C170" s="69"/>
      <c r="D170" s="69"/>
      <c r="E170" s="69"/>
      <c r="F170" s="69"/>
    </row>
    <row r="171" spans="1:6">
      <c r="A171" s="988" t="s">
        <v>375</v>
      </c>
      <c r="B171" s="997"/>
      <c r="C171" s="997"/>
      <c r="D171" s="997"/>
      <c r="E171" s="997"/>
      <c r="F171" s="997"/>
    </row>
    <row r="172" spans="1:6">
      <c r="A172" s="997"/>
      <c r="B172" s="997"/>
      <c r="C172" s="997"/>
      <c r="D172" s="997"/>
      <c r="E172" s="997"/>
      <c r="F172" s="997"/>
    </row>
    <row r="173" spans="1:6">
      <c r="A173" s="997"/>
      <c r="B173" s="997"/>
      <c r="C173" s="997"/>
      <c r="D173" s="997"/>
      <c r="E173" s="997"/>
      <c r="F173" s="997"/>
    </row>
    <row r="174" spans="1:6">
      <c r="A174" s="17"/>
      <c r="B174" s="69"/>
      <c r="C174" s="69"/>
      <c r="D174" s="69"/>
      <c r="E174" s="69"/>
      <c r="F174" s="69"/>
    </row>
    <row r="175" spans="1:6">
      <c r="A175" s="988" t="s">
        <v>376</v>
      </c>
      <c r="B175" s="997"/>
      <c r="C175" s="997"/>
      <c r="D175" s="997"/>
      <c r="E175" s="997"/>
      <c r="F175" s="997"/>
    </row>
    <row r="176" spans="1:6">
      <c r="A176" s="997"/>
      <c r="B176" s="997"/>
      <c r="C176" s="997"/>
      <c r="D176" s="997"/>
      <c r="E176" s="997"/>
      <c r="F176" s="997"/>
    </row>
    <row r="177" spans="1:6">
      <c r="A177" s="997"/>
      <c r="B177" s="997"/>
      <c r="C177" s="997"/>
      <c r="D177" s="997"/>
      <c r="E177" s="997"/>
      <c r="F177" s="997"/>
    </row>
    <row r="178" spans="1:6" ht="9.75" customHeight="1">
      <c r="A178" s="997"/>
      <c r="B178" s="997"/>
      <c r="C178" s="997"/>
      <c r="D178" s="997"/>
      <c r="E178" s="997"/>
      <c r="F178" s="997"/>
    </row>
    <row r="180" spans="1:6" ht="60" customHeight="1">
      <c r="A180" s="988" t="s">
        <v>638</v>
      </c>
      <c r="B180" s="988"/>
      <c r="C180" s="988"/>
      <c r="D180" s="988"/>
      <c r="E180" s="988"/>
      <c r="F180" s="988"/>
    </row>
    <row r="182" spans="1:6" ht="175.5" customHeight="1">
      <c r="A182" s="988" t="s">
        <v>645</v>
      </c>
      <c r="B182" s="988"/>
      <c r="C182" s="988"/>
      <c r="D182" s="988"/>
      <c r="E182" s="988"/>
      <c r="F182" s="988"/>
    </row>
  </sheetData>
  <mergeCells count="7">
    <mergeCell ref="A182:F182"/>
    <mergeCell ref="A180:F180"/>
    <mergeCell ref="A162:F164"/>
    <mergeCell ref="A166:F166"/>
    <mergeCell ref="A168:F169"/>
    <mergeCell ref="A171:F173"/>
    <mergeCell ref="A175:F178"/>
  </mergeCells>
  <phoneticPr fontId="2" type="noConversion"/>
  <pageMargins left="0.59055118110236227" right="0.59055118110236227" top="0.78740157480314965" bottom="0.78740157480314965" header="0.39370078740157483" footer="0.39370078740157483"/>
  <pageSetup paperSize="9" scale="48" firstPageNumber="26" fitToHeight="0" orientation="landscape" useFirstPageNumber="1" r:id="rId1"/>
  <headerFooter alignWithMargins="0">
    <oddHeader>&amp;R&amp;12Les finances des communes en 2018</oddHeader>
    <oddFooter>&amp;L&amp;12Direction Générale des Collectivités Locales / DESL&amp;C&amp;12&amp;P&amp;R&amp;12Mise en ligne : mars 2020</oddFooter>
  </headerFooter>
  <rowBreaks count="3" manualBreakCount="3">
    <brk id="59" max="15" man="1"/>
    <brk id="104" max="15" man="1"/>
    <brk id="160" max="15" man="1"/>
  </rowBreaks>
  <tableParts count="2">
    <tablePart r:id="rId2"/>
    <tablePart r:id="rId3"/>
  </tableParts>
</worksheet>
</file>

<file path=xl/worksheets/sheet14.xml><?xml version="1.0" encoding="utf-8"?>
<worksheet xmlns="http://schemas.openxmlformats.org/spreadsheetml/2006/main" xmlns:r="http://schemas.openxmlformats.org/officeDocument/2006/relationships">
  <sheetPr>
    <tabColor rgb="FF00B050"/>
    <pageSetUpPr fitToPage="1"/>
  </sheetPr>
  <dimension ref="A1:Y182"/>
  <sheetViews>
    <sheetView zoomScale="85" zoomScaleNormal="85" zoomScalePageLayoutView="85" workbookViewId="0">
      <selection activeCell="R153" sqref="R153"/>
    </sheetView>
  </sheetViews>
  <sheetFormatPr baseColWidth="10" defaultRowHeight="12.75"/>
  <cols>
    <col min="1" max="1" width="89" customWidth="1"/>
    <col min="2" max="2" width="12.140625" bestFit="1" customWidth="1"/>
    <col min="5" max="5" width="12" customWidth="1"/>
    <col min="13" max="14" width="15.5703125" customWidth="1"/>
    <col min="15" max="15" width="14.28515625" customWidth="1"/>
    <col min="16" max="16" width="19.5703125" customWidth="1"/>
  </cols>
  <sheetData>
    <row r="1" spans="1:16" ht="21">
      <c r="A1" s="47" t="s">
        <v>826</v>
      </c>
    </row>
    <row r="2" spans="1:16" ht="18">
      <c r="A2" s="47"/>
    </row>
    <row r="3" spans="1:16" ht="15" customHeight="1" thickBot="1">
      <c r="P3" s="448" t="s">
        <v>249</v>
      </c>
    </row>
    <row r="4" spans="1:16" ht="15.95" customHeight="1">
      <c r="A4" s="42"/>
      <c r="B4" s="43" t="s">
        <v>40</v>
      </c>
      <c r="C4" s="43" t="s">
        <v>131</v>
      </c>
      <c r="D4" s="43" t="s">
        <v>133</v>
      </c>
      <c r="E4" s="43" t="s">
        <v>41</v>
      </c>
      <c r="F4" s="43" t="s">
        <v>42</v>
      </c>
      <c r="G4" s="43" t="s">
        <v>43</v>
      </c>
      <c r="H4" s="43" t="s">
        <v>44</v>
      </c>
      <c r="I4" s="43" t="s">
        <v>135</v>
      </c>
      <c r="J4" s="43" t="s">
        <v>136</v>
      </c>
      <c r="K4" s="43" t="s">
        <v>137</v>
      </c>
      <c r="L4" s="258">
        <v>100000</v>
      </c>
      <c r="M4" s="256" t="s">
        <v>271</v>
      </c>
      <c r="N4" s="256" t="s">
        <v>271</v>
      </c>
      <c r="O4" s="263" t="s">
        <v>82</v>
      </c>
      <c r="P4" s="287" t="s">
        <v>259</v>
      </c>
    </row>
    <row r="5" spans="1:16" ht="15.95" customHeight="1">
      <c r="A5" s="593" t="s">
        <v>86</v>
      </c>
      <c r="B5" s="44" t="s">
        <v>130</v>
      </c>
      <c r="C5" s="44" t="s">
        <v>45</v>
      </c>
      <c r="D5" s="44" t="s">
        <v>45</v>
      </c>
      <c r="E5" s="44" t="s">
        <v>45</v>
      </c>
      <c r="F5" s="44" t="s">
        <v>45</v>
      </c>
      <c r="G5" s="44" t="s">
        <v>45</v>
      </c>
      <c r="H5" s="44" t="s">
        <v>45</v>
      </c>
      <c r="I5" s="44" t="s">
        <v>45</v>
      </c>
      <c r="J5" s="44" t="s">
        <v>45</v>
      </c>
      <c r="K5" s="44" t="s">
        <v>45</v>
      </c>
      <c r="L5" s="44" t="s">
        <v>48</v>
      </c>
      <c r="M5" s="241" t="s">
        <v>270</v>
      </c>
      <c r="N5" s="241" t="s">
        <v>153</v>
      </c>
      <c r="O5" s="262" t="s">
        <v>152</v>
      </c>
      <c r="P5" s="288" t="s">
        <v>329</v>
      </c>
    </row>
    <row r="6" spans="1:16" ht="15.95" customHeight="1" thickBot="1">
      <c r="A6" s="448" t="s">
        <v>249</v>
      </c>
      <c r="B6" s="45" t="s">
        <v>48</v>
      </c>
      <c r="C6" s="45" t="s">
        <v>132</v>
      </c>
      <c r="D6" s="45" t="s">
        <v>134</v>
      </c>
      <c r="E6" s="45" t="s">
        <v>49</v>
      </c>
      <c r="F6" s="45" t="s">
        <v>50</v>
      </c>
      <c r="G6" s="45" t="s">
        <v>51</v>
      </c>
      <c r="H6" s="45" t="s">
        <v>47</v>
      </c>
      <c r="I6" s="45" t="s">
        <v>138</v>
      </c>
      <c r="J6" s="45" t="s">
        <v>139</v>
      </c>
      <c r="K6" s="45" t="s">
        <v>140</v>
      </c>
      <c r="L6" s="45" t="s">
        <v>141</v>
      </c>
      <c r="M6" s="257" t="s">
        <v>153</v>
      </c>
      <c r="N6" s="257" t="s">
        <v>141</v>
      </c>
      <c r="O6" s="264" t="s">
        <v>46</v>
      </c>
      <c r="P6" s="289" t="s">
        <v>279</v>
      </c>
    </row>
    <row r="7" spans="1:16" ht="12.75" customHeight="1">
      <c r="A7" s="228"/>
    </row>
    <row r="8" spans="1:16" ht="15.75" customHeight="1">
      <c r="A8" s="501" t="s">
        <v>185</v>
      </c>
      <c r="B8" s="493">
        <v>1208.8224242419999</v>
      </c>
      <c r="C8" s="493">
        <v>941.00474703400005</v>
      </c>
      <c r="D8" s="493">
        <v>1009.688396992</v>
      </c>
      <c r="E8" s="493">
        <v>1111.585648124</v>
      </c>
      <c r="F8" s="493">
        <v>1373.0965931630001</v>
      </c>
      <c r="G8" s="493">
        <v>996.65434054599996</v>
      </c>
      <c r="H8" s="493">
        <v>1197.1031479119999</v>
      </c>
      <c r="I8" s="493">
        <v>944.76313334400004</v>
      </c>
      <c r="J8" s="597" t="s">
        <v>108</v>
      </c>
      <c r="K8" s="597" t="s">
        <v>108</v>
      </c>
      <c r="L8" s="597" t="s">
        <v>108</v>
      </c>
      <c r="M8" s="506">
        <v>1158.0975438580001</v>
      </c>
      <c r="N8" s="506">
        <v>944.76313334400004</v>
      </c>
      <c r="O8" s="506">
        <v>1146.3136304300001</v>
      </c>
      <c r="P8" s="493">
        <v>941.54056661799996</v>
      </c>
    </row>
    <row r="9" spans="1:16" ht="15.75" customHeight="1">
      <c r="A9" s="492" t="s">
        <v>186</v>
      </c>
      <c r="B9" s="494">
        <v>493.478578089</v>
      </c>
      <c r="C9" s="494">
        <v>371.75604096699999</v>
      </c>
      <c r="D9" s="494">
        <v>372.877727666</v>
      </c>
      <c r="E9" s="494">
        <v>360.40922911500002</v>
      </c>
      <c r="F9" s="494">
        <v>456.80840788</v>
      </c>
      <c r="G9" s="494">
        <v>320.514511873</v>
      </c>
      <c r="H9" s="494">
        <v>339.91364016099999</v>
      </c>
      <c r="I9" s="494">
        <v>251.21618084400001</v>
      </c>
      <c r="J9" s="494" t="s">
        <v>108</v>
      </c>
      <c r="K9" s="494" t="s">
        <v>108</v>
      </c>
      <c r="L9" s="494" t="s">
        <v>108</v>
      </c>
      <c r="M9" s="507">
        <v>377.207973208</v>
      </c>
      <c r="N9" s="507">
        <v>251.21618084400001</v>
      </c>
      <c r="O9" s="507">
        <v>370.24858784499997</v>
      </c>
      <c r="P9" s="494">
        <v>236.25842904999999</v>
      </c>
    </row>
    <row r="10" spans="1:16" ht="15.75" customHeight="1">
      <c r="A10" s="492" t="s">
        <v>187</v>
      </c>
      <c r="B10" s="494">
        <v>210.01655011700001</v>
      </c>
      <c r="C10" s="494">
        <v>254.75767741199999</v>
      </c>
      <c r="D10" s="494">
        <v>287.002065872</v>
      </c>
      <c r="E10" s="494">
        <v>365.18946244199998</v>
      </c>
      <c r="F10" s="494">
        <v>465.08339982199999</v>
      </c>
      <c r="G10" s="494">
        <v>390.72596498899998</v>
      </c>
      <c r="H10" s="494">
        <v>564.06492065700002</v>
      </c>
      <c r="I10" s="494">
        <v>517.22232445600002</v>
      </c>
      <c r="J10" s="494" t="s">
        <v>108</v>
      </c>
      <c r="K10" s="494" t="s">
        <v>108</v>
      </c>
      <c r="L10" s="494" t="s">
        <v>108</v>
      </c>
      <c r="M10" s="507">
        <v>405.32289731899999</v>
      </c>
      <c r="N10" s="507">
        <v>517.22232445600002</v>
      </c>
      <c r="O10" s="507">
        <v>411.50386530600002</v>
      </c>
      <c r="P10" s="494">
        <v>520.57824799299999</v>
      </c>
    </row>
    <row r="11" spans="1:16" ht="15.75" customHeight="1">
      <c r="A11" s="492" t="s">
        <v>188</v>
      </c>
      <c r="B11" s="494">
        <v>20.817255244999998</v>
      </c>
      <c r="C11" s="494">
        <v>40.200943586000001</v>
      </c>
      <c r="D11" s="494">
        <v>47.825119692000001</v>
      </c>
      <c r="E11" s="494">
        <v>54.902273925999999</v>
      </c>
      <c r="F11" s="494">
        <v>40.995949072000002</v>
      </c>
      <c r="G11" s="494">
        <v>42.370518681</v>
      </c>
      <c r="H11" s="494">
        <v>55.731592900999999</v>
      </c>
      <c r="I11" s="494">
        <v>38.985076478000003</v>
      </c>
      <c r="J11" s="494" t="s">
        <v>108</v>
      </c>
      <c r="K11" s="494" t="s">
        <v>108</v>
      </c>
      <c r="L11" s="494" t="s">
        <v>108</v>
      </c>
      <c r="M11" s="507">
        <v>49.919594359000001</v>
      </c>
      <c r="N11" s="507">
        <v>38.985076478000003</v>
      </c>
      <c r="O11" s="507">
        <v>49.315606414000001</v>
      </c>
      <c r="P11" s="494">
        <v>25.194192060999999</v>
      </c>
    </row>
    <row r="12" spans="1:16" ht="15.75" customHeight="1">
      <c r="A12" s="492" t="s">
        <v>189</v>
      </c>
      <c r="B12" s="494">
        <v>382.00610722599998</v>
      </c>
      <c r="C12" s="494">
        <v>172.454020595</v>
      </c>
      <c r="D12" s="494">
        <v>219.83931463100001</v>
      </c>
      <c r="E12" s="494">
        <v>231.10958555600001</v>
      </c>
      <c r="F12" s="494">
        <v>329.30752779300002</v>
      </c>
      <c r="G12" s="494">
        <v>193.985245644</v>
      </c>
      <c r="H12" s="494">
        <v>147.86196651399999</v>
      </c>
      <c r="I12" s="494">
        <v>96.924512557</v>
      </c>
      <c r="J12" s="494" t="s">
        <v>108</v>
      </c>
      <c r="K12" s="494" t="s">
        <v>108</v>
      </c>
      <c r="L12" s="494" t="s">
        <v>108</v>
      </c>
      <c r="M12" s="507">
        <v>237.29614136800001</v>
      </c>
      <c r="N12" s="507">
        <v>96.924512557</v>
      </c>
      <c r="O12" s="507">
        <v>229.54245963599999</v>
      </c>
      <c r="P12" s="494">
        <v>118.99454061100001</v>
      </c>
    </row>
    <row r="13" spans="1:16" ht="15.75" customHeight="1">
      <c r="A13" s="492" t="s">
        <v>190</v>
      </c>
      <c r="B13" s="494">
        <v>102.503933566</v>
      </c>
      <c r="C13" s="494">
        <v>101.83606447299999</v>
      </c>
      <c r="D13" s="494">
        <v>82.144169130999998</v>
      </c>
      <c r="E13" s="494">
        <v>99.975097085000002</v>
      </c>
      <c r="F13" s="494">
        <v>80.901308596000007</v>
      </c>
      <c r="G13" s="494">
        <v>49.05809936</v>
      </c>
      <c r="H13" s="494">
        <v>89.531027678000001</v>
      </c>
      <c r="I13" s="494">
        <v>40.415039010000001</v>
      </c>
      <c r="J13" s="494" t="s">
        <v>108</v>
      </c>
      <c r="K13" s="494" t="s">
        <v>108</v>
      </c>
      <c r="L13" s="494" t="s">
        <v>108</v>
      </c>
      <c r="M13" s="507">
        <v>88.350937603999995</v>
      </c>
      <c r="N13" s="507">
        <v>40.415039010000001</v>
      </c>
      <c r="O13" s="507">
        <v>85.703111227999997</v>
      </c>
      <c r="P13" s="494">
        <v>40.515156902999998</v>
      </c>
    </row>
    <row r="14" spans="1:16" ht="15.75" customHeight="1">
      <c r="A14" s="501" t="s">
        <v>191</v>
      </c>
      <c r="B14" s="493">
        <v>1527.6741025639999</v>
      </c>
      <c r="C14" s="493">
        <v>1152.02524737</v>
      </c>
      <c r="D14" s="493">
        <v>1226.3247491770001</v>
      </c>
      <c r="E14" s="493">
        <v>1354.8602134729999</v>
      </c>
      <c r="F14" s="493">
        <v>1654.9669388770001</v>
      </c>
      <c r="G14" s="493">
        <v>1205.1685308369999</v>
      </c>
      <c r="H14" s="493">
        <v>1515.8769229029999</v>
      </c>
      <c r="I14" s="493">
        <v>1253.965272831</v>
      </c>
      <c r="J14" s="493" t="s">
        <v>108</v>
      </c>
      <c r="K14" s="493" t="s">
        <v>108</v>
      </c>
      <c r="L14" s="493" t="s">
        <v>108</v>
      </c>
      <c r="M14" s="506">
        <v>1413.6953056970001</v>
      </c>
      <c r="N14" s="506">
        <v>1253.965272831</v>
      </c>
      <c r="O14" s="506">
        <v>1404.8723273759999</v>
      </c>
      <c r="P14" s="493">
        <v>1117.285862342</v>
      </c>
    </row>
    <row r="15" spans="1:16" ht="15.75" customHeight="1">
      <c r="A15" s="492" t="s">
        <v>84</v>
      </c>
      <c r="B15" s="494">
        <v>642.97462121199999</v>
      </c>
      <c r="C15" s="494">
        <v>641.71745578699995</v>
      </c>
      <c r="D15" s="494">
        <v>716.24588443699997</v>
      </c>
      <c r="E15" s="494">
        <v>819.28781364400004</v>
      </c>
      <c r="F15" s="494">
        <v>1127.3564270679999</v>
      </c>
      <c r="G15" s="494">
        <v>732.68650295800001</v>
      </c>
      <c r="H15" s="494">
        <v>1060.7535965500001</v>
      </c>
      <c r="I15" s="494">
        <v>746.63624321199995</v>
      </c>
      <c r="J15" s="494" t="s">
        <v>108</v>
      </c>
      <c r="K15" s="494" t="s">
        <v>108</v>
      </c>
      <c r="L15" s="494" t="s">
        <v>108</v>
      </c>
      <c r="M15" s="507">
        <v>897.61493596599996</v>
      </c>
      <c r="N15" s="507">
        <v>746.63624321199995</v>
      </c>
      <c r="O15" s="507">
        <v>889.27535380200004</v>
      </c>
      <c r="P15" s="494">
        <v>729.14990411600002</v>
      </c>
    </row>
    <row r="16" spans="1:16" ht="15.75" customHeight="1">
      <c r="A16" s="492" t="s">
        <v>192</v>
      </c>
      <c r="B16" s="494">
        <v>458.70327505799997</v>
      </c>
      <c r="C16" s="494">
        <v>582.21387060699999</v>
      </c>
      <c r="D16" s="494">
        <v>638.05498214399995</v>
      </c>
      <c r="E16" s="494">
        <v>683.93207706099997</v>
      </c>
      <c r="F16" s="494">
        <v>926.7728621</v>
      </c>
      <c r="G16" s="494">
        <v>612.44748990999994</v>
      </c>
      <c r="H16" s="494">
        <v>767.48134278299995</v>
      </c>
      <c r="I16" s="494">
        <v>664.57679812200001</v>
      </c>
      <c r="J16" s="494" t="s">
        <v>108</v>
      </c>
      <c r="K16" s="494" t="s">
        <v>108</v>
      </c>
      <c r="L16" s="494" t="s">
        <v>108</v>
      </c>
      <c r="M16" s="507">
        <v>735.46535172799997</v>
      </c>
      <c r="N16" s="507">
        <v>664.57679812200001</v>
      </c>
      <c r="O16" s="507">
        <v>731.54969378700002</v>
      </c>
      <c r="P16" s="494">
        <v>649.58765545599999</v>
      </c>
    </row>
    <row r="17" spans="1:16" ht="15.75" customHeight="1">
      <c r="A17" s="492" t="s">
        <v>225</v>
      </c>
      <c r="B17" s="494">
        <v>72.607418414999998</v>
      </c>
      <c r="C17" s="494">
        <v>127.02419073199999</v>
      </c>
      <c r="D17" s="494">
        <v>121.889849478</v>
      </c>
      <c r="E17" s="494">
        <v>78.204309039999998</v>
      </c>
      <c r="F17" s="494">
        <v>94.366072251999995</v>
      </c>
      <c r="G17" s="494">
        <v>7.0185896750000003</v>
      </c>
      <c r="H17" s="494">
        <v>12.469980137</v>
      </c>
      <c r="I17" s="494">
        <v>15.066660343000001</v>
      </c>
      <c r="J17" s="494" t="s">
        <v>108</v>
      </c>
      <c r="K17" s="494" t="s">
        <v>108</v>
      </c>
      <c r="L17" s="494" t="s">
        <v>108</v>
      </c>
      <c r="M17" s="507">
        <v>72.151095053000006</v>
      </c>
      <c r="N17" s="507">
        <v>15.066660343000001</v>
      </c>
      <c r="O17" s="507">
        <v>68.997932676999994</v>
      </c>
      <c r="P17" s="494">
        <v>157.20839492299999</v>
      </c>
    </row>
    <row r="18" spans="1:16" ht="15.75" customHeight="1">
      <c r="A18" s="492" t="s">
        <v>193</v>
      </c>
      <c r="B18" s="494">
        <v>184.27134615400001</v>
      </c>
      <c r="C18" s="494">
        <v>59.503585180000002</v>
      </c>
      <c r="D18" s="494">
        <v>78.190902292999994</v>
      </c>
      <c r="E18" s="494">
        <v>135.35573658300001</v>
      </c>
      <c r="F18" s="494">
        <v>200.58356496799999</v>
      </c>
      <c r="G18" s="494">
        <v>120.239013048</v>
      </c>
      <c r="H18" s="494">
        <v>293.272253767</v>
      </c>
      <c r="I18" s="494">
        <v>82.059445089999997</v>
      </c>
      <c r="J18" s="494" t="s">
        <v>108</v>
      </c>
      <c r="K18" s="494" t="s">
        <v>108</v>
      </c>
      <c r="L18" s="494" t="s">
        <v>108</v>
      </c>
      <c r="M18" s="507">
        <v>162.149584237</v>
      </c>
      <c r="N18" s="507">
        <v>82.059445089999997</v>
      </c>
      <c r="O18" s="507">
        <v>157.72566001499999</v>
      </c>
      <c r="P18" s="494">
        <v>79.562248659000005</v>
      </c>
    </row>
    <row r="19" spans="1:16" ht="15.75" customHeight="1">
      <c r="A19" s="492" t="s">
        <v>194</v>
      </c>
      <c r="B19" s="494">
        <v>355.778548951</v>
      </c>
      <c r="C19" s="494">
        <v>233.289104544</v>
      </c>
      <c r="D19" s="494">
        <v>217.086302383</v>
      </c>
      <c r="E19" s="494">
        <v>213.94084855899999</v>
      </c>
      <c r="F19" s="494">
        <v>221.62533342200001</v>
      </c>
      <c r="G19" s="494">
        <v>198.532028365</v>
      </c>
      <c r="H19" s="494">
        <v>161.39426972199999</v>
      </c>
      <c r="I19" s="494">
        <v>193.40897341600001</v>
      </c>
      <c r="J19" s="494" t="s">
        <v>108</v>
      </c>
      <c r="K19" s="494" t="s">
        <v>108</v>
      </c>
      <c r="L19" s="494" t="s">
        <v>108</v>
      </c>
      <c r="M19" s="507">
        <v>208.44934936799999</v>
      </c>
      <c r="N19" s="507">
        <v>193.40897341600001</v>
      </c>
      <c r="O19" s="507">
        <v>207.61856689999999</v>
      </c>
      <c r="P19" s="494">
        <v>197.18910990000001</v>
      </c>
    </row>
    <row r="20" spans="1:16" ht="15.75" customHeight="1">
      <c r="A20" s="492" t="s">
        <v>195</v>
      </c>
      <c r="B20" s="494">
        <v>290.90384615400001</v>
      </c>
      <c r="C20" s="494">
        <v>188.383702709</v>
      </c>
      <c r="D20" s="494">
        <v>171.72500139499999</v>
      </c>
      <c r="E20" s="494">
        <v>183.89666781099999</v>
      </c>
      <c r="F20" s="494">
        <v>189.867901633</v>
      </c>
      <c r="G20" s="494">
        <v>166.00291757799999</v>
      </c>
      <c r="H20" s="494">
        <v>136.06426227399999</v>
      </c>
      <c r="I20" s="494">
        <v>155.142640328</v>
      </c>
      <c r="J20" s="494" t="s">
        <v>108</v>
      </c>
      <c r="K20" s="494" t="s">
        <v>108</v>
      </c>
      <c r="L20" s="494" t="s">
        <v>108</v>
      </c>
      <c r="M20" s="507">
        <v>176.632956799</v>
      </c>
      <c r="N20" s="507">
        <v>155.142640328</v>
      </c>
      <c r="O20" s="507">
        <v>175.44590015700001</v>
      </c>
      <c r="P20" s="494">
        <v>162.733147753</v>
      </c>
    </row>
    <row r="21" spans="1:16" ht="15.75" customHeight="1">
      <c r="A21" s="492" t="s">
        <v>196</v>
      </c>
      <c r="B21" s="494">
        <v>14.568758741</v>
      </c>
      <c r="C21" s="494">
        <v>7.7229908219999999</v>
      </c>
      <c r="D21" s="494">
        <v>4.1153290829999998</v>
      </c>
      <c r="E21" s="494">
        <v>2.6772698359999998</v>
      </c>
      <c r="F21" s="494">
        <v>2.2779262810000001</v>
      </c>
      <c r="G21" s="494">
        <v>2.459162493</v>
      </c>
      <c r="H21" s="494">
        <v>2.1898637679999999</v>
      </c>
      <c r="I21" s="494">
        <v>1.6147644000000001</v>
      </c>
      <c r="J21" s="494" t="s">
        <v>108</v>
      </c>
      <c r="K21" s="494" t="s">
        <v>108</v>
      </c>
      <c r="L21" s="494" t="s">
        <v>108</v>
      </c>
      <c r="M21" s="507">
        <v>2.7421254259999999</v>
      </c>
      <c r="N21" s="507">
        <v>1.6147644000000001</v>
      </c>
      <c r="O21" s="507">
        <v>2.6798535929999998</v>
      </c>
      <c r="P21" s="494">
        <v>4.0251059800000002</v>
      </c>
    </row>
    <row r="22" spans="1:16" ht="15.75" customHeight="1">
      <c r="A22" s="717" t="s">
        <v>991</v>
      </c>
      <c r="B22" s="494">
        <v>50.305944056000001</v>
      </c>
      <c r="C22" s="494">
        <v>37.182411014000003</v>
      </c>
      <c r="D22" s="494">
        <v>41.245971904000001</v>
      </c>
      <c r="E22" s="494">
        <v>27.366910913000002</v>
      </c>
      <c r="F22" s="494">
        <v>29.479505507999999</v>
      </c>
      <c r="G22" s="494">
        <v>30.069948294</v>
      </c>
      <c r="H22" s="494">
        <v>23.140143681000001</v>
      </c>
      <c r="I22" s="494">
        <v>36.651568687999998</v>
      </c>
      <c r="J22" s="494" t="s">
        <v>108</v>
      </c>
      <c r="K22" s="494" t="s">
        <v>108</v>
      </c>
      <c r="L22" s="494" t="s">
        <v>108</v>
      </c>
      <c r="M22" s="507">
        <v>29.074267143</v>
      </c>
      <c r="N22" s="507">
        <v>36.651568687999998</v>
      </c>
      <c r="O22" s="507">
        <v>29.492813149</v>
      </c>
      <c r="P22" s="494">
        <v>30.430856167000002</v>
      </c>
    </row>
    <row r="23" spans="1:16" ht="15.75" customHeight="1">
      <c r="A23" s="492" t="s">
        <v>197</v>
      </c>
      <c r="B23" s="494">
        <v>49.448275058</v>
      </c>
      <c r="C23" s="494">
        <v>27.275878666000001</v>
      </c>
      <c r="D23" s="494">
        <v>31.340160426000001</v>
      </c>
      <c r="E23" s="494">
        <v>30.239675393999999</v>
      </c>
      <c r="F23" s="494">
        <v>37.567446199000003</v>
      </c>
      <c r="G23" s="494">
        <v>36.077914256</v>
      </c>
      <c r="H23" s="494">
        <v>61.011205795000002</v>
      </c>
      <c r="I23" s="494">
        <v>149.70405368900001</v>
      </c>
      <c r="J23" s="494" t="s">
        <v>108</v>
      </c>
      <c r="K23" s="494" t="s">
        <v>108</v>
      </c>
      <c r="L23" s="494" t="s">
        <v>108</v>
      </c>
      <c r="M23" s="507">
        <v>36.417166625</v>
      </c>
      <c r="N23" s="507">
        <v>149.70405368900001</v>
      </c>
      <c r="O23" s="507">
        <v>42.674773479999999</v>
      </c>
      <c r="P23" s="494">
        <v>48.88595273</v>
      </c>
    </row>
    <row r="24" spans="1:16" ht="15.75" customHeight="1">
      <c r="A24" s="492" t="s">
        <v>198</v>
      </c>
      <c r="B24" s="494">
        <v>325.09926573400003</v>
      </c>
      <c r="C24" s="494">
        <v>148.36942354999999</v>
      </c>
      <c r="D24" s="494">
        <v>140.67282322400001</v>
      </c>
      <c r="E24" s="494">
        <v>136.55462705900001</v>
      </c>
      <c r="F24" s="494">
        <v>133.35044487799999</v>
      </c>
      <c r="G24" s="494">
        <v>114.32250409300001</v>
      </c>
      <c r="H24" s="494">
        <v>130.15537588000001</v>
      </c>
      <c r="I24" s="494">
        <v>97.292193554999997</v>
      </c>
      <c r="J24" s="494" t="s">
        <v>108</v>
      </c>
      <c r="K24" s="494" t="s">
        <v>108</v>
      </c>
      <c r="L24" s="494" t="s">
        <v>108</v>
      </c>
      <c r="M24" s="507">
        <v>134.13233916499999</v>
      </c>
      <c r="N24" s="507">
        <v>97.292193554999997</v>
      </c>
      <c r="O24" s="507">
        <v>132.097406847</v>
      </c>
      <c r="P24" s="494">
        <v>91.425695747000006</v>
      </c>
    </row>
    <row r="25" spans="1:16" ht="15.75" customHeight="1">
      <c r="A25" s="502" t="s">
        <v>199</v>
      </c>
      <c r="B25" s="495">
        <v>154.37339160799999</v>
      </c>
      <c r="C25" s="495">
        <v>101.37338482200001</v>
      </c>
      <c r="D25" s="495">
        <v>120.979578707</v>
      </c>
      <c r="E25" s="495">
        <v>154.83724881699999</v>
      </c>
      <c r="F25" s="495">
        <v>135.06728731000001</v>
      </c>
      <c r="G25" s="495">
        <v>123.54958116500001</v>
      </c>
      <c r="H25" s="495">
        <v>102.562474956</v>
      </c>
      <c r="I25" s="495">
        <v>66.923808958999999</v>
      </c>
      <c r="J25" s="495" t="s">
        <v>108</v>
      </c>
      <c r="K25" s="495" t="s">
        <v>108</v>
      </c>
      <c r="L25" s="495" t="s">
        <v>108</v>
      </c>
      <c r="M25" s="508">
        <v>137.08151457299999</v>
      </c>
      <c r="N25" s="508">
        <v>66.923808958999999</v>
      </c>
      <c r="O25" s="508">
        <v>133.20622634700001</v>
      </c>
      <c r="P25" s="495">
        <v>50.635199849999999</v>
      </c>
    </row>
    <row r="26" spans="1:16" ht="15.75" customHeight="1">
      <c r="A26" s="501" t="s">
        <v>200</v>
      </c>
      <c r="B26" s="493">
        <v>318.851678322</v>
      </c>
      <c r="C26" s="493">
        <v>211.020500336</v>
      </c>
      <c r="D26" s="493">
        <v>216.63635218499999</v>
      </c>
      <c r="E26" s="493">
        <v>243.274565349</v>
      </c>
      <c r="F26" s="493">
        <v>281.87034571499998</v>
      </c>
      <c r="G26" s="493">
        <v>208.51419029100001</v>
      </c>
      <c r="H26" s="493">
        <v>318.77377498999999</v>
      </c>
      <c r="I26" s="493">
        <v>309.20213948600002</v>
      </c>
      <c r="J26" s="493" t="s">
        <v>108</v>
      </c>
      <c r="K26" s="493" t="s">
        <v>108</v>
      </c>
      <c r="L26" s="493" t="s">
        <v>108</v>
      </c>
      <c r="M26" s="506">
        <v>255.59776183899999</v>
      </c>
      <c r="N26" s="506">
        <v>309.20213948600002</v>
      </c>
      <c r="O26" s="506">
        <v>258.558696946</v>
      </c>
      <c r="P26" s="493">
        <v>175.74529572399999</v>
      </c>
    </row>
    <row r="27" spans="1:16" ht="15.75" customHeight="1">
      <c r="A27" s="503" t="s">
        <v>201</v>
      </c>
      <c r="B27" s="496">
        <v>232.983426573</v>
      </c>
      <c r="C27" s="496">
        <v>79.579387732000001</v>
      </c>
      <c r="D27" s="496">
        <v>81.698269069999995</v>
      </c>
      <c r="E27" s="496">
        <v>95.783010493999996</v>
      </c>
      <c r="F27" s="496">
        <v>150.624316566</v>
      </c>
      <c r="G27" s="496">
        <v>97.399323121999998</v>
      </c>
      <c r="H27" s="496">
        <v>170.463058746</v>
      </c>
      <c r="I27" s="496">
        <v>195.631009272</v>
      </c>
      <c r="J27" s="496" t="s">
        <v>108</v>
      </c>
      <c r="K27" s="496" t="s">
        <v>108</v>
      </c>
      <c r="L27" s="496" t="s">
        <v>108</v>
      </c>
      <c r="M27" s="509">
        <v>116.26952143</v>
      </c>
      <c r="N27" s="509">
        <v>195.631009272</v>
      </c>
      <c r="O27" s="509">
        <v>120.653197275</v>
      </c>
      <c r="P27" s="496">
        <v>87.884267042999994</v>
      </c>
    </row>
    <row r="28" spans="1:16" ht="15.75" customHeight="1">
      <c r="A28" s="501" t="s">
        <v>202</v>
      </c>
      <c r="B28" s="493">
        <v>318.11536130500002</v>
      </c>
      <c r="C28" s="493">
        <v>356.19343854900001</v>
      </c>
      <c r="D28" s="493">
        <v>411.07819332100001</v>
      </c>
      <c r="E28" s="493">
        <v>488.29053844600003</v>
      </c>
      <c r="F28" s="493">
        <v>777.16635444899998</v>
      </c>
      <c r="G28" s="493">
        <v>486.63659583399999</v>
      </c>
      <c r="H28" s="493">
        <v>483.69998963699999</v>
      </c>
      <c r="I28" s="493">
        <v>694.74718916699999</v>
      </c>
      <c r="J28" s="493" t="s">
        <v>108</v>
      </c>
      <c r="K28" s="493" t="s">
        <v>108</v>
      </c>
      <c r="L28" s="493" t="s">
        <v>108</v>
      </c>
      <c r="M28" s="506">
        <v>541.21571494299997</v>
      </c>
      <c r="N28" s="506">
        <v>694.74718916699999</v>
      </c>
      <c r="O28" s="506">
        <v>549.69630462600003</v>
      </c>
      <c r="P28" s="493">
        <v>312.803489474</v>
      </c>
    </row>
    <row r="29" spans="1:16" ht="15.75" customHeight="1">
      <c r="A29" s="492" t="s">
        <v>203</v>
      </c>
      <c r="B29" s="494">
        <v>263.509195804</v>
      </c>
      <c r="C29" s="494">
        <v>310.957051713</v>
      </c>
      <c r="D29" s="494">
        <v>391.11547667500002</v>
      </c>
      <c r="E29" s="494">
        <v>415.16026139399997</v>
      </c>
      <c r="F29" s="494">
        <v>425.248158864</v>
      </c>
      <c r="G29" s="494">
        <v>463.08320658100001</v>
      </c>
      <c r="H29" s="494">
        <v>416.41755397499998</v>
      </c>
      <c r="I29" s="494">
        <v>683.79917119200002</v>
      </c>
      <c r="J29" s="494" t="s">
        <v>108</v>
      </c>
      <c r="K29" s="494" t="s">
        <v>108</v>
      </c>
      <c r="L29" s="494" t="s">
        <v>108</v>
      </c>
      <c r="M29" s="507">
        <v>417.592699122</v>
      </c>
      <c r="N29" s="507">
        <v>683.79917119200002</v>
      </c>
      <c r="O29" s="507">
        <v>432.29709684800002</v>
      </c>
      <c r="P29" s="494">
        <v>281.468860947</v>
      </c>
    </row>
    <row r="30" spans="1:16" ht="15.75" customHeight="1">
      <c r="A30" s="492" t="s">
        <v>204</v>
      </c>
      <c r="B30" s="494">
        <v>54.606165501</v>
      </c>
      <c r="C30" s="494">
        <v>33.792891202</v>
      </c>
      <c r="D30" s="494">
        <v>8.9940818030000003</v>
      </c>
      <c r="E30" s="494">
        <v>19.967661544999999</v>
      </c>
      <c r="F30" s="494">
        <v>46.894320483999998</v>
      </c>
      <c r="G30" s="494">
        <v>19.880178783000002</v>
      </c>
      <c r="H30" s="494">
        <v>54.284795111999998</v>
      </c>
      <c r="I30" s="494">
        <v>1.6461336529999999</v>
      </c>
      <c r="J30" s="494" t="s">
        <v>108</v>
      </c>
      <c r="K30" s="494" t="s">
        <v>108</v>
      </c>
      <c r="L30" s="494" t="s">
        <v>108</v>
      </c>
      <c r="M30" s="507">
        <v>29.437772141</v>
      </c>
      <c r="N30" s="507">
        <v>1.6461336529999999</v>
      </c>
      <c r="O30" s="507">
        <v>27.902650539</v>
      </c>
      <c r="P30" s="494">
        <v>17.876580663999999</v>
      </c>
    </row>
    <row r="31" spans="1:16" ht="15.75" customHeight="1">
      <c r="A31" s="492" t="s">
        <v>205</v>
      </c>
      <c r="B31" s="494">
        <v>0</v>
      </c>
      <c r="C31" s="494">
        <v>11.443495635</v>
      </c>
      <c r="D31" s="494">
        <v>10.968634842</v>
      </c>
      <c r="E31" s="494">
        <v>53.162615506999998</v>
      </c>
      <c r="F31" s="494">
        <v>305.0238751</v>
      </c>
      <c r="G31" s="494">
        <v>3.673210471</v>
      </c>
      <c r="H31" s="494">
        <v>12.99764055</v>
      </c>
      <c r="I31" s="494">
        <v>9.3018843229999995</v>
      </c>
      <c r="J31" s="494" t="s">
        <v>108</v>
      </c>
      <c r="K31" s="494" t="s">
        <v>108</v>
      </c>
      <c r="L31" s="494" t="s">
        <v>108</v>
      </c>
      <c r="M31" s="507">
        <v>94.185243679999999</v>
      </c>
      <c r="N31" s="507">
        <v>9.3018843229999995</v>
      </c>
      <c r="O31" s="507">
        <v>89.496557237999994</v>
      </c>
      <c r="P31" s="494">
        <v>13.458047863000001</v>
      </c>
    </row>
    <row r="32" spans="1:16" ht="15.75" customHeight="1">
      <c r="A32" s="501" t="s">
        <v>206</v>
      </c>
      <c r="B32" s="493">
        <v>152.81184731900001</v>
      </c>
      <c r="C32" s="493">
        <v>264.801920752</v>
      </c>
      <c r="D32" s="493">
        <v>200.85524691699999</v>
      </c>
      <c r="E32" s="493">
        <v>295.202538753</v>
      </c>
      <c r="F32" s="493">
        <v>633.97806551500003</v>
      </c>
      <c r="G32" s="493">
        <v>205.953352298</v>
      </c>
      <c r="H32" s="493">
        <v>270.16137818999999</v>
      </c>
      <c r="I32" s="493">
        <v>202.254033295</v>
      </c>
      <c r="J32" s="493" t="s">
        <v>108</v>
      </c>
      <c r="K32" s="493" t="s">
        <v>108</v>
      </c>
      <c r="L32" s="493" t="s">
        <v>108</v>
      </c>
      <c r="M32" s="506">
        <v>348.57771479600001</v>
      </c>
      <c r="N32" s="506">
        <v>202.254033295</v>
      </c>
      <c r="O32" s="506">
        <v>340.49526062899997</v>
      </c>
      <c r="P32" s="493">
        <v>156.80168990199999</v>
      </c>
    </row>
    <row r="33" spans="1:16" ht="15.75" customHeight="1">
      <c r="A33" s="492" t="s">
        <v>207</v>
      </c>
      <c r="B33" s="494">
        <v>38.264825174999999</v>
      </c>
      <c r="C33" s="494">
        <v>56.796427131999998</v>
      </c>
      <c r="D33" s="494">
        <v>47.831523351999998</v>
      </c>
      <c r="E33" s="494">
        <v>44.934983101999997</v>
      </c>
      <c r="F33" s="494">
        <v>66.049811720999998</v>
      </c>
      <c r="G33" s="494">
        <v>51.591363643999998</v>
      </c>
      <c r="H33" s="494">
        <v>50.173726197000001</v>
      </c>
      <c r="I33" s="494">
        <v>51.429794399000002</v>
      </c>
      <c r="J33" s="494" t="s">
        <v>108</v>
      </c>
      <c r="K33" s="494" t="s">
        <v>108</v>
      </c>
      <c r="L33" s="494" t="s">
        <v>108</v>
      </c>
      <c r="M33" s="507">
        <v>51.228160215999999</v>
      </c>
      <c r="N33" s="507">
        <v>51.429794399000002</v>
      </c>
      <c r="O33" s="507">
        <v>51.239297845999999</v>
      </c>
      <c r="P33" s="494">
        <v>36.148811817000002</v>
      </c>
    </row>
    <row r="34" spans="1:16" ht="15.75" customHeight="1">
      <c r="A34" s="492" t="s">
        <v>208</v>
      </c>
      <c r="B34" s="494">
        <v>107.073834499</v>
      </c>
      <c r="C34" s="494">
        <v>188.99710767900001</v>
      </c>
      <c r="D34" s="494">
        <v>100.97205722299999</v>
      </c>
      <c r="E34" s="494">
        <v>104.34112845999999</v>
      </c>
      <c r="F34" s="494">
        <v>89.846748133999995</v>
      </c>
      <c r="G34" s="494">
        <v>61.078422562999997</v>
      </c>
      <c r="H34" s="494">
        <v>82.454093224999994</v>
      </c>
      <c r="I34" s="494">
        <v>115.77909032700001</v>
      </c>
      <c r="J34" s="494" t="s">
        <v>108</v>
      </c>
      <c r="K34" s="494" t="s">
        <v>108</v>
      </c>
      <c r="L34" s="494" t="s">
        <v>108</v>
      </c>
      <c r="M34" s="507">
        <v>95.369980978000001</v>
      </c>
      <c r="N34" s="507">
        <v>115.77909032700001</v>
      </c>
      <c r="O34" s="507">
        <v>96.497315181000005</v>
      </c>
      <c r="P34" s="494">
        <v>72.452614030000007</v>
      </c>
    </row>
    <row r="35" spans="1:16" ht="15.75" customHeight="1">
      <c r="A35" s="502" t="s">
        <v>209</v>
      </c>
      <c r="B35" s="495">
        <v>7.4731876460000004</v>
      </c>
      <c r="C35" s="495">
        <v>19.008385941</v>
      </c>
      <c r="D35" s="495">
        <v>52.051666341000001</v>
      </c>
      <c r="E35" s="495">
        <v>145.92642719</v>
      </c>
      <c r="F35" s="495">
        <v>478.08150566</v>
      </c>
      <c r="G35" s="495">
        <v>93.283566090999997</v>
      </c>
      <c r="H35" s="495">
        <v>137.53355876800001</v>
      </c>
      <c r="I35" s="495">
        <v>35.045148568999998</v>
      </c>
      <c r="J35" s="495" t="s">
        <v>108</v>
      </c>
      <c r="K35" s="495" t="s">
        <v>108</v>
      </c>
      <c r="L35" s="495" t="s">
        <v>108</v>
      </c>
      <c r="M35" s="508">
        <v>201.97957360300001</v>
      </c>
      <c r="N35" s="508">
        <v>35.045148568999998</v>
      </c>
      <c r="O35" s="508">
        <v>192.75864760299999</v>
      </c>
      <c r="P35" s="495">
        <v>48.200264056000002</v>
      </c>
    </row>
    <row r="36" spans="1:16" ht="15.75" customHeight="1">
      <c r="A36" s="504" t="s">
        <v>210</v>
      </c>
      <c r="B36" s="493">
        <v>1526.937785548</v>
      </c>
      <c r="C36" s="493">
        <v>1297.1981855829999</v>
      </c>
      <c r="D36" s="493">
        <v>1420.7665903130001</v>
      </c>
      <c r="E36" s="493">
        <v>1599.8761865700001</v>
      </c>
      <c r="F36" s="493">
        <v>2150.2629476120001</v>
      </c>
      <c r="G36" s="493">
        <v>1483.2909363809999</v>
      </c>
      <c r="H36" s="493">
        <v>1680.803137549</v>
      </c>
      <c r="I36" s="493">
        <v>1639.5103225119999</v>
      </c>
      <c r="J36" s="493" t="s">
        <v>108</v>
      </c>
      <c r="K36" s="493" t="s">
        <v>108</v>
      </c>
      <c r="L36" s="493" t="s">
        <v>108</v>
      </c>
      <c r="M36" s="506">
        <v>1699.3132588010001</v>
      </c>
      <c r="N36" s="506">
        <v>1639.5103225119999</v>
      </c>
      <c r="O36" s="506">
        <v>1696.0099350559999</v>
      </c>
      <c r="P36" s="493">
        <v>1254.3440560920001</v>
      </c>
    </row>
    <row r="37" spans="1:16" ht="15.75" customHeight="1">
      <c r="A37" s="504" t="s">
        <v>211</v>
      </c>
      <c r="B37" s="493">
        <v>1680.4859498830001</v>
      </c>
      <c r="C37" s="493">
        <v>1416.8271681220001</v>
      </c>
      <c r="D37" s="493">
        <v>1427.179996094</v>
      </c>
      <c r="E37" s="493">
        <v>1650.0627522249999</v>
      </c>
      <c r="F37" s="493">
        <v>2288.9450043930001</v>
      </c>
      <c r="G37" s="493">
        <v>1411.121883135</v>
      </c>
      <c r="H37" s="493">
        <v>1786.038301092</v>
      </c>
      <c r="I37" s="493">
        <v>1456.219306125</v>
      </c>
      <c r="J37" s="493" t="s">
        <v>108</v>
      </c>
      <c r="K37" s="493" t="s">
        <v>108</v>
      </c>
      <c r="L37" s="493" t="s">
        <v>108</v>
      </c>
      <c r="M37" s="506">
        <v>1762.2730204940001</v>
      </c>
      <c r="N37" s="506">
        <v>1456.219306125</v>
      </c>
      <c r="O37" s="506">
        <v>1745.367588005</v>
      </c>
      <c r="P37" s="493">
        <v>1274.0875522440001</v>
      </c>
    </row>
    <row r="38" spans="1:16" ht="15.75" customHeight="1">
      <c r="A38" s="503" t="s">
        <v>212</v>
      </c>
      <c r="B38" s="496">
        <v>153.54816433600001</v>
      </c>
      <c r="C38" s="496">
        <v>119.62898253900001</v>
      </c>
      <c r="D38" s="496">
        <v>6.4134057809999998</v>
      </c>
      <c r="E38" s="496">
        <v>50.186565655000003</v>
      </c>
      <c r="F38" s="496">
        <v>138.682056781</v>
      </c>
      <c r="G38" s="496">
        <v>-72.169053246000004</v>
      </c>
      <c r="H38" s="496">
        <v>105.235163543</v>
      </c>
      <c r="I38" s="496">
        <v>-183.291016386</v>
      </c>
      <c r="J38" s="496" t="s">
        <v>108</v>
      </c>
      <c r="K38" s="496" t="s">
        <v>108</v>
      </c>
      <c r="L38" s="496" t="s">
        <v>108</v>
      </c>
      <c r="M38" s="509">
        <v>62.959761692000001</v>
      </c>
      <c r="N38" s="509">
        <v>-183.291016386</v>
      </c>
      <c r="O38" s="509">
        <v>49.357652948999998</v>
      </c>
      <c r="P38" s="496">
        <v>19.743496151999999</v>
      </c>
    </row>
    <row r="39" spans="1:16" ht="15.75" customHeight="1">
      <c r="A39" s="492" t="s">
        <v>213</v>
      </c>
      <c r="B39" s="494">
        <v>85.868251748000006</v>
      </c>
      <c r="C39" s="494">
        <v>131.44111260400001</v>
      </c>
      <c r="D39" s="494">
        <v>134.93808311500001</v>
      </c>
      <c r="E39" s="494">
        <v>147.49155485399999</v>
      </c>
      <c r="F39" s="494">
        <v>131.24602914900001</v>
      </c>
      <c r="G39" s="494">
        <v>111.11486716899999</v>
      </c>
      <c r="H39" s="494">
        <v>148.31071624399999</v>
      </c>
      <c r="I39" s="494">
        <v>113.57113021399999</v>
      </c>
      <c r="J39" s="494" t="s">
        <v>108</v>
      </c>
      <c r="K39" s="494" t="s">
        <v>108</v>
      </c>
      <c r="L39" s="494" t="s">
        <v>108</v>
      </c>
      <c r="M39" s="507">
        <v>139.32824040899999</v>
      </c>
      <c r="N39" s="507">
        <v>113.57113021399999</v>
      </c>
      <c r="O39" s="507">
        <v>137.905499671</v>
      </c>
      <c r="P39" s="494">
        <v>87.861028680999993</v>
      </c>
    </row>
    <row r="40" spans="1:16" ht="15.75" customHeight="1">
      <c r="A40" s="492" t="s">
        <v>214</v>
      </c>
      <c r="B40" s="494">
        <v>93.165745920999996</v>
      </c>
      <c r="C40" s="494">
        <v>72.206749496</v>
      </c>
      <c r="D40" s="494">
        <v>127.236371715</v>
      </c>
      <c r="E40" s="494">
        <v>103.046943637</v>
      </c>
      <c r="F40" s="494">
        <v>72.366630577999999</v>
      </c>
      <c r="G40" s="494">
        <v>68.247678579999999</v>
      </c>
      <c r="H40" s="494">
        <v>51.880844703999998</v>
      </c>
      <c r="I40" s="494">
        <v>145.65094405799999</v>
      </c>
      <c r="J40" s="494" t="s">
        <v>108</v>
      </c>
      <c r="K40" s="494" t="s">
        <v>108</v>
      </c>
      <c r="L40" s="494" t="s">
        <v>108</v>
      </c>
      <c r="M40" s="507">
        <v>88.766819964999996</v>
      </c>
      <c r="N40" s="507">
        <v>145.65094405799999</v>
      </c>
      <c r="O40" s="507">
        <v>91.908917819999999</v>
      </c>
      <c r="P40" s="494">
        <v>79.445738208999998</v>
      </c>
    </row>
    <row r="41" spans="1:16" ht="15.75" customHeight="1">
      <c r="A41" s="502" t="s">
        <v>215</v>
      </c>
      <c r="B41" s="495">
        <v>7.2974941720000004</v>
      </c>
      <c r="C41" s="495">
        <v>-59.234363107</v>
      </c>
      <c r="D41" s="495">
        <v>-7.7017113999999998</v>
      </c>
      <c r="E41" s="495">
        <v>-44.444611217999999</v>
      </c>
      <c r="F41" s="495">
        <v>-58.879398569999999</v>
      </c>
      <c r="G41" s="495">
        <v>-42.867188589000001</v>
      </c>
      <c r="H41" s="495">
        <v>-96.429871539999994</v>
      </c>
      <c r="I41" s="495">
        <v>32.079813844</v>
      </c>
      <c r="J41" s="495" t="s">
        <v>108</v>
      </c>
      <c r="K41" s="495" t="s">
        <v>108</v>
      </c>
      <c r="L41" s="495" t="s">
        <v>108</v>
      </c>
      <c r="M41" s="508">
        <v>-50.561420445000003</v>
      </c>
      <c r="N41" s="508">
        <v>32.079813844</v>
      </c>
      <c r="O41" s="508">
        <v>-45.996581851000002</v>
      </c>
      <c r="P41" s="495">
        <v>-8.4152904720000006</v>
      </c>
    </row>
    <row r="42" spans="1:16" ht="15.75" customHeight="1">
      <c r="A42" s="504" t="s">
        <v>216</v>
      </c>
      <c r="B42" s="493">
        <v>1612.8060372960001</v>
      </c>
      <c r="C42" s="493">
        <v>1428.6392981869999</v>
      </c>
      <c r="D42" s="493">
        <v>1555.704673428</v>
      </c>
      <c r="E42" s="493">
        <v>1747.3677414240001</v>
      </c>
      <c r="F42" s="493">
        <v>2281.5089767610002</v>
      </c>
      <c r="G42" s="493">
        <v>1594.40580355</v>
      </c>
      <c r="H42" s="493">
        <v>1829.1138537930001</v>
      </c>
      <c r="I42" s="493">
        <v>1753.081452726</v>
      </c>
      <c r="J42" s="493" t="s">
        <v>108</v>
      </c>
      <c r="K42" s="493" t="s">
        <v>108</v>
      </c>
      <c r="L42" s="493" t="s">
        <v>108</v>
      </c>
      <c r="M42" s="506">
        <v>1838.6414992099999</v>
      </c>
      <c r="N42" s="506">
        <v>1753.081452726</v>
      </c>
      <c r="O42" s="506">
        <v>1833.915434727</v>
      </c>
      <c r="P42" s="493">
        <v>1342.205084773</v>
      </c>
    </row>
    <row r="43" spans="1:16" ht="15.75" customHeight="1">
      <c r="A43" s="504" t="s">
        <v>217</v>
      </c>
      <c r="B43" s="493">
        <v>1773.6516958039999</v>
      </c>
      <c r="C43" s="493">
        <v>1489.033917618</v>
      </c>
      <c r="D43" s="493">
        <v>1554.4163678089999</v>
      </c>
      <c r="E43" s="493">
        <v>1753.1096958620001</v>
      </c>
      <c r="F43" s="493">
        <v>2361.3116349709999</v>
      </c>
      <c r="G43" s="493">
        <v>1479.3695617149999</v>
      </c>
      <c r="H43" s="493">
        <v>1837.9191457960001</v>
      </c>
      <c r="I43" s="493">
        <v>1601.870250184</v>
      </c>
      <c r="J43" s="493" t="s">
        <v>108</v>
      </c>
      <c r="K43" s="493" t="s">
        <v>108</v>
      </c>
      <c r="L43" s="493" t="s">
        <v>108</v>
      </c>
      <c r="M43" s="506">
        <v>1851.0398404580001</v>
      </c>
      <c r="N43" s="506">
        <v>1601.870250184</v>
      </c>
      <c r="O43" s="506">
        <v>1837.276505825</v>
      </c>
      <c r="P43" s="493">
        <v>1353.5332904530001</v>
      </c>
    </row>
    <row r="44" spans="1:16" ht="15.75" customHeight="1">
      <c r="A44" s="502" t="s">
        <v>218</v>
      </c>
      <c r="B44" s="495">
        <v>160.84565850800001</v>
      </c>
      <c r="C44" s="495">
        <v>60.394619431000002</v>
      </c>
      <c r="D44" s="495">
        <v>-1.288305619</v>
      </c>
      <c r="E44" s="495">
        <v>5.7419544379999996</v>
      </c>
      <c r="F44" s="495">
        <v>79.802658210000004</v>
      </c>
      <c r="G44" s="495">
        <v>-115.036241835</v>
      </c>
      <c r="H44" s="495">
        <v>8.8052920029999999</v>
      </c>
      <c r="I44" s="495">
        <v>-151.211202542</v>
      </c>
      <c r="J44" s="495" t="s">
        <v>108</v>
      </c>
      <c r="K44" s="495" t="s">
        <v>108</v>
      </c>
      <c r="L44" s="495" t="s">
        <v>108</v>
      </c>
      <c r="M44" s="508">
        <v>12.398341247999999</v>
      </c>
      <c r="N44" s="508">
        <v>-151.211202542</v>
      </c>
      <c r="O44" s="508">
        <v>3.361071098</v>
      </c>
      <c r="P44" s="495">
        <v>11.32820568</v>
      </c>
    </row>
    <row r="45" spans="1:16" s="8" customFormat="1" ht="15.75" customHeight="1">
      <c r="A45" s="505" t="s">
        <v>328</v>
      </c>
      <c r="B45" s="496">
        <v>734.017261072</v>
      </c>
      <c r="C45" s="496">
        <v>1259.38807589</v>
      </c>
      <c r="D45" s="496">
        <v>1352.629562245</v>
      </c>
      <c r="E45" s="496">
        <v>1653.6755357039999</v>
      </c>
      <c r="F45" s="496">
        <v>1373.6777548140001</v>
      </c>
      <c r="G45" s="496">
        <v>1326.5235215170001</v>
      </c>
      <c r="H45" s="496">
        <v>1783.9016370530001</v>
      </c>
      <c r="I45" s="496">
        <v>1225.7974623539999</v>
      </c>
      <c r="J45" s="496" t="s">
        <v>108</v>
      </c>
      <c r="K45" s="496" t="s">
        <v>108</v>
      </c>
      <c r="L45" s="496" t="s">
        <v>108</v>
      </c>
      <c r="M45" s="509">
        <v>1544.0011432189999</v>
      </c>
      <c r="N45" s="509">
        <v>1225.7974623539999</v>
      </c>
      <c r="O45" s="509">
        <v>1526.424585275</v>
      </c>
      <c r="P45" s="496">
        <v>915.24490587800005</v>
      </c>
    </row>
    <row r="46" spans="1:16" ht="15.75" customHeight="1">
      <c r="A46" s="501" t="s">
        <v>512</v>
      </c>
      <c r="B46" s="494"/>
      <c r="C46" s="494"/>
      <c r="D46" s="494"/>
      <c r="E46" s="494"/>
      <c r="F46" s="494"/>
      <c r="G46" s="494"/>
      <c r="H46" s="494"/>
      <c r="I46" s="494"/>
      <c r="J46" s="494"/>
      <c r="K46" s="494"/>
      <c r="L46" s="494"/>
      <c r="M46" s="510"/>
      <c r="N46" s="510"/>
      <c r="O46" s="510"/>
      <c r="P46" s="497"/>
    </row>
    <row r="47" spans="1:16" ht="15.75" customHeight="1">
      <c r="A47" s="492" t="s">
        <v>532</v>
      </c>
      <c r="B47" s="494">
        <v>1208.8224242419999</v>
      </c>
      <c r="C47" s="494">
        <v>939.329855608</v>
      </c>
      <c r="D47" s="494">
        <v>1008.741771386</v>
      </c>
      <c r="E47" s="494">
        <v>1108.559054525</v>
      </c>
      <c r="F47" s="494">
        <v>1367.7306636200001</v>
      </c>
      <c r="G47" s="494">
        <v>992.02981667899996</v>
      </c>
      <c r="H47" s="494">
        <v>1192.1415017920001</v>
      </c>
      <c r="I47" s="494">
        <v>935.25700324900004</v>
      </c>
      <c r="J47" s="494" t="s">
        <v>108</v>
      </c>
      <c r="K47" s="494" t="s">
        <v>108</v>
      </c>
      <c r="L47" s="494" t="s">
        <v>108</v>
      </c>
      <c r="M47" s="507">
        <v>1154.4032145030001</v>
      </c>
      <c r="N47" s="507">
        <v>935.25700324900004</v>
      </c>
      <c r="O47" s="507">
        <v>1142.2982757110001</v>
      </c>
      <c r="P47" s="494">
        <v>938.00314437400004</v>
      </c>
    </row>
    <row r="48" spans="1:16" ht="15.75" customHeight="1">
      <c r="A48" s="492" t="s">
        <v>469</v>
      </c>
      <c r="B48" s="494">
        <v>443.49708624700003</v>
      </c>
      <c r="C48" s="494">
        <v>474.55910006699997</v>
      </c>
      <c r="D48" s="494">
        <v>513.03805354099995</v>
      </c>
      <c r="E48" s="494">
        <v>626.251805494</v>
      </c>
      <c r="F48" s="494">
        <v>844.15018303299996</v>
      </c>
      <c r="G48" s="494">
        <v>615.279309506</v>
      </c>
      <c r="H48" s="494">
        <v>783.60745282599999</v>
      </c>
      <c r="I48" s="494">
        <v>660.45630676600001</v>
      </c>
      <c r="J48" s="494" t="s">
        <v>108</v>
      </c>
      <c r="K48" s="494" t="s">
        <v>108</v>
      </c>
      <c r="L48" s="494" t="s">
        <v>108</v>
      </c>
      <c r="M48" s="507">
        <v>679.75860584300005</v>
      </c>
      <c r="N48" s="507">
        <v>660.45630676600001</v>
      </c>
      <c r="O48" s="507">
        <v>678.69240831399998</v>
      </c>
      <c r="P48" s="494">
        <v>496.045076677</v>
      </c>
    </row>
    <row r="49" spans="1:25" ht="15.75" customHeight="1">
      <c r="A49" s="492" t="s">
        <v>470</v>
      </c>
      <c r="B49" s="494">
        <v>458.70327505799997</v>
      </c>
      <c r="C49" s="494">
        <v>582.21387060699999</v>
      </c>
      <c r="D49" s="494">
        <v>638.05498214399995</v>
      </c>
      <c r="E49" s="494">
        <v>683.93207706099997</v>
      </c>
      <c r="F49" s="494">
        <v>926.7728621</v>
      </c>
      <c r="G49" s="494">
        <v>612.44748990999994</v>
      </c>
      <c r="H49" s="494">
        <v>767.48134278299995</v>
      </c>
      <c r="I49" s="494">
        <v>664.57679812200001</v>
      </c>
      <c r="J49" s="494" t="s">
        <v>108</v>
      </c>
      <c r="K49" s="494" t="s">
        <v>108</v>
      </c>
      <c r="L49" s="494" t="s">
        <v>108</v>
      </c>
      <c r="M49" s="507">
        <v>735.46535172799997</v>
      </c>
      <c r="N49" s="507">
        <v>664.57679812200001</v>
      </c>
      <c r="O49" s="507">
        <v>731.54969378700002</v>
      </c>
      <c r="P49" s="494">
        <v>649.58765545599999</v>
      </c>
    </row>
    <row r="50" spans="1:25" ht="15.75" customHeight="1">
      <c r="A50" s="492" t="s">
        <v>471</v>
      </c>
      <c r="B50" s="494">
        <v>1527.6741025639999</v>
      </c>
      <c r="C50" s="494">
        <v>1152.02524737</v>
      </c>
      <c r="D50" s="494">
        <v>1226.3247491770001</v>
      </c>
      <c r="E50" s="494">
        <v>1354.8602134729999</v>
      </c>
      <c r="F50" s="494">
        <v>1654.9669388770001</v>
      </c>
      <c r="G50" s="494">
        <v>1205.1685308369999</v>
      </c>
      <c r="H50" s="494">
        <v>1515.8769229029999</v>
      </c>
      <c r="I50" s="494">
        <v>1253.965272831</v>
      </c>
      <c r="J50" s="494" t="s">
        <v>108</v>
      </c>
      <c r="K50" s="494" t="s">
        <v>108</v>
      </c>
      <c r="L50" s="494" t="s">
        <v>108</v>
      </c>
      <c r="M50" s="507">
        <v>1413.6953056970001</v>
      </c>
      <c r="N50" s="507">
        <v>1253.965272831</v>
      </c>
      <c r="O50" s="507">
        <v>1404.8723273759999</v>
      </c>
      <c r="P50" s="494">
        <v>1117.285862342</v>
      </c>
    </row>
    <row r="51" spans="1:25" ht="15.75" customHeight="1">
      <c r="A51" s="492" t="s">
        <v>542</v>
      </c>
      <c r="B51" s="494">
        <v>263.509195804</v>
      </c>
      <c r="C51" s="494">
        <v>320.74225878700003</v>
      </c>
      <c r="D51" s="494">
        <v>399.58882833000001</v>
      </c>
      <c r="E51" s="494">
        <v>420.88203036499999</v>
      </c>
      <c r="F51" s="494">
        <v>432.23203232100002</v>
      </c>
      <c r="G51" s="494">
        <v>467.71263668</v>
      </c>
      <c r="H51" s="494">
        <v>423.02578209299998</v>
      </c>
      <c r="I51" s="494">
        <v>693.30530128800001</v>
      </c>
      <c r="J51" s="494" t="s">
        <v>108</v>
      </c>
      <c r="K51" s="494" t="s">
        <v>108</v>
      </c>
      <c r="L51" s="494" t="s">
        <v>108</v>
      </c>
      <c r="M51" s="507">
        <v>423.92195089699999</v>
      </c>
      <c r="N51" s="507">
        <v>693.30530128800001</v>
      </c>
      <c r="O51" s="507">
        <v>438.80182926399999</v>
      </c>
      <c r="P51" s="494">
        <v>289.18558397999999</v>
      </c>
    </row>
    <row r="52" spans="1:25" ht="15.75" customHeight="1">
      <c r="A52" s="492" t="s">
        <v>472</v>
      </c>
      <c r="B52" s="494">
        <v>734.017261072</v>
      </c>
      <c r="C52" s="494">
        <v>1259.38807589</v>
      </c>
      <c r="D52" s="494">
        <v>1352.629562245</v>
      </c>
      <c r="E52" s="494">
        <v>1653.6755357039999</v>
      </c>
      <c r="F52" s="494">
        <v>1373.6777548140001</v>
      </c>
      <c r="G52" s="494">
        <v>1326.5235215170001</v>
      </c>
      <c r="H52" s="494">
        <v>1783.9016370530001</v>
      </c>
      <c r="I52" s="494">
        <v>1225.7974623539999</v>
      </c>
      <c r="J52" s="494" t="s">
        <v>108</v>
      </c>
      <c r="K52" s="494" t="s">
        <v>108</v>
      </c>
      <c r="L52" s="494" t="s">
        <v>108</v>
      </c>
      <c r="M52" s="507">
        <v>1544.0011432189999</v>
      </c>
      <c r="N52" s="507">
        <v>1225.7974623539999</v>
      </c>
      <c r="O52" s="507">
        <v>1526.424585275</v>
      </c>
      <c r="P52" s="494">
        <v>915.24490587800005</v>
      </c>
    </row>
    <row r="53" spans="1:25" ht="15.75" customHeight="1">
      <c r="A53" s="492" t="s">
        <v>473</v>
      </c>
      <c r="B53" s="494">
        <v>290.90384615400001</v>
      </c>
      <c r="C53" s="494">
        <v>188.383702709</v>
      </c>
      <c r="D53" s="494">
        <v>171.72500139499999</v>
      </c>
      <c r="E53" s="494">
        <v>183.89666781099999</v>
      </c>
      <c r="F53" s="494">
        <v>189.867901633</v>
      </c>
      <c r="G53" s="494">
        <v>166.00291757799999</v>
      </c>
      <c r="H53" s="494">
        <v>136.06426227399999</v>
      </c>
      <c r="I53" s="494">
        <v>155.142640328</v>
      </c>
      <c r="J53" s="494" t="s">
        <v>108</v>
      </c>
      <c r="K53" s="494" t="s">
        <v>108</v>
      </c>
      <c r="L53" s="494" t="s">
        <v>108</v>
      </c>
      <c r="M53" s="507">
        <v>176.632956799</v>
      </c>
      <c r="N53" s="507">
        <v>155.142640328</v>
      </c>
      <c r="O53" s="507">
        <v>175.44590015700001</v>
      </c>
      <c r="P53" s="494">
        <v>162.733147753</v>
      </c>
    </row>
    <row r="54" spans="1:25" ht="12.75" customHeight="1">
      <c r="A54" s="237" t="s">
        <v>796</v>
      </c>
      <c r="B54" s="500"/>
      <c r="C54" s="500"/>
      <c r="D54" s="500"/>
      <c r="E54" s="500"/>
      <c r="F54" s="500"/>
      <c r="G54" s="500"/>
      <c r="H54" s="500"/>
      <c r="I54" s="500"/>
      <c r="J54" s="500"/>
      <c r="K54" s="500"/>
      <c r="L54" s="500"/>
      <c r="M54" s="596"/>
      <c r="N54" s="513"/>
      <c r="O54" s="753"/>
      <c r="P54" s="754"/>
      <c r="Q54" s="13"/>
      <c r="R54" s="13"/>
      <c r="S54" s="13"/>
      <c r="T54" s="13"/>
      <c r="U54" s="13"/>
      <c r="V54" s="216"/>
      <c r="W54" s="216"/>
      <c r="X54" s="216"/>
      <c r="Y54" s="40"/>
    </row>
    <row r="55" spans="1:25" ht="15" customHeight="1">
      <c r="A55" s="261" t="s">
        <v>407</v>
      </c>
      <c r="B55" s="13"/>
      <c r="C55" s="13"/>
      <c r="D55" s="13"/>
      <c r="E55" s="13"/>
      <c r="F55" s="13"/>
      <c r="G55" s="13"/>
      <c r="H55" s="13"/>
      <c r="I55" s="13"/>
      <c r="J55" s="13"/>
      <c r="K55" s="13"/>
      <c r="L55" s="13"/>
      <c r="M55" s="216"/>
      <c r="N55" s="216"/>
      <c r="O55" s="216"/>
      <c r="P55" s="40"/>
    </row>
    <row r="56" spans="1:25" ht="15" customHeight="1">
      <c r="A56" s="261" t="s">
        <v>797</v>
      </c>
      <c r="B56" s="13"/>
      <c r="C56" s="13"/>
      <c r="D56" s="13"/>
      <c r="E56" s="13"/>
      <c r="F56" s="13"/>
      <c r="G56" s="13"/>
      <c r="H56" s="13"/>
      <c r="I56" s="13"/>
      <c r="J56" s="13"/>
      <c r="K56" s="13"/>
      <c r="L56" s="13"/>
      <c r="M56" s="216"/>
      <c r="N56" s="216"/>
      <c r="O56" s="216"/>
      <c r="P56" s="40"/>
    </row>
    <row r="57" spans="1:25" ht="15" customHeight="1">
      <c r="A57" s="38" t="s">
        <v>531</v>
      </c>
      <c r="B57" s="13"/>
      <c r="C57" s="13"/>
      <c r="D57" s="13"/>
      <c r="E57" s="13"/>
      <c r="F57" s="13"/>
      <c r="G57" s="13"/>
      <c r="H57" s="13"/>
      <c r="I57" s="13"/>
      <c r="J57" s="13"/>
      <c r="K57" s="13"/>
      <c r="L57" s="13"/>
      <c r="M57" s="216"/>
      <c r="N57" s="216"/>
      <c r="O57" s="216"/>
      <c r="P57" s="40"/>
    </row>
    <row r="58" spans="1:25" ht="15" customHeight="1">
      <c r="A58" s="169" t="s">
        <v>835</v>
      </c>
      <c r="B58" s="13"/>
      <c r="C58" s="13"/>
      <c r="D58" s="13"/>
      <c r="E58" s="13"/>
      <c r="F58" s="13"/>
      <c r="G58" s="13"/>
      <c r="H58" s="13"/>
      <c r="I58" s="13"/>
      <c r="J58" s="13"/>
      <c r="K58" s="13"/>
      <c r="L58" s="13"/>
      <c r="M58" s="216"/>
      <c r="N58" s="216"/>
      <c r="O58" s="216"/>
      <c r="P58" s="40"/>
    </row>
    <row r="59" spans="1:25" ht="15" customHeight="1">
      <c r="A59" s="261" t="s">
        <v>976</v>
      </c>
      <c r="B59" s="13"/>
      <c r="C59" s="13"/>
      <c r="D59" s="13"/>
      <c r="E59" s="13"/>
      <c r="F59" s="13"/>
      <c r="G59" s="13"/>
      <c r="H59" s="13"/>
      <c r="I59" s="13"/>
      <c r="J59" s="13"/>
      <c r="K59" s="13"/>
      <c r="L59" s="13"/>
      <c r="M59" s="216"/>
      <c r="N59" s="216"/>
      <c r="O59" s="216"/>
      <c r="P59" s="40"/>
    </row>
    <row r="60" spans="1:25">
      <c r="A60" s="292" t="s">
        <v>228</v>
      </c>
      <c r="B60" s="3"/>
      <c r="C60" s="3"/>
      <c r="D60" s="3"/>
      <c r="G60" s="186"/>
      <c r="J60" s="186"/>
    </row>
    <row r="61" spans="1:25" ht="15" customHeight="1">
      <c r="B61" s="3"/>
      <c r="C61" s="3"/>
      <c r="D61" s="3"/>
      <c r="G61" s="186"/>
      <c r="J61" s="186"/>
      <c r="M61" s="216"/>
      <c r="N61" s="216"/>
      <c r="O61" s="216"/>
    </row>
    <row r="62" spans="1:25" ht="21" customHeight="1">
      <c r="A62" s="47" t="s">
        <v>827</v>
      </c>
    </row>
    <row r="63" spans="1:25" ht="15" customHeight="1" thickBot="1">
      <c r="P63" s="291" t="s">
        <v>27</v>
      </c>
    </row>
    <row r="64" spans="1:25" ht="15.95" customHeight="1">
      <c r="A64" s="42"/>
      <c r="B64" s="43" t="s">
        <v>40</v>
      </c>
      <c r="C64" s="43" t="s">
        <v>131</v>
      </c>
      <c r="D64" s="43" t="s">
        <v>133</v>
      </c>
      <c r="E64" s="43" t="s">
        <v>41</v>
      </c>
      <c r="F64" s="43" t="s">
        <v>42</v>
      </c>
      <c r="G64" s="43" t="s">
        <v>43</v>
      </c>
      <c r="H64" s="43" t="s">
        <v>44</v>
      </c>
      <c r="I64" s="43" t="s">
        <v>135</v>
      </c>
      <c r="J64" s="43" t="s">
        <v>136</v>
      </c>
      <c r="K64" s="43" t="s">
        <v>137</v>
      </c>
      <c r="L64" s="258">
        <v>100000</v>
      </c>
      <c r="M64" s="256" t="s">
        <v>271</v>
      </c>
      <c r="N64" s="256" t="s">
        <v>271</v>
      </c>
      <c r="O64" s="263" t="s">
        <v>82</v>
      </c>
      <c r="P64" s="287" t="s">
        <v>259</v>
      </c>
    </row>
    <row r="65" spans="1:18" ht="15.95" customHeight="1">
      <c r="A65" s="593" t="s">
        <v>86</v>
      </c>
      <c r="B65" s="44" t="s">
        <v>130</v>
      </c>
      <c r="C65" s="44" t="s">
        <v>45</v>
      </c>
      <c r="D65" s="44" t="s">
        <v>45</v>
      </c>
      <c r="E65" s="44" t="s">
        <v>45</v>
      </c>
      <c r="F65" s="44" t="s">
        <v>45</v>
      </c>
      <c r="G65" s="44" t="s">
        <v>45</v>
      </c>
      <c r="H65" s="44" t="s">
        <v>45</v>
      </c>
      <c r="I65" s="44" t="s">
        <v>45</v>
      </c>
      <c r="J65" s="44" t="s">
        <v>45</v>
      </c>
      <c r="K65" s="44" t="s">
        <v>45</v>
      </c>
      <c r="L65" s="44" t="s">
        <v>48</v>
      </c>
      <c r="M65" s="241" t="s">
        <v>270</v>
      </c>
      <c r="N65" s="241" t="s">
        <v>153</v>
      </c>
      <c r="O65" s="262" t="s">
        <v>152</v>
      </c>
      <c r="P65" s="288" t="s">
        <v>329</v>
      </c>
    </row>
    <row r="66" spans="1:18" ht="15.95" customHeight="1" thickBot="1">
      <c r="A66" s="448" t="s">
        <v>105</v>
      </c>
      <c r="B66" s="45" t="s">
        <v>48</v>
      </c>
      <c r="C66" s="45" t="s">
        <v>132</v>
      </c>
      <c r="D66" s="45" t="s">
        <v>134</v>
      </c>
      <c r="E66" s="45" t="s">
        <v>49</v>
      </c>
      <c r="F66" s="45" t="s">
        <v>50</v>
      </c>
      <c r="G66" s="45" t="s">
        <v>51</v>
      </c>
      <c r="H66" s="45" t="s">
        <v>47</v>
      </c>
      <c r="I66" s="45" t="s">
        <v>138</v>
      </c>
      <c r="J66" s="45" t="s">
        <v>139</v>
      </c>
      <c r="K66" s="45" t="s">
        <v>140</v>
      </c>
      <c r="L66" s="45" t="s">
        <v>141</v>
      </c>
      <c r="M66" s="257" t="s">
        <v>153</v>
      </c>
      <c r="N66" s="257" t="s">
        <v>141</v>
      </c>
      <c r="O66" s="264" t="s">
        <v>46</v>
      </c>
      <c r="P66" s="289" t="s">
        <v>279</v>
      </c>
    </row>
    <row r="67" spans="1:18" ht="15" customHeight="1">
      <c r="A67" s="571" t="s">
        <v>226</v>
      </c>
      <c r="B67" s="193"/>
      <c r="C67" s="193"/>
      <c r="D67" s="193"/>
      <c r="E67" s="193"/>
      <c r="F67" s="193"/>
      <c r="G67" s="193"/>
      <c r="H67" s="193"/>
      <c r="I67" s="193"/>
      <c r="J67" s="193"/>
      <c r="K67" s="193"/>
      <c r="L67" s="193"/>
      <c r="M67" s="193"/>
      <c r="N67" s="193"/>
      <c r="O67" s="193"/>
    </row>
    <row r="68" spans="1:18" ht="15.75" customHeight="1">
      <c r="A68" s="514" t="s">
        <v>331</v>
      </c>
      <c r="B68" s="758">
        <f>B8/B$8</f>
        <v>1</v>
      </c>
      <c r="C68" s="758">
        <f t="shared" ref="C68:I68" si="0">C8/C$8</f>
        <v>1</v>
      </c>
      <c r="D68" s="758">
        <f t="shared" si="0"/>
        <v>1</v>
      </c>
      <c r="E68" s="758">
        <f t="shared" si="0"/>
        <v>1</v>
      </c>
      <c r="F68" s="758">
        <f t="shared" si="0"/>
        <v>1</v>
      </c>
      <c r="G68" s="758">
        <f t="shared" si="0"/>
        <v>1</v>
      </c>
      <c r="H68" s="758">
        <f t="shared" si="0"/>
        <v>1</v>
      </c>
      <c r="I68" s="758">
        <f t="shared" si="0"/>
        <v>1</v>
      </c>
      <c r="J68" s="758" t="s">
        <v>108</v>
      </c>
      <c r="K68" s="758" t="s">
        <v>108</v>
      </c>
      <c r="L68" s="758" t="s">
        <v>108</v>
      </c>
      <c r="M68" s="759">
        <f t="shared" ref="M68:O68" si="1">M8/M$8</f>
        <v>1</v>
      </c>
      <c r="N68" s="759">
        <f t="shared" si="1"/>
        <v>1</v>
      </c>
      <c r="O68" s="759">
        <f t="shared" si="1"/>
        <v>1</v>
      </c>
      <c r="P68" s="758">
        <f>P8/P$8</f>
        <v>1</v>
      </c>
    </row>
    <row r="69" spans="1:18" ht="15.75" customHeight="1">
      <c r="A69" s="517" t="s">
        <v>186</v>
      </c>
      <c r="B69" s="760">
        <f t="shared" ref="B69:I73" si="2">B9/B$8</f>
        <v>0.40823082711957381</v>
      </c>
      <c r="C69" s="760">
        <f t="shared" si="2"/>
        <v>0.39506287522858569</v>
      </c>
      <c r="D69" s="760">
        <f t="shared" si="2"/>
        <v>0.36929980455044725</v>
      </c>
      <c r="E69" s="760">
        <f t="shared" si="2"/>
        <v>0.32422983305268033</v>
      </c>
      <c r="F69" s="760">
        <f t="shared" si="2"/>
        <v>0.33268483088121126</v>
      </c>
      <c r="G69" s="760">
        <f t="shared" si="2"/>
        <v>0.32159044398222519</v>
      </c>
      <c r="H69" s="760">
        <f t="shared" si="2"/>
        <v>0.28394682676583133</v>
      </c>
      <c r="I69" s="760">
        <f t="shared" si="2"/>
        <v>0.26590387789034214</v>
      </c>
      <c r="J69" s="760" t="s">
        <v>108</v>
      </c>
      <c r="K69" s="760" t="s">
        <v>108</v>
      </c>
      <c r="L69" s="760" t="s">
        <v>108</v>
      </c>
      <c r="M69" s="761">
        <f t="shared" ref="M69:P69" si="3">M9/M$8</f>
        <v>0.32571347310814369</v>
      </c>
      <c r="N69" s="761">
        <f t="shared" si="3"/>
        <v>0.26590387789034214</v>
      </c>
      <c r="O69" s="761">
        <f t="shared" si="3"/>
        <v>0.3229906528339142</v>
      </c>
      <c r="P69" s="760">
        <f t="shared" si="3"/>
        <v>0.25092750904895883</v>
      </c>
    </row>
    <row r="70" spans="1:18" ht="15.75" customHeight="1">
      <c r="A70" s="519" t="s">
        <v>187</v>
      </c>
      <c r="B70" s="762">
        <f t="shared" si="2"/>
        <v>0.17373647767056627</v>
      </c>
      <c r="C70" s="762">
        <f t="shared" si="2"/>
        <v>0.27072942853368537</v>
      </c>
      <c r="D70" s="762">
        <f t="shared" si="2"/>
        <v>0.28424815688386484</v>
      </c>
      <c r="E70" s="762">
        <f t="shared" si="2"/>
        <v>0.32853020642927749</v>
      </c>
      <c r="F70" s="762">
        <f t="shared" si="2"/>
        <v>0.33871134932368885</v>
      </c>
      <c r="G70" s="762">
        <f t="shared" si="2"/>
        <v>0.39203758925581711</v>
      </c>
      <c r="H70" s="762">
        <f t="shared" si="2"/>
        <v>0.47119157746836443</v>
      </c>
      <c r="I70" s="762">
        <f t="shared" si="2"/>
        <v>0.54746243391746841</v>
      </c>
      <c r="J70" s="762" t="s">
        <v>108</v>
      </c>
      <c r="K70" s="762" t="s">
        <v>108</v>
      </c>
      <c r="L70" s="762" t="s">
        <v>108</v>
      </c>
      <c r="M70" s="763">
        <f t="shared" ref="M70:P70" si="4">M10/M$8</f>
        <v>0.34999029180973601</v>
      </c>
      <c r="N70" s="763">
        <f t="shared" si="4"/>
        <v>0.54746243391746841</v>
      </c>
      <c r="O70" s="763">
        <f t="shared" si="4"/>
        <v>0.35898017294938606</v>
      </c>
      <c r="P70" s="762">
        <f t="shared" si="4"/>
        <v>0.55290049781169759</v>
      </c>
    </row>
    <row r="71" spans="1:18" ht="15.75" customHeight="1">
      <c r="A71" s="517" t="s">
        <v>188</v>
      </c>
      <c r="B71" s="760">
        <f t="shared" si="2"/>
        <v>1.7221102808424153E-2</v>
      </c>
      <c r="C71" s="760">
        <f t="shared" si="2"/>
        <v>4.2721297328957547E-2</v>
      </c>
      <c r="D71" s="760">
        <f t="shared" si="2"/>
        <v>4.7366216977908812E-2</v>
      </c>
      <c r="E71" s="760">
        <f t="shared" si="2"/>
        <v>4.9390952481850971E-2</v>
      </c>
      <c r="F71" s="760">
        <f t="shared" si="2"/>
        <v>2.9856566010089416E-2</v>
      </c>
      <c r="G71" s="760">
        <f t="shared" si="2"/>
        <v>4.2512751871213485E-2</v>
      </c>
      <c r="H71" s="760">
        <f t="shared" si="2"/>
        <v>4.6555380794217803E-2</v>
      </c>
      <c r="I71" s="760">
        <f t="shared" si="2"/>
        <v>4.1264392208036182E-2</v>
      </c>
      <c r="J71" s="760" t="s">
        <v>108</v>
      </c>
      <c r="K71" s="760" t="s">
        <v>108</v>
      </c>
      <c r="L71" s="760" t="s">
        <v>108</v>
      </c>
      <c r="M71" s="761">
        <f t="shared" ref="M71:P71" si="5">M11/M$8</f>
        <v>4.3104827070698702E-2</v>
      </c>
      <c r="N71" s="761">
        <f t="shared" si="5"/>
        <v>4.1264392208036182E-2</v>
      </c>
      <c r="O71" s="761">
        <f t="shared" si="5"/>
        <v>4.302104162845987E-2</v>
      </c>
      <c r="P71" s="760">
        <f t="shared" si="5"/>
        <v>2.6758477493430976E-2</v>
      </c>
    </row>
    <row r="72" spans="1:18" ht="15.75" customHeight="1">
      <c r="A72" s="519" t="s">
        <v>189</v>
      </c>
      <c r="B72" s="762">
        <f t="shared" si="2"/>
        <v>0.31601507348404745</v>
      </c>
      <c r="C72" s="762">
        <f t="shared" si="2"/>
        <v>0.18326583488400719</v>
      </c>
      <c r="D72" s="762">
        <f t="shared" si="2"/>
        <v>0.21772986129773447</v>
      </c>
      <c r="E72" s="762">
        <f t="shared" si="2"/>
        <v>0.20790983218075804</v>
      </c>
      <c r="F72" s="762">
        <f t="shared" si="2"/>
        <v>0.23982837728438525</v>
      </c>
      <c r="G72" s="762">
        <f t="shared" si="2"/>
        <v>0.19463643286571</v>
      </c>
      <c r="H72" s="762">
        <f t="shared" si="2"/>
        <v>0.12351647957145749</v>
      </c>
      <c r="I72" s="762">
        <f t="shared" si="2"/>
        <v>0.10259133653314198</v>
      </c>
      <c r="J72" s="762" t="s">
        <v>108</v>
      </c>
      <c r="K72" s="762" t="s">
        <v>108</v>
      </c>
      <c r="L72" s="762" t="s">
        <v>108</v>
      </c>
      <c r="M72" s="763">
        <f t="shared" ref="M72:P72" si="6">M12/M$8</f>
        <v>0.20490168779521739</v>
      </c>
      <c r="N72" s="763">
        <f t="shared" si="6"/>
        <v>0.10259133653314198</v>
      </c>
      <c r="O72" s="763">
        <f t="shared" si="6"/>
        <v>0.2002440288090224</v>
      </c>
      <c r="P72" s="762">
        <f t="shared" si="6"/>
        <v>0.12638280795316836</v>
      </c>
      <c r="R72" s="69"/>
    </row>
    <row r="73" spans="1:18" ht="15.75" customHeight="1">
      <c r="A73" s="522" t="s">
        <v>190</v>
      </c>
      <c r="B73" s="764">
        <f t="shared" si="2"/>
        <v>8.4796518918215616E-2</v>
      </c>
      <c r="C73" s="764">
        <f t="shared" si="2"/>
        <v>0.10822056402370145</v>
      </c>
      <c r="D73" s="764">
        <f t="shared" si="2"/>
        <v>8.135596029004466E-2</v>
      </c>
      <c r="E73" s="764">
        <f t="shared" si="2"/>
        <v>8.9939175855433082E-2</v>
      </c>
      <c r="F73" s="764">
        <f t="shared" si="2"/>
        <v>5.8918876500625203E-2</v>
      </c>
      <c r="G73" s="764">
        <f t="shared" si="2"/>
        <v>4.9222782026037595E-2</v>
      </c>
      <c r="H73" s="764">
        <f t="shared" si="2"/>
        <v>7.4789735399293678E-2</v>
      </c>
      <c r="I73" s="764">
        <f t="shared" si="2"/>
        <v>4.2777959452069754E-2</v>
      </c>
      <c r="J73" s="764" t="s">
        <v>108</v>
      </c>
      <c r="K73" s="764" t="s">
        <v>108</v>
      </c>
      <c r="L73" s="764" t="s">
        <v>108</v>
      </c>
      <c r="M73" s="765">
        <f t="shared" ref="M73:P73" si="7">M13/M$8</f>
        <v>7.6289720216204102E-2</v>
      </c>
      <c r="N73" s="765">
        <f t="shared" si="7"/>
        <v>4.2777959452069754E-2</v>
      </c>
      <c r="O73" s="765">
        <f t="shared" si="7"/>
        <v>7.476410377834504E-2</v>
      </c>
      <c r="P73" s="764">
        <f t="shared" si="7"/>
        <v>4.3030707692744301E-2</v>
      </c>
    </row>
    <row r="74" spans="1:18" ht="15.75" customHeight="1">
      <c r="A74" s="525" t="s">
        <v>335</v>
      </c>
      <c r="B74" s="766">
        <f>B14/B$14</f>
        <v>1</v>
      </c>
      <c r="C74" s="766">
        <f t="shared" ref="C74:I74" si="8">C14/C$14</f>
        <v>1</v>
      </c>
      <c r="D74" s="766">
        <f t="shared" si="8"/>
        <v>1</v>
      </c>
      <c r="E74" s="766">
        <f t="shared" si="8"/>
        <v>1</v>
      </c>
      <c r="F74" s="766">
        <f t="shared" si="8"/>
        <v>1</v>
      </c>
      <c r="G74" s="766">
        <f t="shared" si="8"/>
        <v>1</v>
      </c>
      <c r="H74" s="766">
        <f t="shared" si="8"/>
        <v>1</v>
      </c>
      <c r="I74" s="766">
        <f t="shared" si="8"/>
        <v>1</v>
      </c>
      <c r="J74" s="766" t="s">
        <v>108</v>
      </c>
      <c r="K74" s="766" t="s">
        <v>108</v>
      </c>
      <c r="L74" s="766" t="s">
        <v>108</v>
      </c>
      <c r="M74" s="767">
        <f t="shared" ref="M74:O74" si="9">M14/M$14</f>
        <v>1</v>
      </c>
      <c r="N74" s="767">
        <f t="shared" si="9"/>
        <v>1</v>
      </c>
      <c r="O74" s="767">
        <f t="shared" si="9"/>
        <v>1</v>
      </c>
      <c r="P74" s="766">
        <f>P14/P$14</f>
        <v>1</v>
      </c>
    </row>
    <row r="75" spans="1:18" ht="15.75" customHeight="1">
      <c r="A75" s="517" t="s">
        <v>84</v>
      </c>
      <c r="B75" s="760">
        <f t="shared" ref="B75:I85" si="10">B15/B$14</f>
        <v>0.42088467699547416</v>
      </c>
      <c r="C75" s="760">
        <f t="shared" si="10"/>
        <v>0.55703419456474579</v>
      </c>
      <c r="D75" s="760">
        <f t="shared" si="10"/>
        <v>0.58405890031794627</v>
      </c>
      <c r="E75" s="760">
        <f t="shared" si="10"/>
        <v>0.60470283612791842</v>
      </c>
      <c r="F75" s="760">
        <f t="shared" si="10"/>
        <v>0.68119573907197362</v>
      </c>
      <c r="G75" s="760">
        <f t="shared" si="10"/>
        <v>0.6079535635145924</v>
      </c>
      <c r="H75" s="760">
        <f t="shared" si="10"/>
        <v>0.69976234912171498</v>
      </c>
      <c r="I75" s="760">
        <f t="shared" si="10"/>
        <v>0.59542019176206162</v>
      </c>
      <c r="J75" s="760" t="s">
        <v>108</v>
      </c>
      <c r="K75" s="760" t="s">
        <v>108</v>
      </c>
      <c r="L75" s="760" t="s">
        <v>108</v>
      </c>
      <c r="M75" s="761">
        <f t="shared" ref="M75:P75" si="11">M15/M$14</f>
        <v>0.63494229085202003</v>
      </c>
      <c r="N75" s="761">
        <f t="shared" si="11"/>
        <v>0.59542019176206162</v>
      </c>
      <c r="O75" s="761">
        <f t="shared" si="11"/>
        <v>0.6329937151392081</v>
      </c>
      <c r="P75" s="760">
        <f t="shared" si="11"/>
        <v>0.6526081898034507</v>
      </c>
    </row>
    <row r="76" spans="1:18" ht="15.75" customHeight="1">
      <c r="A76" s="519" t="s">
        <v>192</v>
      </c>
      <c r="B76" s="762">
        <f t="shared" si="10"/>
        <v>0.30026251953091754</v>
      </c>
      <c r="C76" s="762">
        <f t="shared" si="10"/>
        <v>0.50538290886953829</v>
      </c>
      <c r="D76" s="762">
        <f t="shared" si="10"/>
        <v>0.52029854455127456</v>
      </c>
      <c r="E76" s="762">
        <f t="shared" si="10"/>
        <v>0.50479899716579102</v>
      </c>
      <c r="F76" s="762">
        <f t="shared" si="10"/>
        <v>0.55999478921849288</v>
      </c>
      <c r="G76" s="762">
        <f t="shared" si="10"/>
        <v>0.50818410391503488</v>
      </c>
      <c r="H76" s="762">
        <f t="shared" si="10"/>
        <v>0.50629528768946808</v>
      </c>
      <c r="I76" s="762">
        <f t="shared" si="10"/>
        <v>0.52998022554613977</v>
      </c>
      <c r="J76" s="762" t="s">
        <v>108</v>
      </c>
      <c r="K76" s="762" t="s">
        <v>108</v>
      </c>
      <c r="L76" s="762" t="s">
        <v>108</v>
      </c>
      <c r="M76" s="763">
        <f t="shared" ref="M76:P76" si="12">M16/M$14</f>
        <v>0.52024318731495711</v>
      </c>
      <c r="N76" s="763">
        <f t="shared" si="12"/>
        <v>0.52998022554613977</v>
      </c>
      <c r="O76" s="763">
        <f t="shared" si="12"/>
        <v>0.52072325686233556</v>
      </c>
      <c r="P76" s="762">
        <f t="shared" si="12"/>
        <v>0.58139790124468782</v>
      </c>
    </row>
    <row r="77" spans="1:18" ht="15.75" customHeight="1">
      <c r="A77" s="517" t="s">
        <v>370</v>
      </c>
      <c r="B77" s="760">
        <f t="shared" si="10"/>
        <v>4.7528080952042064E-2</v>
      </c>
      <c r="C77" s="760">
        <f t="shared" si="10"/>
        <v>0.11026163794759543</v>
      </c>
      <c r="D77" s="760">
        <f t="shared" si="10"/>
        <v>9.9394430031524372E-2</v>
      </c>
      <c r="E77" s="760">
        <f t="shared" si="10"/>
        <v>5.7721311956998048E-2</v>
      </c>
      <c r="F77" s="760">
        <f t="shared" si="10"/>
        <v>5.7019913833465066E-2</v>
      </c>
      <c r="G77" s="760">
        <f t="shared" si="10"/>
        <v>5.8237412406757167E-3</v>
      </c>
      <c r="H77" s="760">
        <f t="shared" si="10"/>
        <v>8.226248416737688E-3</v>
      </c>
      <c r="I77" s="760">
        <f t="shared" si="10"/>
        <v>1.2015213395012872E-2</v>
      </c>
      <c r="J77" s="760" t="s">
        <v>108</v>
      </c>
      <c r="K77" s="760" t="s">
        <v>108</v>
      </c>
      <c r="L77" s="760" t="s">
        <v>108</v>
      </c>
      <c r="M77" s="761">
        <f t="shared" ref="M77:P77" si="13">M17/M$14</f>
        <v>5.1037231829405456E-2</v>
      </c>
      <c r="N77" s="761">
        <f t="shared" si="13"/>
        <v>1.2015213395012872E-2</v>
      </c>
      <c r="O77" s="761">
        <f t="shared" si="13"/>
        <v>4.9113311816649796E-2</v>
      </c>
      <c r="P77" s="760">
        <f t="shared" si="13"/>
        <v>0.14070561547558424</v>
      </c>
    </row>
    <row r="78" spans="1:18" ht="15.75" customHeight="1">
      <c r="A78" s="519" t="s">
        <v>193</v>
      </c>
      <c r="B78" s="762">
        <f t="shared" si="10"/>
        <v>0.12062215746455662</v>
      </c>
      <c r="C78" s="762">
        <f t="shared" si="10"/>
        <v>5.1651285695207536E-2</v>
      </c>
      <c r="D78" s="762">
        <f t="shared" si="10"/>
        <v>6.3760355766671731E-2</v>
      </c>
      <c r="E78" s="762">
        <f t="shared" si="10"/>
        <v>9.9903838962127303E-2</v>
      </c>
      <c r="F78" s="762">
        <f t="shared" si="10"/>
        <v>0.12120094985348084</v>
      </c>
      <c r="G78" s="762">
        <f t="shared" si="10"/>
        <v>9.9769459599557395E-2</v>
      </c>
      <c r="H78" s="762">
        <f t="shared" si="10"/>
        <v>0.19346706143224685</v>
      </c>
      <c r="I78" s="762">
        <f t="shared" si="10"/>
        <v>6.5439966215921949E-2</v>
      </c>
      <c r="J78" s="762" t="s">
        <v>108</v>
      </c>
      <c r="K78" s="762" t="s">
        <v>108</v>
      </c>
      <c r="L78" s="762" t="s">
        <v>108</v>
      </c>
      <c r="M78" s="763">
        <f t="shared" ref="M78:P78" si="14">M18/M$14</f>
        <v>0.11469910353635553</v>
      </c>
      <c r="N78" s="763">
        <f t="shared" si="14"/>
        <v>6.5439966215921949E-2</v>
      </c>
      <c r="O78" s="763">
        <f t="shared" si="14"/>
        <v>0.11227045827687251</v>
      </c>
      <c r="P78" s="762">
        <f t="shared" si="14"/>
        <v>7.1210288557867818E-2</v>
      </c>
    </row>
    <row r="79" spans="1:18" ht="15.75" customHeight="1">
      <c r="A79" s="517" t="s">
        <v>194</v>
      </c>
      <c r="B79" s="760">
        <f t="shared" si="10"/>
        <v>0.23288903592321983</v>
      </c>
      <c r="C79" s="760">
        <f t="shared" si="10"/>
        <v>0.20250346515979933</v>
      </c>
      <c r="D79" s="760">
        <f t="shared" si="10"/>
        <v>0.17702187167688574</v>
      </c>
      <c r="E79" s="760">
        <f t="shared" si="10"/>
        <v>0.1579062152918283</v>
      </c>
      <c r="F79" s="760">
        <f t="shared" si="10"/>
        <v>0.13391526332990486</v>
      </c>
      <c r="G79" s="760">
        <f t="shared" si="10"/>
        <v>0.16473383040222417</v>
      </c>
      <c r="H79" s="760">
        <f t="shared" si="10"/>
        <v>0.10646924383077208</v>
      </c>
      <c r="I79" s="760">
        <f t="shared" si="10"/>
        <v>0.15423790244155047</v>
      </c>
      <c r="J79" s="760" t="s">
        <v>108</v>
      </c>
      <c r="K79" s="760" t="s">
        <v>108</v>
      </c>
      <c r="L79" s="760" t="s">
        <v>108</v>
      </c>
      <c r="M79" s="761">
        <f t="shared" ref="M79:P79" si="15">M19/M$14</f>
        <v>0.14744998340729959</v>
      </c>
      <c r="N79" s="761">
        <f t="shared" si="15"/>
        <v>0.15423790244155047</v>
      </c>
      <c r="O79" s="761">
        <f t="shared" si="15"/>
        <v>0.14778465121295892</v>
      </c>
      <c r="P79" s="760">
        <f t="shared" si="15"/>
        <v>0.17648939859192511</v>
      </c>
    </row>
    <row r="80" spans="1:18" ht="15.75" customHeight="1">
      <c r="A80" s="519" t="s">
        <v>195</v>
      </c>
      <c r="B80" s="762">
        <f t="shared" si="10"/>
        <v>0.19042271232179442</v>
      </c>
      <c r="C80" s="762">
        <f t="shared" si="10"/>
        <v>0.16352393590250558</v>
      </c>
      <c r="D80" s="762">
        <f t="shared" si="10"/>
        <v>0.14003223983716101</v>
      </c>
      <c r="E80" s="762">
        <f t="shared" si="10"/>
        <v>0.1357311005093329</v>
      </c>
      <c r="F80" s="762">
        <f t="shared" si="10"/>
        <v>0.11472609946023296</v>
      </c>
      <c r="G80" s="762">
        <f t="shared" si="10"/>
        <v>0.13774249271403521</v>
      </c>
      <c r="H80" s="762">
        <f t="shared" si="10"/>
        <v>8.9759439053553464E-2</v>
      </c>
      <c r="I80" s="762">
        <f t="shared" si="10"/>
        <v>0.12372164021555719</v>
      </c>
      <c r="J80" s="762" t="s">
        <v>108</v>
      </c>
      <c r="K80" s="762" t="s">
        <v>108</v>
      </c>
      <c r="L80" s="762" t="s">
        <v>108</v>
      </c>
      <c r="M80" s="763">
        <f t="shared" ref="M80:P80" si="16">M20/M$14</f>
        <v>0.1249441489175165</v>
      </c>
      <c r="N80" s="763">
        <f t="shared" si="16"/>
        <v>0.12372164021555719</v>
      </c>
      <c r="O80" s="763">
        <f t="shared" si="16"/>
        <v>0.12488387502421328</v>
      </c>
      <c r="P80" s="762">
        <f t="shared" si="16"/>
        <v>0.14565041341513688</v>
      </c>
    </row>
    <row r="81" spans="1:16" ht="15.75" customHeight="1">
      <c r="A81" s="517" t="s">
        <v>196</v>
      </c>
      <c r="B81" s="760">
        <f t="shared" si="10"/>
        <v>9.536561964720261E-3</v>
      </c>
      <c r="C81" s="760">
        <f t="shared" si="10"/>
        <v>6.7038381664213473E-3</v>
      </c>
      <c r="D81" s="760">
        <f t="shared" si="10"/>
        <v>3.355823231784111E-3</v>
      </c>
      <c r="E81" s="760">
        <f t="shared" si="10"/>
        <v>1.9760487534999514E-3</v>
      </c>
      <c r="F81" s="760">
        <f t="shared" si="10"/>
        <v>1.3764179981418344E-3</v>
      </c>
      <c r="G81" s="760">
        <f t="shared" si="10"/>
        <v>2.040513363962541E-3</v>
      </c>
      <c r="H81" s="760">
        <f t="shared" si="10"/>
        <v>1.4446184481826353E-3</v>
      </c>
      <c r="I81" s="760">
        <f t="shared" si="10"/>
        <v>1.2877265702537729E-3</v>
      </c>
      <c r="J81" s="760" t="s">
        <v>108</v>
      </c>
      <c r="K81" s="760" t="s">
        <v>108</v>
      </c>
      <c r="L81" s="760" t="s">
        <v>108</v>
      </c>
      <c r="M81" s="761">
        <f t="shared" ref="M81:P81" si="17">M21/M$14</f>
        <v>1.9396863064831628E-3</v>
      </c>
      <c r="N81" s="761">
        <f t="shared" si="17"/>
        <v>1.2877265702537729E-3</v>
      </c>
      <c r="O81" s="761">
        <f t="shared" si="17"/>
        <v>1.9075424440919775E-3</v>
      </c>
      <c r="P81" s="760">
        <f t="shared" si="17"/>
        <v>3.6025748787000401E-3</v>
      </c>
    </row>
    <row r="82" spans="1:16" ht="15.75" customHeight="1">
      <c r="A82" s="724" t="s">
        <v>991</v>
      </c>
      <c r="B82" s="762">
        <f t="shared" si="10"/>
        <v>3.292976163670517E-2</v>
      </c>
      <c r="C82" s="762">
        <f t="shared" si="10"/>
        <v>3.2275691091740458E-2</v>
      </c>
      <c r="D82" s="762">
        <f t="shared" si="10"/>
        <v>3.3633808607125171E-2</v>
      </c>
      <c r="E82" s="762">
        <f t="shared" si="10"/>
        <v>2.0199066029733537E-2</v>
      </c>
      <c r="F82" s="762">
        <f t="shared" si="10"/>
        <v>1.7812745871530044E-2</v>
      </c>
      <c r="G82" s="762">
        <f t="shared" si="10"/>
        <v>2.4950824324226389E-2</v>
      </c>
      <c r="H82" s="762">
        <f t="shared" si="10"/>
        <v>1.5265186329695663E-2</v>
      </c>
      <c r="I82" s="762">
        <f t="shared" si="10"/>
        <v>2.9228535655739504E-2</v>
      </c>
      <c r="J82" s="762" t="s">
        <v>108</v>
      </c>
      <c r="K82" s="762" t="s">
        <v>108</v>
      </c>
      <c r="L82" s="762" t="s">
        <v>108</v>
      </c>
      <c r="M82" s="763">
        <f t="shared" ref="M82:P82" si="18">M22/M$14</f>
        <v>2.056614818329993E-2</v>
      </c>
      <c r="N82" s="763">
        <f t="shared" si="18"/>
        <v>2.9228535655739504E-2</v>
      </c>
      <c r="O82" s="763">
        <f t="shared" si="18"/>
        <v>2.0993233743941877E-2</v>
      </c>
      <c r="P82" s="762">
        <f t="shared" si="18"/>
        <v>2.7236410298088199E-2</v>
      </c>
    </row>
    <row r="83" spans="1:16" ht="15.75" customHeight="1">
      <c r="A83" s="517" t="s">
        <v>197</v>
      </c>
      <c r="B83" s="760">
        <f t="shared" si="10"/>
        <v>3.2368340194422085E-2</v>
      </c>
      <c r="C83" s="760">
        <f t="shared" si="10"/>
        <v>2.3676459112566401E-2</v>
      </c>
      <c r="D83" s="760">
        <f t="shared" si="10"/>
        <v>2.5556167277087677E-2</v>
      </c>
      <c r="E83" s="760">
        <f t="shared" si="10"/>
        <v>2.2319406159610151E-2</v>
      </c>
      <c r="F83" s="760">
        <f t="shared" si="10"/>
        <v>2.2699816725337059E-2</v>
      </c>
      <c r="G83" s="760">
        <f t="shared" si="10"/>
        <v>2.9935990969614495E-2</v>
      </c>
      <c r="H83" s="760">
        <f t="shared" si="10"/>
        <v>4.0248126264868324E-2</v>
      </c>
      <c r="I83" s="760">
        <f t="shared" si="10"/>
        <v>0.11938452916724114</v>
      </c>
      <c r="J83" s="760" t="s">
        <v>108</v>
      </c>
      <c r="K83" s="760" t="s">
        <v>108</v>
      </c>
      <c r="L83" s="760" t="s">
        <v>108</v>
      </c>
      <c r="M83" s="761">
        <f t="shared" ref="M83:P83" si="19">M23/M$14</f>
        <v>2.5760265651476499E-2</v>
      </c>
      <c r="N83" s="761">
        <f t="shared" si="19"/>
        <v>0.11938452916724114</v>
      </c>
      <c r="O83" s="761">
        <f t="shared" si="19"/>
        <v>3.0376264553311629E-2</v>
      </c>
      <c r="P83" s="760">
        <f t="shared" si="19"/>
        <v>4.3754203268559812E-2</v>
      </c>
    </row>
    <row r="84" spans="1:16" ht="15.75" customHeight="1">
      <c r="A84" s="519" t="s">
        <v>198</v>
      </c>
      <c r="B84" s="762">
        <f t="shared" si="10"/>
        <v>0.21280668775386302</v>
      </c>
      <c r="C84" s="762">
        <f t="shared" si="10"/>
        <v>0.12879007980833571</v>
      </c>
      <c r="D84" s="762">
        <f t="shared" si="10"/>
        <v>0.11471090615956914</v>
      </c>
      <c r="E84" s="762">
        <f t="shared" si="10"/>
        <v>0.10078872026875806</v>
      </c>
      <c r="F84" s="762">
        <f t="shared" si="10"/>
        <v>8.0575896560499696E-2</v>
      </c>
      <c r="G84" s="762">
        <f t="shared" si="10"/>
        <v>9.4860180271718553E-2</v>
      </c>
      <c r="H84" s="762">
        <f t="shared" si="10"/>
        <v>8.5861440274942802E-2</v>
      </c>
      <c r="I84" s="762">
        <f t="shared" si="10"/>
        <v>7.7587629947159079E-2</v>
      </c>
      <c r="J84" s="762" t="s">
        <v>108</v>
      </c>
      <c r="K84" s="762" t="s">
        <v>108</v>
      </c>
      <c r="L84" s="762" t="s">
        <v>108</v>
      </c>
      <c r="M84" s="763">
        <f t="shared" ref="M84:P84" si="20">M24/M$14</f>
        <v>9.488065683210864E-2</v>
      </c>
      <c r="N84" s="763">
        <f t="shared" si="20"/>
        <v>7.7587629947159079E-2</v>
      </c>
      <c r="O84" s="763">
        <f t="shared" si="20"/>
        <v>9.4028051000000556E-2</v>
      </c>
      <c r="P84" s="762">
        <f t="shared" si="20"/>
        <v>8.1828383253107609E-2</v>
      </c>
    </row>
    <row r="85" spans="1:16" ht="15.75" customHeight="1">
      <c r="A85" s="522" t="s">
        <v>199</v>
      </c>
      <c r="B85" s="764">
        <f t="shared" si="10"/>
        <v>0.10105125913236637</v>
      </c>
      <c r="C85" s="764">
        <f t="shared" si="10"/>
        <v>8.7995801353684705E-2</v>
      </c>
      <c r="D85" s="764">
        <f t="shared" si="10"/>
        <v>9.8652154568511091E-2</v>
      </c>
      <c r="E85" s="764">
        <f t="shared" si="10"/>
        <v>0.11428282215188514</v>
      </c>
      <c r="F85" s="764">
        <f t="shared" si="10"/>
        <v>8.1613284312284651E-2</v>
      </c>
      <c r="G85" s="764">
        <f t="shared" si="10"/>
        <v>0.10251643484185051</v>
      </c>
      <c r="H85" s="764">
        <f t="shared" si="10"/>
        <v>6.7658840507701906E-2</v>
      </c>
      <c r="I85" s="764">
        <f t="shared" si="10"/>
        <v>5.336974668198765E-2</v>
      </c>
      <c r="J85" s="764" t="s">
        <v>108</v>
      </c>
      <c r="K85" s="764" t="s">
        <v>108</v>
      </c>
      <c r="L85" s="764" t="s">
        <v>108</v>
      </c>
      <c r="M85" s="765">
        <f t="shared" ref="M85:P85" si="21">M25/M$14</f>
        <v>9.6966803257095155E-2</v>
      </c>
      <c r="N85" s="765">
        <f t="shared" si="21"/>
        <v>5.336974668198765E-2</v>
      </c>
      <c r="O85" s="765">
        <f t="shared" si="21"/>
        <v>9.4817318094520847E-2</v>
      </c>
      <c r="P85" s="764">
        <f t="shared" si="21"/>
        <v>4.5319825083851836E-2</v>
      </c>
    </row>
    <row r="86" spans="1:16" ht="15.75" customHeight="1">
      <c r="A86" s="528" t="s">
        <v>227</v>
      </c>
      <c r="B86" s="768"/>
      <c r="C86" s="768"/>
      <c r="D86" s="768"/>
      <c r="E86" s="768"/>
      <c r="F86" s="768"/>
      <c r="G86" s="768"/>
      <c r="H86" s="768"/>
      <c r="I86" s="768"/>
      <c r="J86" s="768"/>
      <c r="K86" s="768"/>
      <c r="L86" s="768"/>
      <c r="M86" s="769"/>
      <c r="N86" s="769"/>
      <c r="O86" s="769"/>
      <c r="P86" s="770"/>
    </row>
    <row r="87" spans="1:16" ht="15.75" customHeight="1">
      <c r="A87" s="525" t="s">
        <v>337</v>
      </c>
      <c r="B87" s="766">
        <f>B28/B$28</f>
        <v>1</v>
      </c>
      <c r="C87" s="766">
        <f t="shared" ref="C87:I87" si="22">C28/C$28</f>
        <v>1</v>
      </c>
      <c r="D87" s="766">
        <f t="shared" si="22"/>
        <v>1</v>
      </c>
      <c r="E87" s="766">
        <f t="shared" si="22"/>
        <v>1</v>
      </c>
      <c r="F87" s="766">
        <f t="shared" si="22"/>
        <v>1</v>
      </c>
      <c r="G87" s="766">
        <f t="shared" si="22"/>
        <v>1</v>
      </c>
      <c r="H87" s="766">
        <f t="shared" si="22"/>
        <v>1</v>
      </c>
      <c r="I87" s="766">
        <f t="shared" si="22"/>
        <v>1</v>
      </c>
      <c r="J87" s="766" t="s">
        <v>108</v>
      </c>
      <c r="K87" s="766" t="s">
        <v>108</v>
      </c>
      <c r="L87" s="766" t="s">
        <v>108</v>
      </c>
      <c r="M87" s="767">
        <f t="shared" ref="M87:O87" si="23">M28/M$28</f>
        <v>1</v>
      </c>
      <c r="N87" s="767">
        <f t="shared" si="23"/>
        <v>1</v>
      </c>
      <c r="O87" s="767">
        <f t="shared" si="23"/>
        <v>1</v>
      </c>
      <c r="P87" s="766">
        <f>P28/P$28</f>
        <v>1</v>
      </c>
    </row>
    <row r="88" spans="1:16" ht="15.75" customHeight="1">
      <c r="A88" s="517" t="s">
        <v>203</v>
      </c>
      <c r="B88" s="760">
        <f t="shared" ref="B88:I90" si="24">B29/B$28</f>
        <v>0.82834477003251294</v>
      </c>
      <c r="C88" s="760">
        <f t="shared" si="24"/>
        <v>0.87300050494956816</v>
      </c>
      <c r="D88" s="760">
        <f t="shared" si="24"/>
        <v>0.95143815222907813</v>
      </c>
      <c r="E88" s="760">
        <f t="shared" si="24"/>
        <v>0.85023204159404875</v>
      </c>
      <c r="F88" s="760">
        <f t="shared" si="24"/>
        <v>0.5471777778716308</v>
      </c>
      <c r="G88" s="760">
        <f t="shared" si="24"/>
        <v>0.95159963419390181</v>
      </c>
      <c r="H88" s="760">
        <f t="shared" si="24"/>
        <v>0.86090048148958376</v>
      </c>
      <c r="I88" s="760">
        <f t="shared" si="24"/>
        <v>0.98424172397426091</v>
      </c>
      <c r="J88" s="760" t="s">
        <v>108</v>
      </c>
      <c r="K88" s="760" t="s">
        <v>108</v>
      </c>
      <c r="L88" s="760" t="s">
        <v>108</v>
      </c>
      <c r="M88" s="761">
        <f t="shared" ref="M88:P88" si="25">M29/M$28</f>
        <v>0.77158273049403281</v>
      </c>
      <c r="N88" s="761">
        <f t="shared" si="25"/>
        <v>0.98424172397426091</v>
      </c>
      <c r="O88" s="761">
        <f t="shared" si="25"/>
        <v>0.78642896670394102</v>
      </c>
      <c r="P88" s="760">
        <f t="shared" si="25"/>
        <v>0.8998264738680144</v>
      </c>
    </row>
    <row r="89" spans="1:16" ht="15.75" customHeight="1">
      <c r="A89" s="519" t="s">
        <v>204</v>
      </c>
      <c r="B89" s="762">
        <f t="shared" si="24"/>
        <v>0.17165522996748703</v>
      </c>
      <c r="C89" s="762">
        <f t="shared" si="24"/>
        <v>9.4872301240751952E-2</v>
      </c>
      <c r="D89" s="762">
        <f t="shared" si="24"/>
        <v>2.187924815553707E-2</v>
      </c>
      <c r="E89" s="762">
        <f t="shared" si="24"/>
        <v>4.089299294749333E-2</v>
      </c>
      <c r="F89" s="762">
        <f t="shared" si="24"/>
        <v>6.0340132090828114E-2</v>
      </c>
      <c r="G89" s="762">
        <f t="shared" si="24"/>
        <v>4.0852206663432825E-2</v>
      </c>
      <c r="H89" s="762">
        <f t="shared" si="24"/>
        <v>0.11222823294401732</v>
      </c>
      <c r="I89" s="762">
        <f t="shared" si="24"/>
        <v>2.3693995149137773E-3</v>
      </c>
      <c r="J89" s="762" t="s">
        <v>108</v>
      </c>
      <c r="K89" s="762" t="s">
        <v>108</v>
      </c>
      <c r="L89" s="762" t="s">
        <v>108</v>
      </c>
      <c r="M89" s="763">
        <f t="shared" ref="M89:P89" si="26">M30/M$28</f>
        <v>5.4391938977788816E-2</v>
      </c>
      <c r="N89" s="763">
        <f t="shared" si="26"/>
        <v>2.3693995149137773E-3</v>
      </c>
      <c r="O89" s="763">
        <f t="shared" si="26"/>
        <v>5.0760120277658194E-2</v>
      </c>
      <c r="P89" s="762">
        <f t="shared" si="26"/>
        <v>5.7149556400603665E-2</v>
      </c>
    </row>
    <row r="90" spans="1:16" ht="15.75" customHeight="1">
      <c r="A90" s="522" t="s">
        <v>205</v>
      </c>
      <c r="B90" s="764">
        <f t="shared" si="24"/>
        <v>0</v>
      </c>
      <c r="C90" s="764">
        <f t="shared" si="24"/>
        <v>3.2127193812487277E-2</v>
      </c>
      <c r="D90" s="764">
        <f t="shared" si="24"/>
        <v>2.668259961295219E-2</v>
      </c>
      <c r="E90" s="764">
        <f t="shared" si="24"/>
        <v>0.10887496545845776</v>
      </c>
      <c r="F90" s="764">
        <f t="shared" si="24"/>
        <v>0.39248209003625439</v>
      </c>
      <c r="G90" s="764">
        <f t="shared" si="24"/>
        <v>7.5481591447203742E-3</v>
      </c>
      <c r="H90" s="764">
        <f t="shared" si="24"/>
        <v>2.6871285566398867E-2</v>
      </c>
      <c r="I90" s="764">
        <f t="shared" si="24"/>
        <v>1.3388876512264747E-2</v>
      </c>
      <c r="J90" s="764" t="s">
        <v>108</v>
      </c>
      <c r="K90" s="764" t="s">
        <v>108</v>
      </c>
      <c r="L90" s="764" t="s">
        <v>108</v>
      </c>
      <c r="M90" s="765">
        <f t="shared" ref="M90:P90" si="27">M31/M$28</f>
        <v>0.17402533052817848</v>
      </c>
      <c r="N90" s="765">
        <f t="shared" si="27"/>
        <v>1.3388876512264747E-2</v>
      </c>
      <c r="O90" s="765">
        <f t="shared" si="27"/>
        <v>0.16281091301658154</v>
      </c>
      <c r="P90" s="764">
        <f t="shared" si="27"/>
        <v>4.302396973138186E-2</v>
      </c>
    </row>
    <row r="91" spans="1:16" ht="15.75" customHeight="1">
      <c r="A91" s="525" t="s">
        <v>338</v>
      </c>
      <c r="B91" s="766">
        <f>B32/B$32</f>
        <v>1</v>
      </c>
      <c r="C91" s="766">
        <f t="shared" ref="C91:I91" si="28">C32/C$32</f>
        <v>1</v>
      </c>
      <c r="D91" s="766">
        <f t="shared" si="28"/>
        <v>1</v>
      </c>
      <c r="E91" s="766">
        <f t="shared" si="28"/>
        <v>1</v>
      </c>
      <c r="F91" s="766">
        <f t="shared" si="28"/>
        <v>1</v>
      </c>
      <c r="G91" s="766">
        <f t="shared" si="28"/>
        <v>1</v>
      </c>
      <c r="H91" s="766">
        <f t="shared" si="28"/>
        <v>1</v>
      </c>
      <c r="I91" s="766">
        <f t="shared" si="28"/>
        <v>1</v>
      </c>
      <c r="J91" s="766" t="s">
        <v>108</v>
      </c>
      <c r="K91" s="766" t="s">
        <v>108</v>
      </c>
      <c r="L91" s="766" t="s">
        <v>108</v>
      </c>
      <c r="M91" s="767">
        <f t="shared" ref="M91:O91" si="29">M32/M$32</f>
        <v>1</v>
      </c>
      <c r="N91" s="767">
        <f t="shared" si="29"/>
        <v>1</v>
      </c>
      <c r="O91" s="767">
        <f t="shared" si="29"/>
        <v>1</v>
      </c>
      <c r="P91" s="766">
        <f>P32/P$32</f>
        <v>1</v>
      </c>
    </row>
    <row r="92" spans="1:16" ht="15.75" customHeight="1">
      <c r="A92" s="517" t="s">
        <v>207</v>
      </c>
      <c r="B92" s="760">
        <f t="shared" ref="B92:I94" si="30">B33/B$32</f>
        <v>0.25040483343625086</v>
      </c>
      <c r="C92" s="760">
        <f t="shared" si="30"/>
        <v>0.21448646207212613</v>
      </c>
      <c r="D92" s="760">
        <f t="shared" si="30"/>
        <v>0.23813927734616541</v>
      </c>
      <c r="E92" s="760">
        <f t="shared" si="30"/>
        <v>0.15221746835855537</v>
      </c>
      <c r="F92" s="760">
        <f t="shared" si="30"/>
        <v>0.10418311817672381</v>
      </c>
      <c r="G92" s="760">
        <f t="shared" si="30"/>
        <v>0.25050023740012217</v>
      </c>
      <c r="H92" s="760">
        <f t="shared" si="30"/>
        <v>0.18571761268449577</v>
      </c>
      <c r="I92" s="760">
        <f t="shared" si="30"/>
        <v>0.25428315846728489</v>
      </c>
      <c r="J92" s="760" t="s">
        <v>108</v>
      </c>
      <c r="K92" s="760" t="s">
        <v>108</v>
      </c>
      <c r="L92" s="760" t="s">
        <v>108</v>
      </c>
      <c r="M92" s="761">
        <f t="shared" ref="M92:P92" si="31">M33/M$32</f>
        <v>0.14696338303204645</v>
      </c>
      <c r="N92" s="761">
        <f t="shared" si="31"/>
        <v>0.25428315846728489</v>
      </c>
      <c r="O92" s="761">
        <f t="shared" si="31"/>
        <v>0.15048461394541934</v>
      </c>
      <c r="P92" s="760">
        <f t="shared" si="31"/>
        <v>0.23053840707707149</v>
      </c>
    </row>
    <row r="93" spans="1:16" ht="15.75" customHeight="1">
      <c r="A93" s="519" t="s">
        <v>208</v>
      </c>
      <c r="B93" s="762">
        <f t="shared" si="30"/>
        <v>0.70069066225918775</v>
      </c>
      <c r="C93" s="762">
        <f t="shared" si="30"/>
        <v>0.71373012379319212</v>
      </c>
      <c r="D93" s="762">
        <f t="shared" si="30"/>
        <v>0.5027105777561538</v>
      </c>
      <c r="E93" s="762">
        <f t="shared" si="30"/>
        <v>0.3534560674876297</v>
      </c>
      <c r="F93" s="762">
        <f t="shared" si="30"/>
        <v>0.14171901682594443</v>
      </c>
      <c r="G93" s="762">
        <f t="shared" si="30"/>
        <v>0.29656435246863</v>
      </c>
      <c r="H93" s="762">
        <f t="shared" si="30"/>
        <v>0.30520311147884138</v>
      </c>
      <c r="I93" s="762">
        <f t="shared" si="30"/>
        <v>0.57244391343300949</v>
      </c>
      <c r="J93" s="762" t="s">
        <v>108</v>
      </c>
      <c r="K93" s="762" t="s">
        <v>108</v>
      </c>
      <c r="L93" s="762" t="s">
        <v>108</v>
      </c>
      <c r="M93" s="763">
        <f t="shared" ref="M93:P93" si="32">M34/M$32</f>
        <v>0.27359747031967857</v>
      </c>
      <c r="N93" s="763">
        <f t="shared" si="32"/>
        <v>0.57244391343300949</v>
      </c>
      <c r="O93" s="763">
        <f t="shared" si="32"/>
        <v>0.28340281448481736</v>
      </c>
      <c r="P93" s="762">
        <f t="shared" si="32"/>
        <v>0.46206526265936548</v>
      </c>
    </row>
    <row r="94" spans="1:16" ht="15.75" customHeight="1">
      <c r="A94" s="517" t="s">
        <v>209</v>
      </c>
      <c r="B94" s="764">
        <f t="shared" si="30"/>
        <v>4.8904504311105296E-2</v>
      </c>
      <c r="C94" s="764">
        <f t="shared" si="30"/>
        <v>7.1783414134681769E-2</v>
      </c>
      <c r="D94" s="764">
        <f t="shared" si="30"/>
        <v>0.25915014489270211</v>
      </c>
      <c r="E94" s="764">
        <f t="shared" si="30"/>
        <v>0.49432646415042736</v>
      </c>
      <c r="F94" s="764">
        <f t="shared" si="30"/>
        <v>0.75409786499733167</v>
      </c>
      <c r="G94" s="764">
        <f t="shared" si="30"/>
        <v>0.45293541013124783</v>
      </c>
      <c r="H94" s="764">
        <f t="shared" si="30"/>
        <v>0.5090792758366629</v>
      </c>
      <c r="I94" s="764">
        <f t="shared" si="30"/>
        <v>0.1732729280997056</v>
      </c>
      <c r="J94" s="764" t="s">
        <v>108</v>
      </c>
      <c r="K94" s="764" t="s">
        <v>108</v>
      </c>
      <c r="L94" s="764" t="s">
        <v>108</v>
      </c>
      <c r="M94" s="765">
        <f t="shared" ref="M94:P94" si="33">M35/M$32</f>
        <v>0.57943914665114371</v>
      </c>
      <c r="N94" s="765">
        <f t="shared" si="33"/>
        <v>0.1732729280997056</v>
      </c>
      <c r="O94" s="765">
        <f t="shared" si="33"/>
        <v>0.56611257157270034</v>
      </c>
      <c r="P94" s="764">
        <f t="shared" si="33"/>
        <v>0.30739633026994062</v>
      </c>
    </row>
    <row r="95" spans="1:16" ht="15.75" customHeight="1">
      <c r="A95" s="571" t="s">
        <v>265</v>
      </c>
      <c r="B95" s="771"/>
      <c r="C95" s="771"/>
      <c r="D95" s="771"/>
      <c r="E95" s="771"/>
      <c r="F95" s="771"/>
      <c r="G95" s="771"/>
      <c r="H95" s="771"/>
      <c r="I95" s="771"/>
      <c r="J95" s="771"/>
      <c r="K95" s="771"/>
      <c r="L95" s="771"/>
      <c r="M95" s="772"/>
      <c r="N95" s="772"/>
      <c r="O95" s="772"/>
      <c r="P95" s="773"/>
    </row>
    <row r="96" spans="1:16" ht="15.75" customHeight="1">
      <c r="A96" s="577" t="s">
        <v>482</v>
      </c>
      <c r="B96" s="774">
        <v>0.20871708</v>
      </c>
      <c r="C96" s="774">
        <v>0.18317350299999999</v>
      </c>
      <c r="D96" s="774">
        <v>0.176654962</v>
      </c>
      <c r="E96" s="774">
        <v>0.17955694799999999</v>
      </c>
      <c r="F96" s="774">
        <v>0.17031781100000001</v>
      </c>
      <c r="G96" s="774">
        <v>0.17301662400000001</v>
      </c>
      <c r="H96" s="774">
        <v>0.210290011</v>
      </c>
      <c r="I96" s="774">
        <v>0.246579508</v>
      </c>
      <c r="J96" s="774" t="s">
        <v>108</v>
      </c>
      <c r="K96" s="774" t="s">
        <v>108</v>
      </c>
      <c r="L96" s="774" t="s">
        <v>108</v>
      </c>
      <c r="M96" s="775">
        <v>0.18080116800000001</v>
      </c>
      <c r="N96" s="775">
        <v>0.246579508</v>
      </c>
      <c r="O96" s="775">
        <v>0.18404426600000001</v>
      </c>
      <c r="P96" s="774">
        <v>0.157296625</v>
      </c>
    </row>
    <row r="97" spans="1:16" s="7" customFormat="1" ht="15.75" customHeight="1">
      <c r="A97" s="589" t="s">
        <v>466</v>
      </c>
      <c r="B97" s="780">
        <v>0.173736478</v>
      </c>
      <c r="C97" s="780">
        <v>0.27072942900000002</v>
      </c>
      <c r="D97" s="780">
        <v>0.284248157</v>
      </c>
      <c r="E97" s="780">
        <v>0.32853020599999999</v>
      </c>
      <c r="F97" s="780">
        <v>0.33871134899999999</v>
      </c>
      <c r="G97" s="780">
        <v>0.39203758900000002</v>
      </c>
      <c r="H97" s="780">
        <v>0.47119157699999997</v>
      </c>
      <c r="I97" s="780">
        <v>0.54746243400000005</v>
      </c>
      <c r="J97" s="760" t="s">
        <v>108</v>
      </c>
      <c r="K97" s="760" t="s">
        <v>108</v>
      </c>
      <c r="L97" s="760" t="s">
        <v>108</v>
      </c>
      <c r="M97" s="781">
        <v>0.34999029199999998</v>
      </c>
      <c r="N97" s="781">
        <v>0.54746243400000005</v>
      </c>
      <c r="O97" s="781">
        <v>0.35898017300000001</v>
      </c>
      <c r="P97" s="760">
        <v>0.55290049799999996</v>
      </c>
    </row>
    <row r="98" spans="1:16" ht="15.75" customHeight="1">
      <c r="A98" s="573" t="s">
        <v>467</v>
      </c>
      <c r="B98" s="776">
        <v>0.847491408</v>
      </c>
      <c r="C98" s="776">
        <v>0.92946831699999999</v>
      </c>
      <c r="D98" s="776">
        <v>0.93260765999999995</v>
      </c>
      <c r="E98" s="776">
        <v>0.92707025899999995</v>
      </c>
      <c r="F98" s="776">
        <v>0.905744192</v>
      </c>
      <c r="G98" s="776">
        <v>0.91534474700000001</v>
      </c>
      <c r="H98" s="776">
        <v>0.88427509999999998</v>
      </c>
      <c r="I98" s="776">
        <v>0.836409234</v>
      </c>
      <c r="J98" s="776" t="s">
        <v>108</v>
      </c>
      <c r="K98" s="776" t="s">
        <v>108</v>
      </c>
      <c r="L98" s="776" t="s">
        <v>108</v>
      </c>
      <c r="M98" s="777">
        <v>0.91514165000000003</v>
      </c>
      <c r="N98" s="777">
        <v>0.836409234</v>
      </c>
      <c r="O98" s="777">
        <v>0.91125987100000005</v>
      </c>
      <c r="P98" s="762">
        <v>0.918175203</v>
      </c>
    </row>
    <row r="99" spans="1:16" ht="21" customHeight="1">
      <c r="A99" s="589" t="s">
        <v>538</v>
      </c>
      <c r="B99" s="760">
        <v>0.17249045199999999</v>
      </c>
      <c r="C99" s="760">
        <v>0.278415998</v>
      </c>
      <c r="D99" s="760">
        <v>0.32584258700000002</v>
      </c>
      <c r="E99" s="760">
        <v>0.31064609199999998</v>
      </c>
      <c r="F99" s="760">
        <v>0.26117260799999997</v>
      </c>
      <c r="G99" s="760">
        <v>0.388088989</v>
      </c>
      <c r="H99" s="760">
        <v>0.27906340899999998</v>
      </c>
      <c r="I99" s="760">
        <v>0.55289035200000003</v>
      </c>
      <c r="J99" s="760" t="s">
        <v>108</v>
      </c>
      <c r="K99" s="760" t="s">
        <v>108</v>
      </c>
      <c r="L99" s="760" t="s">
        <v>108</v>
      </c>
      <c r="M99" s="761">
        <v>0.29986797700000001</v>
      </c>
      <c r="N99" s="761">
        <v>0.55289035200000003</v>
      </c>
      <c r="O99" s="761">
        <v>0.312342852</v>
      </c>
      <c r="P99" s="760">
        <v>0.25882864300000002</v>
      </c>
    </row>
    <row r="100" spans="1:16" ht="15.75" customHeight="1">
      <c r="A100" s="519" t="s">
        <v>468</v>
      </c>
      <c r="B100" s="762">
        <v>0.48048026700000002</v>
      </c>
      <c r="C100" s="762">
        <v>1.0931948570000001</v>
      </c>
      <c r="D100" s="762">
        <v>1.1029945889999999</v>
      </c>
      <c r="E100" s="762">
        <v>1.2205506660000001</v>
      </c>
      <c r="F100" s="762">
        <v>0.83003335099999997</v>
      </c>
      <c r="G100" s="762">
        <v>1.1006954529999999</v>
      </c>
      <c r="H100" s="762">
        <v>1.176811659</v>
      </c>
      <c r="I100" s="762">
        <v>0.97753700899999996</v>
      </c>
      <c r="J100" s="762" t="s">
        <v>108</v>
      </c>
      <c r="K100" s="762" t="s">
        <v>108</v>
      </c>
      <c r="L100" s="762" t="s">
        <v>108</v>
      </c>
      <c r="M100" s="763">
        <v>1.09217392</v>
      </c>
      <c r="N100" s="763">
        <v>0.97753700899999996</v>
      </c>
      <c r="O100" s="763">
        <v>1.086521925</v>
      </c>
      <c r="P100" s="776">
        <v>0.81916807199999997</v>
      </c>
    </row>
    <row r="101" spans="1:16" ht="15.75" customHeight="1">
      <c r="A101" s="522" t="s">
        <v>549</v>
      </c>
      <c r="B101" s="778">
        <v>2.3020649130000002</v>
      </c>
      <c r="C101" s="778">
        <v>5.96808402</v>
      </c>
      <c r="D101" s="778">
        <v>6.243779258</v>
      </c>
      <c r="E101" s="778">
        <v>6.7975685549999998</v>
      </c>
      <c r="F101" s="778">
        <v>4.8734383579999996</v>
      </c>
      <c r="G101" s="778">
        <v>6.3617901479999999</v>
      </c>
      <c r="H101" s="778">
        <v>5.5961367500000003</v>
      </c>
      <c r="I101" s="778">
        <v>3.9643886820000001</v>
      </c>
      <c r="J101" s="778" t="s">
        <v>108</v>
      </c>
      <c r="K101" s="778" t="s">
        <v>108</v>
      </c>
      <c r="L101" s="778" t="s">
        <v>108</v>
      </c>
      <c r="M101" s="779">
        <v>6.0407459440000002</v>
      </c>
      <c r="N101" s="779">
        <v>3.9643886820000001</v>
      </c>
      <c r="O101" s="779">
        <v>5.9035901839999996</v>
      </c>
      <c r="P101" s="778">
        <v>5.2077917769999997</v>
      </c>
    </row>
    <row r="102" spans="1:16" ht="15" customHeight="1">
      <c r="A102" s="261" t="s">
        <v>330</v>
      </c>
      <c r="B102" s="40"/>
      <c r="C102" s="40"/>
      <c r="D102" s="40"/>
      <c r="E102" s="40"/>
      <c r="F102" s="40"/>
      <c r="G102" s="40"/>
      <c r="H102" s="40"/>
      <c r="I102" s="13"/>
      <c r="J102" s="13"/>
      <c r="K102" s="13"/>
      <c r="L102" s="13"/>
      <c r="M102" s="216"/>
      <c r="N102" s="216"/>
      <c r="O102" s="216"/>
      <c r="P102" s="40"/>
    </row>
    <row r="103" spans="1:16" ht="15" customHeight="1">
      <c r="A103" s="169" t="s">
        <v>819</v>
      </c>
      <c r="B103" s="40"/>
      <c r="C103" s="40"/>
      <c r="D103" s="40"/>
      <c r="E103" s="40"/>
      <c r="F103" s="40"/>
      <c r="G103" s="40"/>
      <c r="H103" s="40"/>
      <c r="I103" s="13"/>
      <c r="J103" s="13"/>
      <c r="K103" s="13"/>
      <c r="L103" s="13"/>
      <c r="M103" s="216"/>
      <c r="N103" s="216"/>
      <c r="O103" s="216"/>
      <c r="P103" s="40"/>
    </row>
    <row r="104" spans="1:16" ht="15" customHeight="1">
      <c r="A104" s="261" t="s">
        <v>978</v>
      </c>
      <c r="B104" s="40"/>
      <c r="C104" s="40"/>
      <c r="D104" s="40"/>
      <c r="E104" s="40"/>
      <c r="F104" s="40"/>
      <c r="G104" s="40"/>
      <c r="H104" s="40"/>
      <c r="I104" s="13"/>
      <c r="J104" s="13"/>
      <c r="K104" s="13"/>
      <c r="L104" s="13"/>
      <c r="M104" s="216"/>
      <c r="N104" s="216"/>
      <c r="O104" s="216"/>
      <c r="P104" s="40"/>
    </row>
    <row r="105" spans="1:16" ht="15" customHeight="1">
      <c r="A105" s="260" t="s">
        <v>372</v>
      </c>
      <c r="B105" s="450"/>
      <c r="C105" s="450"/>
      <c r="D105" s="450"/>
      <c r="E105" s="7"/>
      <c r="F105" s="7"/>
      <c r="G105" s="451"/>
      <c r="H105" s="7"/>
      <c r="J105" s="186"/>
      <c r="M105" s="216"/>
      <c r="N105" s="216"/>
      <c r="O105" s="216"/>
    </row>
    <row r="106" spans="1:16" ht="15" customHeight="1">
      <c r="A106" s="13"/>
      <c r="B106" s="13"/>
      <c r="C106" s="13"/>
      <c r="D106" s="13"/>
      <c r="E106" s="13"/>
      <c r="F106" s="13"/>
      <c r="G106" s="13"/>
      <c r="H106" s="13"/>
      <c r="I106" s="13"/>
      <c r="J106" s="13"/>
      <c r="K106" s="13"/>
      <c r="L106" s="13"/>
      <c r="M106" s="216"/>
      <c r="N106" s="216"/>
      <c r="O106" s="216"/>
      <c r="P106" s="40"/>
    </row>
    <row r="107" spans="1:16" ht="19.5" customHeight="1">
      <c r="A107" s="286" t="s">
        <v>828</v>
      </c>
      <c r="B107" s="13"/>
      <c r="C107" s="13"/>
      <c r="D107" s="13"/>
      <c r="E107" s="13"/>
      <c r="F107" s="13"/>
      <c r="G107" s="13"/>
      <c r="H107" s="13"/>
      <c r="I107" s="13"/>
      <c r="J107" s="13"/>
      <c r="K107" s="13"/>
      <c r="L107" s="13"/>
      <c r="M107" s="216"/>
      <c r="N107" s="216"/>
      <c r="O107" s="216"/>
      <c r="P107" s="40"/>
    </row>
    <row r="108" spans="1:16" ht="15" customHeight="1" thickBot="1">
      <c r="A108" s="13"/>
      <c r="B108" s="13"/>
      <c r="C108" s="13"/>
      <c r="D108" s="13"/>
      <c r="E108" s="13"/>
      <c r="F108" s="13"/>
      <c r="G108" s="13"/>
      <c r="H108" s="13"/>
      <c r="I108" s="13"/>
      <c r="J108" s="13"/>
      <c r="K108" s="13"/>
      <c r="L108" s="13"/>
      <c r="M108" s="216"/>
      <c r="N108" s="216"/>
      <c r="O108" s="216"/>
      <c r="P108" s="40"/>
    </row>
    <row r="109" spans="1:16" ht="15" customHeight="1">
      <c r="A109" s="592" t="s">
        <v>86</v>
      </c>
      <c r="B109" s="43" t="s">
        <v>40</v>
      </c>
      <c r="C109" s="43" t="s">
        <v>131</v>
      </c>
      <c r="D109" s="43" t="s">
        <v>133</v>
      </c>
      <c r="E109" s="43" t="s">
        <v>41</v>
      </c>
      <c r="F109" s="43" t="s">
        <v>42</v>
      </c>
      <c r="G109" s="43" t="s">
        <v>43</v>
      </c>
      <c r="H109" s="43" t="s">
        <v>44</v>
      </c>
      <c r="I109" s="43" t="s">
        <v>135</v>
      </c>
      <c r="J109" s="43" t="s">
        <v>136</v>
      </c>
      <c r="K109" s="43" t="s">
        <v>137</v>
      </c>
      <c r="L109" s="258">
        <v>100000</v>
      </c>
      <c r="M109" s="256" t="s">
        <v>271</v>
      </c>
      <c r="N109" s="256" t="s">
        <v>269</v>
      </c>
      <c r="O109" s="263" t="s">
        <v>82</v>
      </c>
      <c r="P109" s="287" t="s">
        <v>259</v>
      </c>
    </row>
    <row r="110" spans="1:16" ht="15" customHeight="1">
      <c r="A110" s="231" t="s">
        <v>264</v>
      </c>
      <c r="B110" s="44" t="s">
        <v>130</v>
      </c>
      <c r="C110" s="44" t="s">
        <v>45</v>
      </c>
      <c r="D110" s="44" t="s">
        <v>45</v>
      </c>
      <c r="E110" s="44" t="s">
        <v>45</v>
      </c>
      <c r="F110" s="44" t="s">
        <v>45</v>
      </c>
      <c r="G110" s="44" t="s">
        <v>45</v>
      </c>
      <c r="H110" s="44" t="s">
        <v>45</v>
      </c>
      <c r="I110" s="44" t="s">
        <v>45</v>
      </c>
      <c r="J110" s="44" t="s">
        <v>45</v>
      </c>
      <c r="K110" s="44" t="s">
        <v>45</v>
      </c>
      <c r="L110" s="44" t="s">
        <v>48</v>
      </c>
      <c r="M110" s="241" t="s">
        <v>270</v>
      </c>
      <c r="N110" s="241" t="s">
        <v>153</v>
      </c>
      <c r="O110" s="262" t="s">
        <v>152</v>
      </c>
      <c r="P110" s="288" t="s">
        <v>329</v>
      </c>
    </row>
    <row r="111" spans="1:16" ht="15" customHeight="1" thickBot="1">
      <c r="A111" s="448" t="s">
        <v>87</v>
      </c>
      <c r="B111" s="45" t="s">
        <v>48</v>
      </c>
      <c r="C111" s="45" t="s">
        <v>132</v>
      </c>
      <c r="D111" s="45" t="s">
        <v>134</v>
      </c>
      <c r="E111" s="45" t="s">
        <v>49</v>
      </c>
      <c r="F111" s="45" t="s">
        <v>50</v>
      </c>
      <c r="G111" s="45" t="s">
        <v>51</v>
      </c>
      <c r="H111" s="45" t="s">
        <v>47</v>
      </c>
      <c r="I111" s="45" t="s">
        <v>138</v>
      </c>
      <c r="J111" s="45" t="s">
        <v>139</v>
      </c>
      <c r="K111" s="45" t="s">
        <v>140</v>
      </c>
      <c r="L111" s="45" t="s">
        <v>141</v>
      </c>
      <c r="M111" s="257" t="s">
        <v>153</v>
      </c>
      <c r="N111" s="257" t="s">
        <v>141</v>
      </c>
      <c r="O111" s="264" t="s">
        <v>46</v>
      </c>
      <c r="P111" s="289" t="s">
        <v>279</v>
      </c>
    </row>
    <row r="112" spans="1:16" ht="15" customHeight="1">
      <c r="A112" s="571" t="s">
        <v>262</v>
      </c>
      <c r="B112" s="193"/>
      <c r="C112" s="193"/>
      <c r="D112" s="193"/>
      <c r="E112" s="193"/>
      <c r="F112" s="193"/>
      <c r="G112" s="193"/>
      <c r="H112" s="193"/>
      <c r="I112" s="193"/>
      <c r="J112" s="193"/>
      <c r="K112" s="193"/>
      <c r="L112" s="193"/>
      <c r="M112" s="259"/>
      <c r="N112" s="259"/>
      <c r="O112" s="259"/>
    </row>
    <row r="113" spans="1:16" ht="16.5" customHeight="1">
      <c r="A113" s="514" t="s">
        <v>331</v>
      </c>
      <c r="B113" s="599">
        <v>3.7275691069999999</v>
      </c>
      <c r="C113" s="599">
        <v>-0.95516092200000002</v>
      </c>
      <c r="D113" s="599">
        <v>4.7184772869999998</v>
      </c>
      <c r="E113" s="599">
        <v>3.2335398870000001</v>
      </c>
      <c r="F113" s="599">
        <v>3.201078264</v>
      </c>
      <c r="G113" s="599">
        <v>2.4122925259999999</v>
      </c>
      <c r="H113" s="599">
        <v>-0.733453731</v>
      </c>
      <c r="I113" s="599">
        <v>1.7778759689999999</v>
      </c>
      <c r="J113" s="599" t="s">
        <v>108</v>
      </c>
      <c r="K113" s="599" t="s">
        <v>108</v>
      </c>
      <c r="L113" s="599" t="s">
        <v>108</v>
      </c>
      <c r="M113" s="600">
        <v>2.7032993759999999</v>
      </c>
      <c r="N113" s="600">
        <v>1.7778759689999999</v>
      </c>
      <c r="O113" s="600">
        <v>2.6608041770000002</v>
      </c>
      <c r="P113" s="599">
        <v>-0.57030905300000001</v>
      </c>
    </row>
    <row r="114" spans="1:16" ht="15.75" customHeight="1">
      <c r="A114" s="517" t="s">
        <v>186</v>
      </c>
      <c r="B114" s="601">
        <v>13.59496189</v>
      </c>
      <c r="C114" s="601">
        <v>18.396228245</v>
      </c>
      <c r="D114" s="601">
        <v>14.363804928</v>
      </c>
      <c r="E114" s="601">
        <v>9.6814231880000001</v>
      </c>
      <c r="F114" s="601">
        <v>13.532366165999999</v>
      </c>
      <c r="G114" s="601">
        <v>4.7663905570000002</v>
      </c>
      <c r="H114" s="601">
        <v>3.507190869</v>
      </c>
      <c r="I114" s="601">
        <v>4.4659916839999996</v>
      </c>
      <c r="J114" s="601" t="s">
        <v>108</v>
      </c>
      <c r="K114" s="601" t="s">
        <v>108</v>
      </c>
      <c r="L114" s="601" t="s">
        <v>108</v>
      </c>
      <c r="M114" s="602">
        <v>10.091605635000001</v>
      </c>
      <c r="N114" s="602">
        <v>4.4659916839999996</v>
      </c>
      <c r="O114" s="602">
        <v>9.8698593300000006</v>
      </c>
      <c r="P114" s="601">
        <v>2.1358545219999998</v>
      </c>
    </row>
    <row r="115" spans="1:16" ht="15.75" customHeight="1">
      <c r="A115" s="519" t="s">
        <v>187</v>
      </c>
      <c r="B115" s="603">
        <v>-10.39836345</v>
      </c>
      <c r="C115" s="604">
        <v>-5.2340156230000003</v>
      </c>
      <c r="D115" s="603">
        <v>2.7832561660000001</v>
      </c>
      <c r="E115" s="603">
        <v>3.4920315340000001</v>
      </c>
      <c r="F115" s="603">
        <v>-2.3177156870000002</v>
      </c>
      <c r="G115" s="603">
        <v>3.3521357639999998</v>
      </c>
      <c r="H115" s="603">
        <v>-1.7892264710000001</v>
      </c>
      <c r="I115" s="603">
        <v>0.805397327</v>
      </c>
      <c r="J115" s="603" t="s">
        <v>108</v>
      </c>
      <c r="K115" s="603" t="s">
        <v>108</v>
      </c>
      <c r="L115" s="603" t="s">
        <v>108</v>
      </c>
      <c r="M115" s="605">
        <v>0.86081098</v>
      </c>
      <c r="N115" s="605">
        <v>0.805397327</v>
      </c>
      <c r="O115" s="605">
        <v>0.85696177699999998</v>
      </c>
      <c r="P115" s="603">
        <v>-1.138416E-3</v>
      </c>
    </row>
    <row r="116" spans="1:16" ht="15.75" customHeight="1">
      <c r="A116" s="517" t="s">
        <v>188</v>
      </c>
      <c r="B116" s="601">
        <v>-31.082588241</v>
      </c>
      <c r="C116" s="601">
        <v>-9.8520158870000003</v>
      </c>
      <c r="D116" s="601">
        <v>8.5781947489999997</v>
      </c>
      <c r="E116" s="601">
        <v>-8.6277899500000004</v>
      </c>
      <c r="F116" s="601">
        <v>-4.6981364929999998</v>
      </c>
      <c r="G116" s="601">
        <v>-6.890260788</v>
      </c>
      <c r="H116" s="601">
        <v>-7.9985054230000001</v>
      </c>
      <c r="I116" s="601">
        <v>-2.3177188329999998</v>
      </c>
      <c r="J116" s="601" t="s">
        <v>108</v>
      </c>
      <c r="K116" s="601" t="s">
        <v>108</v>
      </c>
      <c r="L116" s="601" t="s">
        <v>108</v>
      </c>
      <c r="M116" s="602">
        <v>-6.3430922660000002</v>
      </c>
      <c r="N116" s="602">
        <v>-2.3177188329999998</v>
      </c>
      <c r="O116" s="602">
        <v>-6.1742601649999997</v>
      </c>
      <c r="P116" s="601">
        <v>-6.8081028379999999</v>
      </c>
    </row>
    <row r="117" spans="1:16" ht="15.75" customHeight="1">
      <c r="A117" s="519" t="s">
        <v>189</v>
      </c>
      <c r="B117" s="603">
        <v>3.1570660629999998</v>
      </c>
      <c r="C117" s="603">
        <v>5.1321941090000003</v>
      </c>
      <c r="D117" s="603">
        <v>-4.7391711020000002</v>
      </c>
      <c r="E117" s="603">
        <v>-2.0918124549999999</v>
      </c>
      <c r="F117" s="603">
        <v>-1.147626708</v>
      </c>
      <c r="G117" s="603">
        <v>2.7197480999999999</v>
      </c>
      <c r="H117" s="603">
        <v>-4.1028061510000002</v>
      </c>
      <c r="I117" s="603">
        <v>0.68632996000000002</v>
      </c>
      <c r="J117" s="603" t="s">
        <v>108</v>
      </c>
      <c r="K117" s="603" t="s">
        <v>108</v>
      </c>
      <c r="L117" s="603" t="s">
        <v>108</v>
      </c>
      <c r="M117" s="605">
        <v>-1.820881467</v>
      </c>
      <c r="N117" s="605">
        <v>0.68632996000000002</v>
      </c>
      <c r="O117" s="605">
        <v>-1.763826809</v>
      </c>
      <c r="P117" s="603">
        <v>-6.7029681649999997</v>
      </c>
    </row>
    <row r="118" spans="1:16" ht="15.75" customHeight="1">
      <c r="A118" s="522" t="s">
        <v>190</v>
      </c>
      <c r="B118" s="606">
        <v>6.7168097309999997</v>
      </c>
      <c r="C118" s="606">
        <v>-35.802126778000002</v>
      </c>
      <c r="D118" s="606">
        <v>-2.3194042619999999</v>
      </c>
      <c r="E118" s="606">
        <v>0.81119791299999999</v>
      </c>
      <c r="F118" s="606">
        <v>6.6168945380000004</v>
      </c>
      <c r="G118" s="606">
        <v>-10.539497233000001</v>
      </c>
      <c r="H118" s="606">
        <v>1.226723491</v>
      </c>
      <c r="I118" s="606">
        <v>4.9210168599999999</v>
      </c>
      <c r="J118" s="606" t="s">
        <v>108</v>
      </c>
      <c r="K118" s="606" t="s">
        <v>108</v>
      </c>
      <c r="L118" s="606" t="s">
        <v>108</v>
      </c>
      <c r="M118" s="607">
        <v>0.2592583</v>
      </c>
      <c r="N118" s="607">
        <v>4.9210168599999999</v>
      </c>
      <c r="O118" s="607">
        <v>0.37542716199999998</v>
      </c>
      <c r="P118" s="606">
        <v>0.14246415000000001</v>
      </c>
    </row>
    <row r="119" spans="1:16" ht="16.5" customHeight="1">
      <c r="A119" s="525" t="s">
        <v>335</v>
      </c>
      <c r="B119" s="608">
        <v>5.9106098339999997</v>
      </c>
      <c r="C119" s="608">
        <v>-0.36606650299999999</v>
      </c>
      <c r="D119" s="608">
        <v>4.4106797799999997</v>
      </c>
      <c r="E119" s="608">
        <v>2.8256740200000001</v>
      </c>
      <c r="F119" s="608">
        <v>1.459228706</v>
      </c>
      <c r="G119" s="608">
        <v>-8.4213257E-2</v>
      </c>
      <c r="H119" s="608">
        <v>2.8266939660000001</v>
      </c>
      <c r="I119" s="608">
        <v>0.26622849900000001</v>
      </c>
      <c r="J119" s="608" t="s">
        <v>108</v>
      </c>
      <c r="K119" s="608" t="s">
        <v>108</v>
      </c>
      <c r="L119" s="608" t="s">
        <v>108</v>
      </c>
      <c r="M119" s="609">
        <v>2.362916239</v>
      </c>
      <c r="N119" s="609">
        <v>0.26622849900000001</v>
      </c>
      <c r="O119" s="609">
        <v>2.257489327</v>
      </c>
      <c r="P119" s="608">
        <v>0.72468672499999998</v>
      </c>
    </row>
    <row r="120" spans="1:16" ht="15.75" customHeight="1">
      <c r="A120" s="517" t="s">
        <v>84</v>
      </c>
      <c r="B120" s="601">
        <v>2.591884705</v>
      </c>
      <c r="C120" s="601">
        <v>6.4558482269999997</v>
      </c>
      <c r="D120" s="601">
        <v>5.1337222789999997</v>
      </c>
      <c r="E120" s="601">
        <v>3.3192147429999999</v>
      </c>
      <c r="F120" s="601">
        <v>1.6785396450000001</v>
      </c>
      <c r="G120" s="601">
        <v>1.5607437070000001</v>
      </c>
      <c r="H120" s="601">
        <v>4.064228591</v>
      </c>
      <c r="I120" s="601">
        <v>-0.576207527</v>
      </c>
      <c r="J120" s="601" t="s">
        <v>108</v>
      </c>
      <c r="K120" s="601" t="s">
        <v>108</v>
      </c>
      <c r="L120" s="601" t="s">
        <v>108</v>
      </c>
      <c r="M120" s="602">
        <v>3.0152701</v>
      </c>
      <c r="N120" s="602">
        <v>-0.576207527</v>
      </c>
      <c r="O120" s="602">
        <v>2.8429805500000001</v>
      </c>
      <c r="P120" s="601">
        <v>1.1146348079999999</v>
      </c>
    </row>
    <row r="121" spans="1:16" ht="15.75" customHeight="1">
      <c r="A121" s="519" t="s">
        <v>192</v>
      </c>
      <c r="B121" s="603">
        <v>1.2953977080000001</v>
      </c>
      <c r="C121" s="603">
        <v>5.6857155150000001</v>
      </c>
      <c r="D121" s="603">
        <v>4.2401881729999999</v>
      </c>
      <c r="E121" s="603">
        <v>3.5007886469999998</v>
      </c>
      <c r="F121" s="603">
        <v>1.5987162640000001</v>
      </c>
      <c r="G121" s="603">
        <v>-0.103248544</v>
      </c>
      <c r="H121" s="603">
        <v>4.5433265629999999</v>
      </c>
      <c r="I121" s="603">
        <v>-0.409487671</v>
      </c>
      <c r="J121" s="603" t="s">
        <v>108</v>
      </c>
      <c r="K121" s="603" t="s">
        <v>108</v>
      </c>
      <c r="L121" s="603" t="s">
        <v>108</v>
      </c>
      <c r="M121" s="605">
        <v>2.9216994789999999</v>
      </c>
      <c r="N121" s="605">
        <v>-0.409487671</v>
      </c>
      <c r="O121" s="605">
        <v>2.7492389739999998</v>
      </c>
      <c r="P121" s="603">
        <v>1.8581517279999999</v>
      </c>
    </row>
    <row r="122" spans="1:16" ht="15.75" customHeight="1">
      <c r="A122" s="517" t="s">
        <v>370</v>
      </c>
      <c r="B122" s="601">
        <v>-6.956664924</v>
      </c>
      <c r="C122" s="601">
        <v>1.0748192940000001</v>
      </c>
      <c r="D122" s="601">
        <v>-6.4849549000000006E-2</v>
      </c>
      <c r="E122" s="601">
        <v>1.0168087939999999</v>
      </c>
      <c r="F122" s="601">
        <v>-0.64068335499999995</v>
      </c>
      <c r="G122" s="601">
        <v>-70.773081129999994</v>
      </c>
      <c r="H122" s="723">
        <v>-19.351033798</v>
      </c>
      <c r="I122" s="601">
        <v>-2.6035902069999999</v>
      </c>
      <c r="J122" s="601" t="s">
        <v>108</v>
      </c>
      <c r="K122" s="601" t="s">
        <v>108</v>
      </c>
      <c r="L122" s="601" t="s">
        <v>108</v>
      </c>
      <c r="M122" s="602">
        <v>-2.1951878229999999</v>
      </c>
      <c r="N122" s="602">
        <v>-2.6035902069999999</v>
      </c>
      <c r="O122" s="602">
        <v>-2.2001342679999998</v>
      </c>
      <c r="P122" s="601">
        <v>-1.248840526</v>
      </c>
    </row>
    <row r="123" spans="1:16" ht="15.75" customHeight="1">
      <c r="A123" s="519" t="s">
        <v>193</v>
      </c>
      <c r="B123" s="603">
        <v>5.9680799149999997</v>
      </c>
      <c r="C123" s="603">
        <v>14.628870979</v>
      </c>
      <c r="D123" s="603">
        <v>13.040742082</v>
      </c>
      <c r="E123" s="603">
        <v>2.411405904</v>
      </c>
      <c r="F123" s="603">
        <v>2.0489887649999998</v>
      </c>
      <c r="G123" s="603">
        <v>10.976481162000001</v>
      </c>
      <c r="H123" s="603">
        <v>2.8309850089999999</v>
      </c>
      <c r="I123" s="603">
        <v>-1.906134548</v>
      </c>
      <c r="J123" s="603" t="s">
        <v>108</v>
      </c>
      <c r="K123" s="603" t="s">
        <v>108</v>
      </c>
      <c r="L123" s="603" t="s">
        <v>108</v>
      </c>
      <c r="M123" s="605">
        <v>3.4418251799999999</v>
      </c>
      <c r="N123" s="605">
        <v>-1.906134548</v>
      </c>
      <c r="O123" s="605">
        <v>3.2800106900000001</v>
      </c>
      <c r="P123" s="603">
        <v>-4.5719702980000001</v>
      </c>
    </row>
    <row r="124" spans="1:16" ht="15.75" customHeight="1">
      <c r="A124" s="517" t="s">
        <v>194</v>
      </c>
      <c r="B124" s="601">
        <v>8.9243067079999996</v>
      </c>
      <c r="C124" s="601">
        <v>-2.663539117</v>
      </c>
      <c r="D124" s="601">
        <v>-0.119005101</v>
      </c>
      <c r="E124" s="601">
        <v>-1.2017594549999999</v>
      </c>
      <c r="F124" s="601">
        <v>0.301177796</v>
      </c>
      <c r="G124" s="601">
        <v>1.962380623</v>
      </c>
      <c r="H124" s="601">
        <v>-10.221971128</v>
      </c>
      <c r="I124" s="601">
        <v>3.2424967229999999</v>
      </c>
      <c r="J124" s="601" t="s">
        <v>108</v>
      </c>
      <c r="K124" s="601" t="s">
        <v>108</v>
      </c>
      <c r="L124" s="601" t="s">
        <v>108</v>
      </c>
      <c r="M124" s="602">
        <v>-1.465530534</v>
      </c>
      <c r="N124" s="602">
        <v>3.2424967229999999</v>
      </c>
      <c r="O124" s="602">
        <v>-1.233776137</v>
      </c>
      <c r="P124" s="601">
        <v>-0.44798983100000001</v>
      </c>
    </row>
    <row r="125" spans="1:16" ht="15.75" customHeight="1">
      <c r="A125" s="519" t="s">
        <v>195</v>
      </c>
      <c r="B125" s="603">
        <v>2.4237860549999999</v>
      </c>
      <c r="C125" s="603">
        <v>-3.023233496</v>
      </c>
      <c r="D125" s="603">
        <v>-1.175112471</v>
      </c>
      <c r="E125" s="603">
        <v>-1.303370326</v>
      </c>
      <c r="F125" s="603">
        <v>-0.41574185899999999</v>
      </c>
      <c r="G125" s="603">
        <v>1.0305430069999999</v>
      </c>
      <c r="H125" s="603">
        <v>-12.502650893</v>
      </c>
      <c r="I125" s="603">
        <v>-0.64187359499999996</v>
      </c>
      <c r="J125" s="603" t="s">
        <v>108</v>
      </c>
      <c r="K125" s="603" t="s">
        <v>108</v>
      </c>
      <c r="L125" s="603" t="s">
        <v>108</v>
      </c>
      <c r="M125" s="605">
        <v>-2.151812558</v>
      </c>
      <c r="N125" s="605">
        <v>-0.64187359499999996</v>
      </c>
      <c r="O125" s="605">
        <v>-2.0791270449999999</v>
      </c>
      <c r="P125" s="603">
        <v>-0.57408494499999996</v>
      </c>
    </row>
    <row r="126" spans="1:16" ht="15.75" customHeight="1">
      <c r="A126" s="517" t="s">
        <v>196</v>
      </c>
      <c r="B126" s="601">
        <v>8.3534003909999992</v>
      </c>
      <c r="C126" s="601">
        <v>22.667795019</v>
      </c>
      <c r="D126" s="601">
        <v>69.303059296000001</v>
      </c>
      <c r="E126" s="601">
        <v>94.819360572999997</v>
      </c>
      <c r="F126" s="601">
        <v>86.312476162999999</v>
      </c>
      <c r="G126" s="601">
        <v>39.366570162999999</v>
      </c>
      <c r="H126" s="601">
        <v>22.438233521000001</v>
      </c>
      <c r="I126" s="601">
        <v>40.644428380000001</v>
      </c>
      <c r="J126" s="601" t="s">
        <v>108</v>
      </c>
      <c r="K126" s="601" t="s">
        <v>108</v>
      </c>
      <c r="L126" s="601" t="s">
        <v>108</v>
      </c>
      <c r="M126" s="602">
        <v>69.030833211000001</v>
      </c>
      <c r="N126" s="602">
        <v>40.644428380000001</v>
      </c>
      <c r="O126" s="602">
        <v>67.902927340000005</v>
      </c>
      <c r="P126" s="601">
        <v>15.826726961</v>
      </c>
    </row>
    <row r="127" spans="1:16" ht="15.75" customHeight="1">
      <c r="A127" s="724" t="s">
        <v>991</v>
      </c>
      <c r="B127" s="603">
        <v>72.494754721000007</v>
      </c>
      <c r="C127" s="603">
        <v>-4.954141817</v>
      </c>
      <c r="D127" s="603">
        <v>0.23992750099999999</v>
      </c>
      <c r="E127" s="603">
        <v>-5.1202009400000001</v>
      </c>
      <c r="F127" s="603">
        <v>1.385472284</v>
      </c>
      <c r="G127" s="603">
        <v>5.0042313500000004</v>
      </c>
      <c r="H127" s="603">
        <v>2.9591560659999998</v>
      </c>
      <c r="I127" s="603">
        <v>22.002548100999999</v>
      </c>
      <c r="J127" s="603" t="s">
        <v>108</v>
      </c>
      <c r="K127" s="603" t="s">
        <v>108</v>
      </c>
      <c r="L127" s="603" t="s">
        <v>108</v>
      </c>
      <c r="M127" s="605">
        <v>-1.141759022</v>
      </c>
      <c r="N127" s="605">
        <v>22.002548100999999</v>
      </c>
      <c r="O127" s="605">
        <v>0.16256568800000001</v>
      </c>
      <c r="P127" s="603">
        <v>-1.609584656</v>
      </c>
    </row>
    <row r="128" spans="1:16" ht="15.75" customHeight="1">
      <c r="A128" s="517" t="s">
        <v>197</v>
      </c>
      <c r="B128" s="601">
        <v>52.594008076999998</v>
      </c>
      <c r="C128" s="601">
        <v>-26.492089526000001</v>
      </c>
      <c r="D128" s="601">
        <v>-14.655886077</v>
      </c>
      <c r="E128" s="601">
        <v>-3.7001424749999998</v>
      </c>
      <c r="F128" s="601">
        <v>-15.661533823999999</v>
      </c>
      <c r="G128" s="601">
        <v>-2.9176987350000001</v>
      </c>
      <c r="H128" s="601">
        <v>-7.3162017260000001</v>
      </c>
      <c r="I128" s="601">
        <v>-6.6572891470000002</v>
      </c>
      <c r="J128" s="601" t="s">
        <v>108</v>
      </c>
      <c r="K128" s="601" t="s">
        <v>108</v>
      </c>
      <c r="L128" s="601" t="s">
        <v>108</v>
      </c>
      <c r="M128" s="602">
        <v>-8.5012889600000001</v>
      </c>
      <c r="N128" s="602">
        <v>-6.6572891470000002</v>
      </c>
      <c r="O128" s="602">
        <v>-8.1496863630000007</v>
      </c>
      <c r="P128" s="601">
        <v>-5.990541586</v>
      </c>
    </row>
    <row r="129" spans="1:20" ht="15.75" customHeight="1">
      <c r="A129" s="519" t="s">
        <v>198</v>
      </c>
      <c r="B129" s="603">
        <v>7.7977031739999996</v>
      </c>
      <c r="C129" s="603">
        <v>-14.806703196000001</v>
      </c>
      <c r="D129" s="603">
        <v>15.483196865</v>
      </c>
      <c r="E129" s="603">
        <v>7.8155150659999997</v>
      </c>
      <c r="F129" s="603">
        <v>4.1702800330000001</v>
      </c>
      <c r="G129" s="603">
        <v>9.0425781510000007</v>
      </c>
      <c r="H129" s="603">
        <v>2.368412572</v>
      </c>
      <c r="I129" s="603">
        <v>3.8069478960000001</v>
      </c>
      <c r="J129" s="603" t="s">
        <v>108</v>
      </c>
      <c r="K129" s="603" t="s">
        <v>108</v>
      </c>
      <c r="L129" s="603" t="s">
        <v>108</v>
      </c>
      <c r="M129" s="605">
        <v>6.7309755520000003</v>
      </c>
      <c r="N129" s="605">
        <v>3.8069478960000001</v>
      </c>
      <c r="O129" s="605">
        <v>6.6088067070000003</v>
      </c>
      <c r="P129" s="603">
        <v>9.4411868620000003</v>
      </c>
    </row>
    <row r="130" spans="1:20" ht="15.75" customHeight="1">
      <c r="A130" s="522" t="s">
        <v>199</v>
      </c>
      <c r="B130" s="606">
        <v>-0.44977931599999998</v>
      </c>
      <c r="C130" s="606">
        <v>-1.11965173</v>
      </c>
      <c r="D130" s="606">
        <v>3.0756756410000001</v>
      </c>
      <c r="E130" s="606">
        <v>3.1833969959999999</v>
      </c>
      <c r="F130" s="606">
        <v>4.7818521040000004</v>
      </c>
      <c r="G130" s="606">
        <v>-16.544287828000002</v>
      </c>
      <c r="H130" s="606">
        <v>24.865904267000001</v>
      </c>
      <c r="I130" s="606">
        <v>14.925244656</v>
      </c>
      <c r="J130" s="606" t="s">
        <v>108</v>
      </c>
      <c r="K130" s="606" t="s">
        <v>108</v>
      </c>
      <c r="L130" s="606" t="s">
        <v>108</v>
      </c>
      <c r="M130" s="607">
        <v>3.3044518909999998</v>
      </c>
      <c r="N130" s="607">
        <v>14.925244656</v>
      </c>
      <c r="O130" s="607">
        <v>3.5951515390000002</v>
      </c>
      <c r="P130" s="606">
        <v>-7.1305798530000004</v>
      </c>
    </row>
    <row r="131" spans="1:20" ht="16.5" customHeight="1">
      <c r="A131" s="571" t="s">
        <v>263</v>
      </c>
      <c r="B131" s="610"/>
      <c r="C131" s="610"/>
      <c r="D131" s="610"/>
      <c r="E131" s="610"/>
      <c r="F131" s="610"/>
      <c r="G131" s="610"/>
      <c r="H131" s="610"/>
      <c r="I131" s="610"/>
      <c r="J131" s="610"/>
      <c r="K131" s="610"/>
      <c r="L131" s="610"/>
      <c r="M131" s="611"/>
      <c r="N131" s="611"/>
      <c r="O131" s="611"/>
      <c r="P131" s="610"/>
    </row>
    <row r="132" spans="1:20" ht="16.5" customHeight="1">
      <c r="A132" s="514" t="s">
        <v>333</v>
      </c>
      <c r="B132" s="599">
        <v>-12.57189541</v>
      </c>
      <c r="C132" s="599">
        <v>-32.811117873999997</v>
      </c>
      <c r="D132" s="599">
        <v>8.0164044939999997</v>
      </c>
      <c r="E132" s="599">
        <v>1.6210070480000001</v>
      </c>
      <c r="F132" s="599">
        <v>32.698908209000003</v>
      </c>
      <c r="G132" s="599">
        <v>12.231040887000001</v>
      </c>
      <c r="H132" s="599">
        <v>1.3274415129999999</v>
      </c>
      <c r="I132" s="599">
        <v>39.991269934999998</v>
      </c>
      <c r="J132" s="599" t="s">
        <v>108</v>
      </c>
      <c r="K132" s="599" t="s">
        <v>108</v>
      </c>
      <c r="L132" s="599" t="s">
        <v>108</v>
      </c>
      <c r="M132" s="600">
        <v>10.551162717</v>
      </c>
      <c r="N132" s="600">
        <v>39.991269934999998</v>
      </c>
      <c r="O132" s="600">
        <v>12.198405953</v>
      </c>
      <c r="P132" s="599">
        <v>5.5799619419999997</v>
      </c>
    </row>
    <row r="133" spans="1:20" ht="15.75" customHeight="1">
      <c r="A133" s="572" t="s">
        <v>203</v>
      </c>
      <c r="B133" s="612">
        <v>-24.108593331000002</v>
      </c>
      <c r="C133" s="612">
        <v>-33.154589993000002</v>
      </c>
      <c r="D133" s="612">
        <v>9.6590677100000004</v>
      </c>
      <c r="E133" s="612">
        <v>6.6413286029999998</v>
      </c>
      <c r="F133" s="612">
        <v>-21.816939598000001</v>
      </c>
      <c r="G133" s="612">
        <v>11.659886724</v>
      </c>
      <c r="H133" s="612">
        <v>-0.16553187499999999</v>
      </c>
      <c r="I133" s="612">
        <v>47.194932786999999</v>
      </c>
      <c r="J133" s="612" t="s">
        <v>108</v>
      </c>
      <c r="K133" s="612" t="s">
        <v>108</v>
      </c>
      <c r="L133" s="612" t="s">
        <v>108</v>
      </c>
      <c r="M133" s="613">
        <v>-2.1029672129999999</v>
      </c>
      <c r="N133" s="613">
        <v>47.194932786999999</v>
      </c>
      <c r="O133" s="613">
        <v>0.84809343100000001</v>
      </c>
      <c r="P133" s="612">
        <v>6.640487265</v>
      </c>
    </row>
    <row r="134" spans="1:20" ht="15.75" customHeight="1">
      <c r="A134" s="573" t="s">
        <v>204</v>
      </c>
      <c r="B134" s="614">
        <v>228.14964076699999</v>
      </c>
      <c r="C134" s="614">
        <v>129.18854285399999</v>
      </c>
      <c r="D134" s="614">
        <v>-17.864939107000001</v>
      </c>
      <c r="E134" s="614">
        <v>-17.668815336000002</v>
      </c>
      <c r="F134" s="614">
        <v>189.070235247</v>
      </c>
      <c r="G134" s="614">
        <v>37.088227500999999</v>
      </c>
      <c r="H134" s="614">
        <v>131.73566771700001</v>
      </c>
      <c r="I134" s="614">
        <v>-94.811317789</v>
      </c>
      <c r="J134" s="614" t="s">
        <v>108</v>
      </c>
      <c r="K134" s="614" t="s">
        <v>108</v>
      </c>
      <c r="L134" s="614" t="s">
        <v>108</v>
      </c>
      <c r="M134" s="615">
        <v>46.508877087000002</v>
      </c>
      <c r="N134" s="615">
        <v>-94.811317789</v>
      </c>
      <c r="O134" s="615">
        <v>34.565449358999999</v>
      </c>
      <c r="P134" s="614">
        <v>9.0431656999999994</v>
      </c>
    </row>
    <row r="135" spans="1:20" ht="15.75" customHeight="1">
      <c r="A135" s="572" t="s">
        <v>205</v>
      </c>
      <c r="B135" s="632" t="s">
        <v>108</v>
      </c>
      <c r="C135" s="612">
        <v>-77.206257437000005</v>
      </c>
      <c r="D135" s="612">
        <v>-15.331684761</v>
      </c>
      <c r="E135" s="612">
        <v>-20.585842031999999</v>
      </c>
      <c r="F135" s="612">
        <v>1094.9739950779999</v>
      </c>
      <c r="G135" s="612">
        <v>-16.025495607</v>
      </c>
      <c r="H135" s="612">
        <v>-64.709058149000001</v>
      </c>
      <c r="I135" s="632" t="s">
        <v>108</v>
      </c>
      <c r="J135" s="612" t="s">
        <v>108</v>
      </c>
      <c r="K135" s="612" t="s">
        <v>108</v>
      </c>
      <c r="L135" s="612" t="s">
        <v>108</v>
      </c>
      <c r="M135" s="613">
        <v>119.518917133</v>
      </c>
      <c r="N135" s="898" t="s">
        <v>108</v>
      </c>
      <c r="O135" s="613">
        <v>120.786468856</v>
      </c>
      <c r="P135" s="612">
        <v>-15.534888707</v>
      </c>
    </row>
    <row r="136" spans="1:20" ht="16.5" customHeight="1">
      <c r="A136" s="574" t="s">
        <v>334</v>
      </c>
      <c r="B136" s="616">
        <v>-27.717679523000001</v>
      </c>
      <c r="C136" s="616">
        <v>-25.096885194999999</v>
      </c>
      <c r="D136" s="616">
        <v>-8.7907987940000005</v>
      </c>
      <c r="E136" s="616">
        <v>17.012257475999998</v>
      </c>
      <c r="F136" s="616">
        <v>89.538070241</v>
      </c>
      <c r="G136" s="616">
        <v>-6.3031784760000003</v>
      </c>
      <c r="H136" s="616">
        <v>4.5169546110000001</v>
      </c>
      <c r="I136" s="616">
        <v>44.538092804000001</v>
      </c>
      <c r="J136" s="616" t="s">
        <v>108</v>
      </c>
      <c r="K136" s="616" t="s">
        <v>108</v>
      </c>
      <c r="L136" s="616" t="s">
        <v>108</v>
      </c>
      <c r="M136" s="617">
        <v>30.894374668000001</v>
      </c>
      <c r="N136" s="617">
        <v>44.538092804000001</v>
      </c>
      <c r="O136" s="617">
        <v>31.301036416999999</v>
      </c>
      <c r="P136" s="616">
        <v>9.5688551820000001</v>
      </c>
    </row>
    <row r="137" spans="1:20" ht="15.75" customHeight="1">
      <c r="A137" s="572" t="s">
        <v>207</v>
      </c>
      <c r="B137" s="612">
        <v>-13.108118015000001</v>
      </c>
      <c r="C137" s="612">
        <v>-15.911898573</v>
      </c>
      <c r="D137" s="612">
        <v>7.4154259380000003</v>
      </c>
      <c r="E137" s="612">
        <v>-1.2222132480000001</v>
      </c>
      <c r="F137" s="612">
        <v>-24.538324943999999</v>
      </c>
      <c r="G137" s="612">
        <v>-12.995528959</v>
      </c>
      <c r="H137" s="612">
        <v>-1.6492260830000001</v>
      </c>
      <c r="I137" s="612">
        <v>0.13408198900000001</v>
      </c>
      <c r="J137" s="612" t="s">
        <v>108</v>
      </c>
      <c r="K137" s="612" t="s">
        <v>108</v>
      </c>
      <c r="L137" s="612" t="s">
        <v>108</v>
      </c>
      <c r="M137" s="613">
        <v>-9.7734955970000001</v>
      </c>
      <c r="N137" s="613">
        <v>0.13408198900000001</v>
      </c>
      <c r="O137" s="613">
        <v>-9.2758171009999995</v>
      </c>
      <c r="P137" s="612">
        <v>9.7109610770000003</v>
      </c>
    </row>
    <row r="138" spans="1:20" ht="15.75" customHeight="1">
      <c r="A138" s="575" t="s">
        <v>208</v>
      </c>
      <c r="B138" s="614">
        <v>-1.9106786149999999</v>
      </c>
      <c r="C138" s="614">
        <v>-20.407431702</v>
      </c>
      <c r="D138" s="614">
        <v>-4.1806729379999998</v>
      </c>
      <c r="E138" s="614">
        <v>-3.6038195659999999</v>
      </c>
      <c r="F138" s="614">
        <v>-2.4035250769999998</v>
      </c>
      <c r="G138" s="614">
        <v>-9.8502955149999991</v>
      </c>
      <c r="H138" s="614">
        <v>3.93804167</v>
      </c>
      <c r="I138" s="614">
        <v>143.86240461700001</v>
      </c>
      <c r="J138" s="614" t="s">
        <v>108</v>
      </c>
      <c r="K138" s="614" t="s">
        <v>108</v>
      </c>
      <c r="L138" s="614" t="s">
        <v>108</v>
      </c>
      <c r="M138" s="615">
        <v>-3.5040906509999998</v>
      </c>
      <c r="N138" s="615">
        <v>143.86240461700001</v>
      </c>
      <c r="O138" s="615">
        <v>0.52175866100000001</v>
      </c>
      <c r="P138" s="614">
        <v>10.638740122</v>
      </c>
    </row>
    <row r="139" spans="1:20" ht="15.75" customHeight="1">
      <c r="A139" s="572" t="s">
        <v>543</v>
      </c>
      <c r="B139" s="752">
        <v>-87.162318612999997</v>
      </c>
      <c r="C139" s="612">
        <v>-60.828643845000002</v>
      </c>
      <c r="D139" s="612">
        <v>-25.964938278000002</v>
      </c>
      <c r="E139" s="612">
        <v>48.072774645999999</v>
      </c>
      <c r="F139" s="612">
        <v>208.64113978099999</v>
      </c>
      <c r="G139" s="612">
        <v>0.56587009600000004</v>
      </c>
      <c r="H139" s="612">
        <v>7.3302196210000004</v>
      </c>
      <c r="I139" s="612">
        <v>-14.717789227000001</v>
      </c>
      <c r="J139" s="612" t="s">
        <v>108</v>
      </c>
      <c r="K139" s="612" t="s">
        <v>108</v>
      </c>
      <c r="L139" s="612" t="s">
        <v>108</v>
      </c>
      <c r="M139" s="613">
        <v>82.466416257999995</v>
      </c>
      <c r="N139" s="613">
        <v>-14.717789227000001</v>
      </c>
      <c r="O139" s="613">
        <v>80.401887289000001</v>
      </c>
      <c r="P139" s="612">
        <v>7.8961471259999998</v>
      </c>
    </row>
    <row r="140" spans="1:20" ht="16.5" customHeight="1">
      <c r="A140" s="576" t="s">
        <v>265</v>
      </c>
      <c r="B140" s="618"/>
      <c r="C140" s="618"/>
      <c r="D140" s="618"/>
      <c r="E140" s="618"/>
      <c r="F140" s="618"/>
      <c r="G140" s="618"/>
      <c r="H140" s="618"/>
      <c r="I140" s="618"/>
      <c r="J140" s="618"/>
      <c r="K140" s="618"/>
      <c r="L140" s="618"/>
      <c r="M140" s="619"/>
      <c r="N140" s="619"/>
      <c r="O140" s="619"/>
      <c r="P140" s="618"/>
    </row>
    <row r="141" spans="1:20" ht="16.5" customHeight="1">
      <c r="A141" s="577" t="s">
        <v>534</v>
      </c>
      <c r="B141" s="620">
        <v>2.5790703810000002</v>
      </c>
      <c r="C141" s="620">
        <v>-0.67155883199999999</v>
      </c>
      <c r="D141" s="620">
        <v>4.5167469899999997</v>
      </c>
      <c r="E141" s="620">
        <v>2.8203905100000002</v>
      </c>
      <c r="F141" s="620">
        <v>2.5513185639999998</v>
      </c>
      <c r="G141" s="620">
        <v>2.5396432940000002</v>
      </c>
      <c r="H141" s="620">
        <v>-1.3944938170000001</v>
      </c>
      <c r="I141" s="620">
        <v>-0.72418318599999998</v>
      </c>
      <c r="J141" s="620" t="s">
        <v>108</v>
      </c>
      <c r="K141" s="620" t="s">
        <v>108</v>
      </c>
      <c r="L141" s="620" t="s">
        <v>108</v>
      </c>
      <c r="M141" s="621">
        <v>2.282260822</v>
      </c>
      <c r="N141" s="621">
        <v>-0.72418318599999998</v>
      </c>
      <c r="O141" s="621">
        <v>2.122515173</v>
      </c>
      <c r="P141" s="620">
        <v>-0.97062048099999998</v>
      </c>
    </row>
    <row r="142" spans="1:20" ht="16.5" customHeight="1">
      <c r="A142" s="578" t="s">
        <v>458</v>
      </c>
      <c r="B142" s="622">
        <v>1.851804209</v>
      </c>
      <c r="C142" s="622">
        <v>0.24420655399999999</v>
      </c>
      <c r="D142" s="622">
        <v>2.7962703819999999</v>
      </c>
      <c r="E142" s="622">
        <v>3.3888741329999998</v>
      </c>
      <c r="F142" s="622">
        <v>0.74383449999999995</v>
      </c>
      <c r="G142" s="622">
        <v>2.523571209</v>
      </c>
      <c r="H142" s="622">
        <v>2.1160926940000002</v>
      </c>
      <c r="I142" s="622">
        <v>-2.119582973</v>
      </c>
      <c r="J142" s="622" t="s">
        <v>108</v>
      </c>
      <c r="K142" s="622" t="s">
        <v>108</v>
      </c>
      <c r="L142" s="622" t="s">
        <v>108</v>
      </c>
      <c r="M142" s="623">
        <v>2.3583705990000001</v>
      </c>
      <c r="N142" s="623">
        <v>-2.119582973</v>
      </c>
      <c r="O142" s="623">
        <v>2.1091829670000002</v>
      </c>
      <c r="P142" s="622">
        <v>1.704450638</v>
      </c>
    </row>
    <row r="143" spans="1:20" s="3" customFormat="1" ht="16.5" customHeight="1">
      <c r="A143" s="579" t="s">
        <v>459</v>
      </c>
      <c r="B143" s="624">
        <v>0.17382861899999999</v>
      </c>
      <c r="C143" s="624">
        <v>5.957796493</v>
      </c>
      <c r="D143" s="624">
        <v>3.9159099240000002</v>
      </c>
      <c r="E143" s="624">
        <v>3.043167156</v>
      </c>
      <c r="F143" s="624">
        <v>0.82495737199999997</v>
      </c>
      <c r="G143" s="624">
        <v>1.9996739999999999E-3</v>
      </c>
      <c r="H143" s="624">
        <v>3.9440724249999999</v>
      </c>
      <c r="I143" s="624">
        <v>-3.0805699689999999</v>
      </c>
      <c r="J143" s="624" t="s">
        <v>108</v>
      </c>
      <c r="K143" s="624" t="s">
        <v>108</v>
      </c>
      <c r="L143" s="624" t="s">
        <v>108</v>
      </c>
      <c r="M143" s="625">
        <v>2.4460854790000002</v>
      </c>
      <c r="N143" s="625">
        <v>-3.0805699689999999</v>
      </c>
      <c r="O143" s="625">
        <v>2.148427624</v>
      </c>
      <c r="P143" s="624">
        <v>1.42569239</v>
      </c>
      <c r="Q143"/>
      <c r="S143"/>
      <c r="T143"/>
    </row>
    <row r="144" spans="1:20" ht="16.5" customHeight="1">
      <c r="A144" s="580" t="s">
        <v>460</v>
      </c>
      <c r="B144" s="622">
        <v>4.7379399109999998</v>
      </c>
      <c r="C144" s="622">
        <v>-0.109565443</v>
      </c>
      <c r="D144" s="622">
        <v>4.0858711530000003</v>
      </c>
      <c r="E144" s="622">
        <v>2.3710374999999999</v>
      </c>
      <c r="F144" s="622">
        <v>0.68653212799999996</v>
      </c>
      <c r="G144" s="622">
        <v>2.1055016999999999E-2</v>
      </c>
      <c r="H144" s="622">
        <v>2.2372797590000002</v>
      </c>
      <c r="I144" s="622">
        <v>-2.4229769459999999</v>
      </c>
      <c r="J144" s="622" t="s">
        <v>108</v>
      </c>
      <c r="K144" s="622" t="s">
        <v>108</v>
      </c>
      <c r="L144" s="622" t="s">
        <v>108</v>
      </c>
      <c r="M144" s="623">
        <v>1.8898844459999999</v>
      </c>
      <c r="N144" s="623">
        <v>-2.4229769459999999</v>
      </c>
      <c r="O144" s="623">
        <v>1.659553412</v>
      </c>
      <c r="P144" s="622">
        <v>0.297039742</v>
      </c>
    </row>
    <row r="145" spans="1:20" ht="16.5" customHeight="1">
      <c r="A145" s="575" t="s">
        <v>546</v>
      </c>
      <c r="B145" s="626">
        <v>-24.948882799</v>
      </c>
      <c r="C145" s="626">
        <v>-35.909979423000003</v>
      </c>
      <c r="D145" s="626">
        <v>9.7185586659999998</v>
      </c>
      <c r="E145" s="626">
        <v>4.6095631709999996</v>
      </c>
      <c r="F145" s="626">
        <v>-23.396102404000001</v>
      </c>
      <c r="G145" s="626">
        <v>11.563668147</v>
      </c>
      <c r="H145" s="626">
        <v>-3.0970593979999999</v>
      </c>
      <c r="I145" s="626">
        <v>41.745556725</v>
      </c>
      <c r="J145" s="626" t="s">
        <v>108</v>
      </c>
      <c r="K145" s="626" t="s">
        <v>108</v>
      </c>
      <c r="L145" s="626" t="s">
        <v>108</v>
      </c>
      <c r="M145" s="627">
        <v>-3.8499359869999998</v>
      </c>
      <c r="N145" s="627">
        <v>41.745556725</v>
      </c>
      <c r="O145" s="627">
        <v>-1.060161503</v>
      </c>
      <c r="P145" s="626">
        <v>6.2064923890000001</v>
      </c>
    </row>
    <row r="146" spans="1:20" ht="16.5" customHeight="1">
      <c r="A146" s="581" t="s">
        <v>461</v>
      </c>
      <c r="B146" s="622">
        <v>-1.864178758</v>
      </c>
      <c r="C146" s="622">
        <v>-3.342141786</v>
      </c>
      <c r="D146" s="622">
        <v>5.1373961069999998</v>
      </c>
      <c r="E146" s="622">
        <v>1.662949209</v>
      </c>
      <c r="F146" s="622">
        <v>-2.859569</v>
      </c>
      <c r="G146" s="622">
        <v>0.375075414</v>
      </c>
      <c r="H146" s="622">
        <v>-4.2989849539999998</v>
      </c>
      <c r="I146" s="622">
        <v>5.3225357950000003</v>
      </c>
      <c r="J146" s="622" t="s">
        <v>108</v>
      </c>
      <c r="K146" s="622" t="s">
        <v>108</v>
      </c>
      <c r="L146" s="622" t="s">
        <v>108</v>
      </c>
      <c r="M146" s="623">
        <v>-2.5476932000000001E-2</v>
      </c>
      <c r="N146" s="623">
        <v>5.3225357950000003</v>
      </c>
      <c r="O146" s="623">
        <v>0.17105314599999999</v>
      </c>
      <c r="P146" s="622">
        <v>-0.88501349399999996</v>
      </c>
    </row>
    <row r="147" spans="1:20" ht="16.5" customHeight="1">
      <c r="A147" s="573" t="s">
        <v>462</v>
      </c>
      <c r="B147" s="628">
        <v>1.289723156</v>
      </c>
      <c r="C147" s="628">
        <v>-2.7735731389999998</v>
      </c>
      <c r="D147" s="628">
        <v>-1.482544393</v>
      </c>
      <c r="E147" s="628">
        <v>-1.739750565</v>
      </c>
      <c r="F147" s="628">
        <v>-1.1741589729999999</v>
      </c>
      <c r="G147" s="628">
        <v>1.136985755</v>
      </c>
      <c r="H147" s="628">
        <v>-13.004195567</v>
      </c>
      <c r="I147" s="628">
        <v>-3.306723152</v>
      </c>
      <c r="J147" s="628" t="s">
        <v>108</v>
      </c>
      <c r="K147" s="628" t="s">
        <v>108</v>
      </c>
      <c r="L147" s="628" t="s">
        <v>108</v>
      </c>
      <c r="M147" s="629">
        <v>-2.6039812260000001</v>
      </c>
      <c r="N147" s="629">
        <v>-3.306723152</v>
      </c>
      <c r="O147" s="629">
        <v>-2.6517052209999998</v>
      </c>
      <c r="P147" s="628">
        <v>-0.996217731</v>
      </c>
    </row>
    <row r="148" spans="1:20" ht="16.5" customHeight="1">
      <c r="A148" s="578" t="s">
        <v>463</v>
      </c>
      <c r="B148" s="622">
        <v>-2.7390010500000002</v>
      </c>
      <c r="C148" s="622">
        <v>-1.2223920800000001</v>
      </c>
      <c r="D148" s="622">
        <v>-0.53518740099999995</v>
      </c>
      <c r="E148" s="622">
        <v>8.2056861999999994E-2</v>
      </c>
      <c r="F148" s="622">
        <v>-1.913630664</v>
      </c>
      <c r="G148" s="622">
        <v>0.356503399</v>
      </c>
      <c r="H148" s="622">
        <v>-0.50653426800000001</v>
      </c>
      <c r="I148" s="622">
        <v>-0.52814188399999995</v>
      </c>
      <c r="J148" s="622" t="s">
        <v>108</v>
      </c>
      <c r="K148" s="622" t="s">
        <v>108</v>
      </c>
      <c r="L148" s="622" t="s">
        <v>108</v>
      </c>
      <c r="M148" s="623">
        <v>-0.63934946100000001</v>
      </c>
      <c r="N148" s="623">
        <v>-0.52814188399999995</v>
      </c>
      <c r="O148" s="623">
        <v>-0.64204160600000004</v>
      </c>
      <c r="P148" s="622">
        <v>0.31474737899999999</v>
      </c>
    </row>
    <row r="149" spans="1:20" s="3" customFormat="1" ht="16.5" customHeight="1">
      <c r="A149" s="579" t="s">
        <v>483</v>
      </c>
      <c r="B149" s="624">
        <v>1.6653266390000001</v>
      </c>
      <c r="C149" s="624">
        <v>0.48582837299999998</v>
      </c>
      <c r="D149" s="624">
        <v>-0.242004618</v>
      </c>
      <c r="E149" s="624">
        <v>-0.32414922299999999</v>
      </c>
      <c r="F149" s="624">
        <v>-1.4003550920000001</v>
      </c>
      <c r="G149" s="624">
        <v>-2.015938448</v>
      </c>
      <c r="H149" s="624">
        <v>2.8322574970000001</v>
      </c>
      <c r="I149" s="624">
        <v>-1.1190115430000001</v>
      </c>
      <c r="J149" s="624" t="s">
        <v>108</v>
      </c>
      <c r="K149" s="624" t="s">
        <v>108</v>
      </c>
      <c r="L149" s="624" t="s">
        <v>108</v>
      </c>
      <c r="M149" s="625">
        <v>-0.27150195799999999</v>
      </c>
      <c r="N149" s="625">
        <v>-1.1190115430000001</v>
      </c>
      <c r="O149" s="625">
        <v>-0.320557653</v>
      </c>
      <c r="P149" s="624">
        <v>1.097592634</v>
      </c>
      <c r="Q149"/>
      <c r="S149"/>
      <c r="T149"/>
    </row>
    <row r="150" spans="1:20" ht="16.5" customHeight="1">
      <c r="A150" s="580" t="s">
        <v>464</v>
      </c>
      <c r="B150" s="622">
        <v>-6.6406464520000004</v>
      </c>
      <c r="C150" s="622">
        <v>-3.5460727159999998</v>
      </c>
      <c r="D150" s="622">
        <v>0.16181153000000001</v>
      </c>
      <c r="E150" s="622">
        <v>-1.274259992</v>
      </c>
      <c r="F150" s="622">
        <v>-1.015146181</v>
      </c>
      <c r="G150" s="622">
        <v>2.8547975980000002</v>
      </c>
      <c r="H150" s="622">
        <v>-3.1045091010000001</v>
      </c>
      <c r="I150" s="622">
        <v>2.4459518949999999</v>
      </c>
      <c r="J150" s="622" t="s">
        <v>108</v>
      </c>
      <c r="K150" s="622" t="s">
        <v>108</v>
      </c>
      <c r="L150" s="622" t="s">
        <v>108</v>
      </c>
      <c r="M150" s="623">
        <v>-1.0605930509999999</v>
      </c>
      <c r="N150" s="623">
        <v>2.4459518949999999</v>
      </c>
      <c r="O150" s="623">
        <v>-0.87656574200000004</v>
      </c>
      <c r="P150" s="622">
        <v>-1.0195805840000001</v>
      </c>
    </row>
    <row r="151" spans="1:20" ht="16.5" customHeight="1">
      <c r="A151" s="575" t="s">
        <v>545</v>
      </c>
      <c r="B151" s="626">
        <v>-6.8229410110000002</v>
      </c>
      <c r="C151" s="626">
        <v>-15.55219969</v>
      </c>
      <c r="D151" s="626">
        <v>1.672797648</v>
      </c>
      <c r="E151" s="626">
        <v>0.66474730400000004</v>
      </c>
      <c r="F151" s="626">
        <v>-8.2107107819999996</v>
      </c>
      <c r="G151" s="626">
        <v>4.015250784</v>
      </c>
      <c r="H151" s="626">
        <v>-1.5361957669999999</v>
      </c>
      <c r="I151" s="626">
        <v>17.228304506000001</v>
      </c>
      <c r="J151" s="626" t="s">
        <v>108</v>
      </c>
      <c r="K151" s="626" t="s">
        <v>108</v>
      </c>
      <c r="L151" s="626" t="s">
        <v>108</v>
      </c>
      <c r="M151" s="627">
        <v>-1.790106285</v>
      </c>
      <c r="N151" s="627">
        <v>17.228304506000001</v>
      </c>
      <c r="O151" s="627">
        <v>-0.85858590999999995</v>
      </c>
      <c r="P151" s="626">
        <v>1.4399612550000001</v>
      </c>
    </row>
    <row r="152" spans="1:20" ht="16.5" customHeight="1">
      <c r="A152" s="581" t="s">
        <v>465</v>
      </c>
      <c r="B152" s="622">
        <v>-3.2324463200000002</v>
      </c>
      <c r="C152" s="622">
        <v>-3.6560253870000001</v>
      </c>
      <c r="D152" s="622">
        <v>1.1031529950000001</v>
      </c>
      <c r="E152" s="622">
        <v>-0.85012056199999997</v>
      </c>
      <c r="F152" s="622">
        <v>-3.030027944</v>
      </c>
      <c r="G152" s="622">
        <v>0.38821255100000002</v>
      </c>
      <c r="H152" s="622">
        <v>-8.0374826939999995</v>
      </c>
      <c r="I152" s="622">
        <v>7.1888939079999998</v>
      </c>
      <c r="J152" s="622" t="s">
        <v>108</v>
      </c>
      <c r="K152" s="622" t="s">
        <v>108</v>
      </c>
      <c r="L152" s="622" t="s">
        <v>108</v>
      </c>
      <c r="M152" s="623">
        <v>-2.0924408329999999</v>
      </c>
      <c r="N152" s="623">
        <v>7.1888939079999998</v>
      </c>
      <c r="O152" s="623">
        <v>-1.614526476</v>
      </c>
      <c r="P152" s="622">
        <v>-0.97712290800000001</v>
      </c>
    </row>
    <row r="153" spans="1:20" ht="16.5" customHeight="1">
      <c r="A153" s="582" t="s">
        <v>481</v>
      </c>
      <c r="B153" s="630">
        <v>-0.36790565600000003</v>
      </c>
      <c r="C153" s="630">
        <v>-0.36763490799999998</v>
      </c>
      <c r="D153" s="630">
        <v>0.14598220200000001</v>
      </c>
      <c r="E153" s="630">
        <v>7.4032688999999999E-2</v>
      </c>
      <c r="F153" s="630">
        <v>0.20586416299999999</v>
      </c>
      <c r="G153" s="630">
        <v>0.68399746100000003</v>
      </c>
      <c r="H153" s="630">
        <v>-1.312717454</v>
      </c>
      <c r="I153" s="630">
        <v>0.45098760900000001</v>
      </c>
      <c r="J153" s="630" t="s">
        <v>108</v>
      </c>
      <c r="K153" s="630" t="s">
        <v>108</v>
      </c>
      <c r="L153" s="630" t="s">
        <v>108</v>
      </c>
      <c r="M153" s="631">
        <v>-2.464995E-2</v>
      </c>
      <c r="N153" s="631">
        <v>0.45098760900000001</v>
      </c>
      <c r="O153" s="631">
        <v>1.484191E-2</v>
      </c>
      <c r="P153" s="630">
        <v>-0.45765571300000002</v>
      </c>
    </row>
    <row r="154" spans="1:20" ht="15" customHeight="1">
      <c r="A154" s="261" t="s">
        <v>330</v>
      </c>
      <c r="B154" s="13"/>
      <c r="C154" s="13"/>
      <c r="D154" s="13"/>
      <c r="E154" s="13"/>
      <c r="F154" s="13"/>
      <c r="G154" s="13"/>
      <c r="H154" s="13"/>
      <c r="I154" s="13"/>
      <c r="J154" s="13"/>
      <c r="K154" s="13"/>
      <c r="L154" s="13"/>
      <c r="M154" s="13"/>
      <c r="N154" s="13"/>
      <c r="O154" s="13"/>
      <c r="P154" s="40"/>
    </row>
    <row r="155" spans="1:20" ht="15" customHeight="1">
      <c r="A155" s="292" t="s">
        <v>800</v>
      </c>
      <c r="B155" s="13"/>
      <c r="C155" s="13"/>
      <c r="D155" s="13"/>
      <c r="E155" s="13"/>
      <c r="F155" s="13"/>
      <c r="G155" s="13"/>
      <c r="H155" s="13"/>
      <c r="I155" s="13"/>
      <c r="J155" s="13"/>
      <c r="K155" s="13"/>
      <c r="L155" s="13"/>
      <c r="M155" s="13"/>
      <c r="N155" s="13"/>
      <c r="O155" s="13"/>
      <c r="P155" s="40"/>
    </row>
    <row r="156" spans="1:20" ht="15" customHeight="1">
      <c r="A156" s="38" t="s">
        <v>809</v>
      </c>
      <c r="B156" s="13"/>
      <c r="C156" s="13"/>
      <c r="D156" s="13"/>
      <c r="E156" s="13"/>
      <c r="F156" s="13"/>
      <c r="G156" s="13"/>
      <c r="H156" s="13"/>
      <c r="I156" s="13"/>
      <c r="J156" s="13"/>
      <c r="K156" s="13"/>
      <c r="L156" s="13"/>
      <c r="M156" s="13"/>
      <c r="N156" s="13"/>
      <c r="O156" s="13"/>
      <c r="P156" s="40"/>
    </row>
    <row r="157" spans="1:20" ht="15" customHeight="1">
      <c r="A157" s="292" t="s">
        <v>801</v>
      </c>
      <c r="B157" s="13"/>
      <c r="C157" s="13"/>
      <c r="D157" s="13"/>
      <c r="E157" s="13"/>
      <c r="F157" s="13"/>
      <c r="G157" s="13"/>
      <c r="H157" s="13"/>
      <c r="I157" s="13"/>
      <c r="J157" s="13"/>
      <c r="K157" s="13"/>
      <c r="L157" s="13"/>
      <c r="M157" s="13"/>
      <c r="N157" s="13"/>
      <c r="O157" s="13"/>
      <c r="P157" s="40"/>
    </row>
    <row r="158" spans="1:20" ht="15" customHeight="1">
      <c r="A158" s="292" t="s">
        <v>544</v>
      </c>
      <c r="B158" s="13"/>
      <c r="C158" s="13"/>
      <c r="D158" s="13"/>
      <c r="E158" s="13"/>
      <c r="F158" s="13"/>
      <c r="G158" s="13"/>
      <c r="H158" s="13"/>
      <c r="I158" s="13"/>
      <c r="J158" s="13"/>
      <c r="K158" s="13"/>
      <c r="L158" s="13"/>
      <c r="M158" s="13"/>
      <c r="N158" s="13"/>
      <c r="O158" s="13"/>
      <c r="P158" s="40"/>
    </row>
    <row r="159" spans="1:20" ht="15" customHeight="1">
      <c r="A159" s="261" t="s">
        <v>830</v>
      </c>
      <c r="B159" s="13"/>
      <c r="C159" s="13"/>
      <c r="D159" s="13"/>
      <c r="E159" s="13"/>
      <c r="F159" s="13"/>
      <c r="G159" s="13"/>
      <c r="H159" s="13"/>
      <c r="I159" s="13"/>
      <c r="J159" s="13"/>
      <c r="K159" s="13"/>
      <c r="L159" s="13"/>
      <c r="M159" s="13"/>
      <c r="N159" s="13"/>
      <c r="O159" s="13"/>
      <c r="P159" s="40"/>
    </row>
    <row r="160" spans="1:20">
      <c r="A160" s="245" t="s">
        <v>825</v>
      </c>
      <c r="B160" s="13"/>
      <c r="C160" s="13"/>
      <c r="D160" s="13"/>
      <c r="E160" s="13"/>
      <c r="F160" s="13"/>
      <c r="G160" s="13"/>
      <c r="H160" s="13"/>
      <c r="I160" s="13"/>
      <c r="J160" s="13"/>
      <c r="K160" s="13"/>
      <c r="L160" s="13"/>
      <c r="M160" s="13"/>
      <c r="N160" s="13"/>
      <c r="O160" s="13"/>
      <c r="P160" s="40"/>
    </row>
    <row r="161" spans="1:10">
      <c r="A161" s="245"/>
      <c r="B161" s="3"/>
      <c r="C161" s="3"/>
      <c r="D161" s="3"/>
      <c r="G161" s="186"/>
      <c r="J161" s="186"/>
    </row>
    <row r="162" spans="1:10">
      <c r="A162" s="988" t="s">
        <v>643</v>
      </c>
      <c r="B162" s="997"/>
      <c r="C162" s="997"/>
      <c r="D162" s="997"/>
      <c r="E162" s="997"/>
      <c r="F162" s="997"/>
    </row>
    <row r="163" spans="1:10">
      <c r="A163" s="997"/>
      <c r="B163" s="997"/>
      <c r="C163" s="997"/>
      <c r="D163" s="997"/>
      <c r="E163" s="997"/>
      <c r="F163" s="997"/>
    </row>
    <row r="164" spans="1:10" ht="14.25" customHeight="1">
      <c r="A164" s="997"/>
      <c r="B164" s="997"/>
      <c r="C164" s="997"/>
      <c r="D164" s="997"/>
      <c r="E164" s="997"/>
      <c r="F164" s="997"/>
    </row>
    <row r="165" spans="1:10">
      <c r="A165" s="17"/>
      <c r="B165" s="69"/>
      <c r="C165" s="69"/>
      <c r="D165" s="69"/>
      <c r="E165" s="69"/>
      <c r="F165" s="69"/>
    </row>
    <row r="166" spans="1:10">
      <c r="A166" s="998" t="s">
        <v>373</v>
      </c>
      <c r="B166" s="1000"/>
      <c r="C166" s="1000"/>
      <c r="D166" s="1000"/>
      <c r="E166" s="1000"/>
      <c r="F166" s="1000"/>
    </row>
    <row r="167" spans="1:10">
      <c r="A167" s="17"/>
      <c r="B167" s="69"/>
      <c r="C167" s="69"/>
      <c r="D167" s="69"/>
      <c r="E167" s="69"/>
      <c r="F167" s="69"/>
    </row>
    <row r="168" spans="1:10">
      <c r="A168" s="988" t="s">
        <v>374</v>
      </c>
      <c r="B168" s="997"/>
      <c r="C168" s="997"/>
      <c r="D168" s="997"/>
      <c r="E168" s="997"/>
      <c r="F168" s="997"/>
    </row>
    <row r="169" spans="1:10">
      <c r="A169" s="997"/>
      <c r="B169" s="997"/>
      <c r="C169" s="997"/>
      <c r="D169" s="997"/>
      <c r="E169" s="997"/>
      <c r="F169" s="997"/>
    </row>
    <row r="170" spans="1:10">
      <c r="A170" s="17"/>
      <c r="B170" s="69"/>
      <c r="C170" s="69"/>
      <c r="D170" s="69"/>
      <c r="E170" s="69"/>
      <c r="F170" s="69"/>
    </row>
    <row r="171" spans="1:10">
      <c r="A171" s="988" t="s">
        <v>375</v>
      </c>
      <c r="B171" s="997"/>
      <c r="C171" s="997"/>
      <c r="D171" s="997"/>
      <c r="E171" s="997"/>
      <c r="F171" s="997"/>
    </row>
    <row r="172" spans="1:10">
      <c r="A172" s="997"/>
      <c r="B172" s="997"/>
      <c r="C172" s="997"/>
      <c r="D172" s="997"/>
      <c r="E172" s="997"/>
      <c r="F172" s="997"/>
    </row>
    <row r="173" spans="1:10">
      <c r="A173" s="997"/>
      <c r="B173" s="997"/>
      <c r="C173" s="997"/>
      <c r="D173" s="997"/>
      <c r="E173" s="997"/>
      <c r="F173" s="997"/>
    </row>
    <row r="174" spans="1:10">
      <c r="A174" s="17"/>
      <c r="B174" s="69"/>
      <c r="C174" s="69"/>
      <c r="D174" s="69"/>
      <c r="E174" s="69"/>
      <c r="F174" s="69"/>
    </row>
    <row r="175" spans="1:10">
      <c r="A175" s="988" t="s">
        <v>376</v>
      </c>
      <c r="B175" s="997"/>
      <c r="C175" s="997"/>
      <c r="D175" s="997"/>
      <c r="E175" s="997"/>
      <c r="F175" s="997"/>
    </row>
    <row r="176" spans="1:10">
      <c r="A176" s="997"/>
      <c r="B176" s="997"/>
      <c r="C176" s="997"/>
      <c r="D176" s="997"/>
      <c r="E176" s="997"/>
      <c r="F176" s="997"/>
    </row>
    <row r="177" spans="1:6">
      <c r="A177" s="997"/>
      <c r="B177" s="997"/>
      <c r="C177" s="997"/>
      <c r="D177" s="997"/>
      <c r="E177" s="997"/>
      <c r="F177" s="997"/>
    </row>
    <row r="178" spans="1:6" ht="21.75" customHeight="1">
      <c r="A178" s="997"/>
      <c r="B178" s="997"/>
      <c r="C178" s="997"/>
      <c r="D178" s="997"/>
      <c r="E178" s="997"/>
      <c r="F178" s="997"/>
    </row>
    <row r="180" spans="1:6" ht="64.5" customHeight="1">
      <c r="A180" s="988" t="s">
        <v>641</v>
      </c>
      <c r="B180" s="988"/>
      <c r="C180" s="988"/>
      <c r="D180" s="988"/>
      <c r="E180" s="988"/>
      <c r="F180" s="988"/>
    </row>
    <row r="182" spans="1:6" ht="168.75" customHeight="1">
      <c r="A182" s="988" t="s">
        <v>636</v>
      </c>
      <c r="B182" s="988"/>
      <c r="C182" s="988"/>
      <c r="D182" s="988"/>
      <c r="E182" s="988"/>
      <c r="F182" s="988"/>
    </row>
  </sheetData>
  <mergeCells count="7">
    <mergeCell ref="A182:F182"/>
    <mergeCell ref="A180:F180"/>
    <mergeCell ref="A162:F164"/>
    <mergeCell ref="A166:F166"/>
    <mergeCell ref="A168:F169"/>
    <mergeCell ref="A171:F173"/>
    <mergeCell ref="A175:F178"/>
  </mergeCells>
  <phoneticPr fontId="2" type="noConversion"/>
  <pageMargins left="0.59055118110236227" right="0.59055118110236227" top="0.78740157480314965" bottom="0.78740157480314965" header="0.39370078740157483" footer="0.39370078740157483"/>
  <pageSetup paperSize="9" scale="48" firstPageNumber="30" fitToHeight="0" orientation="landscape" useFirstPageNumber="1" r:id="rId1"/>
  <headerFooter alignWithMargins="0">
    <oddHeader>&amp;R&amp;12Les finances des communes en 2018</oddHeader>
    <oddFooter>&amp;L&amp;12Direction Générale des Collectivités Locales / DESL&amp;C&amp;12&amp;P&amp;R&amp;12Mise en ligne : mars 2020</oddFooter>
  </headerFooter>
  <rowBreaks count="2" manualBreakCount="2">
    <brk id="60" max="15" man="1"/>
    <brk id="105" max="15" man="1"/>
  </rowBreaks>
  <tableParts count="2">
    <tablePart r:id="rId2"/>
    <tablePart r:id="rId3"/>
  </tableParts>
</worksheet>
</file>

<file path=xl/worksheets/sheet15.xml><?xml version="1.0" encoding="utf-8"?>
<worksheet xmlns="http://schemas.openxmlformats.org/spreadsheetml/2006/main" xmlns:r="http://schemas.openxmlformats.org/officeDocument/2006/relationships">
  <sheetPr>
    <tabColor rgb="FF00B050"/>
    <pageSetUpPr fitToPage="1"/>
  </sheetPr>
  <dimension ref="A1:Y182"/>
  <sheetViews>
    <sheetView zoomScale="85" zoomScaleNormal="85" zoomScalePageLayoutView="85" workbookViewId="0">
      <selection activeCell="R142" sqref="R142"/>
    </sheetView>
  </sheetViews>
  <sheetFormatPr baseColWidth="10" defaultRowHeight="12.75"/>
  <cols>
    <col min="1" max="1" width="90" customWidth="1"/>
    <col min="13" max="14" width="15.5703125" customWidth="1"/>
    <col min="15" max="15" width="14.28515625" customWidth="1"/>
    <col min="16" max="16" width="18.85546875" customWidth="1"/>
  </cols>
  <sheetData>
    <row r="1" spans="1:16" ht="21">
      <c r="A1" s="47" t="s">
        <v>832</v>
      </c>
    </row>
    <row r="2" spans="1:16" ht="18">
      <c r="A2" s="47"/>
    </row>
    <row r="3" spans="1:16" ht="13.5" thickBot="1">
      <c r="P3" s="265" t="s">
        <v>249</v>
      </c>
    </row>
    <row r="4" spans="1:16" ht="12.75" customHeight="1">
      <c r="A4" s="42"/>
      <c r="B4" s="43" t="s">
        <v>40</v>
      </c>
      <c r="C4" s="43" t="s">
        <v>131</v>
      </c>
      <c r="D4" s="43" t="s">
        <v>133</v>
      </c>
      <c r="E4" s="43" t="s">
        <v>41</v>
      </c>
      <c r="F4" s="43" t="s">
        <v>42</v>
      </c>
      <c r="G4" s="43" t="s">
        <v>43</v>
      </c>
      <c r="H4" s="43" t="s">
        <v>44</v>
      </c>
      <c r="I4" s="43" t="s">
        <v>135</v>
      </c>
      <c r="J4" s="43" t="s">
        <v>136</v>
      </c>
      <c r="K4" s="43" t="s">
        <v>137</v>
      </c>
      <c r="L4" s="258">
        <v>100000</v>
      </c>
      <c r="M4" s="256" t="s">
        <v>271</v>
      </c>
      <c r="N4" s="256" t="s">
        <v>271</v>
      </c>
      <c r="O4" s="263" t="s">
        <v>82</v>
      </c>
      <c r="P4" s="287" t="s">
        <v>259</v>
      </c>
    </row>
    <row r="5" spans="1:16">
      <c r="A5" s="593" t="s">
        <v>86</v>
      </c>
      <c r="B5" s="44" t="s">
        <v>130</v>
      </c>
      <c r="C5" s="44" t="s">
        <v>45</v>
      </c>
      <c r="D5" s="44" t="s">
        <v>45</v>
      </c>
      <c r="E5" s="44" t="s">
        <v>45</v>
      </c>
      <c r="F5" s="44" t="s">
        <v>45</v>
      </c>
      <c r="G5" s="44" t="s">
        <v>45</v>
      </c>
      <c r="H5" s="44" t="s">
        <v>45</v>
      </c>
      <c r="I5" s="44" t="s">
        <v>45</v>
      </c>
      <c r="J5" s="44" t="s">
        <v>45</v>
      </c>
      <c r="K5" s="44" t="s">
        <v>45</v>
      </c>
      <c r="L5" s="44" t="s">
        <v>48</v>
      </c>
      <c r="M5" s="241" t="s">
        <v>270</v>
      </c>
      <c r="N5" s="241" t="s">
        <v>153</v>
      </c>
      <c r="O5" s="262" t="s">
        <v>152</v>
      </c>
      <c r="P5" s="288" t="s">
        <v>329</v>
      </c>
    </row>
    <row r="6" spans="1:16" ht="13.5" customHeight="1" thickBot="1">
      <c r="A6" s="448" t="s">
        <v>249</v>
      </c>
      <c r="B6" s="45" t="s">
        <v>48</v>
      </c>
      <c r="C6" s="45" t="s">
        <v>132</v>
      </c>
      <c r="D6" s="45" t="s">
        <v>134</v>
      </c>
      <c r="E6" s="45" t="s">
        <v>49</v>
      </c>
      <c r="F6" s="45" t="s">
        <v>50</v>
      </c>
      <c r="G6" s="45" t="s">
        <v>51</v>
      </c>
      <c r="H6" s="45" t="s">
        <v>47</v>
      </c>
      <c r="I6" s="45" t="s">
        <v>138</v>
      </c>
      <c r="J6" s="45" t="s">
        <v>139</v>
      </c>
      <c r="K6" s="45" t="s">
        <v>140</v>
      </c>
      <c r="L6" s="45" t="s">
        <v>141</v>
      </c>
      <c r="M6" s="257" t="s">
        <v>153</v>
      </c>
      <c r="N6" s="257" t="s">
        <v>141</v>
      </c>
      <c r="O6" s="264" t="s">
        <v>46</v>
      </c>
      <c r="P6" s="289" t="s">
        <v>279</v>
      </c>
    </row>
    <row r="7" spans="1:16" ht="12.75" customHeight="1">
      <c r="A7" s="228"/>
    </row>
    <row r="8" spans="1:16" ht="15.75" customHeight="1">
      <c r="A8" s="501" t="s">
        <v>185</v>
      </c>
      <c r="B8" s="493">
        <v>837.49221078400001</v>
      </c>
      <c r="C8" s="493">
        <v>815.64481231299999</v>
      </c>
      <c r="D8" s="493">
        <v>743.21779258000004</v>
      </c>
      <c r="E8" s="493">
        <v>696.90553321899995</v>
      </c>
      <c r="F8" s="493">
        <v>764.27238154199995</v>
      </c>
      <c r="G8" s="493">
        <v>781.98642455300001</v>
      </c>
      <c r="H8" s="493">
        <v>857.14846143800003</v>
      </c>
      <c r="I8" s="493">
        <v>1901.414353596</v>
      </c>
      <c r="J8" s="493">
        <v>1061.6990966799999</v>
      </c>
      <c r="K8" s="597" t="s">
        <v>108</v>
      </c>
      <c r="L8" s="597" t="s">
        <v>108</v>
      </c>
      <c r="M8" s="506">
        <v>747.87344226499999</v>
      </c>
      <c r="N8" s="506">
        <v>1384.073185818</v>
      </c>
      <c r="O8" s="506">
        <v>779.31998105100001</v>
      </c>
      <c r="P8" s="493">
        <v>941.54056661799996</v>
      </c>
    </row>
    <row r="9" spans="1:16" ht="15.75" customHeight="1">
      <c r="A9" s="492" t="s">
        <v>186</v>
      </c>
      <c r="B9" s="494">
        <v>322.38316605400001</v>
      </c>
      <c r="C9" s="494">
        <v>286.07827304199998</v>
      </c>
      <c r="D9" s="494">
        <v>266.34958505399999</v>
      </c>
      <c r="E9" s="494">
        <v>241.40100152100001</v>
      </c>
      <c r="F9" s="494">
        <v>238.25787799299999</v>
      </c>
      <c r="G9" s="494">
        <v>223.43555642199999</v>
      </c>
      <c r="H9" s="494">
        <v>252.345840686</v>
      </c>
      <c r="I9" s="494">
        <v>334.50092286</v>
      </c>
      <c r="J9" s="494">
        <v>220.026356233</v>
      </c>
      <c r="K9" s="494" t="s">
        <v>108</v>
      </c>
      <c r="L9" s="494" t="s">
        <v>108</v>
      </c>
      <c r="M9" s="507">
        <v>247.23322239399999</v>
      </c>
      <c r="N9" s="507">
        <v>263.97415144299998</v>
      </c>
      <c r="O9" s="507">
        <v>248.06070508400001</v>
      </c>
      <c r="P9" s="494">
        <v>236.25842904999999</v>
      </c>
    </row>
    <row r="10" spans="1:16" ht="15.75" customHeight="1">
      <c r="A10" s="492" t="s">
        <v>187</v>
      </c>
      <c r="B10" s="494">
        <v>246.172175858</v>
      </c>
      <c r="C10" s="494">
        <v>263.94585014699999</v>
      </c>
      <c r="D10" s="494">
        <v>287.75560336799998</v>
      </c>
      <c r="E10" s="494">
        <v>304.93506557500001</v>
      </c>
      <c r="F10" s="494">
        <v>372.84143151400002</v>
      </c>
      <c r="G10" s="494">
        <v>397.09081450999997</v>
      </c>
      <c r="H10" s="494">
        <v>433.643730065</v>
      </c>
      <c r="I10" s="494">
        <v>773.59354600899997</v>
      </c>
      <c r="J10" s="494">
        <v>600.15019920700001</v>
      </c>
      <c r="K10" s="494" t="s">
        <v>108</v>
      </c>
      <c r="L10" s="494" t="s">
        <v>108</v>
      </c>
      <c r="M10" s="507">
        <v>333.08366129400002</v>
      </c>
      <c r="N10" s="507">
        <v>666.73662893000005</v>
      </c>
      <c r="O10" s="507">
        <v>349.57570030199997</v>
      </c>
      <c r="P10" s="494">
        <v>520.57824799299999</v>
      </c>
    </row>
    <row r="11" spans="1:16" ht="15.75" customHeight="1">
      <c r="A11" s="492" t="s">
        <v>188</v>
      </c>
      <c r="B11" s="494">
        <v>16.249143995000001</v>
      </c>
      <c r="C11" s="494">
        <v>30.260652979</v>
      </c>
      <c r="D11" s="494">
        <v>20.646725373999999</v>
      </c>
      <c r="E11" s="494">
        <v>23.795590549</v>
      </c>
      <c r="F11" s="494">
        <v>24.5260973</v>
      </c>
      <c r="G11" s="494">
        <v>26.373909407999999</v>
      </c>
      <c r="H11" s="494">
        <v>30.381302124000001</v>
      </c>
      <c r="I11" s="494">
        <v>52.483072849999999</v>
      </c>
      <c r="J11" s="494">
        <v>43.234604302000001</v>
      </c>
      <c r="K11" s="494" t="s">
        <v>108</v>
      </c>
      <c r="L11" s="494" t="s">
        <v>108</v>
      </c>
      <c r="M11" s="507">
        <v>24.415652977000001</v>
      </c>
      <c r="N11" s="507">
        <v>46.785172901999999</v>
      </c>
      <c r="O11" s="507">
        <v>25.521349706999999</v>
      </c>
      <c r="P11" s="494">
        <v>25.194192060999999</v>
      </c>
    </row>
    <row r="12" spans="1:16" ht="15.75" customHeight="1">
      <c r="A12" s="492" t="s">
        <v>189</v>
      </c>
      <c r="B12" s="494">
        <v>121.288310049</v>
      </c>
      <c r="C12" s="494">
        <v>112.732912926</v>
      </c>
      <c r="D12" s="494">
        <v>97.021844075999994</v>
      </c>
      <c r="E12" s="494">
        <v>70.170507067000003</v>
      </c>
      <c r="F12" s="494">
        <v>80.704500973999998</v>
      </c>
      <c r="G12" s="494">
        <v>84.025561819999993</v>
      </c>
      <c r="H12" s="494">
        <v>107.637233987</v>
      </c>
      <c r="I12" s="494">
        <v>518.10527578599999</v>
      </c>
      <c r="J12" s="494">
        <v>162.14423888100001</v>
      </c>
      <c r="K12" s="494" t="s">
        <v>108</v>
      </c>
      <c r="L12" s="494" t="s">
        <v>108</v>
      </c>
      <c r="M12" s="507">
        <v>83.891525905999998</v>
      </c>
      <c r="N12" s="507">
        <v>298.80081870999999</v>
      </c>
      <c r="O12" s="507">
        <v>94.514217097</v>
      </c>
      <c r="P12" s="494">
        <v>118.99454061100001</v>
      </c>
    </row>
    <row r="13" spans="1:16" ht="15.75" customHeight="1">
      <c r="A13" s="492" t="s">
        <v>190</v>
      </c>
      <c r="B13" s="494">
        <v>131.399414828</v>
      </c>
      <c r="C13" s="494">
        <v>122.627123219</v>
      </c>
      <c r="D13" s="494">
        <v>71.444034708999993</v>
      </c>
      <c r="E13" s="494">
        <v>56.603368506999999</v>
      </c>
      <c r="F13" s="494">
        <v>47.942473761000002</v>
      </c>
      <c r="G13" s="494">
        <v>51.060582392999997</v>
      </c>
      <c r="H13" s="494">
        <v>33.140354575000003</v>
      </c>
      <c r="I13" s="494">
        <v>222.73153608999999</v>
      </c>
      <c r="J13" s="494">
        <v>36.143698057999998</v>
      </c>
      <c r="K13" s="494" t="s">
        <v>108</v>
      </c>
      <c r="L13" s="494" t="s">
        <v>108</v>
      </c>
      <c r="M13" s="507">
        <v>59.249379693999998</v>
      </c>
      <c r="N13" s="507">
        <v>107.776413832</v>
      </c>
      <c r="O13" s="507">
        <v>61.648008861999998</v>
      </c>
      <c r="P13" s="494">
        <v>40.515156902999998</v>
      </c>
    </row>
    <row r="14" spans="1:16" ht="15.75" customHeight="1">
      <c r="A14" s="501" t="s">
        <v>191</v>
      </c>
      <c r="B14" s="493">
        <v>1049.359182598</v>
      </c>
      <c r="C14" s="493">
        <v>1061.6353159719999</v>
      </c>
      <c r="D14" s="493">
        <v>928.38609487300005</v>
      </c>
      <c r="E14" s="493">
        <v>883.55979357800004</v>
      </c>
      <c r="F14" s="493">
        <v>922.87972605799996</v>
      </c>
      <c r="G14" s="493">
        <v>925.31238823000001</v>
      </c>
      <c r="H14" s="493">
        <v>1044.4128478759999</v>
      </c>
      <c r="I14" s="493">
        <v>2020.5401528049999</v>
      </c>
      <c r="J14" s="493">
        <v>1186.7649342239999</v>
      </c>
      <c r="K14" s="493" t="s">
        <v>108</v>
      </c>
      <c r="L14" s="493" t="s">
        <v>108</v>
      </c>
      <c r="M14" s="506">
        <v>927.35991244800005</v>
      </c>
      <c r="N14" s="506">
        <v>1506.858590285</v>
      </c>
      <c r="O14" s="506">
        <v>956.00379014999999</v>
      </c>
      <c r="P14" s="493">
        <v>1117.285862342</v>
      </c>
    </row>
    <row r="15" spans="1:16" ht="15.75" customHeight="1">
      <c r="A15" s="492" t="s">
        <v>84</v>
      </c>
      <c r="B15" s="494">
        <v>480.72672365199998</v>
      </c>
      <c r="C15" s="494">
        <v>494.78883862200001</v>
      </c>
      <c r="D15" s="494">
        <v>423.65966187999999</v>
      </c>
      <c r="E15" s="494">
        <v>446.97837547099999</v>
      </c>
      <c r="F15" s="494">
        <v>508.40803250300002</v>
      </c>
      <c r="G15" s="494">
        <v>541.18421469999998</v>
      </c>
      <c r="H15" s="494">
        <v>608.39074231999996</v>
      </c>
      <c r="I15" s="494">
        <v>1146.525987534</v>
      </c>
      <c r="J15" s="494">
        <v>884.95507329300005</v>
      </c>
      <c r="K15" s="494" t="s">
        <v>108</v>
      </c>
      <c r="L15" s="494" t="s">
        <v>108</v>
      </c>
      <c r="M15" s="507">
        <v>481.893548415</v>
      </c>
      <c r="N15" s="507">
        <v>985.37445299199999</v>
      </c>
      <c r="O15" s="507">
        <v>506.77996491200003</v>
      </c>
      <c r="P15" s="494">
        <v>729.14990411600002</v>
      </c>
    </row>
    <row r="16" spans="1:16" ht="15.75" customHeight="1">
      <c r="A16" s="492" t="s">
        <v>192</v>
      </c>
      <c r="B16" s="494">
        <v>391.55612683800001</v>
      </c>
      <c r="C16" s="494">
        <v>438.57777827199999</v>
      </c>
      <c r="D16" s="494">
        <v>370.50831748000002</v>
      </c>
      <c r="E16" s="494">
        <v>403.11530292100002</v>
      </c>
      <c r="F16" s="494">
        <v>464.42341341899998</v>
      </c>
      <c r="G16" s="494">
        <v>480.929454674</v>
      </c>
      <c r="H16" s="494">
        <v>535.96754607800005</v>
      </c>
      <c r="I16" s="494">
        <v>914.33446752899999</v>
      </c>
      <c r="J16" s="494">
        <v>834.98708456899999</v>
      </c>
      <c r="K16" s="494" t="s">
        <v>108</v>
      </c>
      <c r="L16" s="494" t="s">
        <v>108</v>
      </c>
      <c r="M16" s="507">
        <v>430.89436766699998</v>
      </c>
      <c r="N16" s="507">
        <v>865.44924432699997</v>
      </c>
      <c r="O16" s="507">
        <v>452.37385885100002</v>
      </c>
      <c r="P16" s="494">
        <v>649.58765545599999</v>
      </c>
    </row>
    <row r="17" spans="1:16" ht="15.75" customHeight="1">
      <c r="A17" s="492" t="s">
        <v>225</v>
      </c>
      <c r="B17" s="494">
        <v>172.966520221</v>
      </c>
      <c r="C17" s="494">
        <v>137.45133203</v>
      </c>
      <c r="D17" s="494">
        <v>67.998773013999994</v>
      </c>
      <c r="E17" s="494">
        <v>82.825025647000004</v>
      </c>
      <c r="F17" s="494">
        <v>91.511546005</v>
      </c>
      <c r="G17" s="494">
        <v>112.29733071</v>
      </c>
      <c r="H17" s="494">
        <v>126.623979902</v>
      </c>
      <c r="I17" s="494">
        <v>405.66882849699999</v>
      </c>
      <c r="J17" s="494">
        <v>129.757099186</v>
      </c>
      <c r="K17" s="494" t="s">
        <v>108</v>
      </c>
      <c r="L17" s="494" t="s">
        <v>108</v>
      </c>
      <c r="M17" s="507">
        <v>93.569801347999999</v>
      </c>
      <c r="N17" s="507">
        <v>235.682044203</v>
      </c>
      <c r="O17" s="507">
        <v>100.594227563</v>
      </c>
      <c r="P17" s="494">
        <v>157.20839492299999</v>
      </c>
    </row>
    <row r="18" spans="1:16" ht="15.75" customHeight="1">
      <c r="A18" s="492" t="s">
        <v>193</v>
      </c>
      <c r="B18" s="494">
        <v>89.170596814000007</v>
      </c>
      <c r="C18" s="494">
        <v>56.211060349999997</v>
      </c>
      <c r="D18" s="494">
        <v>53.151344399999999</v>
      </c>
      <c r="E18" s="494">
        <v>43.863072549000002</v>
      </c>
      <c r="F18" s="494">
        <v>43.984619084000002</v>
      </c>
      <c r="G18" s="494">
        <v>60.254760025000003</v>
      </c>
      <c r="H18" s="494">
        <v>72.423196242000003</v>
      </c>
      <c r="I18" s="494">
        <v>232.191520005</v>
      </c>
      <c r="J18" s="494">
        <v>49.967988724000001</v>
      </c>
      <c r="K18" s="494" t="s">
        <v>108</v>
      </c>
      <c r="L18" s="494" t="s">
        <v>108</v>
      </c>
      <c r="M18" s="507">
        <v>50.999180748000001</v>
      </c>
      <c r="N18" s="507">
        <v>119.925208666</v>
      </c>
      <c r="O18" s="507">
        <v>54.406106061000003</v>
      </c>
      <c r="P18" s="494">
        <v>79.562248659000005</v>
      </c>
    </row>
    <row r="19" spans="1:16" ht="15.75" customHeight="1">
      <c r="A19" s="492" t="s">
        <v>194</v>
      </c>
      <c r="B19" s="494">
        <v>281.96756862699999</v>
      </c>
      <c r="C19" s="494">
        <v>247.59347583900001</v>
      </c>
      <c r="D19" s="494">
        <v>223.981439432</v>
      </c>
      <c r="E19" s="494">
        <v>221.385954527</v>
      </c>
      <c r="F19" s="494">
        <v>241.18154830200001</v>
      </c>
      <c r="G19" s="494">
        <v>205.09046711400001</v>
      </c>
      <c r="H19" s="494">
        <v>252.007321569</v>
      </c>
      <c r="I19" s="494">
        <v>484.20913812700002</v>
      </c>
      <c r="J19" s="494">
        <v>197.70152432699999</v>
      </c>
      <c r="K19" s="494" t="s">
        <v>108</v>
      </c>
      <c r="L19" s="494" t="s">
        <v>108</v>
      </c>
      <c r="M19" s="507">
        <v>228.77830773900001</v>
      </c>
      <c r="N19" s="507">
        <v>307.694322801</v>
      </c>
      <c r="O19" s="507">
        <v>232.67902532599999</v>
      </c>
      <c r="P19" s="494">
        <v>197.18910990000001</v>
      </c>
    </row>
    <row r="20" spans="1:16" ht="15.75" customHeight="1">
      <c r="A20" s="492" t="s">
        <v>195</v>
      </c>
      <c r="B20" s="494">
        <v>225.123050245</v>
      </c>
      <c r="C20" s="494">
        <v>201.017797825</v>
      </c>
      <c r="D20" s="494">
        <v>190.00020196599999</v>
      </c>
      <c r="E20" s="494">
        <v>194.20575586199999</v>
      </c>
      <c r="F20" s="494">
        <v>207.727554287</v>
      </c>
      <c r="G20" s="494">
        <v>174.17799263500001</v>
      </c>
      <c r="H20" s="494">
        <v>225.52155228800001</v>
      </c>
      <c r="I20" s="494">
        <v>423.61731787399998</v>
      </c>
      <c r="J20" s="494">
        <v>163.22046356199999</v>
      </c>
      <c r="K20" s="494" t="s">
        <v>108</v>
      </c>
      <c r="L20" s="494" t="s">
        <v>108</v>
      </c>
      <c r="M20" s="507">
        <v>197.48461709200001</v>
      </c>
      <c r="N20" s="507">
        <v>263.18911130599997</v>
      </c>
      <c r="O20" s="507">
        <v>200.732306118</v>
      </c>
      <c r="P20" s="494">
        <v>162.733147753</v>
      </c>
    </row>
    <row r="21" spans="1:16" ht="15.75" customHeight="1">
      <c r="A21" s="492" t="s">
        <v>196</v>
      </c>
      <c r="B21" s="494">
        <v>20.302467525000001</v>
      </c>
      <c r="C21" s="494">
        <v>11.621480164999999</v>
      </c>
      <c r="D21" s="494">
        <v>6.6532271099999996</v>
      </c>
      <c r="E21" s="494">
        <v>3.0807682889999999</v>
      </c>
      <c r="F21" s="494">
        <v>1.261185969</v>
      </c>
      <c r="G21" s="494">
        <v>1.3522430809999999</v>
      </c>
      <c r="H21" s="494">
        <v>0.63749967299999999</v>
      </c>
      <c r="I21" s="494">
        <v>27.963779237000001</v>
      </c>
      <c r="J21" s="494">
        <v>0.106702861</v>
      </c>
      <c r="K21" s="494" t="s">
        <v>108</v>
      </c>
      <c r="L21" s="494" t="s">
        <v>108</v>
      </c>
      <c r="M21" s="507">
        <v>3.638013119</v>
      </c>
      <c r="N21" s="507">
        <v>10.801280039</v>
      </c>
      <c r="O21" s="507">
        <v>3.9920842319999998</v>
      </c>
      <c r="P21" s="494">
        <v>4.0251059800000002</v>
      </c>
    </row>
    <row r="22" spans="1:16" ht="15.75" customHeight="1">
      <c r="A22" s="717" t="s">
        <v>991</v>
      </c>
      <c r="B22" s="494">
        <v>36.542050858000003</v>
      </c>
      <c r="C22" s="494">
        <v>34.954197849000003</v>
      </c>
      <c r="D22" s="494">
        <v>27.328010356</v>
      </c>
      <c r="E22" s="494">
        <v>24.099430376000001</v>
      </c>
      <c r="F22" s="494">
        <v>32.192808046000003</v>
      </c>
      <c r="G22" s="494">
        <v>29.560231397999999</v>
      </c>
      <c r="H22" s="494">
        <v>25.848269607999999</v>
      </c>
      <c r="I22" s="494">
        <v>32.628041015999997</v>
      </c>
      <c r="J22" s="494">
        <v>34.374357904</v>
      </c>
      <c r="K22" s="494" t="s">
        <v>108</v>
      </c>
      <c r="L22" s="494" t="s">
        <v>108</v>
      </c>
      <c r="M22" s="507">
        <v>27.655677527999998</v>
      </c>
      <c r="N22" s="507">
        <v>33.703931457000003</v>
      </c>
      <c r="O22" s="507">
        <v>27.954634976000001</v>
      </c>
      <c r="P22" s="494">
        <v>30.430856167000002</v>
      </c>
    </row>
    <row r="23" spans="1:16" ht="15.75" customHeight="1">
      <c r="A23" s="492" t="s">
        <v>197</v>
      </c>
      <c r="B23" s="494">
        <v>26.600922793999999</v>
      </c>
      <c r="C23" s="494">
        <v>38.627006784999999</v>
      </c>
      <c r="D23" s="494">
        <v>40.256827334</v>
      </c>
      <c r="E23" s="494">
        <v>44.148522067000002</v>
      </c>
      <c r="F23" s="494">
        <v>32.046725709999997</v>
      </c>
      <c r="G23" s="494">
        <v>47.399370943999998</v>
      </c>
      <c r="H23" s="494">
        <v>48.389677450999997</v>
      </c>
      <c r="I23" s="494">
        <v>124.92221902</v>
      </c>
      <c r="J23" s="494">
        <v>27.839614532999999</v>
      </c>
      <c r="K23" s="494" t="s">
        <v>108</v>
      </c>
      <c r="L23" s="494" t="s">
        <v>108</v>
      </c>
      <c r="M23" s="507">
        <v>41.313304983000002</v>
      </c>
      <c r="N23" s="507">
        <v>65.110482169999997</v>
      </c>
      <c r="O23" s="507">
        <v>42.489568982999998</v>
      </c>
      <c r="P23" s="494">
        <v>48.88595273</v>
      </c>
    </row>
    <row r="24" spans="1:16" ht="15.75" customHeight="1">
      <c r="A24" s="492" t="s">
        <v>198</v>
      </c>
      <c r="B24" s="494">
        <v>82.011333332999996</v>
      </c>
      <c r="C24" s="494">
        <v>103.442194175</v>
      </c>
      <c r="D24" s="494">
        <v>113.952156617</v>
      </c>
      <c r="E24" s="494">
        <v>85.051057873000005</v>
      </c>
      <c r="F24" s="494">
        <v>78.656069947000006</v>
      </c>
      <c r="G24" s="494">
        <v>88.779412808999993</v>
      </c>
      <c r="H24" s="494">
        <v>81.637085294000002</v>
      </c>
      <c r="I24" s="494">
        <v>190.96416929200001</v>
      </c>
      <c r="J24" s="494">
        <v>46.645718103999997</v>
      </c>
      <c r="K24" s="494" t="s">
        <v>108</v>
      </c>
      <c r="L24" s="494" t="s">
        <v>108</v>
      </c>
      <c r="M24" s="507">
        <v>89.075805070000001</v>
      </c>
      <c r="N24" s="507">
        <v>102.050843668</v>
      </c>
      <c r="O24" s="507">
        <v>89.717144615999999</v>
      </c>
      <c r="P24" s="494">
        <v>91.425695747000006</v>
      </c>
    </row>
    <row r="25" spans="1:16" ht="15.75" customHeight="1">
      <c r="A25" s="502" t="s">
        <v>199</v>
      </c>
      <c r="B25" s="495">
        <v>178.05263419100001</v>
      </c>
      <c r="C25" s="495">
        <v>177.18380055099999</v>
      </c>
      <c r="D25" s="495">
        <v>126.53600960999999</v>
      </c>
      <c r="E25" s="495">
        <v>85.995883640000002</v>
      </c>
      <c r="F25" s="495">
        <v>62.587349596000003</v>
      </c>
      <c r="G25" s="495">
        <v>42.858922663999998</v>
      </c>
      <c r="H25" s="495">
        <v>53.988021242000002</v>
      </c>
      <c r="I25" s="495">
        <v>73.918638830999996</v>
      </c>
      <c r="J25" s="495">
        <v>29.623003966999999</v>
      </c>
      <c r="K25" s="495" t="s">
        <v>108</v>
      </c>
      <c r="L25" s="495" t="s">
        <v>108</v>
      </c>
      <c r="M25" s="508">
        <v>86.298946240000006</v>
      </c>
      <c r="N25" s="508">
        <v>46.628488652999998</v>
      </c>
      <c r="O25" s="508">
        <v>84.338086313000005</v>
      </c>
      <c r="P25" s="495">
        <v>50.635199849999999</v>
      </c>
    </row>
    <row r="26" spans="1:16" ht="15.75" customHeight="1">
      <c r="A26" s="501" t="s">
        <v>200</v>
      </c>
      <c r="B26" s="493">
        <v>211.86697181400001</v>
      </c>
      <c r="C26" s="493">
        <v>245.99050365900001</v>
      </c>
      <c r="D26" s="493">
        <v>185.16830229199999</v>
      </c>
      <c r="E26" s="493">
        <v>186.65426035900001</v>
      </c>
      <c r="F26" s="493">
        <v>158.60734451600001</v>
      </c>
      <c r="G26" s="493">
        <v>143.325963677</v>
      </c>
      <c r="H26" s="493">
        <v>187.264386438</v>
      </c>
      <c r="I26" s="493">
        <v>119.12579920899999</v>
      </c>
      <c r="J26" s="493">
        <v>125.065837544</v>
      </c>
      <c r="K26" s="493" t="s">
        <v>108</v>
      </c>
      <c r="L26" s="493" t="s">
        <v>108</v>
      </c>
      <c r="M26" s="506">
        <v>179.48647018200001</v>
      </c>
      <c r="N26" s="506">
        <v>122.78540446700001</v>
      </c>
      <c r="O26" s="506">
        <v>176.683809099</v>
      </c>
      <c r="P26" s="493">
        <v>175.74529572399999</v>
      </c>
    </row>
    <row r="27" spans="1:16" ht="15.75" customHeight="1">
      <c r="A27" s="503" t="s">
        <v>201</v>
      </c>
      <c r="B27" s="496">
        <v>136.857535539</v>
      </c>
      <c r="C27" s="496">
        <v>99.167535923000003</v>
      </c>
      <c r="D27" s="496">
        <v>100.95276411499999</v>
      </c>
      <c r="E27" s="496">
        <v>80.803857296000004</v>
      </c>
      <c r="F27" s="496">
        <v>78.282553242999995</v>
      </c>
      <c r="G27" s="496">
        <v>58.104784617</v>
      </c>
      <c r="H27" s="496">
        <v>78.758181863000004</v>
      </c>
      <c r="I27" s="496">
        <v>-50.443051404000002</v>
      </c>
      <c r="J27" s="496">
        <v>5.8209488409999999</v>
      </c>
      <c r="K27" s="496" t="s">
        <v>108</v>
      </c>
      <c r="L27" s="496" t="s">
        <v>108</v>
      </c>
      <c r="M27" s="509">
        <v>82.708405955000003</v>
      </c>
      <c r="N27" s="509">
        <v>-15.779296815</v>
      </c>
      <c r="O27" s="509">
        <v>77.840284902999997</v>
      </c>
      <c r="P27" s="496">
        <v>87.884267042999994</v>
      </c>
    </row>
    <row r="28" spans="1:16" ht="15.75" customHeight="1">
      <c r="A28" s="501" t="s">
        <v>202</v>
      </c>
      <c r="B28" s="493">
        <v>498.07105330899998</v>
      </c>
      <c r="C28" s="493">
        <v>494.890515806</v>
      </c>
      <c r="D28" s="493">
        <v>406.76789560600002</v>
      </c>
      <c r="E28" s="493">
        <v>398.30264874599999</v>
      </c>
      <c r="F28" s="493">
        <v>347.14708331000003</v>
      </c>
      <c r="G28" s="493">
        <v>354.56726209499999</v>
      </c>
      <c r="H28" s="493">
        <v>357.02006323500001</v>
      </c>
      <c r="I28" s="493">
        <v>237.85530326400001</v>
      </c>
      <c r="J28" s="493">
        <v>299.915632491</v>
      </c>
      <c r="K28" s="493" t="s">
        <v>108</v>
      </c>
      <c r="L28" s="493" t="s">
        <v>108</v>
      </c>
      <c r="M28" s="506">
        <v>388.026263637</v>
      </c>
      <c r="N28" s="506">
        <v>276.09012504499998</v>
      </c>
      <c r="O28" s="506">
        <v>382.49340361999998</v>
      </c>
      <c r="P28" s="493">
        <v>312.803489474</v>
      </c>
    </row>
    <row r="29" spans="1:16" ht="15.75" customHeight="1">
      <c r="A29" s="492" t="s">
        <v>203</v>
      </c>
      <c r="B29" s="494">
        <v>470.11404166699998</v>
      </c>
      <c r="C29" s="494">
        <v>425.00079963299999</v>
      </c>
      <c r="D29" s="494">
        <v>361.183397636</v>
      </c>
      <c r="E29" s="494">
        <v>364.895714247</v>
      </c>
      <c r="F29" s="494">
        <v>337.45968868300002</v>
      </c>
      <c r="G29" s="494">
        <v>323.96880114700002</v>
      </c>
      <c r="H29" s="494">
        <v>336.60260343099998</v>
      </c>
      <c r="I29" s="494">
        <v>219.09379063099999</v>
      </c>
      <c r="J29" s="494">
        <v>283.02725454199998</v>
      </c>
      <c r="K29" s="494" t="s">
        <v>108</v>
      </c>
      <c r="L29" s="494" t="s">
        <v>108</v>
      </c>
      <c r="M29" s="507">
        <v>357.19283105800002</v>
      </c>
      <c r="N29" s="507">
        <v>258.482634179</v>
      </c>
      <c r="O29" s="507">
        <v>352.31371240599998</v>
      </c>
      <c r="P29" s="494">
        <v>281.468860947</v>
      </c>
    </row>
    <row r="30" spans="1:16" ht="15.75" customHeight="1">
      <c r="A30" s="492" t="s">
        <v>204</v>
      </c>
      <c r="B30" s="494">
        <v>17.767997549</v>
      </c>
      <c r="C30" s="494">
        <v>47.139040381999997</v>
      </c>
      <c r="D30" s="494">
        <v>12.517521071000001</v>
      </c>
      <c r="E30" s="494">
        <v>18.646589541000001</v>
      </c>
      <c r="F30" s="494">
        <v>3.2417882800000002</v>
      </c>
      <c r="G30" s="494">
        <v>8.9318622170000008</v>
      </c>
      <c r="H30" s="494">
        <v>9.4699238559999994</v>
      </c>
      <c r="I30" s="494">
        <v>18.495281147</v>
      </c>
      <c r="J30" s="494">
        <v>15.976891209</v>
      </c>
      <c r="K30" s="494" t="s">
        <v>108</v>
      </c>
      <c r="L30" s="494" t="s">
        <v>108</v>
      </c>
      <c r="M30" s="507">
        <v>14.194654085</v>
      </c>
      <c r="N30" s="507">
        <v>16.943723305999999</v>
      </c>
      <c r="O30" s="507">
        <v>14.330537057000001</v>
      </c>
      <c r="P30" s="494">
        <v>17.876580663999999</v>
      </c>
    </row>
    <row r="31" spans="1:16" ht="15.75" customHeight="1">
      <c r="A31" s="492" t="s">
        <v>205</v>
      </c>
      <c r="B31" s="494">
        <v>10.189014093000001</v>
      </c>
      <c r="C31" s="494">
        <v>22.750675791999999</v>
      </c>
      <c r="D31" s="494">
        <v>33.066976898999997</v>
      </c>
      <c r="E31" s="494">
        <v>14.760344957999999</v>
      </c>
      <c r="F31" s="494">
        <v>6.445606347</v>
      </c>
      <c r="G31" s="494">
        <v>21.666598731000001</v>
      </c>
      <c r="H31" s="494">
        <v>10.947535948000001</v>
      </c>
      <c r="I31" s="494">
        <v>0.26623148600000002</v>
      </c>
      <c r="J31" s="494">
        <v>0.91148673999999996</v>
      </c>
      <c r="K31" s="494" t="s">
        <v>108</v>
      </c>
      <c r="L31" s="494" t="s">
        <v>108</v>
      </c>
      <c r="M31" s="507">
        <v>16.638778494</v>
      </c>
      <c r="N31" s="507">
        <v>0.66376756000000003</v>
      </c>
      <c r="O31" s="507">
        <v>15.849154156999999</v>
      </c>
      <c r="P31" s="494">
        <v>13.458047863000001</v>
      </c>
    </row>
    <row r="32" spans="1:16" ht="15.75" customHeight="1">
      <c r="A32" s="501" t="s">
        <v>206</v>
      </c>
      <c r="B32" s="493">
        <v>265.23169546600002</v>
      </c>
      <c r="C32" s="493">
        <v>285.18842680699998</v>
      </c>
      <c r="D32" s="493">
        <v>229.046060235</v>
      </c>
      <c r="E32" s="493">
        <v>226.37732282499999</v>
      </c>
      <c r="F32" s="493">
        <v>151.48419174599999</v>
      </c>
      <c r="G32" s="493">
        <v>191.592259396</v>
      </c>
      <c r="H32" s="493">
        <v>219.42856846399999</v>
      </c>
      <c r="I32" s="493">
        <v>123.292948194</v>
      </c>
      <c r="J32" s="493">
        <v>108.642153686</v>
      </c>
      <c r="K32" s="493" t="s">
        <v>108</v>
      </c>
      <c r="L32" s="493" t="s">
        <v>108</v>
      </c>
      <c r="M32" s="506">
        <v>211.43821031300001</v>
      </c>
      <c r="N32" s="506">
        <v>114.266722843</v>
      </c>
      <c r="O32" s="506">
        <v>206.635148098</v>
      </c>
      <c r="P32" s="493">
        <v>156.80168990199999</v>
      </c>
    </row>
    <row r="33" spans="1:16" ht="15.75" customHeight="1">
      <c r="A33" s="492" t="s">
        <v>207</v>
      </c>
      <c r="B33" s="494">
        <v>71.400760417000001</v>
      </c>
      <c r="C33" s="494">
        <v>63.439455160000001</v>
      </c>
      <c r="D33" s="494">
        <v>45.030701108999999</v>
      </c>
      <c r="E33" s="494">
        <v>46.656855450999998</v>
      </c>
      <c r="F33" s="494">
        <v>39.628594516</v>
      </c>
      <c r="G33" s="494">
        <v>33.405994745999998</v>
      </c>
      <c r="H33" s="494">
        <v>35.605686601000002</v>
      </c>
      <c r="I33" s="494">
        <v>36.432185509999996</v>
      </c>
      <c r="J33" s="494">
        <v>34.293990811999997</v>
      </c>
      <c r="K33" s="494" t="s">
        <v>108</v>
      </c>
      <c r="L33" s="494" t="s">
        <v>108</v>
      </c>
      <c r="M33" s="507">
        <v>43.976240410999999</v>
      </c>
      <c r="N33" s="507">
        <v>35.114862604999999</v>
      </c>
      <c r="O33" s="507">
        <v>43.538233851000001</v>
      </c>
      <c r="P33" s="494">
        <v>36.148811817000002</v>
      </c>
    </row>
    <row r="34" spans="1:16" ht="15.75" customHeight="1">
      <c r="A34" s="492" t="s">
        <v>208</v>
      </c>
      <c r="B34" s="494">
        <v>158.75092095599999</v>
      </c>
      <c r="C34" s="494">
        <v>189.398321334</v>
      </c>
      <c r="D34" s="494">
        <v>121.617220875</v>
      </c>
      <c r="E34" s="494">
        <v>126.224600596</v>
      </c>
      <c r="F34" s="494">
        <v>88.463111636999997</v>
      </c>
      <c r="G34" s="494">
        <v>99.946681861000002</v>
      </c>
      <c r="H34" s="494">
        <v>80.185779901999993</v>
      </c>
      <c r="I34" s="494">
        <v>84.020977146000007</v>
      </c>
      <c r="J34" s="494">
        <v>72.351169764000005</v>
      </c>
      <c r="K34" s="494" t="s">
        <v>108</v>
      </c>
      <c r="L34" s="494" t="s">
        <v>108</v>
      </c>
      <c r="M34" s="507">
        <v>115.134210142</v>
      </c>
      <c r="N34" s="507">
        <v>76.831311686000006</v>
      </c>
      <c r="O34" s="507">
        <v>113.24094691099999</v>
      </c>
      <c r="P34" s="494">
        <v>72.452614030000007</v>
      </c>
    </row>
    <row r="35" spans="1:16" ht="15.75" customHeight="1">
      <c r="A35" s="502" t="s">
        <v>209</v>
      </c>
      <c r="B35" s="495">
        <v>35.080014093000003</v>
      </c>
      <c r="C35" s="495">
        <v>32.350650313000003</v>
      </c>
      <c r="D35" s="495">
        <v>62.398138250000002</v>
      </c>
      <c r="E35" s="495">
        <v>53.495866779000004</v>
      </c>
      <c r="F35" s="495">
        <v>23.392485593</v>
      </c>
      <c r="G35" s="495">
        <v>58.239582789000004</v>
      </c>
      <c r="H35" s="495">
        <v>103.637101961</v>
      </c>
      <c r="I35" s="495">
        <v>2.839785537</v>
      </c>
      <c r="J35" s="495">
        <v>1.9969931089999999</v>
      </c>
      <c r="K35" s="495" t="s">
        <v>108</v>
      </c>
      <c r="L35" s="495" t="s">
        <v>108</v>
      </c>
      <c r="M35" s="508">
        <v>52.327759761000003</v>
      </c>
      <c r="N35" s="508">
        <v>2.3205485509999999</v>
      </c>
      <c r="O35" s="508">
        <v>49.855967335999999</v>
      </c>
      <c r="P35" s="495">
        <v>48.200264056000002</v>
      </c>
    </row>
    <row r="36" spans="1:16" ht="15.75" customHeight="1">
      <c r="A36" s="504" t="s">
        <v>210</v>
      </c>
      <c r="B36" s="493">
        <v>1335.563264093</v>
      </c>
      <c r="C36" s="493">
        <v>1310.535328119</v>
      </c>
      <c r="D36" s="493">
        <v>1149.9856881870001</v>
      </c>
      <c r="E36" s="493">
        <v>1095.208181965</v>
      </c>
      <c r="F36" s="493">
        <v>1111.4194648519999</v>
      </c>
      <c r="G36" s="493">
        <v>1136.5536866479999</v>
      </c>
      <c r="H36" s="493">
        <v>1214.1685246730001</v>
      </c>
      <c r="I36" s="493">
        <v>2139.269656859</v>
      </c>
      <c r="J36" s="493">
        <v>1361.6147291709999</v>
      </c>
      <c r="K36" s="493" t="s">
        <v>108</v>
      </c>
      <c r="L36" s="493" t="s">
        <v>108</v>
      </c>
      <c r="M36" s="506">
        <v>1135.8997059020001</v>
      </c>
      <c r="N36" s="506">
        <v>1660.1633108630001</v>
      </c>
      <c r="O36" s="506">
        <v>1161.813384671</v>
      </c>
      <c r="P36" s="493">
        <v>1254.3440560920001</v>
      </c>
    </row>
    <row r="37" spans="1:16" ht="15.75" customHeight="1">
      <c r="A37" s="504" t="s">
        <v>211</v>
      </c>
      <c r="B37" s="493">
        <v>1314.590878064</v>
      </c>
      <c r="C37" s="493">
        <v>1346.823742778</v>
      </c>
      <c r="D37" s="493">
        <v>1157.432155107</v>
      </c>
      <c r="E37" s="493">
        <v>1109.9371164029999</v>
      </c>
      <c r="F37" s="493">
        <v>1074.363917803</v>
      </c>
      <c r="G37" s="493">
        <v>1116.9046476250001</v>
      </c>
      <c r="H37" s="493">
        <v>1263.84141634</v>
      </c>
      <c r="I37" s="493">
        <v>2143.8331009990002</v>
      </c>
      <c r="J37" s="493">
        <v>1295.40708791</v>
      </c>
      <c r="K37" s="493" t="s">
        <v>108</v>
      </c>
      <c r="L37" s="493" t="s">
        <v>108</v>
      </c>
      <c r="M37" s="506">
        <v>1138.7981227610001</v>
      </c>
      <c r="N37" s="506">
        <v>1621.125313127</v>
      </c>
      <c r="O37" s="506">
        <v>1162.6389382479999</v>
      </c>
      <c r="P37" s="493">
        <v>1274.0875522440001</v>
      </c>
    </row>
    <row r="38" spans="1:16" ht="15.75" customHeight="1">
      <c r="A38" s="503" t="s">
        <v>212</v>
      </c>
      <c r="B38" s="496">
        <v>-20.972386028999999</v>
      </c>
      <c r="C38" s="496">
        <v>36.288414658999997</v>
      </c>
      <c r="D38" s="496">
        <v>7.4464669209999999</v>
      </c>
      <c r="E38" s="496">
        <v>14.728934438</v>
      </c>
      <c r="F38" s="496">
        <v>-37.055547048999998</v>
      </c>
      <c r="G38" s="496">
        <v>-19.649039022</v>
      </c>
      <c r="H38" s="496">
        <v>49.672891667000002</v>
      </c>
      <c r="I38" s="496">
        <v>4.5634441389999996</v>
      </c>
      <c r="J38" s="496">
        <v>-66.207641261000006</v>
      </c>
      <c r="K38" s="496" t="s">
        <v>108</v>
      </c>
      <c r="L38" s="496" t="s">
        <v>108</v>
      </c>
      <c r="M38" s="509">
        <v>2.8984168590000001</v>
      </c>
      <c r="N38" s="509">
        <v>-39.037997736000001</v>
      </c>
      <c r="O38" s="509">
        <v>0.82555357699999998</v>
      </c>
      <c r="P38" s="496">
        <v>19.743496151999999</v>
      </c>
    </row>
    <row r="39" spans="1:16" ht="15.75" customHeight="1">
      <c r="A39" s="492" t="s">
        <v>213</v>
      </c>
      <c r="B39" s="494">
        <v>75.009436274999999</v>
      </c>
      <c r="C39" s="494">
        <v>146.82296773600001</v>
      </c>
      <c r="D39" s="494">
        <v>84.215538176999999</v>
      </c>
      <c r="E39" s="494">
        <v>105.850403063</v>
      </c>
      <c r="F39" s="494">
        <v>80.324791271999999</v>
      </c>
      <c r="G39" s="494">
        <v>85.221179059999997</v>
      </c>
      <c r="H39" s="494">
        <v>108.506204575</v>
      </c>
      <c r="I39" s="494">
        <v>169.568850613</v>
      </c>
      <c r="J39" s="494">
        <v>119.244888703</v>
      </c>
      <c r="K39" s="494" t="s">
        <v>108</v>
      </c>
      <c r="L39" s="494" t="s">
        <v>108</v>
      </c>
      <c r="M39" s="507">
        <v>96.778064227000002</v>
      </c>
      <c r="N39" s="507">
        <v>138.564701281</v>
      </c>
      <c r="O39" s="507">
        <v>98.843524196999994</v>
      </c>
      <c r="P39" s="494">
        <v>87.861028680999993</v>
      </c>
    </row>
    <row r="40" spans="1:16" ht="15.75" customHeight="1">
      <c r="A40" s="492" t="s">
        <v>214</v>
      </c>
      <c r="B40" s="494">
        <v>59.342083332999998</v>
      </c>
      <c r="C40" s="494">
        <v>113.554595147</v>
      </c>
      <c r="D40" s="494">
        <v>76.167256223999999</v>
      </c>
      <c r="E40" s="494">
        <v>110.971376088</v>
      </c>
      <c r="F40" s="494">
        <v>84.637954761000003</v>
      </c>
      <c r="G40" s="494">
        <v>100.25617432200001</v>
      </c>
      <c r="H40" s="494">
        <v>60.367166175999998</v>
      </c>
      <c r="I40" s="494">
        <v>184.30400107200001</v>
      </c>
      <c r="J40" s="494">
        <v>0</v>
      </c>
      <c r="K40" s="494" t="s">
        <v>108</v>
      </c>
      <c r="L40" s="494" t="s">
        <v>108</v>
      </c>
      <c r="M40" s="507">
        <v>94.317267091000005</v>
      </c>
      <c r="N40" s="507">
        <v>70.755930633000006</v>
      </c>
      <c r="O40" s="507">
        <v>93.152660396000002</v>
      </c>
      <c r="P40" s="494">
        <v>79.445738208999998</v>
      </c>
    </row>
    <row r="41" spans="1:16" ht="15.75" customHeight="1">
      <c r="A41" s="502" t="s">
        <v>215</v>
      </c>
      <c r="B41" s="495">
        <v>-15.667352941000001</v>
      </c>
      <c r="C41" s="495">
        <v>-33.268372589000002</v>
      </c>
      <c r="D41" s="495">
        <v>-8.0482819540000001</v>
      </c>
      <c r="E41" s="495">
        <v>5.1209730249999996</v>
      </c>
      <c r="F41" s="495">
        <v>4.3131634879999998</v>
      </c>
      <c r="G41" s="495">
        <v>15.034995262000001</v>
      </c>
      <c r="H41" s="495">
        <v>-48.139038399</v>
      </c>
      <c r="I41" s="495">
        <v>14.735150459</v>
      </c>
      <c r="J41" s="495">
        <v>-119.244888703</v>
      </c>
      <c r="K41" s="495" t="s">
        <v>108</v>
      </c>
      <c r="L41" s="495" t="s">
        <v>108</v>
      </c>
      <c r="M41" s="508">
        <v>-2.4607971360000001</v>
      </c>
      <c r="N41" s="508">
        <v>-67.808770648000007</v>
      </c>
      <c r="O41" s="508">
        <v>-5.6908638009999999</v>
      </c>
      <c r="P41" s="495">
        <v>-8.4152904720000006</v>
      </c>
    </row>
    <row r="42" spans="1:16" ht="15.75" customHeight="1">
      <c r="A42" s="504" t="s">
        <v>216</v>
      </c>
      <c r="B42" s="493">
        <v>1410.5727003679999</v>
      </c>
      <c r="C42" s="493">
        <v>1457.3582958550001</v>
      </c>
      <c r="D42" s="493">
        <v>1234.2012263639999</v>
      </c>
      <c r="E42" s="493">
        <v>1201.0585850289999</v>
      </c>
      <c r="F42" s="493">
        <v>1191.744256125</v>
      </c>
      <c r="G42" s="493">
        <v>1221.7748657080001</v>
      </c>
      <c r="H42" s="493">
        <v>1322.6747292479999</v>
      </c>
      <c r="I42" s="493">
        <v>2308.8385074729999</v>
      </c>
      <c r="J42" s="493">
        <v>1480.8596178739999</v>
      </c>
      <c r="K42" s="493" t="s">
        <v>108</v>
      </c>
      <c r="L42" s="493" t="s">
        <v>108</v>
      </c>
      <c r="M42" s="506">
        <v>1232.677770129</v>
      </c>
      <c r="N42" s="506">
        <v>1798.7280121440001</v>
      </c>
      <c r="O42" s="506">
        <v>1260.6569088670001</v>
      </c>
      <c r="P42" s="493">
        <v>1342.205084773</v>
      </c>
    </row>
    <row r="43" spans="1:16" ht="15.75" customHeight="1">
      <c r="A43" s="504" t="s">
        <v>217</v>
      </c>
      <c r="B43" s="493">
        <v>1373.9329613970001</v>
      </c>
      <c r="C43" s="493">
        <v>1460.3783379260001</v>
      </c>
      <c r="D43" s="493">
        <v>1233.5994113310001</v>
      </c>
      <c r="E43" s="493">
        <v>1220.9084924910001</v>
      </c>
      <c r="F43" s="493">
        <v>1159.001872564</v>
      </c>
      <c r="G43" s="493">
        <v>1217.1608219469999</v>
      </c>
      <c r="H43" s="493">
        <v>1324.208582516</v>
      </c>
      <c r="I43" s="493">
        <v>2328.1371020709998</v>
      </c>
      <c r="J43" s="493">
        <v>1295.40708791</v>
      </c>
      <c r="K43" s="493" t="s">
        <v>108</v>
      </c>
      <c r="L43" s="493" t="s">
        <v>108</v>
      </c>
      <c r="M43" s="506">
        <v>1233.1153898519999</v>
      </c>
      <c r="N43" s="506">
        <v>1691.881243761</v>
      </c>
      <c r="O43" s="506">
        <v>1255.791598644</v>
      </c>
      <c r="P43" s="493">
        <v>1353.5332904530001</v>
      </c>
    </row>
    <row r="44" spans="1:16" ht="15.75" customHeight="1">
      <c r="A44" s="502" t="s">
        <v>218</v>
      </c>
      <c r="B44" s="495">
        <v>-36.639738971</v>
      </c>
      <c r="C44" s="495">
        <v>3.0200420700000001</v>
      </c>
      <c r="D44" s="495">
        <v>-0.60181503300000005</v>
      </c>
      <c r="E44" s="495">
        <v>19.849907463000001</v>
      </c>
      <c r="F44" s="495">
        <v>-32.742383560999997</v>
      </c>
      <c r="G44" s="495">
        <v>-4.6140437600000004</v>
      </c>
      <c r="H44" s="495">
        <v>1.5338532680000001</v>
      </c>
      <c r="I44" s="495">
        <v>19.298594598000001</v>
      </c>
      <c r="J44" s="495">
        <v>-185.452529965</v>
      </c>
      <c r="K44" s="495" t="s">
        <v>108</v>
      </c>
      <c r="L44" s="495" t="s">
        <v>108</v>
      </c>
      <c r="M44" s="508">
        <v>0.43761972199999999</v>
      </c>
      <c r="N44" s="508">
        <v>-106.846768384</v>
      </c>
      <c r="O44" s="508">
        <v>-4.8653102239999999</v>
      </c>
      <c r="P44" s="495">
        <v>11.32820568</v>
      </c>
    </row>
    <row r="45" spans="1:16" s="8" customFormat="1" ht="15.75" customHeight="1">
      <c r="A45" s="505" t="s">
        <v>328</v>
      </c>
      <c r="B45" s="496">
        <v>589.84750061299997</v>
      </c>
      <c r="C45" s="496">
        <v>978.09831540899995</v>
      </c>
      <c r="D45" s="496">
        <v>732.93121757100005</v>
      </c>
      <c r="E45" s="496">
        <v>836.53755228</v>
      </c>
      <c r="F45" s="496">
        <v>791.26988717999996</v>
      </c>
      <c r="G45" s="496">
        <v>895.026075117</v>
      </c>
      <c r="H45" s="496">
        <v>884.062284804</v>
      </c>
      <c r="I45" s="496">
        <v>2073.4013558070001</v>
      </c>
      <c r="J45" s="496">
        <v>1201.5608252239999</v>
      </c>
      <c r="K45" s="496" t="s">
        <v>108</v>
      </c>
      <c r="L45" s="496" t="s">
        <v>108</v>
      </c>
      <c r="M45" s="509">
        <v>823.64953346000004</v>
      </c>
      <c r="N45" s="509">
        <v>1536.2680901040001</v>
      </c>
      <c r="O45" s="509">
        <v>858.87335633500004</v>
      </c>
      <c r="P45" s="496">
        <v>915.24490587800005</v>
      </c>
    </row>
    <row r="46" spans="1:16" ht="15.75" customHeight="1">
      <c r="A46" s="501" t="s">
        <v>512</v>
      </c>
      <c r="B46" s="494"/>
      <c r="C46" s="494"/>
      <c r="D46" s="494"/>
      <c r="E46" s="494"/>
      <c r="F46" s="494"/>
      <c r="G46" s="494"/>
      <c r="H46" s="494"/>
      <c r="I46" s="494"/>
      <c r="J46" s="494"/>
      <c r="K46" s="494"/>
      <c r="L46" s="494"/>
      <c r="M46" s="510"/>
      <c r="N46" s="510"/>
      <c r="O46" s="510"/>
      <c r="P46" s="497"/>
    </row>
    <row r="47" spans="1:16" ht="15.75" customHeight="1">
      <c r="A47" s="492" t="s">
        <v>532</v>
      </c>
      <c r="B47" s="494">
        <v>829.33055085800004</v>
      </c>
      <c r="C47" s="494">
        <v>809.303867212</v>
      </c>
      <c r="D47" s="494">
        <v>741.35501771899999</v>
      </c>
      <c r="E47" s="494">
        <v>692.32622697900001</v>
      </c>
      <c r="F47" s="494">
        <v>758.18009806500004</v>
      </c>
      <c r="G47" s="494">
        <v>776.61895277300005</v>
      </c>
      <c r="H47" s="494">
        <v>844.71044575200006</v>
      </c>
      <c r="I47" s="494">
        <v>1901.414353596</v>
      </c>
      <c r="J47" s="494">
        <v>1055.1723787850001</v>
      </c>
      <c r="K47" s="494" t="s">
        <v>108</v>
      </c>
      <c r="L47" s="494" t="s">
        <v>108</v>
      </c>
      <c r="M47" s="507">
        <v>742.52336490799996</v>
      </c>
      <c r="N47" s="507">
        <v>1380.052132455</v>
      </c>
      <c r="O47" s="507">
        <v>774.03559564700004</v>
      </c>
      <c r="P47" s="494">
        <v>938.00314437400004</v>
      </c>
    </row>
    <row r="48" spans="1:16" ht="15.75" customHeight="1">
      <c r="A48" s="492" t="s">
        <v>469</v>
      </c>
      <c r="B48" s="494">
        <v>271.13509313700001</v>
      </c>
      <c r="C48" s="494">
        <v>311.85142061400001</v>
      </c>
      <c r="D48" s="494">
        <v>337.45680513000002</v>
      </c>
      <c r="E48" s="494">
        <v>329.701028264</v>
      </c>
      <c r="F48" s="494">
        <v>372.42633630300003</v>
      </c>
      <c r="G48" s="494">
        <v>363.308530163</v>
      </c>
      <c r="H48" s="494">
        <v>409.37119281000003</v>
      </c>
      <c r="I48" s="494">
        <v>508.665639032</v>
      </c>
      <c r="J48" s="494">
        <v>699.872958864</v>
      </c>
      <c r="K48" s="494" t="s">
        <v>108</v>
      </c>
      <c r="L48" s="494" t="s">
        <v>108</v>
      </c>
      <c r="M48" s="507">
        <v>347.26928252200003</v>
      </c>
      <c r="N48" s="507">
        <v>626.46678330700001</v>
      </c>
      <c r="O48" s="507">
        <v>361.06965752399998</v>
      </c>
      <c r="P48" s="494">
        <v>496.045076677</v>
      </c>
    </row>
    <row r="49" spans="1:25" ht="15.75" customHeight="1">
      <c r="A49" s="492" t="s">
        <v>470</v>
      </c>
      <c r="B49" s="494">
        <v>391.55612683800001</v>
      </c>
      <c r="C49" s="494">
        <v>438.57777827199999</v>
      </c>
      <c r="D49" s="494">
        <v>370.50831748000002</v>
      </c>
      <c r="E49" s="494">
        <v>403.11530292100002</v>
      </c>
      <c r="F49" s="494">
        <v>464.42341341899998</v>
      </c>
      <c r="G49" s="494">
        <v>480.929454674</v>
      </c>
      <c r="H49" s="494">
        <v>535.96754607800005</v>
      </c>
      <c r="I49" s="494">
        <v>914.33446752899999</v>
      </c>
      <c r="J49" s="494">
        <v>834.98708456899999</v>
      </c>
      <c r="K49" s="494" t="s">
        <v>108</v>
      </c>
      <c r="L49" s="494" t="s">
        <v>108</v>
      </c>
      <c r="M49" s="507">
        <v>430.89436766699998</v>
      </c>
      <c r="N49" s="507">
        <v>865.44924432699997</v>
      </c>
      <c r="O49" s="507">
        <v>452.37385885100002</v>
      </c>
      <c r="P49" s="494">
        <v>649.58765545599999</v>
      </c>
    </row>
    <row r="50" spans="1:25" ht="15.75" customHeight="1">
      <c r="A50" s="492" t="s">
        <v>471</v>
      </c>
      <c r="B50" s="494">
        <v>1049.359182598</v>
      </c>
      <c r="C50" s="494">
        <v>1061.6353159719999</v>
      </c>
      <c r="D50" s="494">
        <v>928.38609487300005</v>
      </c>
      <c r="E50" s="494">
        <v>883.55979357800004</v>
      </c>
      <c r="F50" s="494">
        <v>922.87972605799996</v>
      </c>
      <c r="G50" s="494">
        <v>925.31238823000001</v>
      </c>
      <c r="H50" s="494">
        <v>1044.4128478759999</v>
      </c>
      <c r="I50" s="494">
        <v>2020.5401528049999</v>
      </c>
      <c r="J50" s="494">
        <v>1186.7649342239999</v>
      </c>
      <c r="K50" s="494" t="s">
        <v>108</v>
      </c>
      <c r="L50" s="494" t="s">
        <v>108</v>
      </c>
      <c r="M50" s="507">
        <v>927.35991244800005</v>
      </c>
      <c r="N50" s="507">
        <v>1506.858590285</v>
      </c>
      <c r="O50" s="507">
        <v>956.00379014999999</v>
      </c>
      <c r="P50" s="494">
        <v>1117.285862342</v>
      </c>
    </row>
    <row r="51" spans="1:25" ht="15.75" customHeight="1">
      <c r="A51" s="492" t="s">
        <v>542</v>
      </c>
      <c r="B51" s="494">
        <v>483.861289828</v>
      </c>
      <c r="C51" s="494">
        <v>431.63327437599997</v>
      </c>
      <c r="D51" s="494">
        <v>364.89324034399999</v>
      </c>
      <c r="E51" s="494">
        <v>371.198167329</v>
      </c>
      <c r="F51" s="494">
        <v>346.28057962100002</v>
      </c>
      <c r="G51" s="494">
        <v>341.46521118499999</v>
      </c>
      <c r="H51" s="494">
        <v>349.07460898699998</v>
      </c>
      <c r="I51" s="494">
        <v>219.36002211600001</v>
      </c>
      <c r="J51" s="494">
        <v>290.46545917700001</v>
      </c>
      <c r="K51" s="494" t="s">
        <v>108</v>
      </c>
      <c r="L51" s="494" t="s">
        <v>108</v>
      </c>
      <c r="M51" s="507">
        <v>365.51995520700001</v>
      </c>
      <c r="N51" s="507">
        <v>263.16745510200002</v>
      </c>
      <c r="O51" s="507">
        <v>360.46080217100001</v>
      </c>
      <c r="P51" s="494">
        <v>289.18558397999999</v>
      </c>
    </row>
    <row r="52" spans="1:25" ht="15.75" customHeight="1">
      <c r="A52" s="492" t="s">
        <v>472</v>
      </c>
      <c r="B52" s="494">
        <v>589.84750061299997</v>
      </c>
      <c r="C52" s="494">
        <v>978.09831540899995</v>
      </c>
      <c r="D52" s="494">
        <v>732.93121757100005</v>
      </c>
      <c r="E52" s="494">
        <v>836.53755228</v>
      </c>
      <c r="F52" s="494">
        <v>791.26988717999996</v>
      </c>
      <c r="G52" s="494">
        <v>895.026075117</v>
      </c>
      <c r="H52" s="494">
        <v>884.062284804</v>
      </c>
      <c r="I52" s="494">
        <v>2073.4013558070001</v>
      </c>
      <c r="J52" s="494">
        <v>1201.5608252239999</v>
      </c>
      <c r="K52" s="494" t="s">
        <v>108</v>
      </c>
      <c r="L52" s="494" t="s">
        <v>108</v>
      </c>
      <c r="M52" s="507">
        <v>823.64953346000004</v>
      </c>
      <c r="N52" s="507">
        <v>1536.2680901040001</v>
      </c>
      <c r="O52" s="507">
        <v>858.87335633500004</v>
      </c>
      <c r="P52" s="494">
        <v>915.24490587800005</v>
      </c>
    </row>
    <row r="53" spans="1:25" ht="15.75" customHeight="1">
      <c r="A53" s="492" t="s">
        <v>473</v>
      </c>
      <c r="B53" s="494">
        <v>225.123050245</v>
      </c>
      <c r="C53" s="494">
        <v>201.017797825</v>
      </c>
      <c r="D53" s="494">
        <v>190.00020196599999</v>
      </c>
      <c r="E53" s="494">
        <v>194.20575586199999</v>
      </c>
      <c r="F53" s="494">
        <v>207.727554287</v>
      </c>
      <c r="G53" s="494">
        <v>174.17799263500001</v>
      </c>
      <c r="H53" s="494">
        <v>225.52155228800001</v>
      </c>
      <c r="I53" s="494">
        <v>423.61731787399998</v>
      </c>
      <c r="J53" s="494">
        <v>163.22046356199999</v>
      </c>
      <c r="K53" s="494" t="s">
        <v>108</v>
      </c>
      <c r="L53" s="494" t="s">
        <v>108</v>
      </c>
      <c r="M53" s="507">
        <v>197.48461709200001</v>
      </c>
      <c r="N53" s="507">
        <v>263.18911130599997</v>
      </c>
      <c r="O53" s="507">
        <v>200.732306118</v>
      </c>
      <c r="P53" s="494">
        <v>162.733147753</v>
      </c>
    </row>
    <row r="54" spans="1:25" ht="12.75" customHeight="1">
      <c r="A54" s="237" t="s">
        <v>796</v>
      </c>
      <c r="B54" s="500"/>
      <c r="C54" s="500"/>
      <c r="D54" s="500"/>
      <c r="E54" s="500"/>
      <c r="F54" s="500"/>
      <c r="G54" s="500"/>
      <c r="H54" s="500"/>
      <c r="I54" s="500"/>
      <c r="J54" s="500"/>
      <c r="K54" s="500"/>
      <c r="L54" s="500"/>
      <c r="M54" s="596"/>
      <c r="N54" s="513"/>
      <c r="O54" s="753"/>
      <c r="P54" s="754"/>
      <c r="Q54" s="13"/>
      <c r="R54" s="13"/>
      <c r="S54" s="13"/>
      <c r="T54" s="13"/>
      <c r="U54" s="13"/>
      <c r="V54" s="216"/>
      <c r="W54" s="216"/>
      <c r="X54" s="216"/>
      <c r="Y54" s="40"/>
    </row>
    <row r="55" spans="1:25" s="38" customFormat="1">
      <c r="A55" s="38" t="s">
        <v>407</v>
      </c>
      <c r="M55" s="447"/>
      <c r="N55" s="447"/>
      <c r="O55" s="447"/>
      <c r="P55" s="169"/>
    </row>
    <row r="56" spans="1:25" s="38" customFormat="1">
      <c r="A56" s="261" t="s">
        <v>797</v>
      </c>
      <c r="M56" s="447"/>
      <c r="N56" s="447"/>
      <c r="O56" s="447"/>
      <c r="P56" s="169"/>
    </row>
    <row r="57" spans="1:25" s="38" customFormat="1">
      <c r="A57" s="38" t="s">
        <v>531</v>
      </c>
      <c r="M57" s="447"/>
      <c r="N57" s="447"/>
      <c r="O57" s="447"/>
      <c r="P57" s="169"/>
    </row>
    <row r="58" spans="1:25" s="38" customFormat="1">
      <c r="A58" s="169" t="s">
        <v>835</v>
      </c>
      <c r="M58" s="447"/>
      <c r="N58" s="447"/>
      <c r="O58" s="447"/>
      <c r="P58" s="169"/>
    </row>
    <row r="59" spans="1:25" s="38" customFormat="1">
      <c r="A59" s="38" t="s">
        <v>836</v>
      </c>
      <c r="B59" s="237"/>
      <c r="C59" s="237"/>
      <c r="D59" s="237"/>
      <c r="G59" s="186"/>
      <c r="J59" s="186"/>
      <c r="M59" s="447"/>
      <c r="N59" s="447"/>
      <c r="O59" s="447"/>
    </row>
    <row r="60" spans="1:25">
      <c r="A60" s="292" t="s">
        <v>228</v>
      </c>
      <c r="B60" s="3"/>
      <c r="C60" s="3"/>
      <c r="D60" s="3"/>
      <c r="G60" s="186"/>
      <c r="J60" s="186"/>
    </row>
    <row r="61" spans="1:25" ht="18">
      <c r="A61" s="47"/>
    </row>
    <row r="62" spans="1:25" ht="21">
      <c r="A62" s="47" t="s">
        <v>833</v>
      </c>
    </row>
    <row r="63" spans="1:25" ht="15" customHeight="1" thickBot="1">
      <c r="P63" s="446" t="s">
        <v>105</v>
      </c>
    </row>
    <row r="64" spans="1:25" ht="15" customHeight="1">
      <c r="A64" s="42"/>
      <c r="B64" s="43" t="s">
        <v>40</v>
      </c>
      <c r="C64" s="43" t="s">
        <v>131</v>
      </c>
      <c r="D64" s="43" t="s">
        <v>133</v>
      </c>
      <c r="E64" s="43" t="s">
        <v>41</v>
      </c>
      <c r="F64" s="43" t="s">
        <v>42</v>
      </c>
      <c r="G64" s="43" t="s">
        <v>43</v>
      </c>
      <c r="H64" s="43" t="s">
        <v>44</v>
      </c>
      <c r="I64" s="43" t="s">
        <v>135</v>
      </c>
      <c r="J64" s="43" t="s">
        <v>136</v>
      </c>
      <c r="K64" s="43" t="s">
        <v>137</v>
      </c>
      <c r="L64" s="258">
        <v>100000</v>
      </c>
      <c r="M64" s="256" t="s">
        <v>271</v>
      </c>
      <c r="N64" s="256" t="s">
        <v>271</v>
      </c>
      <c r="O64" s="263" t="s">
        <v>82</v>
      </c>
      <c r="P64" s="287" t="s">
        <v>259</v>
      </c>
    </row>
    <row r="65" spans="1:16" ht="15" customHeight="1">
      <c r="A65" s="593" t="s">
        <v>86</v>
      </c>
      <c r="B65" s="44" t="s">
        <v>130</v>
      </c>
      <c r="C65" s="44" t="s">
        <v>45</v>
      </c>
      <c r="D65" s="44" t="s">
        <v>45</v>
      </c>
      <c r="E65" s="44" t="s">
        <v>45</v>
      </c>
      <c r="F65" s="44" t="s">
        <v>45</v>
      </c>
      <c r="G65" s="44" t="s">
        <v>45</v>
      </c>
      <c r="H65" s="44" t="s">
        <v>45</v>
      </c>
      <c r="I65" s="44" t="s">
        <v>45</v>
      </c>
      <c r="J65" s="44" t="s">
        <v>45</v>
      </c>
      <c r="K65" s="44" t="s">
        <v>45</v>
      </c>
      <c r="L65" s="44" t="s">
        <v>48</v>
      </c>
      <c r="M65" s="241" t="s">
        <v>270</v>
      </c>
      <c r="N65" s="241" t="s">
        <v>153</v>
      </c>
      <c r="O65" s="262" t="s">
        <v>152</v>
      </c>
      <c r="P65" s="288" t="s">
        <v>329</v>
      </c>
    </row>
    <row r="66" spans="1:16" ht="15" customHeight="1" thickBot="1">
      <c r="A66" s="448" t="s">
        <v>105</v>
      </c>
      <c r="B66" s="45" t="s">
        <v>48</v>
      </c>
      <c r="C66" s="45" t="s">
        <v>132</v>
      </c>
      <c r="D66" s="45" t="s">
        <v>134</v>
      </c>
      <c r="E66" s="45" t="s">
        <v>49</v>
      </c>
      <c r="F66" s="45" t="s">
        <v>50</v>
      </c>
      <c r="G66" s="45" t="s">
        <v>51</v>
      </c>
      <c r="H66" s="45" t="s">
        <v>47</v>
      </c>
      <c r="I66" s="45" t="s">
        <v>138</v>
      </c>
      <c r="J66" s="45" t="s">
        <v>139</v>
      </c>
      <c r="K66" s="45" t="s">
        <v>140</v>
      </c>
      <c r="L66" s="45" t="s">
        <v>141</v>
      </c>
      <c r="M66" s="257" t="s">
        <v>153</v>
      </c>
      <c r="N66" s="257" t="s">
        <v>141</v>
      </c>
      <c r="O66" s="264" t="s">
        <v>46</v>
      </c>
      <c r="P66" s="289" t="s">
        <v>279</v>
      </c>
    </row>
    <row r="67" spans="1:16" ht="15" customHeight="1">
      <c r="A67" s="571" t="s">
        <v>226</v>
      </c>
      <c r="B67" s="193"/>
      <c r="C67" s="193"/>
      <c r="D67" s="193"/>
      <c r="E67" s="193"/>
      <c r="F67" s="193"/>
      <c r="G67" s="193"/>
      <c r="H67" s="193"/>
      <c r="I67" s="193"/>
      <c r="J67" s="193"/>
      <c r="K67" s="193"/>
      <c r="L67" s="193"/>
      <c r="M67" s="193"/>
      <c r="N67" s="193"/>
      <c r="O67" s="193"/>
    </row>
    <row r="68" spans="1:16" ht="15.75" customHeight="1">
      <c r="A68" s="514" t="s">
        <v>331</v>
      </c>
      <c r="B68" s="758">
        <f>B8/B$8</f>
        <v>1</v>
      </c>
      <c r="C68" s="758">
        <f t="shared" ref="C68:J68" si="0">C8/C$8</f>
        <v>1</v>
      </c>
      <c r="D68" s="758">
        <f t="shared" si="0"/>
        <v>1</v>
      </c>
      <c r="E68" s="758">
        <f t="shared" si="0"/>
        <v>1</v>
      </c>
      <c r="F68" s="758">
        <f t="shared" si="0"/>
        <v>1</v>
      </c>
      <c r="G68" s="758">
        <f t="shared" si="0"/>
        <v>1</v>
      </c>
      <c r="H68" s="758">
        <f t="shared" si="0"/>
        <v>1</v>
      </c>
      <c r="I68" s="758">
        <f t="shared" si="0"/>
        <v>1</v>
      </c>
      <c r="J68" s="758">
        <f t="shared" si="0"/>
        <v>1</v>
      </c>
      <c r="K68" s="758" t="s">
        <v>108</v>
      </c>
      <c r="L68" s="758" t="s">
        <v>108</v>
      </c>
      <c r="M68" s="759">
        <f t="shared" ref="M68:O68" si="1">M8/M$8</f>
        <v>1</v>
      </c>
      <c r="N68" s="759">
        <f t="shared" si="1"/>
        <v>1</v>
      </c>
      <c r="O68" s="759">
        <f t="shared" si="1"/>
        <v>1</v>
      </c>
      <c r="P68" s="758">
        <f t="shared" ref="P68" si="2">P8/P$8</f>
        <v>1</v>
      </c>
    </row>
    <row r="69" spans="1:16" ht="15.75" customHeight="1">
      <c r="A69" s="517" t="s">
        <v>186</v>
      </c>
      <c r="B69" s="760">
        <f t="shared" ref="B69:J73" si="3">B9/B$8</f>
        <v>0.38493870379069922</v>
      </c>
      <c r="C69" s="760">
        <f t="shared" si="3"/>
        <v>0.35073878816287835</v>
      </c>
      <c r="D69" s="760">
        <f t="shared" si="3"/>
        <v>0.35837353157194513</v>
      </c>
      <c r="E69" s="760">
        <f t="shared" si="3"/>
        <v>0.34638984771145542</v>
      </c>
      <c r="F69" s="760">
        <f t="shared" si="3"/>
        <v>0.31174471791364444</v>
      </c>
      <c r="G69" s="760">
        <f t="shared" si="3"/>
        <v>0.28572817814544604</v>
      </c>
      <c r="H69" s="760">
        <f t="shared" si="3"/>
        <v>0.29440155590158856</v>
      </c>
      <c r="I69" s="760">
        <f t="shared" si="3"/>
        <v>0.17592216143071809</v>
      </c>
      <c r="J69" s="760">
        <f t="shared" si="3"/>
        <v>0.20723984500037373</v>
      </c>
      <c r="K69" s="760" t="s">
        <v>108</v>
      </c>
      <c r="L69" s="760" t="s">
        <v>108</v>
      </c>
      <c r="M69" s="761">
        <f t="shared" ref="M69:O69" si="4">M9/M$8</f>
        <v>0.33058163109152883</v>
      </c>
      <c r="N69" s="761">
        <f t="shared" si="4"/>
        <v>0.19072268298225056</v>
      </c>
      <c r="O69" s="761">
        <f t="shared" si="4"/>
        <v>0.31830404854943212</v>
      </c>
      <c r="P69" s="760">
        <f t="shared" ref="P69" si="5">P9/P$8</f>
        <v>0.25092750904895883</v>
      </c>
    </row>
    <row r="70" spans="1:16" ht="15.75" customHeight="1">
      <c r="A70" s="519" t="s">
        <v>187</v>
      </c>
      <c r="B70" s="762">
        <f t="shared" si="3"/>
        <v>0.29393966020000512</v>
      </c>
      <c r="C70" s="762">
        <f t="shared" si="3"/>
        <v>0.3236039096460433</v>
      </c>
      <c r="D70" s="762">
        <f t="shared" si="3"/>
        <v>0.38717534246467322</v>
      </c>
      <c r="E70" s="762">
        <f t="shared" si="3"/>
        <v>0.43755581070867366</v>
      </c>
      <c r="F70" s="762">
        <f t="shared" si="3"/>
        <v>0.48783842059260757</v>
      </c>
      <c r="G70" s="762">
        <f t="shared" si="3"/>
        <v>0.5077975806766537</v>
      </c>
      <c r="H70" s="762">
        <f t="shared" si="3"/>
        <v>0.5059143772334318</v>
      </c>
      <c r="I70" s="762">
        <f t="shared" si="3"/>
        <v>0.40685163891077264</v>
      </c>
      <c r="J70" s="762">
        <f t="shared" si="3"/>
        <v>0.56527334447557465</v>
      </c>
      <c r="K70" s="762" t="s">
        <v>108</v>
      </c>
      <c r="L70" s="762" t="s">
        <v>108</v>
      </c>
      <c r="M70" s="763">
        <f t="shared" ref="M70:O70" si="6">M10/M$8</f>
        <v>0.44537436746680975</v>
      </c>
      <c r="N70" s="763">
        <f t="shared" si="6"/>
        <v>0.48172064581682694</v>
      </c>
      <c r="O70" s="763">
        <f t="shared" si="6"/>
        <v>0.44856504234699346</v>
      </c>
      <c r="P70" s="762">
        <f t="shared" ref="P70" si="7">P10/P$8</f>
        <v>0.55290049781169759</v>
      </c>
    </row>
    <row r="71" spans="1:16" ht="15.75" customHeight="1">
      <c r="A71" s="517" t="s">
        <v>188</v>
      </c>
      <c r="B71" s="760">
        <f t="shared" si="3"/>
        <v>1.9402143429834075E-2</v>
      </c>
      <c r="C71" s="760">
        <f t="shared" si="3"/>
        <v>3.710028252762014E-2</v>
      </c>
      <c r="D71" s="760">
        <f t="shared" si="3"/>
        <v>2.7780181771923314E-2</v>
      </c>
      <c r="E71" s="760">
        <f t="shared" si="3"/>
        <v>3.4144642874463053E-2</v>
      </c>
      <c r="F71" s="760">
        <f t="shared" si="3"/>
        <v>3.2090780580761036E-2</v>
      </c>
      <c r="G71" s="760">
        <f t="shared" si="3"/>
        <v>3.3726812358764263E-2</v>
      </c>
      <c r="H71" s="760">
        <f t="shared" si="3"/>
        <v>3.5444620728864909E-2</v>
      </c>
      <c r="I71" s="760">
        <f t="shared" si="3"/>
        <v>2.7602122993729782E-2</v>
      </c>
      <c r="J71" s="760">
        <f t="shared" si="3"/>
        <v>4.0722088242513665E-2</v>
      </c>
      <c r="K71" s="760" t="s">
        <v>108</v>
      </c>
      <c r="L71" s="760" t="s">
        <v>108</v>
      </c>
      <c r="M71" s="761">
        <f t="shared" ref="M71:O71" si="8">M11/M$8</f>
        <v>3.264677096041152E-2</v>
      </c>
      <c r="N71" s="761">
        <f t="shared" si="8"/>
        <v>3.3802528205435563E-2</v>
      </c>
      <c r="O71" s="761">
        <f t="shared" si="8"/>
        <v>3.2748229645776061E-2</v>
      </c>
      <c r="P71" s="760">
        <f t="shared" ref="P71" si="9">P11/P$8</f>
        <v>2.6758477493430976E-2</v>
      </c>
    </row>
    <row r="72" spans="1:16" ht="15.75" customHeight="1">
      <c r="A72" s="519" t="s">
        <v>189</v>
      </c>
      <c r="B72" s="762">
        <f t="shared" si="3"/>
        <v>0.14482320968150689</v>
      </c>
      <c r="C72" s="762">
        <f t="shared" si="3"/>
        <v>0.13821324089135414</v>
      </c>
      <c r="D72" s="762">
        <f t="shared" si="3"/>
        <v>0.13054295126493026</v>
      </c>
      <c r="E72" s="762">
        <f t="shared" si="3"/>
        <v>0.10068869268820856</v>
      </c>
      <c r="F72" s="762">
        <f t="shared" si="3"/>
        <v>0.10559651627234021</v>
      </c>
      <c r="G72" s="762">
        <f t="shared" si="3"/>
        <v>0.10745143289160139</v>
      </c>
      <c r="H72" s="762">
        <f t="shared" si="3"/>
        <v>0.12557595192601964</v>
      </c>
      <c r="I72" s="762">
        <f t="shared" si="3"/>
        <v>0.27248415097222078</v>
      </c>
      <c r="J72" s="762">
        <f t="shared" si="3"/>
        <v>0.15272146259522615</v>
      </c>
      <c r="K72" s="762" t="s">
        <v>108</v>
      </c>
      <c r="L72" s="762" t="s">
        <v>108</v>
      </c>
      <c r="M72" s="763">
        <f t="shared" ref="M72:O72" si="10">M12/M$8</f>
        <v>0.11217342556238818</v>
      </c>
      <c r="N72" s="763">
        <f t="shared" si="10"/>
        <v>0.21588512932096576</v>
      </c>
      <c r="O72" s="763">
        <f t="shared" si="10"/>
        <v>0.12127780551646709</v>
      </c>
      <c r="P72" s="762">
        <f t="shared" ref="P72" si="11">P12/P$8</f>
        <v>0.12638280795316836</v>
      </c>
    </row>
    <row r="73" spans="1:16" ht="15.75" customHeight="1">
      <c r="A73" s="522" t="s">
        <v>190</v>
      </c>
      <c r="B73" s="764">
        <f t="shared" si="3"/>
        <v>0.15689628289795474</v>
      </c>
      <c r="C73" s="764">
        <f t="shared" si="3"/>
        <v>0.15034377877210406</v>
      </c>
      <c r="D73" s="764">
        <f t="shared" si="3"/>
        <v>9.6127992927873496E-2</v>
      </c>
      <c r="E73" s="764">
        <f t="shared" si="3"/>
        <v>8.1221006017199462E-2</v>
      </c>
      <c r="F73" s="764">
        <f t="shared" si="3"/>
        <v>6.2729564640646857E-2</v>
      </c>
      <c r="G73" s="764">
        <f t="shared" si="3"/>
        <v>6.5295995927534559E-2</v>
      </c>
      <c r="H73" s="764">
        <f t="shared" si="3"/>
        <v>3.8663494208928402E-2</v>
      </c>
      <c r="I73" s="764">
        <f t="shared" si="3"/>
        <v>0.11713992569203278</v>
      </c>
      <c r="J73" s="764">
        <f t="shared" si="3"/>
        <v>3.4043259687253781E-2</v>
      </c>
      <c r="K73" s="764" t="s">
        <v>108</v>
      </c>
      <c r="L73" s="764" t="s">
        <v>108</v>
      </c>
      <c r="M73" s="765">
        <f t="shared" ref="M73:O73" si="12">M13/M$8</f>
        <v>7.9223804918861787E-2</v>
      </c>
      <c r="N73" s="765">
        <f t="shared" si="12"/>
        <v>7.7869013673798726E-2</v>
      </c>
      <c r="O73" s="765">
        <f t="shared" si="12"/>
        <v>7.9104873942614395E-2</v>
      </c>
      <c r="P73" s="764">
        <f t="shared" ref="P73" si="13">P13/P$8</f>
        <v>4.3030707692744301E-2</v>
      </c>
    </row>
    <row r="74" spans="1:16" ht="15.75" customHeight="1">
      <c r="A74" s="525" t="s">
        <v>332</v>
      </c>
      <c r="B74" s="766">
        <f>B14/B$14</f>
        <v>1</v>
      </c>
      <c r="C74" s="766">
        <f t="shared" ref="C74:J74" si="14">C14/C$14</f>
        <v>1</v>
      </c>
      <c r="D74" s="766">
        <f t="shared" si="14"/>
        <v>1</v>
      </c>
      <c r="E74" s="766">
        <f t="shared" si="14"/>
        <v>1</v>
      </c>
      <c r="F74" s="766">
        <f t="shared" si="14"/>
        <v>1</v>
      </c>
      <c r="G74" s="766">
        <f t="shared" si="14"/>
        <v>1</v>
      </c>
      <c r="H74" s="766">
        <f t="shared" si="14"/>
        <v>1</v>
      </c>
      <c r="I74" s="766">
        <f t="shared" si="14"/>
        <v>1</v>
      </c>
      <c r="J74" s="766">
        <f t="shared" si="14"/>
        <v>1</v>
      </c>
      <c r="K74" s="766" t="s">
        <v>108</v>
      </c>
      <c r="L74" s="766" t="s">
        <v>108</v>
      </c>
      <c r="M74" s="767">
        <f t="shared" ref="M74:O74" si="15">M14/M$14</f>
        <v>1</v>
      </c>
      <c r="N74" s="767">
        <f t="shared" si="15"/>
        <v>1</v>
      </c>
      <c r="O74" s="767">
        <f t="shared" si="15"/>
        <v>1</v>
      </c>
      <c r="P74" s="766">
        <f t="shared" ref="P74" si="16">P14/P$14</f>
        <v>1</v>
      </c>
    </row>
    <row r="75" spans="1:16" ht="15.75" customHeight="1">
      <c r="A75" s="517" t="s">
        <v>84</v>
      </c>
      <c r="B75" s="760">
        <f t="shared" ref="B75:J85" si="17">B15/B$14</f>
        <v>0.45811456327262357</v>
      </c>
      <c r="C75" s="760">
        <f t="shared" si="17"/>
        <v>0.46606290425539104</v>
      </c>
      <c r="D75" s="760">
        <f t="shared" si="17"/>
        <v>0.4563399475925532</v>
      </c>
      <c r="E75" s="760">
        <f t="shared" si="17"/>
        <v>0.50588356183677008</v>
      </c>
      <c r="F75" s="760">
        <f t="shared" si="17"/>
        <v>0.55089305588564663</v>
      </c>
      <c r="G75" s="760">
        <f t="shared" si="17"/>
        <v>0.58486649653012179</v>
      </c>
      <c r="H75" s="760">
        <f t="shared" si="17"/>
        <v>0.58251939695808153</v>
      </c>
      <c r="I75" s="760">
        <f t="shared" si="17"/>
        <v>0.56743538896880807</v>
      </c>
      <c r="J75" s="760">
        <f t="shared" si="17"/>
        <v>0.74568690713098384</v>
      </c>
      <c r="K75" s="760" t="s">
        <v>108</v>
      </c>
      <c r="L75" s="760" t="s">
        <v>108</v>
      </c>
      <c r="M75" s="761">
        <f t="shared" ref="M75:O75" si="18">M15/M$14</f>
        <v>0.51964026258469664</v>
      </c>
      <c r="N75" s="761">
        <f t="shared" si="18"/>
        <v>0.65392629364486754</v>
      </c>
      <c r="O75" s="761">
        <f t="shared" si="18"/>
        <v>0.53010246416751616</v>
      </c>
      <c r="P75" s="760">
        <f t="shared" ref="P75" si="19">P15/P$14</f>
        <v>0.6526081898034507</v>
      </c>
    </row>
    <row r="76" spans="1:16" ht="15.75" customHeight="1">
      <c r="A76" s="519" t="s">
        <v>192</v>
      </c>
      <c r="B76" s="762">
        <f t="shared" si="17"/>
        <v>0.37313832416140552</v>
      </c>
      <c r="C76" s="762">
        <f t="shared" si="17"/>
        <v>0.41311528702344641</v>
      </c>
      <c r="D76" s="762">
        <f t="shared" si="17"/>
        <v>0.39908861143669355</v>
      </c>
      <c r="E76" s="762">
        <f t="shared" si="17"/>
        <v>0.45623998041895203</v>
      </c>
      <c r="F76" s="762">
        <f t="shared" si="17"/>
        <v>0.50323287022756902</v>
      </c>
      <c r="G76" s="762">
        <f t="shared" si="17"/>
        <v>0.51974820697467838</v>
      </c>
      <c r="H76" s="762">
        <f t="shared" si="17"/>
        <v>0.51317594107348052</v>
      </c>
      <c r="I76" s="762">
        <f t="shared" si="17"/>
        <v>0.45251982063295398</v>
      </c>
      <c r="J76" s="762">
        <f t="shared" si="17"/>
        <v>0.70358253811651428</v>
      </c>
      <c r="K76" s="762" t="s">
        <v>108</v>
      </c>
      <c r="L76" s="762" t="s">
        <v>108</v>
      </c>
      <c r="M76" s="763">
        <f t="shared" ref="M76:O76" si="20">M16/M$14</f>
        <v>0.46464631680007146</v>
      </c>
      <c r="N76" s="763">
        <f t="shared" si="20"/>
        <v>0.57434005414092182</v>
      </c>
      <c r="O76" s="763">
        <f t="shared" si="20"/>
        <v>0.47319253700868819</v>
      </c>
      <c r="P76" s="762">
        <f t="shared" ref="P76" si="21">P16/P$14</f>
        <v>0.58139790124468782</v>
      </c>
    </row>
    <row r="77" spans="1:16" ht="15.75" customHeight="1">
      <c r="A77" s="517" t="s">
        <v>370</v>
      </c>
      <c r="B77" s="760">
        <f t="shared" si="17"/>
        <v>0.16483061575996319</v>
      </c>
      <c r="C77" s="760">
        <f t="shared" si="17"/>
        <v>0.12947132594600425</v>
      </c>
      <c r="D77" s="760">
        <f t="shared" si="17"/>
        <v>7.3244066654511872E-2</v>
      </c>
      <c r="E77" s="760">
        <f t="shared" si="17"/>
        <v>9.3740147807764934E-2</v>
      </c>
      <c r="F77" s="760">
        <f t="shared" si="17"/>
        <v>9.9158691453634554E-2</v>
      </c>
      <c r="G77" s="760">
        <f t="shared" si="17"/>
        <v>0.12136153383270909</v>
      </c>
      <c r="H77" s="760">
        <f t="shared" si="17"/>
        <v>0.1212393931762832</v>
      </c>
      <c r="I77" s="760">
        <f t="shared" si="17"/>
        <v>0.20077246568638255</v>
      </c>
      <c r="J77" s="760">
        <f t="shared" si="17"/>
        <v>0.10933681594733449</v>
      </c>
      <c r="K77" s="760" t="s">
        <v>108</v>
      </c>
      <c r="L77" s="760" t="s">
        <v>108</v>
      </c>
      <c r="M77" s="761">
        <f t="shared" ref="M77:O77" si="22">M17/M$14</f>
        <v>0.10089912243564524</v>
      </c>
      <c r="N77" s="761">
        <f t="shared" si="22"/>
        <v>0.15640621205100888</v>
      </c>
      <c r="O77" s="761">
        <f t="shared" si="22"/>
        <v>0.10522367024006929</v>
      </c>
      <c r="P77" s="760">
        <f t="shared" ref="P77" si="23">P17/P$14</f>
        <v>0.14070561547558424</v>
      </c>
    </row>
    <row r="78" spans="1:16" ht="15.75" customHeight="1">
      <c r="A78" s="519" t="s">
        <v>193</v>
      </c>
      <c r="B78" s="762">
        <f t="shared" si="17"/>
        <v>8.4976239111218085E-2</v>
      </c>
      <c r="C78" s="762">
        <f t="shared" si="17"/>
        <v>5.2947617231944584E-2</v>
      </c>
      <c r="D78" s="762">
        <f t="shared" si="17"/>
        <v>5.7251336155859721E-2</v>
      </c>
      <c r="E78" s="762">
        <f t="shared" si="17"/>
        <v>4.9643581416686317E-2</v>
      </c>
      <c r="F78" s="762">
        <f t="shared" si="17"/>
        <v>4.7660185658077524E-2</v>
      </c>
      <c r="G78" s="762">
        <f t="shared" si="17"/>
        <v>6.5118289554362691E-2</v>
      </c>
      <c r="H78" s="762">
        <f t="shared" si="17"/>
        <v>6.9343455884601099E-2</v>
      </c>
      <c r="I78" s="762">
        <f t="shared" si="17"/>
        <v>0.11491556833585408</v>
      </c>
      <c r="J78" s="762">
        <f t="shared" si="17"/>
        <v>4.2104369014469574E-2</v>
      </c>
      <c r="K78" s="762" t="s">
        <v>108</v>
      </c>
      <c r="L78" s="762" t="s">
        <v>108</v>
      </c>
      <c r="M78" s="763">
        <f t="shared" ref="M78:O78" si="24">M18/M$14</f>
        <v>5.499394578462511E-2</v>
      </c>
      <c r="N78" s="763">
        <f t="shared" si="24"/>
        <v>7.9586239504609343E-2</v>
      </c>
      <c r="O78" s="763">
        <f t="shared" si="24"/>
        <v>5.6909927158828012E-2</v>
      </c>
      <c r="P78" s="762">
        <f t="shared" ref="P78" si="25">P18/P$14</f>
        <v>7.1210288557867818E-2</v>
      </c>
    </row>
    <row r="79" spans="1:16" ht="15.75" customHeight="1">
      <c r="A79" s="517" t="s">
        <v>194</v>
      </c>
      <c r="B79" s="760">
        <f t="shared" si="17"/>
        <v>0.26870453254042687</v>
      </c>
      <c r="C79" s="760">
        <f t="shared" si="17"/>
        <v>0.2332189520393933</v>
      </c>
      <c r="D79" s="760">
        <f t="shared" si="17"/>
        <v>0.24125893383036923</v>
      </c>
      <c r="E79" s="760">
        <f t="shared" si="17"/>
        <v>0.25056137245730864</v>
      </c>
      <c r="F79" s="760">
        <f t="shared" si="17"/>
        <v>0.26133583986310532</v>
      </c>
      <c r="G79" s="760">
        <f t="shared" si="17"/>
        <v>0.22164457076632346</v>
      </c>
      <c r="H79" s="760">
        <f t="shared" si="17"/>
        <v>0.24129090529813177</v>
      </c>
      <c r="I79" s="760">
        <f t="shared" si="17"/>
        <v>0.23964341290362395</v>
      </c>
      <c r="J79" s="760">
        <f t="shared" si="17"/>
        <v>0.16658861298111471</v>
      </c>
      <c r="K79" s="760" t="s">
        <v>108</v>
      </c>
      <c r="L79" s="760" t="s">
        <v>108</v>
      </c>
      <c r="M79" s="761">
        <f t="shared" ref="M79:O79" si="26">M19/M$14</f>
        <v>0.24669850903419155</v>
      </c>
      <c r="N79" s="761">
        <f t="shared" si="26"/>
        <v>0.20419588459379204</v>
      </c>
      <c r="O79" s="761">
        <f t="shared" si="26"/>
        <v>0.24338713687473135</v>
      </c>
      <c r="P79" s="760">
        <f t="shared" ref="P79" si="27">P19/P$14</f>
        <v>0.17648939859192511</v>
      </c>
    </row>
    <row r="80" spans="1:16" ht="15.75" customHeight="1">
      <c r="A80" s="519" t="s">
        <v>195</v>
      </c>
      <c r="B80" s="762">
        <f t="shared" si="17"/>
        <v>0.21453383548580679</v>
      </c>
      <c r="C80" s="762">
        <f t="shared" si="17"/>
        <v>0.1893473161647363</v>
      </c>
      <c r="D80" s="762">
        <f t="shared" si="17"/>
        <v>0.20465644952598236</v>
      </c>
      <c r="E80" s="762">
        <f t="shared" si="17"/>
        <v>0.21979922272782282</v>
      </c>
      <c r="F80" s="762">
        <f t="shared" si="17"/>
        <v>0.22508626901393758</v>
      </c>
      <c r="G80" s="762">
        <f t="shared" si="17"/>
        <v>0.18823696175534776</v>
      </c>
      <c r="H80" s="762">
        <f t="shared" si="17"/>
        <v>0.21593142285317379</v>
      </c>
      <c r="I80" s="762">
        <f t="shared" si="17"/>
        <v>0.20965548112761648</v>
      </c>
      <c r="J80" s="762">
        <f t="shared" si="17"/>
        <v>0.13753394531219978</v>
      </c>
      <c r="K80" s="762" t="s">
        <v>108</v>
      </c>
      <c r="L80" s="762" t="s">
        <v>108</v>
      </c>
      <c r="M80" s="763">
        <f t="shared" ref="M80:O80" si="28">M20/M$14</f>
        <v>0.21295358408440324</v>
      </c>
      <c r="N80" s="763">
        <f t="shared" si="28"/>
        <v>0.17466078967384832</v>
      </c>
      <c r="O80" s="763">
        <f t="shared" si="28"/>
        <v>0.20997019905800213</v>
      </c>
      <c r="P80" s="762">
        <f t="shared" ref="P80" si="29">P20/P$14</f>
        <v>0.14565041341513688</v>
      </c>
    </row>
    <row r="81" spans="1:16" ht="15.75" customHeight="1">
      <c r="A81" s="517" t="s">
        <v>196</v>
      </c>
      <c r="B81" s="760">
        <f t="shared" si="17"/>
        <v>1.9347491175266813E-2</v>
      </c>
      <c r="C81" s="760">
        <f t="shared" si="17"/>
        <v>1.0946772389876402E-2</v>
      </c>
      <c r="D81" s="760">
        <f t="shared" si="17"/>
        <v>7.1664441623397407E-3</v>
      </c>
      <c r="E81" s="760">
        <f t="shared" si="17"/>
        <v>3.4867683108625197E-3</v>
      </c>
      <c r="F81" s="760">
        <f t="shared" si="17"/>
        <v>1.3665767416812216E-3</v>
      </c>
      <c r="G81" s="760">
        <f t="shared" si="17"/>
        <v>1.4613908753417445E-3</v>
      </c>
      <c r="H81" s="760">
        <f t="shared" si="17"/>
        <v>6.1039049289413614E-4</v>
      </c>
      <c r="I81" s="760">
        <f t="shared" si="17"/>
        <v>1.3839754284605278E-2</v>
      </c>
      <c r="J81" s="760">
        <f t="shared" si="17"/>
        <v>8.9910695810852131E-5</v>
      </c>
      <c r="K81" s="760" t="s">
        <v>108</v>
      </c>
      <c r="L81" s="760" t="s">
        <v>108</v>
      </c>
      <c r="M81" s="761">
        <f t="shared" ref="M81:O81" si="30">M21/M$14</f>
        <v>3.9229786301594044E-3</v>
      </c>
      <c r="N81" s="761">
        <f t="shared" si="30"/>
        <v>7.1680780855203526E-3</v>
      </c>
      <c r="O81" s="761">
        <f t="shared" si="30"/>
        <v>4.1758037710013986E-3</v>
      </c>
      <c r="P81" s="760">
        <f t="shared" ref="P81" si="31">P21/P$14</f>
        <v>3.6025748787000401E-3</v>
      </c>
    </row>
    <row r="82" spans="1:16" ht="15.75" customHeight="1">
      <c r="A82" s="724" t="s">
        <v>991</v>
      </c>
      <c r="B82" s="762">
        <f t="shared" si="17"/>
        <v>3.482320588030622E-2</v>
      </c>
      <c r="C82" s="762">
        <f t="shared" si="17"/>
        <v>3.2924863484780589E-2</v>
      </c>
      <c r="D82" s="762">
        <f t="shared" si="17"/>
        <v>2.9436040142047124E-2</v>
      </c>
      <c r="E82" s="762">
        <f t="shared" si="17"/>
        <v>2.7275381418623276E-2</v>
      </c>
      <c r="F82" s="762">
        <f t="shared" si="17"/>
        <v>3.4882994107486541E-2</v>
      </c>
      <c r="G82" s="762">
        <f t="shared" si="17"/>
        <v>3.1946218135633961E-2</v>
      </c>
      <c r="H82" s="762">
        <f t="shared" si="17"/>
        <v>2.4749091952063852E-2</v>
      </c>
      <c r="I82" s="762">
        <f t="shared" si="17"/>
        <v>1.6148177491402169E-2</v>
      </c>
      <c r="J82" s="762">
        <f t="shared" si="17"/>
        <v>2.8964756973104074E-2</v>
      </c>
      <c r="K82" s="762" t="s">
        <v>108</v>
      </c>
      <c r="L82" s="762" t="s">
        <v>108</v>
      </c>
      <c r="M82" s="763">
        <f t="shared" ref="M82:O82" si="32">M22/M$14</f>
        <v>2.9821946319628884E-2</v>
      </c>
      <c r="N82" s="763">
        <f t="shared" si="32"/>
        <v>2.2367016835086961E-2</v>
      </c>
      <c r="O82" s="763">
        <f t="shared" si="32"/>
        <v>2.9241134045727823E-2</v>
      </c>
      <c r="P82" s="762">
        <f t="shared" ref="P82" si="33">P22/P$14</f>
        <v>2.7236410298088199E-2</v>
      </c>
    </row>
    <row r="83" spans="1:16" ht="15.75" customHeight="1">
      <c r="A83" s="517" t="s">
        <v>197</v>
      </c>
      <c r="B83" s="760">
        <f t="shared" si="17"/>
        <v>2.5349683154381443E-2</v>
      </c>
      <c r="C83" s="760">
        <f t="shared" si="17"/>
        <v>3.6384440310027105E-2</v>
      </c>
      <c r="D83" s="760">
        <f t="shared" si="17"/>
        <v>4.3362161019340768E-2</v>
      </c>
      <c r="E83" s="760">
        <f t="shared" si="17"/>
        <v>4.9966648989559985E-2</v>
      </c>
      <c r="F83" s="760">
        <f t="shared" si="17"/>
        <v>3.4724704428045879E-2</v>
      </c>
      <c r="G83" s="760">
        <f t="shared" si="17"/>
        <v>5.1225263540098834E-2</v>
      </c>
      <c r="H83" s="760">
        <f t="shared" si="17"/>
        <v>4.6331943875842822E-2</v>
      </c>
      <c r="I83" s="760">
        <f t="shared" si="17"/>
        <v>6.1826150223531884E-2</v>
      </c>
      <c r="J83" s="760">
        <f t="shared" si="17"/>
        <v>2.3458406741014574E-2</v>
      </c>
      <c r="K83" s="760" t="s">
        <v>108</v>
      </c>
      <c r="L83" s="760" t="s">
        <v>108</v>
      </c>
      <c r="M83" s="761">
        <f t="shared" ref="M83:O83" si="34">M23/M$14</f>
        <v>4.4549375521250566E-2</v>
      </c>
      <c r="N83" s="761">
        <f t="shared" si="34"/>
        <v>4.320941765191471E-2</v>
      </c>
      <c r="O83" s="761">
        <f t="shared" si="34"/>
        <v>4.4444979633745232E-2</v>
      </c>
      <c r="P83" s="760">
        <f t="shared" ref="P83" si="35">P23/P$14</f>
        <v>4.3754203268559812E-2</v>
      </c>
    </row>
    <row r="84" spans="1:16" ht="15.75" customHeight="1">
      <c r="A84" s="519" t="s">
        <v>198</v>
      </c>
      <c r="B84" s="762">
        <f t="shared" si="17"/>
        <v>7.8153729145397685E-2</v>
      </c>
      <c r="C84" s="762">
        <f t="shared" si="17"/>
        <v>9.7436655147715739E-2</v>
      </c>
      <c r="D84" s="762">
        <f t="shared" si="17"/>
        <v>0.12274220525953509</v>
      </c>
      <c r="E84" s="762">
        <f t="shared" si="17"/>
        <v>9.6259538393642124E-2</v>
      </c>
      <c r="F84" s="762">
        <f t="shared" si="17"/>
        <v>8.5228949912002652E-2</v>
      </c>
      <c r="G84" s="762">
        <f t="shared" si="17"/>
        <v>9.5945341203983278E-2</v>
      </c>
      <c r="H84" s="762">
        <f t="shared" si="17"/>
        <v>7.8165531437135796E-2</v>
      </c>
      <c r="I84" s="762">
        <f t="shared" si="17"/>
        <v>9.4511444886109006E-2</v>
      </c>
      <c r="J84" s="762">
        <f t="shared" si="17"/>
        <v>3.9304934582096183E-2</v>
      </c>
      <c r="K84" s="762" t="s">
        <v>108</v>
      </c>
      <c r="L84" s="762" t="s">
        <v>108</v>
      </c>
      <c r="M84" s="763">
        <f t="shared" ref="M84:O84" si="36">M24/M$14</f>
        <v>9.6053111498923843E-2</v>
      </c>
      <c r="N84" s="763">
        <f t="shared" si="36"/>
        <v>6.7724233930072097E-2</v>
      </c>
      <c r="O84" s="763">
        <f t="shared" si="36"/>
        <v>9.3846013520430815E-2</v>
      </c>
      <c r="P84" s="762">
        <f t="shared" ref="P84" si="37">P24/P$14</f>
        <v>8.1828383253107609E-2</v>
      </c>
    </row>
    <row r="85" spans="1:16" ht="15.75" customHeight="1">
      <c r="A85" s="522" t="s">
        <v>199</v>
      </c>
      <c r="B85" s="764">
        <f t="shared" si="17"/>
        <v>0.16967749188621753</v>
      </c>
      <c r="C85" s="764">
        <f t="shared" si="17"/>
        <v>0.16689704824747287</v>
      </c>
      <c r="D85" s="764">
        <f t="shared" si="17"/>
        <v>0.13629675229820162</v>
      </c>
      <c r="E85" s="764">
        <f t="shared" si="17"/>
        <v>9.7328878322719137E-2</v>
      </c>
      <c r="F85" s="764">
        <f t="shared" si="17"/>
        <v>6.7817449911199576E-2</v>
      </c>
      <c r="G85" s="764">
        <f t="shared" si="17"/>
        <v>4.6318327960553345E-2</v>
      </c>
      <c r="H85" s="764">
        <f t="shared" si="17"/>
        <v>5.169222243080817E-2</v>
      </c>
      <c r="I85" s="764">
        <f t="shared" si="17"/>
        <v>3.6583603017432242E-2</v>
      </c>
      <c r="J85" s="764">
        <f t="shared" si="17"/>
        <v>2.4961138564790711E-2</v>
      </c>
      <c r="K85" s="764" t="s">
        <v>108</v>
      </c>
      <c r="L85" s="764" t="s">
        <v>108</v>
      </c>
      <c r="M85" s="765">
        <f t="shared" ref="M85:O85" si="38">M25/M$14</f>
        <v>9.3058741359859087E-2</v>
      </c>
      <c r="N85" s="765">
        <f t="shared" si="38"/>
        <v>3.0944170178690032E-2</v>
      </c>
      <c r="O85" s="765">
        <f t="shared" si="38"/>
        <v>8.821940580357647E-2</v>
      </c>
      <c r="P85" s="764">
        <f t="shared" ref="P85" si="39">P25/P$14</f>
        <v>4.5319825083851836E-2</v>
      </c>
    </row>
    <row r="86" spans="1:16" ht="15.75" customHeight="1">
      <c r="A86" s="528" t="s">
        <v>227</v>
      </c>
      <c r="B86" s="768"/>
      <c r="C86" s="768"/>
      <c r="D86" s="768"/>
      <c r="E86" s="768"/>
      <c r="F86" s="768"/>
      <c r="G86" s="768"/>
      <c r="H86" s="768"/>
      <c r="I86" s="768"/>
      <c r="J86" s="768"/>
      <c r="K86" s="768"/>
      <c r="L86" s="768"/>
      <c r="M86" s="769"/>
      <c r="N86" s="769"/>
      <c r="O86" s="769"/>
      <c r="P86" s="770"/>
    </row>
    <row r="87" spans="1:16" ht="15.75" customHeight="1">
      <c r="A87" s="525" t="s">
        <v>333</v>
      </c>
      <c r="B87" s="766">
        <f>B28/B$28</f>
        <v>1</v>
      </c>
      <c r="C87" s="766">
        <f t="shared" ref="C87:J87" si="40">C28/C$28</f>
        <v>1</v>
      </c>
      <c r="D87" s="766">
        <f t="shared" si="40"/>
        <v>1</v>
      </c>
      <c r="E87" s="766">
        <f t="shared" si="40"/>
        <v>1</v>
      </c>
      <c r="F87" s="766">
        <f t="shared" si="40"/>
        <v>1</v>
      </c>
      <c r="G87" s="766">
        <f t="shared" si="40"/>
        <v>1</v>
      </c>
      <c r="H87" s="766">
        <f t="shared" si="40"/>
        <v>1</v>
      </c>
      <c r="I87" s="766">
        <f t="shared" si="40"/>
        <v>1</v>
      </c>
      <c r="J87" s="766">
        <f t="shared" si="40"/>
        <v>1</v>
      </c>
      <c r="K87" s="766" t="s">
        <v>108</v>
      </c>
      <c r="L87" s="766" t="s">
        <v>108</v>
      </c>
      <c r="M87" s="767">
        <f t="shared" ref="M87:O87" si="41">M28/M$28</f>
        <v>1</v>
      </c>
      <c r="N87" s="767">
        <f t="shared" si="41"/>
        <v>1</v>
      </c>
      <c r="O87" s="767">
        <f t="shared" si="41"/>
        <v>1</v>
      </c>
      <c r="P87" s="766">
        <f t="shared" ref="P87" si="42">P28/P$28</f>
        <v>1</v>
      </c>
    </row>
    <row r="88" spans="1:16" ht="15.75" customHeight="1">
      <c r="A88" s="517" t="s">
        <v>203</v>
      </c>
      <c r="B88" s="760">
        <f t="shared" ref="B88:J90" si="43">B29/B$28</f>
        <v>0.94386943096519271</v>
      </c>
      <c r="C88" s="760">
        <f t="shared" si="43"/>
        <v>0.85877741855857836</v>
      </c>
      <c r="D88" s="760">
        <f t="shared" si="43"/>
        <v>0.88793486786343212</v>
      </c>
      <c r="E88" s="760">
        <f t="shared" si="43"/>
        <v>0.91612675787073716</v>
      </c>
      <c r="F88" s="760">
        <f t="shared" si="43"/>
        <v>0.97209426467123961</v>
      </c>
      <c r="G88" s="760">
        <f t="shared" si="43"/>
        <v>0.91370195666908005</v>
      </c>
      <c r="H88" s="760">
        <f t="shared" si="43"/>
        <v>0.94281144981322595</v>
      </c>
      <c r="I88" s="760">
        <f t="shared" si="43"/>
        <v>0.92112215966790423</v>
      </c>
      <c r="J88" s="760">
        <f t="shared" si="43"/>
        <v>0.9436895709345634</v>
      </c>
      <c r="K88" s="760" t="s">
        <v>108</v>
      </c>
      <c r="L88" s="760" t="s">
        <v>108</v>
      </c>
      <c r="M88" s="761">
        <f t="shared" ref="M88:O88" si="44">M29/M$28</f>
        <v>0.92053776904172457</v>
      </c>
      <c r="N88" s="761">
        <f t="shared" si="44"/>
        <v>0.9362255681432643</v>
      </c>
      <c r="O88" s="761">
        <f t="shared" si="44"/>
        <v>0.92109748579093675</v>
      </c>
      <c r="P88" s="760">
        <f t="shared" ref="P88" si="45">P29/P$28</f>
        <v>0.8998264738680144</v>
      </c>
    </row>
    <row r="89" spans="1:16" ht="15.75" customHeight="1">
      <c r="A89" s="519" t="s">
        <v>204</v>
      </c>
      <c r="B89" s="762">
        <f t="shared" si="43"/>
        <v>3.5673620120976697E-2</v>
      </c>
      <c r="C89" s="762">
        <f t="shared" si="43"/>
        <v>9.5251452344418702E-2</v>
      </c>
      <c r="D89" s="762">
        <f t="shared" si="43"/>
        <v>3.0773129360053067E-2</v>
      </c>
      <c r="E89" s="762">
        <f t="shared" si="43"/>
        <v>4.6815128143651998E-2</v>
      </c>
      <c r="F89" s="762">
        <f t="shared" si="43"/>
        <v>9.3383710705272002E-3</v>
      </c>
      <c r="G89" s="762">
        <f t="shared" si="43"/>
        <v>2.5190882441388136E-2</v>
      </c>
      <c r="H89" s="762">
        <f t="shared" si="43"/>
        <v>2.6524906668246948E-2</v>
      </c>
      <c r="I89" s="762">
        <f t="shared" si="43"/>
        <v>7.7758540142667087E-2</v>
      </c>
      <c r="J89" s="762">
        <f t="shared" si="43"/>
        <v>5.3271285248792231E-2</v>
      </c>
      <c r="K89" s="762" t="s">
        <v>108</v>
      </c>
      <c r="L89" s="762" t="s">
        <v>108</v>
      </c>
      <c r="M89" s="763">
        <f t="shared" ref="M89:O89" si="46">M30/M$28</f>
        <v>3.6581683806535197E-2</v>
      </c>
      <c r="N89" s="763">
        <f t="shared" si="46"/>
        <v>6.1370261986872364E-2</v>
      </c>
      <c r="O89" s="763">
        <f t="shared" si="46"/>
        <v>3.7466102477513891E-2</v>
      </c>
      <c r="P89" s="762">
        <f t="shared" ref="P89" si="47">P30/P$28</f>
        <v>5.7149556400603665E-2</v>
      </c>
    </row>
    <row r="90" spans="1:16" ht="15.75" customHeight="1">
      <c r="A90" s="522" t="s">
        <v>205</v>
      </c>
      <c r="B90" s="764">
        <f t="shared" si="43"/>
        <v>2.0456948913830583E-2</v>
      </c>
      <c r="C90" s="764">
        <f t="shared" si="43"/>
        <v>4.5971129099023587E-2</v>
      </c>
      <c r="D90" s="764">
        <f t="shared" si="43"/>
        <v>8.1292002776514702E-2</v>
      </c>
      <c r="E90" s="764">
        <f t="shared" si="43"/>
        <v>3.7058113985610881E-2</v>
      </c>
      <c r="F90" s="764">
        <f t="shared" si="43"/>
        <v>1.8567364258233209E-2</v>
      </c>
      <c r="G90" s="764">
        <f t="shared" si="43"/>
        <v>6.1107160889531928E-2</v>
      </c>
      <c r="H90" s="764">
        <f t="shared" si="43"/>
        <v>3.0663643518526979E-2</v>
      </c>
      <c r="I90" s="764">
        <f t="shared" si="43"/>
        <v>1.1193001894286324E-3</v>
      </c>
      <c r="J90" s="764">
        <f t="shared" si="43"/>
        <v>3.0391438166443435E-3</v>
      </c>
      <c r="K90" s="764" t="s">
        <v>108</v>
      </c>
      <c r="L90" s="764" t="s">
        <v>108</v>
      </c>
      <c r="M90" s="765">
        <f t="shared" ref="M90:O90" si="48">M31/M$28</f>
        <v>4.2880547151740327E-2</v>
      </c>
      <c r="N90" s="765">
        <f t="shared" si="48"/>
        <v>2.404169869863373E-3</v>
      </c>
      <c r="O90" s="765">
        <f t="shared" si="48"/>
        <v>4.1436411731549327E-2</v>
      </c>
      <c r="P90" s="764">
        <f t="shared" ref="P90" si="49">P31/P$28</f>
        <v>4.302396973138186E-2</v>
      </c>
    </row>
    <row r="91" spans="1:16" ht="15.75" customHeight="1">
      <c r="A91" s="525" t="s">
        <v>338</v>
      </c>
      <c r="B91" s="766">
        <f>B32/B$32</f>
        <v>1</v>
      </c>
      <c r="C91" s="766">
        <f t="shared" ref="C91:J91" si="50">C32/C$32</f>
        <v>1</v>
      </c>
      <c r="D91" s="766">
        <f t="shared" si="50"/>
        <v>1</v>
      </c>
      <c r="E91" s="766">
        <f t="shared" si="50"/>
        <v>1</v>
      </c>
      <c r="F91" s="766">
        <f t="shared" si="50"/>
        <v>1</v>
      </c>
      <c r="G91" s="766">
        <f t="shared" si="50"/>
        <v>1</v>
      </c>
      <c r="H91" s="766">
        <f t="shared" si="50"/>
        <v>1</v>
      </c>
      <c r="I91" s="766">
        <f t="shared" si="50"/>
        <v>1</v>
      </c>
      <c r="J91" s="766">
        <f t="shared" si="50"/>
        <v>1</v>
      </c>
      <c r="K91" s="766" t="s">
        <v>108</v>
      </c>
      <c r="L91" s="766" t="s">
        <v>108</v>
      </c>
      <c r="M91" s="767">
        <f t="shared" ref="M91:O91" si="51">M32/M$32</f>
        <v>1</v>
      </c>
      <c r="N91" s="767">
        <f t="shared" si="51"/>
        <v>1</v>
      </c>
      <c r="O91" s="767">
        <f t="shared" si="51"/>
        <v>1</v>
      </c>
      <c r="P91" s="766">
        <f t="shared" ref="P91" si="52">P32/P$32</f>
        <v>1</v>
      </c>
    </row>
    <row r="92" spans="1:16" ht="15.75" customHeight="1">
      <c r="A92" s="517" t="s">
        <v>207</v>
      </c>
      <c r="B92" s="760">
        <f t="shared" ref="B92:J94" si="53">B33/B$32</f>
        <v>0.26920146286269486</v>
      </c>
      <c r="C92" s="760">
        <f t="shared" si="53"/>
        <v>0.22244750907417563</v>
      </c>
      <c r="D92" s="760">
        <f t="shared" si="53"/>
        <v>0.19660107256504977</v>
      </c>
      <c r="E92" s="760">
        <f t="shared" si="53"/>
        <v>0.20610216106790819</v>
      </c>
      <c r="F92" s="760">
        <f t="shared" si="53"/>
        <v>0.26160217814969733</v>
      </c>
      <c r="G92" s="760">
        <f t="shared" si="53"/>
        <v>0.17435983505447109</v>
      </c>
      <c r="H92" s="760">
        <f t="shared" si="53"/>
        <v>0.16226550102495685</v>
      </c>
      <c r="I92" s="760">
        <f t="shared" si="53"/>
        <v>0.29549285700163791</v>
      </c>
      <c r="J92" s="760">
        <f t="shared" si="53"/>
        <v>0.31566007897005854</v>
      </c>
      <c r="K92" s="760" t="s">
        <v>108</v>
      </c>
      <c r="L92" s="760" t="s">
        <v>108</v>
      </c>
      <c r="M92" s="761">
        <f t="shared" ref="M92:O92" si="54">M33/M$32</f>
        <v>0.20798624972231983</v>
      </c>
      <c r="N92" s="761">
        <f t="shared" si="54"/>
        <v>0.30730611442534378</v>
      </c>
      <c r="O92" s="761">
        <f t="shared" si="54"/>
        <v>0.21070100731532518</v>
      </c>
      <c r="P92" s="760">
        <f t="shared" ref="P92" si="55">P33/P$32</f>
        <v>0.23053840707707149</v>
      </c>
    </row>
    <row r="93" spans="1:16" ht="15.75" customHeight="1">
      <c r="A93" s="519" t="s">
        <v>208</v>
      </c>
      <c r="B93" s="762">
        <f t="shared" si="53"/>
        <v>0.5985367649107014</v>
      </c>
      <c r="C93" s="762">
        <f t="shared" si="53"/>
        <v>0.66411643506899554</v>
      </c>
      <c r="D93" s="762">
        <f t="shared" si="53"/>
        <v>0.53097276918983627</v>
      </c>
      <c r="E93" s="762">
        <f t="shared" si="53"/>
        <v>0.5575850046321883</v>
      </c>
      <c r="F93" s="762">
        <f t="shared" si="53"/>
        <v>0.58397586320643857</v>
      </c>
      <c r="G93" s="762">
        <f t="shared" si="53"/>
        <v>0.52166346477715086</v>
      </c>
      <c r="H93" s="762">
        <f t="shared" si="53"/>
        <v>0.36542999146966348</v>
      </c>
      <c r="I93" s="762">
        <f t="shared" si="53"/>
        <v>0.68147431281952953</v>
      </c>
      <c r="J93" s="762">
        <f t="shared" si="53"/>
        <v>0.6659585373566046</v>
      </c>
      <c r="K93" s="762" t="s">
        <v>108</v>
      </c>
      <c r="L93" s="762" t="s">
        <v>108</v>
      </c>
      <c r="M93" s="763">
        <f t="shared" ref="M93:O93" si="56">M34/M$32</f>
        <v>0.54452887191753307</v>
      </c>
      <c r="N93" s="763">
        <f t="shared" si="56"/>
        <v>0.67238571103123845</v>
      </c>
      <c r="O93" s="763">
        <f t="shared" si="56"/>
        <v>0.54802364434773543</v>
      </c>
      <c r="P93" s="762">
        <f t="shared" ref="P93" si="57">P34/P$32</f>
        <v>0.46206526265936548</v>
      </c>
    </row>
    <row r="94" spans="1:16" ht="15.75" customHeight="1">
      <c r="A94" s="517" t="s">
        <v>209</v>
      </c>
      <c r="B94" s="764">
        <f t="shared" si="53"/>
        <v>0.13226177222660365</v>
      </c>
      <c r="C94" s="764">
        <f t="shared" si="53"/>
        <v>0.11343605585682887</v>
      </c>
      <c r="D94" s="764">
        <f t="shared" si="53"/>
        <v>0.27242615824074795</v>
      </c>
      <c r="E94" s="764">
        <f t="shared" si="53"/>
        <v>0.23631283430432098</v>
      </c>
      <c r="F94" s="764">
        <f t="shared" si="53"/>
        <v>0.15442195864386415</v>
      </c>
      <c r="G94" s="764">
        <f t="shared" si="53"/>
        <v>0.30397670016837802</v>
      </c>
      <c r="H94" s="764">
        <f t="shared" si="53"/>
        <v>0.47230450750537967</v>
      </c>
      <c r="I94" s="764">
        <f t="shared" si="53"/>
        <v>2.3032830170721774E-2</v>
      </c>
      <c r="J94" s="764">
        <f t="shared" si="53"/>
        <v>1.8381383664132382E-2</v>
      </c>
      <c r="K94" s="764" t="s">
        <v>108</v>
      </c>
      <c r="L94" s="764" t="s">
        <v>108</v>
      </c>
      <c r="M94" s="765">
        <f t="shared" ref="M94:O94" si="58">M35/M$32</f>
        <v>0.24748487836487659</v>
      </c>
      <c r="N94" s="765">
        <f t="shared" si="58"/>
        <v>2.0308174534666434E-2</v>
      </c>
      <c r="O94" s="765">
        <f t="shared" si="58"/>
        <v>0.24127534833693934</v>
      </c>
      <c r="P94" s="764">
        <f t="shared" ref="P94" si="59">P35/P$32</f>
        <v>0.30739633026994062</v>
      </c>
    </row>
    <row r="95" spans="1:16" ht="15.75" customHeight="1">
      <c r="A95" s="571" t="s">
        <v>265</v>
      </c>
      <c r="B95" s="771"/>
      <c r="C95" s="771"/>
      <c r="D95" s="771"/>
      <c r="E95" s="771"/>
      <c r="F95" s="771"/>
      <c r="G95" s="771"/>
      <c r="H95" s="771"/>
      <c r="I95" s="771"/>
      <c r="J95" s="771"/>
      <c r="K95" s="771"/>
      <c r="L95" s="771"/>
      <c r="M95" s="772"/>
      <c r="N95" s="772"/>
      <c r="O95" s="772"/>
      <c r="P95" s="773"/>
    </row>
    <row r="96" spans="1:16" ht="15.75" customHeight="1">
      <c r="A96" s="577" t="s">
        <v>482</v>
      </c>
      <c r="B96" s="774">
        <v>0.20190128900000001</v>
      </c>
      <c r="C96" s="774">
        <v>0.231709044</v>
      </c>
      <c r="D96" s="774">
        <v>0.199451826</v>
      </c>
      <c r="E96" s="774">
        <v>0.21125255100000001</v>
      </c>
      <c r="F96" s="774">
        <v>0.171861338</v>
      </c>
      <c r="G96" s="774">
        <v>0.15489467700000001</v>
      </c>
      <c r="H96" s="774">
        <v>0.17930111300000001</v>
      </c>
      <c r="I96" s="774">
        <v>5.8957402999999999E-2</v>
      </c>
      <c r="J96" s="774">
        <v>0.105383833</v>
      </c>
      <c r="K96" s="774" t="s">
        <v>108</v>
      </c>
      <c r="L96" s="774" t="s">
        <v>108</v>
      </c>
      <c r="M96" s="775">
        <v>0.19354564299999999</v>
      </c>
      <c r="N96" s="775">
        <v>8.1484358000000007E-2</v>
      </c>
      <c r="O96" s="775">
        <v>0.184814967</v>
      </c>
      <c r="P96" s="774">
        <v>0.157296625</v>
      </c>
    </row>
    <row r="97" spans="1:16" s="7" customFormat="1" ht="15.75" customHeight="1">
      <c r="A97" s="589" t="s">
        <v>466</v>
      </c>
      <c r="B97" s="780">
        <v>0.29393965999999999</v>
      </c>
      <c r="C97" s="780">
        <v>0.32360390999999999</v>
      </c>
      <c r="D97" s="780">
        <v>0.38717534199999998</v>
      </c>
      <c r="E97" s="780">
        <v>0.43755581100000002</v>
      </c>
      <c r="F97" s="780">
        <v>0.48783842100000002</v>
      </c>
      <c r="G97" s="780">
        <v>0.50779758100000005</v>
      </c>
      <c r="H97" s="780">
        <v>0.50591437699999997</v>
      </c>
      <c r="I97" s="780">
        <v>0.40685163899999999</v>
      </c>
      <c r="J97" s="780">
        <v>0.56527334399999996</v>
      </c>
      <c r="K97" s="760" t="s">
        <v>108</v>
      </c>
      <c r="L97" s="760" t="s">
        <v>108</v>
      </c>
      <c r="M97" s="781">
        <v>0.44537436699999999</v>
      </c>
      <c r="N97" s="781">
        <v>0.48172064599999997</v>
      </c>
      <c r="O97" s="781">
        <v>0.44856504200000002</v>
      </c>
      <c r="P97" s="760">
        <v>0.55290049799999996</v>
      </c>
    </row>
    <row r="98" spans="1:16" ht="15.75" customHeight="1">
      <c r="A98" s="573" t="s">
        <v>480</v>
      </c>
      <c r="B98" s="776">
        <v>0.86180213800000005</v>
      </c>
      <c r="C98" s="776">
        <v>0.90061701999999999</v>
      </c>
      <c r="D98" s="776">
        <v>0.88925346900000002</v>
      </c>
      <c r="E98" s="776">
        <v>0.90336458900000005</v>
      </c>
      <c r="F98" s="776">
        <v>0.90857439600000001</v>
      </c>
      <c r="G98" s="776">
        <v>0.93140451000000002</v>
      </c>
      <c r="H98" s="776">
        <v>0.91268185000000002</v>
      </c>
      <c r="I98" s="776">
        <v>1.0249651319999999</v>
      </c>
      <c r="J98" s="776">
        <v>0.98959552399999995</v>
      </c>
      <c r="K98" s="776" t="s">
        <v>108</v>
      </c>
      <c r="L98" s="776" t="s">
        <v>108</v>
      </c>
      <c r="M98" s="777">
        <v>0.90504389699999999</v>
      </c>
      <c r="N98" s="777">
        <v>1.00780315</v>
      </c>
      <c r="O98" s="777">
        <v>0.91304985299999997</v>
      </c>
      <c r="P98" s="762">
        <v>0.918175203</v>
      </c>
    </row>
    <row r="99" spans="1:16" ht="15.75" customHeight="1">
      <c r="A99" s="589" t="s">
        <v>547</v>
      </c>
      <c r="B99" s="760">
        <v>0.46110168699999998</v>
      </c>
      <c r="C99" s="760">
        <v>0.40657396000000001</v>
      </c>
      <c r="D99" s="760">
        <v>0.39304039800000001</v>
      </c>
      <c r="E99" s="760">
        <v>0.42011663500000002</v>
      </c>
      <c r="F99" s="760">
        <v>0.37521745200000001</v>
      </c>
      <c r="G99" s="760">
        <v>0.36902695299999999</v>
      </c>
      <c r="H99" s="760">
        <v>0.33423048100000002</v>
      </c>
      <c r="I99" s="760">
        <v>0.10856504</v>
      </c>
      <c r="J99" s="760">
        <v>0.244753995</v>
      </c>
      <c r="K99" s="760" t="s">
        <v>108</v>
      </c>
      <c r="L99" s="760" t="s">
        <v>108</v>
      </c>
      <c r="M99" s="761">
        <v>0.39415112800000002</v>
      </c>
      <c r="N99" s="761">
        <v>0.174646418</v>
      </c>
      <c r="O99" s="761">
        <v>0.37704955299999998</v>
      </c>
      <c r="P99" s="760">
        <v>0.25882864300000002</v>
      </c>
    </row>
    <row r="100" spans="1:16" ht="15.75" customHeight="1">
      <c r="A100" s="519" t="s">
        <v>468</v>
      </c>
      <c r="B100" s="762">
        <v>0.56210257699999999</v>
      </c>
      <c r="C100" s="762">
        <v>0.92131290300000002</v>
      </c>
      <c r="D100" s="762">
        <v>0.789468112</v>
      </c>
      <c r="E100" s="762">
        <v>0.94678091799999997</v>
      </c>
      <c r="F100" s="762">
        <v>0.85739220900000002</v>
      </c>
      <c r="G100" s="762">
        <v>0.96726909400000005</v>
      </c>
      <c r="H100" s="762">
        <v>0.84646821999999999</v>
      </c>
      <c r="I100" s="762">
        <v>1.026161917</v>
      </c>
      <c r="J100" s="762">
        <v>1.0124674149999999</v>
      </c>
      <c r="K100" s="762" t="s">
        <v>108</v>
      </c>
      <c r="L100" s="762" t="s">
        <v>108</v>
      </c>
      <c r="M100" s="763">
        <v>0.88816598899999999</v>
      </c>
      <c r="N100" s="763">
        <v>1.0195170929999999</v>
      </c>
      <c r="O100" s="763">
        <v>0.89839953100000003</v>
      </c>
      <c r="P100" s="776">
        <v>0.81916807199999997</v>
      </c>
    </row>
    <row r="101" spans="1:16" ht="15.75" customHeight="1">
      <c r="A101" s="522" t="s">
        <v>549</v>
      </c>
      <c r="B101" s="778">
        <v>2.7840464969999998</v>
      </c>
      <c r="C101" s="778">
        <v>3.9761629040000002</v>
      </c>
      <c r="D101" s="778">
        <v>3.9581894339999999</v>
      </c>
      <c r="E101" s="778">
        <v>4.4817490409999996</v>
      </c>
      <c r="F101" s="778">
        <v>4.9888603180000004</v>
      </c>
      <c r="G101" s="778">
        <v>6.2446890440000002</v>
      </c>
      <c r="H101" s="778">
        <v>4.720931201</v>
      </c>
      <c r="I101" s="778">
        <v>17.405141199999999</v>
      </c>
      <c r="J101" s="778">
        <v>9.6074263670000004</v>
      </c>
      <c r="K101" s="778" t="s">
        <v>108</v>
      </c>
      <c r="L101" s="778" t="s">
        <v>108</v>
      </c>
      <c r="M101" s="779">
        <v>4.5889226780000003</v>
      </c>
      <c r="N101" s="779">
        <v>12.511813571999999</v>
      </c>
      <c r="O101" s="779">
        <v>4.861075617</v>
      </c>
      <c r="P101" s="778">
        <v>5.2077917769999997</v>
      </c>
    </row>
    <row r="102" spans="1:16" ht="15" customHeight="1">
      <c r="A102" s="261" t="s">
        <v>330</v>
      </c>
      <c r="B102" s="13"/>
      <c r="C102" s="13"/>
      <c r="D102" s="13"/>
      <c r="E102" s="13"/>
      <c r="F102" s="13"/>
      <c r="G102" s="13"/>
      <c r="H102" s="13"/>
      <c r="I102" s="13"/>
      <c r="J102" s="13"/>
      <c r="K102" s="13"/>
      <c r="L102" s="13"/>
      <c r="M102" s="216"/>
      <c r="N102" s="216"/>
      <c r="O102" s="216"/>
      <c r="P102" s="40"/>
    </row>
    <row r="103" spans="1:16" ht="15" customHeight="1">
      <c r="A103" s="261" t="s">
        <v>798</v>
      </c>
      <c r="B103" s="13"/>
      <c r="C103" s="13"/>
      <c r="D103" s="13"/>
      <c r="E103" s="13"/>
      <c r="F103" s="13"/>
      <c r="G103" s="13"/>
      <c r="H103" s="13"/>
      <c r="I103" s="13"/>
      <c r="J103" s="13"/>
      <c r="K103" s="13"/>
      <c r="L103" s="13"/>
      <c r="M103" s="216"/>
      <c r="N103" s="216"/>
      <c r="O103" s="216"/>
      <c r="P103" s="40"/>
    </row>
    <row r="104" spans="1:16" ht="15" customHeight="1">
      <c r="A104" s="169" t="s">
        <v>809</v>
      </c>
      <c r="B104" s="13"/>
      <c r="C104" s="13"/>
      <c r="D104" s="13"/>
      <c r="E104" s="13"/>
      <c r="F104" s="13"/>
      <c r="G104" s="13"/>
      <c r="H104" s="13"/>
      <c r="I104" s="13"/>
      <c r="J104" s="13"/>
      <c r="K104" s="13"/>
      <c r="L104" s="13"/>
      <c r="M104" s="216"/>
      <c r="N104" s="216"/>
      <c r="O104" s="216"/>
      <c r="P104" s="40"/>
    </row>
    <row r="105" spans="1:16" ht="15" customHeight="1">
      <c r="A105" s="261" t="s">
        <v>837</v>
      </c>
      <c r="B105" s="3"/>
      <c r="C105" s="3"/>
      <c r="D105" s="3"/>
      <c r="G105" s="186"/>
      <c r="J105" s="186"/>
      <c r="M105" s="216"/>
      <c r="N105" s="216"/>
      <c r="O105" s="216"/>
    </row>
    <row r="106" spans="1:16" ht="15" customHeight="1">
      <c r="A106" s="260" t="s">
        <v>372</v>
      </c>
      <c r="B106" s="3"/>
      <c r="C106" s="3"/>
      <c r="D106" s="3"/>
      <c r="G106" s="186"/>
      <c r="J106" s="186"/>
      <c r="M106" s="216"/>
      <c r="N106" s="216"/>
      <c r="O106" s="216"/>
    </row>
    <row r="107" spans="1:16">
      <c r="A107" s="13"/>
      <c r="B107" s="13"/>
      <c r="C107" s="13"/>
      <c r="D107" s="13"/>
      <c r="E107" s="13"/>
      <c r="F107" s="13"/>
      <c r="G107" s="13"/>
      <c r="H107" s="13"/>
      <c r="I107" s="13"/>
      <c r="J107" s="13"/>
      <c r="K107" s="13"/>
      <c r="L107" s="13"/>
      <c r="M107" s="216"/>
      <c r="N107" s="216"/>
      <c r="O107" s="216"/>
      <c r="P107" s="40"/>
    </row>
    <row r="108" spans="1:16" ht="21">
      <c r="A108" s="286" t="s">
        <v>834</v>
      </c>
      <c r="B108" s="13"/>
      <c r="C108" s="13"/>
      <c r="D108" s="13"/>
      <c r="E108" s="13"/>
      <c r="F108" s="13"/>
      <c r="G108" s="13"/>
      <c r="H108" s="13"/>
      <c r="I108" s="13"/>
      <c r="J108" s="13"/>
      <c r="K108" s="13"/>
      <c r="L108" s="13"/>
      <c r="M108" s="216"/>
      <c r="N108" s="216"/>
      <c r="O108" s="216"/>
      <c r="P108" s="40"/>
    </row>
    <row r="109" spans="1:16" ht="13.5" thickBot="1">
      <c r="A109" s="13"/>
      <c r="B109" s="13"/>
      <c r="C109" s="13"/>
      <c r="D109" s="13"/>
      <c r="E109" s="13"/>
      <c r="F109" s="13"/>
      <c r="G109" s="13"/>
      <c r="H109" s="13"/>
      <c r="I109" s="13"/>
      <c r="J109" s="13"/>
      <c r="K109" s="13"/>
      <c r="L109" s="13"/>
      <c r="M109" s="216"/>
      <c r="N109" s="216"/>
      <c r="O109" s="216"/>
      <c r="P109" s="291" t="s">
        <v>27</v>
      </c>
    </row>
    <row r="110" spans="1:16">
      <c r="A110" s="592" t="s">
        <v>86</v>
      </c>
      <c r="B110" s="43" t="s">
        <v>40</v>
      </c>
      <c r="C110" s="43" t="s">
        <v>131</v>
      </c>
      <c r="D110" s="43" t="s">
        <v>133</v>
      </c>
      <c r="E110" s="43" t="s">
        <v>41</v>
      </c>
      <c r="F110" s="43" t="s">
        <v>42</v>
      </c>
      <c r="G110" s="43" t="s">
        <v>43</v>
      </c>
      <c r="H110" s="43" t="s">
        <v>44</v>
      </c>
      <c r="I110" s="43" t="s">
        <v>135</v>
      </c>
      <c r="J110" s="43" t="s">
        <v>136</v>
      </c>
      <c r="K110" s="43" t="s">
        <v>137</v>
      </c>
      <c r="L110" s="258">
        <v>100000</v>
      </c>
      <c r="M110" s="256" t="s">
        <v>271</v>
      </c>
      <c r="N110" s="256" t="s">
        <v>269</v>
      </c>
      <c r="O110" s="263" t="s">
        <v>82</v>
      </c>
      <c r="P110" s="287" t="s">
        <v>259</v>
      </c>
    </row>
    <row r="111" spans="1:16">
      <c r="A111" s="231" t="s">
        <v>264</v>
      </c>
      <c r="B111" s="44" t="s">
        <v>130</v>
      </c>
      <c r="C111" s="44" t="s">
        <v>45</v>
      </c>
      <c r="D111" s="44" t="s">
        <v>45</v>
      </c>
      <c r="E111" s="44" t="s">
        <v>45</v>
      </c>
      <c r="F111" s="44" t="s">
        <v>45</v>
      </c>
      <c r="G111" s="44" t="s">
        <v>45</v>
      </c>
      <c r="H111" s="44" t="s">
        <v>45</v>
      </c>
      <c r="I111" s="44" t="s">
        <v>45</v>
      </c>
      <c r="J111" s="44" t="s">
        <v>45</v>
      </c>
      <c r="K111" s="44" t="s">
        <v>45</v>
      </c>
      <c r="L111" s="44" t="s">
        <v>48</v>
      </c>
      <c r="M111" s="241" t="s">
        <v>270</v>
      </c>
      <c r="N111" s="241" t="s">
        <v>153</v>
      </c>
      <c r="O111" s="262" t="s">
        <v>152</v>
      </c>
      <c r="P111" s="288" t="s">
        <v>329</v>
      </c>
    </row>
    <row r="112" spans="1:16" ht="15" customHeight="1" thickBot="1">
      <c r="A112" s="448" t="s">
        <v>87</v>
      </c>
      <c r="B112" s="45" t="s">
        <v>48</v>
      </c>
      <c r="C112" s="45" t="s">
        <v>132</v>
      </c>
      <c r="D112" s="45" t="s">
        <v>134</v>
      </c>
      <c r="E112" s="45" t="s">
        <v>49</v>
      </c>
      <c r="F112" s="45" t="s">
        <v>50</v>
      </c>
      <c r="G112" s="45" t="s">
        <v>51</v>
      </c>
      <c r="H112" s="45" t="s">
        <v>47</v>
      </c>
      <c r="I112" s="45" t="s">
        <v>138</v>
      </c>
      <c r="J112" s="45" t="s">
        <v>139</v>
      </c>
      <c r="K112" s="45" t="s">
        <v>140</v>
      </c>
      <c r="L112" s="45" t="s">
        <v>141</v>
      </c>
      <c r="M112" s="257" t="s">
        <v>153</v>
      </c>
      <c r="N112" s="257" t="s">
        <v>141</v>
      </c>
      <c r="O112" s="264" t="s">
        <v>46</v>
      </c>
      <c r="P112" s="289" t="s">
        <v>279</v>
      </c>
    </row>
    <row r="113" spans="1:16" ht="15">
      <c r="A113" s="571" t="s">
        <v>262</v>
      </c>
      <c r="B113" s="193"/>
      <c r="C113" s="193"/>
      <c r="D113" s="193"/>
      <c r="E113" s="193"/>
      <c r="F113" s="193"/>
      <c r="G113" s="193"/>
      <c r="H113" s="193"/>
      <c r="I113" s="193"/>
      <c r="J113" s="193"/>
      <c r="K113" s="193"/>
      <c r="L113" s="193"/>
      <c r="M113" s="259"/>
      <c r="N113" s="259"/>
      <c r="O113" s="259"/>
    </row>
    <row r="114" spans="1:16" ht="15.75" customHeight="1">
      <c r="A114" s="514" t="s">
        <v>331</v>
      </c>
      <c r="B114" s="599">
        <v>5.5199605949999997</v>
      </c>
      <c r="C114" s="599">
        <v>-0.264423872</v>
      </c>
      <c r="D114" s="599">
        <v>3.9478787569999998</v>
      </c>
      <c r="E114" s="599">
        <v>1.3319345419999999</v>
      </c>
      <c r="F114" s="599">
        <v>1.5799448700000001</v>
      </c>
      <c r="G114" s="599">
        <v>-2.2861718149999999</v>
      </c>
      <c r="H114" s="599">
        <v>-0.78516049300000001</v>
      </c>
      <c r="I114" s="599">
        <v>20.756311945</v>
      </c>
      <c r="J114" s="599">
        <v>-1.344449088</v>
      </c>
      <c r="K114" s="599" t="s">
        <v>108</v>
      </c>
      <c r="L114" s="599" t="s">
        <v>108</v>
      </c>
      <c r="M114" s="600">
        <v>1.1404428529999999</v>
      </c>
      <c r="N114" s="600">
        <v>9.1957528649999993</v>
      </c>
      <c r="O114" s="600">
        <v>1.8002820939999999</v>
      </c>
      <c r="P114" s="599">
        <v>-0.57030905300000001</v>
      </c>
    </row>
    <row r="115" spans="1:16" ht="15.75" customHeight="1">
      <c r="A115" s="517" t="s">
        <v>186</v>
      </c>
      <c r="B115" s="601">
        <v>9.0521003259999997</v>
      </c>
      <c r="C115" s="601">
        <v>4.9223491270000004</v>
      </c>
      <c r="D115" s="601">
        <v>7.2718743730000002</v>
      </c>
      <c r="E115" s="601">
        <v>4.5495269680000003</v>
      </c>
      <c r="F115" s="601">
        <v>4.4709464609999996</v>
      </c>
      <c r="G115" s="601">
        <v>1.959793994</v>
      </c>
      <c r="H115" s="601">
        <v>0.107440138</v>
      </c>
      <c r="I115" s="601">
        <v>1.8119462289999999</v>
      </c>
      <c r="J115" s="601">
        <v>3.6030519879999998</v>
      </c>
      <c r="K115" s="601" t="s">
        <v>108</v>
      </c>
      <c r="L115" s="601" t="s">
        <v>108</v>
      </c>
      <c r="M115" s="602">
        <v>4.4524574829999999</v>
      </c>
      <c r="N115" s="602">
        <v>2.7239119829999998</v>
      </c>
      <c r="O115" s="602">
        <v>4.359983283</v>
      </c>
      <c r="P115" s="601">
        <v>2.1358545219999998</v>
      </c>
    </row>
    <row r="116" spans="1:16" ht="15.75" customHeight="1">
      <c r="A116" s="519" t="s">
        <v>187</v>
      </c>
      <c r="B116" s="603">
        <v>2.9634716820000002</v>
      </c>
      <c r="C116" s="604">
        <v>-0.368590945</v>
      </c>
      <c r="D116" s="603">
        <v>0.493286432</v>
      </c>
      <c r="E116" s="603">
        <v>0.43425094400000003</v>
      </c>
      <c r="F116" s="603">
        <v>0.23519610699999999</v>
      </c>
      <c r="G116" s="603">
        <v>-0.13016477600000001</v>
      </c>
      <c r="H116" s="603">
        <v>0.84086979799999995</v>
      </c>
      <c r="I116" s="603">
        <v>1.6641454339999999</v>
      </c>
      <c r="J116" s="603">
        <v>-2.016620901</v>
      </c>
      <c r="K116" s="603" t="s">
        <v>108</v>
      </c>
      <c r="L116" s="603" t="s">
        <v>108</v>
      </c>
      <c r="M116" s="605">
        <v>0.37754032399999998</v>
      </c>
      <c r="N116" s="605">
        <v>-0.41052872099999999</v>
      </c>
      <c r="O116" s="605">
        <v>0.302648213</v>
      </c>
      <c r="P116" s="603">
        <v>-1.138416E-3</v>
      </c>
    </row>
    <row r="117" spans="1:16" ht="15.75" customHeight="1">
      <c r="A117" s="517" t="s">
        <v>188</v>
      </c>
      <c r="B117" s="601">
        <v>-9.1592042780000007</v>
      </c>
      <c r="C117" s="601">
        <v>-7.0335441879999996</v>
      </c>
      <c r="D117" s="601">
        <v>-6.2890624869999998</v>
      </c>
      <c r="E117" s="601">
        <v>-6.8840976879999998</v>
      </c>
      <c r="F117" s="601">
        <v>-11.043003074</v>
      </c>
      <c r="G117" s="601">
        <v>-6.8208841529999997</v>
      </c>
      <c r="H117" s="601">
        <v>-8.3023992409999998</v>
      </c>
      <c r="I117" s="601">
        <v>-8.4231646310000006</v>
      </c>
      <c r="J117" s="601">
        <v>-7.3084338520000003</v>
      </c>
      <c r="K117" s="601" t="s">
        <v>108</v>
      </c>
      <c r="L117" s="601" t="s">
        <v>108</v>
      </c>
      <c r="M117" s="602">
        <v>-7.8216989459999997</v>
      </c>
      <c r="N117" s="602">
        <v>-7.7918185720000004</v>
      </c>
      <c r="O117" s="602">
        <v>-7.818991112</v>
      </c>
      <c r="P117" s="601">
        <v>-6.8081028379999999</v>
      </c>
    </row>
    <row r="118" spans="1:16" ht="15.75" customHeight="1">
      <c r="A118" s="519" t="s">
        <v>189</v>
      </c>
      <c r="B118" s="603">
        <v>8.9654944239999992</v>
      </c>
      <c r="C118" s="603">
        <v>-2.603347549</v>
      </c>
      <c r="D118" s="603">
        <v>6.3982190460000004</v>
      </c>
      <c r="E118" s="603">
        <v>-4.7961251389999999</v>
      </c>
      <c r="F118" s="603">
        <v>0.79560816000000001</v>
      </c>
      <c r="G118" s="603">
        <v>-11.618393535999999</v>
      </c>
      <c r="H118" s="603">
        <v>-1.1750253369999999</v>
      </c>
      <c r="I118" s="603">
        <v>145.35565087200001</v>
      </c>
      <c r="J118" s="603">
        <v>-0.19069339399999999</v>
      </c>
      <c r="K118" s="603" t="s">
        <v>108</v>
      </c>
      <c r="L118" s="603" t="s">
        <v>108</v>
      </c>
      <c r="M118" s="605">
        <v>-1.93457864</v>
      </c>
      <c r="N118" s="605">
        <v>64.942438926999998</v>
      </c>
      <c r="O118" s="605">
        <v>4.7015002429999999</v>
      </c>
      <c r="P118" s="603">
        <v>-6.7029681649999997</v>
      </c>
    </row>
    <row r="119" spans="1:16" ht="15.75" customHeight="1">
      <c r="A119" s="522" t="s">
        <v>190</v>
      </c>
      <c r="B119" s="606">
        <v>1.251770322</v>
      </c>
      <c r="C119" s="606">
        <v>-7.0524707849999997</v>
      </c>
      <c r="D119" s="606">
        <v>6.4201646950000004</v>
      </c>
      <c r="E119" s="606">
        <v>4.9020893970000001</v>
      </c>
      <c r="F119" s="606">
        <v>7.2084232589999999</v>
      </c>
      <c r="G119" s="606">
        <v>-15.121401878</v>
      </c>
      <c r="H119" s="606">
        <v>-16.690599107000001</v>
      </c>
      <c r="I119" s="606">
        <v>2.814593355</v>
      </c>
      <c r="J119" s="606">
        <v>-14.3385163</v>
      </c>
      <c r="K119" s="606" t="s">
        <v>108</v>
      </c>
      <c r="L119" s="606" t="s">
        <v>108</v>
      </c>
      <c r="M119" s="607">
        <v>0.63269220800000003</v>
      </c>
      <c r="N119" s="607">
        <v>-1.270103268</v>
      </c>
      <c r="O119" s="607">
        <v>0.465189299</v>
      </c>
      <c r="P119" s="606">
        <v>0.14246415000000001</v>
      </c>
    </row>
    <row r="120" spans="1:16" ht="15.75" customHeight="1">
      <c r="A120" s="525" t="s">
        <v>335</v>
      </c>
      <c r="B120" s="608">
        <v>1.2307368889999999</v>
      </c>
      <c r="C120" s="608">
        <v>0.80872807499999999</v>
      </c>
      <c r="D120" s="608">
        <v>1.8959503369999999</v>
      </c>
      <c r="E120" s="608">
        <v>1.6473679000000001</v>
      </c>
      <c r="F120" s="608">
        <v>2.0681644870000002</v>
      </c>
      <c r="G120" s="608">
        <v>-1.3597160749999999</v>
      </c>
      <c r="H120" s="608">
        <v>2.6457786130000001</v>
      </c>
      <c r="I120" s="608">
        <v>21.140036614</v>
      </c>
      <c r="J120" s="608">
        <v>-1.171400386</v>
      </c>
      <c r="K120" s="608" t="s">
        <v>108</v>
      </c>
      <c r="L120" s="608" t="s">
        <v>108</v>
      </c>
      <c r="M120" s="609">
        <v>1.4573550740000001</v>
      </c>
      <c r="N120" s="609">
        <v>9.1801815789999992</v>
      </c>
      <c r="O120" s="609">
        <v>2.020143118</v>
      </c>
      <c r="P120" s="608">
        <v>0.72468672499999998</v>
      </c>
    </row>
    <row r="121" spans="1:16" ht="15.75" customHeight="1">
      <c r="A121" s="517" t="s">
        <v>84</v>
      </c>
      <c r="B121" s="601">
        <v>2.2961762449999998</v>
      </c>
      <c r="C121" s="601">
        <v>4.4117850790000004</v>
      </c>
      <c r="D121" s="601">
        <v>2.7007356480000002</v>
      </c>
      <c r="E121" s="601">
        <v>2.6560994760000001</v>
      </c>
      <c r="F121" s="601">
        <v>1.9530371900000001</v>
      </c>
      <c r="G121" s="601">
        <v>3.7191832000000001E-2</v>
      </c>
      <c r="H121" s="601">
        <v>3.5323608219999998</v>
      </c>
      <c r="I121" s="601">
        <v>40.857927818999997</v>
      </c>
      <c r="J121" s="601">
        <v>1.2202053020000001</v>
      </c>
      <c r="K121" s="601" t="s">
        <v>108</v>
      </c>
      <c r="L121" s="601" t="s">
        <v>108</v>
      </c>
      <c r="M121" s="602">
        <v>2.344539009</v>
      </c>
      <c r="N121" s="602">
        <v>15.772960567</v>
      </c>
      <c r="O121" s="602">
        <v>3.4990211480000002</v>
      </c>
      <c r="P121" s="601">
        <v>1.1146348079999999</v>
      </c>
    </row>
    <row r="122" spans="1:16" ht="15.75" customHeight="1">
      <c r="A122" s="519" t="s">
        <v>192</v>
      </c>
      <c r="B122" s="603">
        <v>-0.14231050100000001</v>
      </c>
      <c r="C122" s="603">
        <v>2.6110065210000002</v>
      </c>
      <c r="D122" s="603">
        <v>1.867990477</v>
      </c>
      <c r="E122" s="603">
        <v>2.7392146249999998</v>
      </c>
      <c r="F122" s="603">
        <v>2.3818947380000002</v>
      </c>
      <c r="G122" s="603">
        <v>0.78013654600000004</v>
      </c>
      <c r="H122" s="603">
        <v>2.7403100820000001</v>
      </c>
      <c r="I122" s="603">
        <v>52.807399400000001</v>
      </c>
      <c r="J122" s="603">
        <v>1.297124009</v>
      </c>
      <c r="K122" s="603" t="s">
        <v>108</v>
      </c>
      <c r="L122" s="603" t="s">
        <v>108</v>
      </c>
      <c r="M122" s="605">
        <v>2.2399942450000001</v>
      </c>
      <c r="N122" s="605">
        <v>17.340210409000001</v>
      </c>
      <c r="O122" s="605">
        <v>3.5002559390000001</v>
      </c>
      <c r="P122" s="603">
        <v>1.8581517279999999</v>
      </c>
    </row>
    <row r="123" spans="1:16" ht="15.75" customHeight="1">
      <c r="A123" s="517" t="s">
        <v>370</v>
      </c>
      <c r="B123" s="601">
        <v>3.8492941510000001</v>
      </c>
      <c r="C123" s="601">
        <v>15.792048987999999</v>
      </c>
      <c r="D123" s="601">
        <v>4.2448579999999998</v>
      </c>
      <c r="E123" s="601">
        <v>3.8160610070000001</v>
      </c>
      <c r="F123" s="601">
        <v>-1.2146967900000001</v>
      </c>
      <c r="G123" s="601">
        <v>-5.0009804039999999</v>
      </c>
      <c r="H123" s="601">
        <v>-0.44877513400000002</v>
      </c>
      <c r="I123" s="601">
        <v>338.681325507</v>
      </c>
      <c r="J123" s="601">
        <v>0</v>
      </c>
      <c r="K123" s="601" t="s">
        <v>108</v>
      </c>
      <c r="L123" s="601" t="s">
        <v>108</v>
      </c>
      <c r="M123" s="602">
        <v>1.8383361359999999</v>
      </c>
      <c r="N123" s="602">
        <v>104.152663014</v>
      </c>
      <c r="O123" s="602">
        <v>8.1130253519999993</v>
      </c>
      <c r="P123" s="601">
        <v>-1.248840526</v>
      </c>
    </row>
    <row r="124" spans="1:16" ht="15.75" customHeight="1">
      <c r="A124" s="519" t="s">
        <v>193</v>
      </c>
      <c r="B124" s="603">
        <v>14.582740052</v>
      </c>
      <c r="C124" s="603">
        <v>20.976864959</v>
      </c>
      <c r="D124" s="603">
        <v>8.9067517340000002</v>
      </c>
      <c r="E124" s="603">
        <v>1.89769667</v>
      </c>
      <c r="F124" s="603">
        <v>-2.3652125150000001</v>
      </c>
      <c r="G124" s="603">
        <v>-5.5218863689999997</v>
      </c>
      <c r="H124" s="603">
        <v>9.7965005420000004</v>
      </c>
      <c r="I124" s="603">
        <v>7.6946655799999997</v>
      </c>
      <c r="J124" s="603">
        <v>-4.8071150999999999E-2</v>
      </c>
      <c r="K124" s="603" t="s">
        <v>108</v>
      </c>
      <c r="L124" s="603" t="s">
        <v>108</v>
      </c>
      <c r="M124" s="605">
        <v>3.2367290899999999</v>
      </c>
      <c r="N124" s="605">
        <v>5.594891348</v>
      </c>
      <c r="O124" s="605">
        <v>3.488752565</v>
      </c>
      <c r="P124" s="603">
        <v>-4.5719702980000001</v>
      </c>
    </row>
    <row r="125" spans="1:16" ht="15.75" customHeight="1">
      <c r="A125" s="517" t="s">
        <v>194</v>
      </c>
      <c r="B125" s="601">
        <v>-2.1071776080000002</v>
      </c>
      <c r="C125" s="601">
        <v>-1.3630452500000001</v>
      </c>
      <c r="D125" s="601">
        <v>0.45558313499999997</v>
      </c>
      <c r="E125" s="601">
        <v>-0.25039092200000002</v>
      </c>
      <c r="F125" s="601">
        <v>3.4197887840000001</v>
      </c>
      <c r="G125" s="601">
        <v>1.5810292859999999</v>
      </c>
      <c r="H125" s="601">
        <v>1.7868305339999999</v>
      </c>
      <c r="I125" s="601">
        <v>-0.391072278</v>
      </c>
      <c r="J125" s="601">
        <v>0.76497282700000002</v>
      </c>
      <c r="K125" s="601" t="s">
        <v>108</v>
      </c>
      <c r="L125" s="601" t="s">
        <v>108</v>
      </c>
      <c r="M125" s="602">
        <v>0.83798012700000002</v>
      </c>
      <c r="N125" s="602">
        <v>6.3366965999999997E-2</v>
      </c>
      <c r="O125" s="602">
        <v>0.786897815</v>
      </c>
      <c r="P125" s="601">
        <v>-0.44798983100000001</v>
      </c>
    </row>
    <row r="126" spans="1:16" ht="15.75" customHeight="1">
      <c r="A126" s="519" t="s">
        <v>195</v>
      </c>
      <c r="B126" s="603">
        <v>0.22738061100000001</v>
      </c>
      <c r="C126" s="603">
        <v>-0.352443108</v>
      </c>
      <c r="D126" s="603">
        <v>1.7725485030000001</v>
      </c>
      <c r="E126" s="603">
        <v>0.54415360899999998</v>
      </c>
      <c r="F126" s="603">
        <v>1.814561425</v>
      </c>
      <c r="G126" s="603">
        <v>0.60510994299999998</v>
      </c>
      <c r="H126" s="603">
        <v>2.3178138050000001</v>
      </c>
      <c r="I126" s="603">
        <v>-0.75624603599999995</v>
      </c>
      <c r="J126" s="603">
        <v>1.0787766620000001</v>
      </c>
      <c r="K126" s="603" t="s">
        <v>108</v>
      </c>
      <c r="L126" s="603" t="s">
        <v>108</v>
      </c>
      <c r="M126" s="605">
        <v>1.0971978229999999</v>
      </c>
      <c r="N126" s="605">
        <v>-6.3044907999999997E-2</v>
      </c>
      <c r="O126" s="605">
        <v>1.021059903</v>
      </c>
      <c r="P126" s="603">
        <v>-0.57408494499999996</v>
      </c>
    </row>
    <row r="127" spans="1:16" ht="15.75" customHeight="1">
      <c r="A127" s="517" t="s">
        <v>196</v>
      </c>
      <c r="B127" s="601">
        <v>5.9217050320000002</v>
      </c>
      <c r="C127" s="601">
        <v>9.6351589769999997</v>
      </c>
      <c r="D127" s="601">
        <v>17.893154046999999</v>
      </c>
      <c r="E127" s="601">
        <v>45.116606552</v>
      </c>
      <c r="F127" s="601">
        <v>46.619404015999997</v>
      </c>
      <c r="G127" s="601">
        <v>10.502633047</v>
      </c>
      <c r="H127" s="601">
        <v>40.353266636999997</v>
      </c>
      <c r="I127" s="601">
        <v>1.96491018</v>
      </c>
      <c r="J127" s="601">
        <v>-54.140708154000002</v>
      </c>
      <c r="K127" s="601" t="s">
        <v>108</v>
      </c>
      <c r="L127" s="601" t="s">
        <v>108</v>
      </c>
      <c r="M127" s="602">
        <v>24.081822829</v>
      </c>
      <c r="N127" s="602">
        <v>1.211287792</v>
      </c>
      <c r="O127" s="602">
        <v>20.417579844999999</v>
      </c>
      <c r="P127" s="601">
        <v>15.826726961</v>
      </c>
    </row>
    <row r="128" spans="1:16" ht="15.75" customHeight="1">
      <c r="A128" s="724" t="s">
        <v>991</v>
      </c>
      <c r="B128" s="603">
        <v>-17.432651817</v>
      </c>
      <c r="C128" s="603">
        <v>-9.6464032419999999</v>
      </c>
      <c r="D128" s="603">
        <v>-10.783725614</v>
      </c>
      <c r="E128" s="603">
        <v>-9.5308347680000001</v>
      </c>
      <c r="F128" s="603">
        <v>13.671888016</v>
      </c>
      <c r="G128" s="603">
        <v>7.3188285070000001</v>
      </c>
      <c r="H128" s="603">
        <v>-3.2495027520000002</v>
      </c>
      <c r="I128" s="603">
        <v>2.475141238</v>
      </c>
      <c r="J128" s="603">
        <v>-0.33383745999999997</v>
      </c>
      <c r="K128" s="603" t="s">
        <v>108</v>
      </c>
      <c r="L128" s="603" t="s">
        <v>108</v>
      </c>
      <c r="M128" s="605">
        <v>-3.2959356930000001</v>
      </c>
      <c r="N128" s="605">
        <v>0.69196385699999996</v>
      </c>
      <c r="O128" s="605">
        <v>-3.0670252869999999</v>
      </c>
      <c r="P128" s="603">
        <v>-1.609584656</v>
      </c>
    </row>
    <row r="129" spans="1:16" ht="15.75" customHeight="1">
      <c r="A129" s="517" t="s">
        <v>197</v>
      </c>
      <c r="B129" s="601">
        <v>-5.8948589629999999</v>
      </c>
      <c r="C129" s="601">
        <v>-6.1343221589999999</v>
      </c>
      <c r="D129" s="601">
        <v>-6.6316567280000003</v>
      </c>
      <c r="E129" s="601">
        <v>-2.6277964109999998</v>
      </c>
      <c r="F129" s="601">
        <v>-9.6484722590000001</v>
      </c>
      <c r="G129" s="601">
        <v>4.4319946479999999</v>
      </c>
      <c r="H129" s="601">
        <v>15.271587641</v>
      </c>
      <c r="I129" s="601">
        <v>16.147516617000001</v>
      </c>
      <c r="J129" s="601">
        <v>-10.314081066</v>
      </c>
      <c r="K129" s="601" t="s">
        <v>108</v>
      </c>
      <c r="L129" s="601" t="s">
        <v>108</v>
      </c>
      <c r="M129" s="602">
        <v>-2.276379194</v>
      </c>
      <c r="N129" s="602">
        <v>7.7712226400000004</v>
      </c>
      <c r="O129" s="602">
        <v>-1.5813624959999999</v>
      </c>
      <c r="P129" s="601">
        <v>-5.990541586</v>
      </c>
    </row>
    <row r="130" spans="1:16" ht="15.75" customHeight="1">
      <c r="A130" s="519" t="s">
        <v>198</v>
      </c>
      <c r="B130" s="603">
        <v>-5.741649765</v>
      </c>
      <c r="C130" s="603">
        <v>-7.6865469099999997</v>
      </c>
      <c r="D130" s="603">
        <v>10.005479347</v>
      </c>
      <c r="E130" s="603">
        <v>2.1477338260000001</v>
      </c>
      <c r="F130" s="603">
        <v>4.5449785379999996</v>
      </c>
      <c r="G130" s="603">
        <v>4.3588142400000001</v>
      </c>
      <c r="H130" s="603">
        <v>-5.8053924620000004</v>
      </c>
      <c r="I130" s="603">
        <v>-2.2231192900000001</v>
      </c>
      <c r="J130" s="603">
        <v>-3.137844072</v>
      </c>
      <c r="K130" s="603" t="s">
        <v>108</v>
      </c>
      <c r="L130" s="603" t="s">
        <v>108</v>
      </c>
      <c r="M130" s="605">
        <v>2.8070760880000001</v>
      </c>
      <c r="N130" s="605">
        <v>-2.482453172</v>
      </c>
      <c r="O130" s="605">
        <v>2.4942243409999998</v>
      </c>
      <c r="P130" s="603">
        <v>9.4411868620000003</v>
      </c>
    </row>
    <row r="131" spans="1:16" ht="15.75" customHeight="1">
      <c r="A131" s="522" t="s">
        <v>199</v>
      </c>
      <c r="B131" s="606">
        <v>8.9980514320000005</v>
      </c>
      <c r="C131" s="606">
        <v>1.2394367479999999</v>
      </c>
      <c r="D131" s="606">
        <v>-1.8520523870000001</v>
      </c>
      <c r="E131" s="606">
        <v>3.2546064810000002</v>
      </c>
      <c r="F131" s="606">
        <v>1.6044008219999999</v>
      </c>
      <c r="G131" s="606">
        <v>-33.785027261000003</v>
      </c>
      <c r="H131" s="606">
        <v>0.67124729400000005</v>
      </c>
      <c r="I131" s="606">
        <v>13.708088634999999</v>
      </c>
      <c r="J131" s="606">
        <v>-42.081283921000001</v>
      </c>
      <c r="K131" s="606" t="s">
        <v>108</v>
      </c>
      <c r="L131" s="606" t="s">
        <v>108</v>
      </c>
      <c r="M131" s="607">
        <v>-1.250766684</v>
      </c>
      <c r="N131" s="607">
        <v>-17.424046186999998</v>
      </c>
      <c r="O131" s="607">
        <v>-1.7775887100000001</v>
      </c>
      <c r="P131" s="606">
        <v>-7.1305798530000004</v>
      </c>
    </row>
    <row r="132" spans="1:16" ht="15.75" customHeight="1">
      <c r="A132" s="571" t="s">
        <v>263</v>
      </c>
      <c r="B132" s="610"/>
      <c r="C132" s="610"/>
      <c r="D132" s="610"/>
      <c r="E132" s="610"/>
      <c r="F132" s="610"/>
      <c r="G132" s="610"/>
      <c r="H132" s="610"/>
      <c r="I132" s="610"/>
      <c r="J132" s="610"/>
      <c r="K132" s="610"/>
      <c r="L132" s="610"/>
      <c r="M132" s="611"/>
      <c r="N132" s="611"/>
      <c r="O132" s="611"/>
      <c r="P132" s="610"/>
    </row>
    <row r="133" spans="1:16" ht="15.75" customHeight="1">
      <c r="A133" s="514" t="s">
        <v>333</v>
      </c>
      <c r="B133" s="599">
        <v>4.9040787989999997</v>
      </c>
      <c r="C133" s="599">
        <v>7.0412246669999998</v>
      </c>
      <c r="D133" s="599">
        <v>4.1996206989999996</v>
      </c>
      <c r="E133" s="599">
        <v>6.2589685030000002</v>
      </c>
      <c r="F133" s="599">
        <v>19.293297380999999</v>
      </c>
      <c r="G133" s="599">
        <v>9.8920072690000005</v>
      </c>
      <c r="H133" s="599">
        <v>63.591311169999997</v>
      </c>
      <c r="I133" s="599">
        <v>4.3918492249999996</v>
      </c>
      <c r="J133" s="599">
        <v>-1.4108875409999999</v>
      </c>
      <c r="K133" s="599" t="s">
        <v>108</v>
      </c>
      <c r="L133" s="599" t="s">
        <v>108</v>
      </c>
      <c r="M133" s="600">
        <v>11.328961851000001</v>
      </c>
      <c r="N133" s="600">
        <v>0.43558971400000002</v>
      </c>
      <c r="O133" s="600">
        <v>10.899447736000001</v>
      </c>
      <c r="P133" s="599">
        <v>5.5799619419999997</v>
      </c>
    </row>
    <row r="134" spans="1:16" ht="15.75" customHeight="1">
      <c r="A134" s="572" t="s">
        <v>203</v>
      </c>
      <c r="B134" s="612">
        <v>2.297065753</v>
      </c>
      <c r="C134" s="612">
        <v>-4.9650006480000002</v>
      </c>
      <c r="D134" s="612">
        <v>1.0993045690000001</v>
      </c>
      <c r="E134" s="612">
        <v>6.5208771680000002</v>
      </c>
      <c r="F134" s="612">
        <v>18.944942053999998</v>
      </c>
      <c r="G134" s="612">
        <v>13.527299148999999</v>
      </c>
      <c r="H134" s="612">
        <v>61.519533807999998</v>
      </c>
      <c r="I134" s="612">
        <v>3.491304607</v>
      </c>
      <c r="J134" s="612">
        <v>-0.99030895100000005</v>
      </c>
      <c r="K134" s="612" t="s">
        <v>108</v>
      </c>
      <c r="L134" s="612" t="s">
        <v>108</v>
      </c>
      <c r="M134" s="613">
        <v>10.461159309999999</v>
      </c>
      <c r="N134" s="613">
        <v>0.42482784000000001</v>
      </c>
      <c r="O134" s="613">
        <v>10.061904064</v>
      </c>
      <c r="P134" s="612">
        <v>6.640487265</v>
      </c>
    </row>
    <row r="135" spans="1:16" ht="15.75" customHeight="1">
      <c r="A135" s="573" t="s">
        <v>204</v>
      </c>
      <c r="B135" s="614">
        <v>214.73420621</v>
      </c>
      <c r="C135" s="614">
        <v>460.73444015000001</v>
      </c>
      <c r="D135" s="614">
        <v>0.53243373000000005</v>
      </c>
      <c r="E135" s="614">
        <v>-15.444685161000001</v>
      </c>
      <c r="F135" s="614">
        <v>14.809725454000001</v>
      </c>
      <c r="G135" s="614">
        <v>49.929368246000003</v>
      </c>
      <c r="H135" s="614">
        <v>184.11650358599999</v>
      </c>
      <c r="I135" s="614">
        <v>130.99084601300001</v>
      </c>
      <c r="J135" s="614">
        <v>-12.778915773</v>
      </c>
      <c r="K135" s="614" t="s">
        <v>108</v>
      </c>
      <c r="L135" s="614" t="s">
        <v>108</v>
      </c>
      <c r="M135" s="615">
        <v>12.588917916</v>
      </c>
      <c r="N135" s="615">
        <v>17.998240136</v>
      </c>
      <c r="O135" s="615">
        <v>12.891368065</v>
      </c>
      <c r="P135" s="614">
        <v>9.0431656999999994</v>
      </c>
    </row>
    <row r="136" spans="1:16" ht="15.75" customHeight="1">
      <c r="A136" s="572" t="s">
        <v>205</v>
      </c>
      <c r="B136" s="612">
        <v>6.3125066969999999</v>
      </c>
      <c r="C136" s="612">
        <v>238.28963158799999</v>
      </c>
      <c r="D136" s="612">
        <v>60.003645122000002</v>
      </c>
      <c r="E136" s="612">
        <v>44.299115219000001</v>
      </c>
      <c r="F136" s="612">
        <v>44.243666605000001</v>
      </c>
      <c r="G136" s="612">
        <v>-30.836919292000001</v>
      </c>
      <c r="H136" s="612">
        <v>68.205174657000001</v>
      </c>
      <c r="I136" s="612">
        <v>-96.728940563999998</v>
      </c>
      <c r="J136" s="612">
        <v>2763.3060019680001</v>
      </c>
      <c r="K136" s="612" t="s">
        <v>108</v>
      </c>
      <c r="L136" s="612" t="s">
        <v>108</v>
      </c>
      <c r="M136" s="613">
        <v>32.368231262999998</v>
      </c>
      <c r="N136" s="613">
        <v>-78.889449425999999</v>
      </c>
      <c r="O136" s="613">
        <v>30.939695671999999</v>
      </c>
      <c r="P136" s="612">
        <v>-15.534888707</v>
      </c>
    </row>
    <row r="137" spans="1:16" ht="15.75" customHeight="1">
      <c r="A137" s="574" t="s">
        <v>338</v>
      </c>
      <c r="B137" s="616">
        <v>4.2929336290000002</v>
      </c>
      <c r="C137" s="616">
        <v>11.797117115000001</v>
      </c>
      <c r="D137" s="616">
        <v>23.426920129999999</v>
      </c>
      <c r="E137" s="616">
        <v>26.765399305999999</v>
      </c>
      <c r="F137" s="616">
        <v>4.8940911429999998</v>
      </c>
      <c r="G137" s="616">
        <v>-11.536232828999999</v>
      </c>
      <c r="H137" s="616">
        <v>89.509929825</v>
      </c>
      <c r="I137" s="616">
        <v>25.850680026999999</v>
      </c>
      <c r="J137" s="616">
        <v>-62.279982631000003</v>
      </c>
      <c r="K137" s="616" t="s">
        <v>108</v>
      </c>
      <c r="L137" s="616" t="s">
        <v>108</v>
      </c>
      <c r="M137" s="617">
        <v>19.27018915</v>
      </c>
      <c r="N137" s="617">
        <v>-46.867216589999998</v>
      </c>
      <c r="O137" s="617">
        <v>15.343808510000001</v>
      </c>
      <c r="P137" s="616">
        <v>9.5688551820000001</v>
      </c>
    </row>
    <row r="138" spans="1:16" ht="15.75" customHeight="1">
      <c r="A138" s="572" t="s">
        <v>207</v>
      </c>
      <c r="B138" s="612">
        <v>1.2442817580000001</v>
      </c>
      <c r="C138" s="612">
        <v>11.363512667</v>
      </c>
      <c r="D138" s="612">
        <v>-12.916544742999999</v>
      </c>
      <c r="E138" s="612">
        <v>20.514652985000001</v>
      </c>
      <c r="F138" s="612">
        <v>11.170269208000001</v>
      </c>
      <c r="G138" s="612">
        <v>2.0063036699999999</v>
      </c>
      <c r="H138" s="612">
        <v>22.617757090000001</v>
      </c>
      <c r="I138" s="612">
        <v>49.136727665000002</v>
      </c>
      <c r="J138" s="612">
        <v>-48.737476299000001</v>
      </c>
      <c r="K138" s="612" t="s">
        <v>108</v>
      </c>
      <c r="L138" s="612" t="s">
        <v>108</v>
      </c>
      <c r="M138" s="613">
        <v>9.5394110829999992</v>
      </c>
      <c r="N138" s="613">
        <v>-30.594990803000002</v>
      </c>
      <c r="O138" s="613">
        <v>7.0692314820000002</v>
      </c>
      <c r="P138" s="612">
        <v>9.7109610770000003</v>
      </c>
    </row>
    <row r="139" spans="1:16" ht="15.75" customHeight="1">
      <c r="A139" s="575" t="s">
        <v>208</v>
      </c>
      <c r="B139" s="614">
        <v>8.2933847400000005</v>
      </c>
      <c r="C139" s="614">
        <v>14.332257638</v>
      </c>
      <c r="D139" s="614">
        <v>12.225782862999999</v>
      </c>
      <c r="E139" s="614">
        <v>28.895592805</v>
      </c>
      <c r="F139" s="614">
        <v>4.5367861730000003</v>
      </c>
      <c r="G139" s="614">
        <v>14.441193051000001</v>
      </c>
      <c r="H139" s="614">
        <v>16.376099471</v>
      </c>
      <c r="I139" s="614">
        <v>24.296087495999998</v>
      </c>
      <c r="J139" s="614">
        <v>39.960441203000002</v>
      </c>
      <c r="K139" s="614" t="s">
        <v>108</v>
      </c>
      <c r="L139" s="614" t="s">
        <v>108</v>
      </c>
      <c r="M139" s="615">
        <v>18.072597184999999</v>
      </c>
      <c r="N139" s="615">
        <v>32.92733947</v>
      </c>
      <c r="O139" s="615">
        <v>18.517038469999999</v>
      </c>
      <c r="P139" s="614">
        <v>10.638740122</v>
      </c>
    </row>
    <row r="140" spans="1:16" ht="15.75" customHeight="1">
      <c r="A140" s="572" t="s">
        <v>209</v>
      </c>
      <c r="B140" s="612">
        <v>-5.6926406370000002</v>
      </c>
      <c r="C140" s="612">
        <v>-0.37506942500000001</v>
      </c>
      <c r="D140" s="612">
        <v>144.75577559000001</v>
      </c>
      <c r="E140" s="612">
        <v>27.557776217000001</v>
      </c>
      <c r="F140" s="612">
        <v>-3.1193083320000001</v>
      </c>
      <c r="G140" s="612">
        <v>-39.644105986</v>
      </c>
      <c r="H140" s="612">
        <v>480.69289675800002</v>
      </c>
      <c r="I140" s="612">
        <v>-52.204134459999999</v>
      </c>
      <c r="J140" s="612">
        <v>-98.821344643000003</v>
      </c>
      <c r="K140" s="612" t="s">
        <v>108</v>
      </c>
      <c r="L140" s="612" t="s">
        <v>108</v>
      </c>
      <c r="M140" s="613">
        <v>32.067206411999997</v>
      </c>
      <c r="N140" s="613">
        <v>-97.824455408000006</v>
      </c>
      <c r="O140" s="613">
        <v>16.117130237000001</v>
      </c>
      <c r="P140" s="612">
        <v>7.8961471259999998</v>
      </c>
    </row>
    <row r="141" spans="1:16" ht="15.75" customHeight="1">
      <c r="A141" s="576" t="s">
        <v>265</v>
      </c>
      <c r="B141" s="618"/>
      <c r="C141" s="618"/>
      <c r="D141" s="618"/>
      <c r="E141" s="618"/>
      <c r="F141" s="618"/>
      <c r="G141" s="618"/>
      <c r="H141" s="618"/>
      <c r="I141" s="618"/>
      <c r="J141" s="618"/>
      <c r="K141" s="618"/>
      <c r="L141" s="618"/>
      <c r="M141" s="619"/>
      <c r="N141" s="619"/>
      <c r="O141" s="619"/>
      <c r="P141" s="618"/>
    </row>
    <row r="142" spans="1:16" ht="15.75" customHeight="1">
      <c r="A142" s="577" t="s">
        <v>534</v>
      </c>
      <c r="B142" s="620">
        <v>5.0070485119999999</v>
      </c>
      <c r="C142" s="620">
        <v>-0.17049445599999999</v>
      </c>
      <c r="D142" s="620">
        <v>3.3371731140000001</v>
      </c>
      <c r="E142" s="620">
        <v>1.0662567190000001</v>
      </c>
      <c r="F142" s="620">
        <v>1.9272124989999999</v>
      </c>
      <c r="G142" s="620">
        <v>-2.5628504630000002</v>
      </c>
      <c r="H142" s="620">
        <v>-1.1850164830000001</v>
      </c>
      <c r="I142" s="620">
        <v>24.079852652</v>
      </c>
      <c r="J142" s="620">
        <v>-2.1676886519999998</v>
      </c>
      <c r="K142" s="620" t="s">
        <v>108</v>
      </c>
      <c r="L142" s="620" t="s">
        <v>108</v>
      </c>
      <c r="M142" s="621">
        <v>0.94261466699999996</v>
      </c>
      <c r="N142" s="621">
        <v>9.8967083200000001</v>
      </c>
      <c r="O142" s="621">
        <v>1.660936078</v>
      </c>
      <c r="P142" s="620">
        <v>-0.97062048099999998</v>
      </c>
    </row>
    <row r="143" spans="1:16" ht="15.75" customHeight="1">
      <c r="A143" s="578" t="s">
        <v>458</v>
      </c>
      <c r="B143" s="622">
        <v>-2.2722685029999998</v>
      </c>
      <c r="C143" s="622">
        <v>-4.49025798</v>
      </c>
      <c r="D143" s="622">
        <v>-0.37790226700000001</v>
      </c>
      <c r="E143" s="622">
        <v>0.96793442799999996</v>
      </c>
      <c r="F143" s="622">
        <v>2.678567395</v>
      </c>
      <c r="G143" s="622">
        <v>2.0827920940000002</v>
      </c>
      <c r="H143" s="622">
        <v>3.4134377159999998</v>
      </c>
      <c r="I143" s="622">
        <v>2.524562983</v>
      </c>
      <c r="J143" s="622">
        <v>1.2778480400000001</v>
      </c>
      <c r="K143" s="622" t="s">
        <v>108</v>
      </c>
      <c r="L143" s="622" t="s">
        <v>108</v>
      </c>
      <c r="M143" s="623">
        <v>1.180190866</v>
      </c>
      <c r="N143" s="623">
        <v>1.874716882</v>
      </c>
      <c r="O143" s="623">
        <v>1.225664498</v>
      </c>
      <c r="P143" s="622">
        <v>1.704450638</v>
      </c>
    </row>
    <row r="144" spans="1:16" ht="15.75" customHeight="1">
      <c r="A144" s="579" t="s">
        <v>459</v>
      </c>
      <c r="B144" s="624">
        <v>-0.13619176999999999</v>
      </c>
      <c r="C144" s="624">
        <v>2.7143684210000001</v>
      </c>
      <c r="D144" s="624">
        <v>1.241001966</v>
      </c>
      <c r="E144" s="624">
        <v>2.5863014789999998</v>
      </c>
      <c r="F144" s="624">
        <v>2.6982753150000001</v>
      </c>
      <c r="G144" s="624">
        <v>0.56736464399999997</v>
      </c>
      <c r="H144" s="624">
        <v>2.5086407550000001</v>
      </c>
      <c r="I144" s="624">
        <v>55.808040644999998</v>
      </c>
      <c r="J144" s="624">
        <v>0.46796400500000002</v>
      </c>
      <c r="K144" s="624" t="s">
        <v>108</v>
      </c>
      <c r="L144" s="624" t="s">
        <v>108</v>
      </c>
      <c r="M144" s="625">
        <v>2.1074241950000001</v>
      </c>
      <c r="N144" s="625">
        <v>17.633062784</v>
      </c>
      <c r="O144" s="625">
        <v>3.3854755810000001</v>
      </c>
      <c r="P144" s="624">
        <v>1.42569239</v>
      </c>
    </row>
    <row r="145" spans="1:17" ht="15.75" customHeight="1">
      <c r="A145" s="580" t="s">
        <v>460</v>
      </c>
      <c r="B145" s="622">
        <v>1.2369397520000001</v>
      </c>
      <c r="C145" s="622">
        <v>0.91027450799999998</v>
      </c>
      <c r="D145" s="622">
        <v>1.268789736</v>
      </c>
      <c r="E145" s="622">
        <v>1.4960798179999999</v>
      </c>
      <c r="F145" s="622">
        <v>2.383575574</v>
      </c>
      <c r="G145" s="622">
        <v>-1.567970216</v>
      </c>
      <c r="H145" s="622">
        <v>2.4143224459999999</v>
      </c>
      <c r="I145" s="622">
        <v>23.518833660999999</v>
      </c>
      <c r="J145" s="622">
        <v>-1.98035447</v>
      </c>
      <c r="K145" s="622" t="s">
        <v>108</v>
      </c>
      <c r="L145" s="622" t="s">
        <v>108</v>
      </c>
      <c r="M145" s="623">
        <v>1.325799838</v>
      </c>
      <c r="N145" s="623">
        <v>9.4526685239999999</v>
      </c>
      <c r="O145" s="623">
        <v>1.907004184</v>
      </c>
      <c r="P145" s="622">
        <v>0.297039742</v>
      </c>
    </row>
    <row r="146" spans="1:17" ht="15.75" customHeight="1">
      <c r="A146" s="575" t="s">
        <v>546</v>
      </c>
      <c r="B146" s="626">
        <v>3.0125578850000001</v>
      </c>
      <c r="C146" s="626">
        <v>-4.7335289969999996</v>
      </c>
      <c r="D146" s="626">
        <v>0.72074993300000001</v>
      </c>
      <c r="E146" s="626">
        <v>6.7062431790000003</v>
      </c>
      <c r="F146" s="626">
        <v>19.20158395</v>
      </c>
      <c r="G146" s="626">
        <v>12.911691836999999</v>
      </c>
      <c r="H146" s="626">
        <v>58.721815878000001</v>
      </c>
      <c r="I146" s="626">
        <v>-5.3442204E-2</v>
      </c>
      <c r="J146" s="626">
        <v>-1.4417471470000001</v>
      </c>
      <c r="K146" s="626" t="s">
        <v>108</v>
      </c>
      <c r="L146" s="626" t="s">
        <v>108</v>
      </c>
      <c r="M146" s="627">
        <v>10.483192316</v>
      </c>
      <c r="N146" s="627">
        <v>-0.81743513599999995</v>
      </c>
      <c r="O146" s="627">
        <v>10.034308572</v>
      </c>
      <c r="P146" s="626">
        <v>6.2064923890000001</v>
      </c>
    </row>
    <row r="147" spans="1:17" ht="15.75" customHeight="1">
      <c r="A147" s="581" t="s">
        <v>461</v>
      </c>
      <c r="B147" s="622">
        <v>-2.9685673690000001</v>
      </c>
      <c r="C147" s="622">
        <v>-3.7858749249999999</v>
      </c>
      <c r="D147" s="622">
        <v>0.93117248399999997</v>
      </c>
      <c r="E147" s="622">
        <v>3.0139262549999999</v>
      </c>
      <c r="F147" s="622">
        <v>1.90356492</v>
      </c>
      <c r="G147" s="622">
        <v>0.87429762099999997</v>
      </c>
      <c r="H147" s="622">
        <v>-6.5946036680000004</v>
      </c>
      <c r="I147" s="622">
        <v>5.9888836559999996</v>
      </c>
      <c r="J147" s="622">
        <v>-9.7728358740000001</v>
      </c>
      <c r="K147" s="622" t="s">
        <v>108</v>
      </c>
      <c r="L147" s="622" t="s">
        <v>108</v>
      </c>
      <c r="M147" s="623">
        <v>0.87641977500000001</v>
      </c>
      <c r="N147" s="623">
        <v>-2.4945482330000002</v>
      </c>
      <c r="O147" s="623">
        <v>0.55298850300000002</v>
      </c>
      <c r="P147" s="622">
        <v>-0.88501349399999996</v>
      </c>
    </row>
    <row r="148" spans="1:17" ht="15.75" customHeight="1">
      <c r="A148" s="573" t="s">
        <v>462</v>
      </c>
      <c r="B148" s="628">
        <v>0.23352199400000001</v>
      </c>
      <c r="C148" s="628">
        <v>-0.252066344</v>
      </c>
      <c r="D148" s="628">
        <v>1.146147429</v>
      </c>
      <c r="E148" s="628">
        <v>0.39450750899999998</v>
      </c>
      <c r="F148" s="628">
        <v>2.1291888280000002</v>
      </c>
      <c r="G148" s="628">
        <v>0.39270756600000001</v>
      </c>
      <c r="H148" s="628">
        <v>2.0870971659999999</v>
      </c>
      <c r="I148" s="628">
        <v>1.1925791029999999</v>
      </c>
      <c r="J148" s="628">
        <v>0.251403924</v>
      </c>
      <c r="K148" s="628" t="s">
        <v>108</v>
      </c>
      <c r="L148" s="628" t="s">
        <v>108</v>
      </c>
      <c r="M148" s="629">
        <v>0.96610958700000005</v>
      </c>
      <c r="N148" s="629">
        <v>0.18637321200000001</v>
      </c>
      <c r="O148" s="629">
        <v>0.90902893900000004</v>
      </c>
      <c r="P148" s="628">
        <v>-0.996217731</v>
      </c>
    </row>
    <row r="149" spans="1:17" ht="15.75" customHeight="1">
      <c r="A149" s="578" t="s">
        <v>463</v>
      </c>
      <c r="B149" s="622">
        <v>-0.729825316</v>
      </c>
      <c r="C149" s="622">
        <v>-3.3833580000000002E-2</v>
      </c>
      <c r="D149" s="622">
        <v>-1.330967485</v>
      </c>
      <c r="E149" s="622">
        <v>-0.39108857299999999</v>
      </c>
      <c r="F149" s="622">
        <v>-0.654480799</v>
      </c>
      <c r="G149" s="622">
        <v>1.096242079</v>
      </c>
      <c r="H149" s="622">
        <v>0.81577251799999995</v>
      </c>
      <c r="I149" s="622">
        <v>-7.6405297089999999</v>
      </c>
      <c r="J149" s="622">
        <v>-0.38778087900000002</v>
      </c>
      <c r="K149" s="622" t="s">
        <v>108</v>
      </c>
      <c r="L149" s="622" t="s">
        <v>108</v>
      </c>
      <c r="M149" s="623">
        <v>-0.33850517699999999</v>
      </c>
      <c r="N149" s="623">
        <v>-4.6466198790000002</v>
      </c>
      <c r="O149" s="623">
        <v>-0.66977407499999997</v>
      </c>
      <c r="P149" s="622">
        <v>0.31474737899999999</v>
      </c>
    </row>
    <row r="150" spans="1:17" ht="15.75" customHeight="1">
      <c r="A150" s="579" t="s">
        <v>483</v>
      </c>
      <c r="B150" s="624">
        <v>-3.2441482069999998</v>
      </c>
      <c r="C150" s="624">
        <v>0.82667887200000001</v>
      </c>
      <c r="D150" s="624">
        <v>-1.5802800100000001</v>
      </c>
      <c r="E150" s="624">
        <v>0.24557754200000001</v>
      </c>
      <c r="F150" s="624">
        <v>0.39802496500000001</v>
      </c>
      <c r="G150" s="624">
        <v>0.80127111200000001</v>
      </c>
      <c r="H150" s="624">
        <v>2.8380511610000001</v>
      </c>
      <c r="I150" s="624">
        <v>0.299033031</v>
      </c>
      <c r="J150" s="624">
        <v>0.156921902</v>
      </c>
      <c r="K150" s="624" t="s">
        <v>108</v>
      </c>
      <c r="L150" s="624" t="s">
        <v>108</v>
      </c>
      <c r="M150" s="625">
        <v>0.252718634</v>
      </c>
      <c r="N150" s="625">
        <v>-1.3098009000000001E-2</v>
      </c>
      <c r="O150" s="625">
        <v>0.17607578900000001</v>
      </c>
      <c r="P150" s="624">
        <v>1.097592634</v>
      </c>
    </row>
    <row r="151" spans="1:17" s="3" customFormat="1" ht="15.75" customHeight="1">
      <c r="A151" s="580" t="s">
        <v>464</v>
      </c>
      <c r="B151" s="622">
        <v>3.3595161199999999</v>
      </c>
      <c r="C151" s="622">
        <v>1.6582026080000001</v>
      </c>
      <c r="D151" s="622">
        <v>1.0609618460000001</v>
      </c>
      <c r="E151" s="622">
        <v>1.4164974530000001</v>
      </c>
      <c r="F151" s="622">
        <v>0.21479004900000001</v>
      </c>
      <c r="G151" s="622">
        <v>-3.3266581830000002</v>
      </c>
      <c r="H151" s="622">
        <v>-1.3992745980000001</v>
      </c>
      <c r="I151" s="622">
        <v>-2.2696184339999999</v>
      </c>
      <c r="J151" s="622">
        <v>0.65743646899999997</v>
      </c>
      <c r="K151" s="622" t="s">
        <v>108</v>
      </c>
      <c r="L151" s="622" t="s">
        <v>108</v>
      </c>
      <c r="M151" s="623">
        <v>0.38667584500000002</v>
      </c>
      <c r="N151" s="623">
        <v>-0.52083631500000005</v>
      </c>
      <c r="O151" s="623">
        <v>0.37313410200000002</v>
      </c>
      <c r="P151" s="622">
        <v>-1.0195805840000001</v>
      </c>
      <c r="Q151"/>
    </row>
    <row r="152" spans="1:17" ht="15.75" customHeight="1">
      <c r="A152" s="575" t="s">
        <v>545</v>
      </c>
      <c r="B152" s="626">
        <v>0.79479680399999997</v>
      </c>
      <c r="C152" s="626">
        <v>-2.408637074</v>
      </c>
      <c r="D152" s="626">
        <v>-0.21386038399999999</v>
      </c>
      <c r="E152" s="626">
        <v>2.0524599270000001</v>
      </c>
      <c r="F152" s="626">
        <v>5.2938979890000004</v>
      </c>
      <c r="G152" s="626">
        <v>4.7323580759999997</v>
      </c>
      <c r="H152" s="626">
        <v>11.857022008</v>
      </c>
      <c r="I152" s="626">
        <v>-2.5604934519999998</v>
      </c>
      <c r="J152" s="626">
        <v>0.133754699</v>
      </c>
      <c r="K152" s="626" t="s">
        <v>108</v>
      </c>
      <c r="L152" s="626" t="s">
        <v>108</v>
      </c>
      <c r="M152" s="627">
        <v>3.267421905</v>
      </c>
      <c r="N152" s="627">
        <v>-1.808419472</v>
      </c>
      <c r="O152" s="627">
        <v>2.785233099</v>
      </c>
      <c r="P152" s="626">
        <v>1.4399612550000001</v>
      </c>
    </row>
    <row r="153" spans="1:17" ht="15.75" customHeight="1">
      <c r="A153" s="581" t="s">
        <v>465</v>
      </c>
      <c r="B153" s="622">
        <v>-2.4362480550000001</v>
      </c>
      <c r="C153" s="622">
        <v>-4.496868901</v>
      </c>
      <c r="D153" s="622">
        <v>-0.26407902300000002</v>
      </c>
      <c r="E153" s="622">
        <v>1.397836662</v>
      </c>
      <c r="F153" s="622">
        <v>-0.40386947699999998</v>
      </c>
      <c r="G153" s="622">
        <v>2.3418554110000001</v>
      </c>
      <c r="H153" s="622">
        <v>-8.1641639090000009</v>
      </c>
      <c r="I153" s="622">
        <v>-16.972126202999998</v>
      </c>
      <c r="J153" s="622">
        <v>-8.744188716</v>
      </c>
      <c r="K153" s="622" t="s">
        <v>108</v>
      </c>
      <c r="L153" s="622" t="s">
        <v>108</v>
      </c>
      <c r="M153" s="623">
        <v>-0.39594910999999999</v>
      </c>
      <c r="N153" s="623">
        <v>-12.492010941</v>
      </c>
      <c r="O153" s="623">
        <v>-1.2105865979999999</v>
      </c>
      <c r="P153" s="622">
        <v>-0.97712290800000001</v>
      </c>
    </row>
    <row r="154" spans="1:17" ht="15.75" customHeight="1">
      <c r="A154" s="582" t="s">
        <v>481</v>
      </c>
      <c r="B154" s="630">
        <v>0.28145145500000002</v>
      </c>
      <c r="C154" s="630">
        <v>-0.34836198600000001</v>
      </c>
      <c r="D154" s="630">
        <v>0.27832008600000002</v>
      </c>
      <c r="E154" s="630">
        <v>1.4098904000000001E-2</v>
      </c>
      <c r="F154" s="630">
        <v>-0.14233648700000001</v>
      </c>
      <c r="G154" s="630">
        <v>-0.181222624</v>
      </c>
      <c r="H154" s="630">
        <v>-1.4287252989999999</v>
      </c>
      <c r="I154" s="630">
        <v>-3.9624796189999998</v>
      </c>
      <c r="J154" s="630">
        <v>-0.98751071199999996</v>
      </c>
      <c r="K154" s="630" t="s">
        <v>108</v>
      </c>
      <c r="L154" s="630" t="s">
        <v>108</v>
      </c>
      <c r="M154" s="631">
        <v>-8.1544587000000002E-2</v>
      </c>
      <c r="N154" s="631">
        <v>-1.510516456</v>
      </c>
      <c r="O154" s="631">
        <v>-0.112994546</v>
      </c>
      <c r="P154" s="630">
        <v>-0.45765571300000002</v>
      </c>
    </row>
    <row r="155" spans="1:17">
      <c r="A155" s="261" t="s">
        <v>330</v>
      </c>
      <c r="B155" s="13"/>
      <c r="C155" s="13"/>
      <c r="D155" s="13"/>
      <c r="E155" s="13"/>
      <c r="F155" s="13"/>
      <c r="G155" s="13"/>
      <c r="H155" s="13"/>
      <c r="I155" s="13"/>
      <c r="J155" s="13"/>
      <c r="K155" s="13"/>
      <c r="L155" s="13"/>
      <c r="M155" s="13"/>
      <c r="N155" s="13"/>
      <c r="O155" s="13"/>
      <c r="P155" s="40"/>
    </row>
    <row r="156" spans="1:17">
      <c r="A156" s="292" t="s">
        <v>800</v>
      </c>
      <c r="B156" s="13"/>
      <c r="C156" s="13"/>
      <c r="D156" s="13"/>
      <c r="E156" s="13"/>
      <c r="F156" s="13"/>
      <c r="G156" s="13"/>
      <c r="H156" s="13"/>
      <c r="I156" s="13"/>
      <c r="J156" s="13"/>
      <c r="K156" s="13"/>
      <c r="L156" s="13"/>
      <c r="M156" s="13"/>
      <c r="N156" s="13"/>
      <c r="O156" s="13"/>
      <c r="P156" s="40"/>
    </row>
    <row r="157" spans="1:17">
      <c r="A157" s="38" t="s">
        <v>809</v>
      </c>
      <c r="B157" s="13"/>
      <c r="C157" s="13"/>
      <c r="D157" s="13"/>
      <c r="E157" s="13"/>
      <c r="F157" s="13"/>
      <c r="G157" s="13"/>
      <c r="H157" s="13"/>
      <c r="I157" s="13"/>
      <c r="J157" s="13"/>
      <c r="K157" s="13"/>
      <c r="L157" s="13"/>
      <c r="M157" s="13"/>
      <c r="N157" s="13"/>
      <c r="O157" s="13"/>
      <c r="P157" s="40"/>
    </row>
    <row r="158" spans="1:17">
      <c r="A158" s="292" t="s">
        <v>801</v>
      </c>
      <c r="B158" s="13"/>
      <c r="C158" s="13"/>
      <c r="D158" s="13"/>
      <c r="E158" s="13"/>
      <c r="F158" s="13"/>
      <c r="G158" s="13"/>
      <c r="H158" s="13"/>
      <c r="I158" s="13"/>
      <c r="J158" s="13"/>
      <c r="K158" s="13"/>
      <c r="L158" s="13"/>
      <c r="M158" s="13"/>
      <c r="N158" s="13"/>
      <c r="O158" s="13"/>
      <c r="P158" s="40"/>
    </row>
    <row r="159" spans="1:17">
      <c r="A159" s="261" t="s">
        <v>838</v>
      </c>
      <c r="B159" s="13"/>
      <c r="C159" s="13"/>
      <c r="D159" s="13"/>
      <c r="E159" s="13"/>
      <c r="F159" s="13"/>
      <c r="G159" s="13"/>
      <c r="H159" s="13"/>
      <c r="I159" s="13"/>
      <c r="J159" s="13"/>
      <c r="K159" s="13"/>
      <c r="L159" s="13"/>
      <c r="M159" s="13"/>
      <c r="N159" s="13"/>
      <c r="O159" s="13"/>
      <c r="P159" s="40"/>
    </row>
    <row r="160" spans="1:17">
      <c r="A160" s="292" t="s">
        <v>831</v>
      </c>
      <c r="B160" s="13"/>
      <c r="C160" s="13"/>
      <c r="D160" s="13"/>
      <c r="E160" s="13"/>
      <c r="F160" s="13"/>
      <c r="G160" s="13"/>
      <c r="H160" s="13"/>
      <c r="I160" s="13"/>
      <c r="J160" s="13"/>
      <c r="K160" s="13"/>
      <c r="L160" s="13"/>
      <c r="M160" s="13"/>
      <c r="N160" s="13"/>
      <c r="O160" s="13"/>
      <c r="P160" s="40"/>
    </row>
    <row r="161" spans="1:10">
      <c r="A161" s="224"/>
      <c r="B161" s="3"/>
      <c r="C161" s="3"/>
      <c r="D161" s="3"/>
      <c r="G161" s="186"/>
      <c r="J161" s="186"/>
    </row>
    <row r="162" spans="1:10" ht="12.75" customHeight="1">
      <c r="A162" s="988" t="s">
        <v>643</v>
      </c>
      <c r="B162" s="997"/>
      <c r="C162" s="997"/>
      <c r="D162" s="997"/>
      <c r="E162" s="997"/>
      <c r="F162" s="997"/>
    </row>
    <row r="163" spans="1:10">
      <c r="A163" s="997"/>
      <c r="B163" s="997"/>
      <c r="C163" s="997"/>
      <c r="D163" s="997"/>
      <c r="E163" s="997"/>
      <c r="F163" s="997"/>
    </row>
    <row r="164" spans="1:10" ht="15.75" customHeight="1">
      <c r="A164" s="997"/>
      <c r="B164" s="997"/>
      <c r="C164" s="997"/>
      <c r="D164" s="997"/>
      <c r="E164" s="997"/>
      <c r="F164" s="997"/>
    </row>
    <row r="165" spans="1:10">
      <c r="A165" s="17"/>
      <c r="B165" s="69"/>
      <c r="C165" s="69"/>
      <c r="D165" s="69"/>
      <c r="E165" s="69"/>
      <c r="F165" s="69"/>
    </row>
    <row r="166" spans="1:10">
      <c r="A166" s="998" t="s">
        <v>373</v>
      </c>
      <c r="B166" s="1000"/>
      <c r="C166" s="1000"/>
      <c r="D166" s="1000"/>
      <c r="E166" s="1000"/>
      <c r="F166" s="1000"/>
    </row>
    <row r="167" spans="1:10">
      <c r="A167" s="17"/>
      <c r="B167" s="69"/>
      <c r="C167" s="69"/>
      <c r="D167" s="69"/>
      <c r="E167" s="69"/>
      <c r="F167" s="69"/>
    </row>
    <row r="168" spans="1:10">
      <c r="A168" s="988" t="s">
        <v>374</v>
      </c>
      <c r="B168" s="997"/>
      <c r="C168" s="997"/>
      <c r="D168" s="997"/>
      <c r="E168" s="997"/>
      <c r="F168" s="997"/>
    </row>
    <row r="169" spans="1:10">
      <c r="A169" s="997"/>
      <c r="B169" s="997"/>
      <c r="C169" s="997"/>
      <c r="D169" s="997"/>
      <c r="E169" s="997"/>
      <c r="F169" s="997"/>
    </row>
    <row r="170" spans="1:10">
      <c r="A170" s="17"/>
      <c r="B170" s="69"/>
      <c r="C170" s="69"/>
      <c r="D170" s="69"/>
      <c r="E170" s="69"/>
      <c r="F170" s="69"/>
    </row>
    <row r="171" spans="1:10">
      <c r="A171" s="988" t="s">
        <v>375</v>
      </c>
      <c r="B171" s="997"/>
      <c r="C171" s="997"/>
      <c r="D171" s="997"/>
      <c r="E171" s="997"/>
      <c r="F171" s="997"/>
    </row>
    <row r="172" spans="1:10">
      <c r="A172" s="997"/>
      <c r="B172" s="997"/>
      <c r="C172" s="997"/>
      <c r="D172" s="997"/>
      <c r="E172" s="997"/>
      <c r="F172" s="997"/>
    </row>
    <row r="173" spans="1:10">
      <c r="A173" s="997"/>
      <c r="B173" s="997"/>
      <c r="C173" s="997"/>
      <c r="D173" s="997"/>
      <c r="E173" s="997"/>
      <c r="F173" s="997"/>
    </row>
    <row r="174" spans="1:10">
      <c r="A174" s="17"/>
      <c r="B174" s="69"/>
      <c r="C174" s="69"/>
      <c r="D174" s="69"/>
      <c r="E174" s="69"/>
      <c r="F174" s="69"/>
    </row>
    <row r="175" spans="1:10">
      <c r="A175" s="988" t="s">
        <v>376</v>
      </c>
      <c r="B175" s="997"/>
      <c r="C175" s="997"/>
      <c r="D175" s="997"/>
      <c r="E175" s="997"/>
      <c r="F175" s="997"/>
    </row>
    <row r="176" spans="1:10">
      <c r="A176" s="997"/>
      <c r="B176" s="997"/>
      <c r="C176" s="997"/>
      <c r="D176" s="997"/>
      <c r="E176" s="997"/>
      <c r="F176" s="997"/>
    </row>
    <row r="177" spans="1:6">
      <c r="A177" s="997"/>
      <c r="B177" s="997"/>
      <c r="C177" s="997"/>
      <c r="D177" s="997"/>
      <c r="E177" s="997"/>
      <c r="F177" s="997"/>
    </row>
    <row r="178" spans="1:6" ht="17.25" customHeight="1">
      <c r="A178" s="997"/>
      <c r="B178" s="997"/>
      <c r="C178" s="997"/>
      <c r="D178" s="997"/>
      <c r="E178" s="997"/>
      <c r="F178" s="997"/>
    </row>
    <row r="180" spans="1:6" ht="53.25" customHeight="1">
      <c r="A180" s="988" t="s">
        <v>641</v>
      </c>
      <c r="B180" s="988"/>
      <c r="C180" s="988"/>
      <c r="D180" s="988"/>
      <c r="E180" s="988"/>
      <c r="F180" s="988"/>
    </row>
    <row r="182" spans="1:6" ht="168" customHeight="1">
      <c r="A182" s="988" t="s">
        <v>642</v>
      </c>
      <c r="B182" s="988"/>
      <c r="C182" s="988"/>
      <c r="D182" s="988"/>
      <c r="E182" s="988"/>
      <c r="F182" s="988"/>
    </row>
  </sheetData>
  <mergeCells count="7">
    <mergeCell ref="A182:F182"/>
    <mergeCell ref="A180:F180"/>
    <mergeCell ref="A162:F164"/>
    <mergeCell ref="A166:F166"/>
    <mergeCell ref="A168:F169"/>
    <mergeCell ref="A171:F173"/>
    <mergeCell ref="A175:F178"/>
  </mergeCells>
  <phoneticPr fontId="2" type="noConversion"/>
  <pageMargins left="0.59055118110236227" right="0.59055118110236227" top="0.59055118110236227" bottom="0.59055118110236227" header="0.39370078740157483" footer="0.39370078740157483"/>
  <pageSetup paperSize="9" scale="48" firstPageNumber="34" fitToHeight="0" orientation="landscape" useFirstPageNumber="1" r:id="rId1"/>
  <headerFooter alignWithMargins="0">
    <oddHeader>&amp;R&amp;12Les finances des communes en 2018</oddHeader>
    <oddFooter>&amp;L&amp;12Direction Générale des Collectivités Locales / DESL&amp;C&amp;12&amp;P&amp;R&amp;12Mise en ligne : mars 2020</oddFooter>
  </headerFooter>
  <rowBreaks count="3" manualBreakCount="3">
    <brk id="60" max="15" man="1"/>
    <brk id="106" max="15" man="1"/>
    <brk id="160" max="15" man="1"/>
  </rowBreaks>
  <tableParts count="2">
    <tablePart r:id="rId2"/>
    <tablePart r:id="rId3"/>
  </tableParts>
</worksheet>
</file>

<file path=xl/worksheets/sheet16.xml><?xml version="1.0" encoding="utf-8"?>
<worksheet xmlns="http://schemas.openxmlformats.org/spreadsheetml/2006/main" xmlns:r="http://schemas.openxmlformats.org/officeDocument/2006/relationships">
  <sheetPr>
    <tabColor rgb="FF00B050"/>
    <pageSetUpPr fitToPage="1"/>
  </sheetPr>
  <dimension ref="A1:XFD181"/>
  <sheetViews>
    <sheetView zoomScale="85" zoomScaleNormal="85" zoomScaleSheetLayoutView="70" zoomScalePageLayoutView="85" workbookViewId="0">
      <selection activeCell="R131" sqref="R131"/>
    </sheetView>
  </sheetViews>
  <sheetFormatPr baseColWidth="10" defaultRowHeight="12.75"/>
  <cols>
    <col min="1" max="1" width="91.140625" customWidth="1"/>
    <col min="13" max="14" width="15.5703125" customWidth="1"/>
    <col min="15" max="15" width="14.28515625" customWidth="1"/>
    <col min="16" max="16" width="18.85546875" customWidth="1"/>
  </cols>
  <sheetData>
    <row r="1" spans="1:16" ht="21">
      <c r="A1" s="47" t="s">
        <v>839</v>
      </c>
    </row>
    <row r="2" spans="1:16" ht="18">
      <c r="A2" s="47"/>
    </row>
    <row r="3" spans="1:16" ht="13.5" thickBot="1">
      <c r="A3" s="13"/>
      <c r="P3" s="265" t="s">
        <v>249</v>
      </c>
    </row>
    <row r="4" spans="1:16" ht="12.75" customHeight="1">
      <c r="A4" s="42"/>
      <c r="B4" s="43" t="s">
        <v>40</v>
      </c>
      <c r="C4" s="43" t="s">
        <v>131</v>
      </c>
      <c r="D4" s="43" t="s">
        <v>133</v>
      </c>
      <c r="E4" s="43" t="s">
        <v>41</v>
      </c>
      <c r="F4" s="43" t="s">
        <v>42</v>
      </c>
      <c r="G4" s="43" t="s">
        <v>43</v>
      </c>
      <c r="H4" s="43" t="s">
        <v>44</v>
      </c>
      <c r="I4" s="43" t="s">
        <v>135</v>
      </c>
      <c r="J4" s="43" t="s">
        <v>136</v>
      </c>
      <c r="K4" s="43" t="s">
        <v>137</v>
      </c>
      <c r="L4" s="258">
        <v>100000</v>
      </c>
      <c r="M4" s="256" t="s">
        <v>271</v>
      </c>
      <c r="N4" s="256" t="s">
        <v>271</v>
      </c>
      <c r="O4" s="263" t="s">
        <v>82</v>
      </c>
      <c r="P4" s="287" t="s">
        <v>259</v>
      </c>
    </row>
    <row r="5" spans="1:16">
      <c r="A5" s="593" t="s">
        <v>86</v>
      </c>
      <c r="B5" s="44" t="s">
        <v>130</v>
      </c>
      <c r="C5" s="44" t="s">
        <v>45</v>
      </c>
      <c r="D5" s="44" t="s">
        <v>45</v>
      </c>
      <c r="E5" s="44" t="s">
        <v>45</v>
      </c>
      <c r="F5" s="44" t="s">
        <v>45</v>
      </c>
      <c r="G5" s="44" t="s">
        <v>45</v>
      </c>
      <c r="H5" s="44" t="s">
        <v>45</v>
      </c>
      <c r="I5" s="44" t="s">
        <v>45</v>
      </c>
      <c r="J5" s="44" t="s">
        <v>45</v>
      </c>
      <c r="K5" s="44" t="s">
        <v>45</v>
      </c>
      <c r="L5" s="44" t="s">
        <v>48</v>
      </c>
      <c r="M5" s="241" t="s">
        <v>270</v>
      </c>
      <c r="N5" s="241" t="s">
        <v>153</v>
      </c>
      <c r="O5" s="262" t="s">
        <v>152</v>
      </c>
      <c r="P5" s="288" t="s">
        <v>329</v>
      </c>
    </row>
    <row r="6" spans="1:16" ht="15" customHeight="1" thickBot="1">
      <c r="A6" s="448" t="s">
        <v>249</v>
      </c>
      <c r="B6" s="45" t="s">
        <v>48</v>
      </c>
      <c r="C6" s="45" t="s">
        <v>132</v>
      </c>
      <c r="D6" s="45" t="s">
        <v>134</v>
      </c>
      <c r="E6" s="45" t="s">
        <v>49</v>
      </c>
      <c r="F6" s="45" t="s">
        <v>50</v>
      </c>
      <c r="G6" s="45" t="s">
        <v>51</v>
      </c>
      <c r="H6" s="45" t="s">
        <v>47</v>
      </c>
      <c r="I6" s="45" t="s">
        <v>138</v>
      </c>
      <c r="J6" s="45" t="s">
        <v>139</v>
      </c>
      <c r="K6" s="45" t="s">
        <v>140</v>
      </c>
      <c r="L6" s="45" t="s">
        <v>141</v>
      </c>
      <c r="M6" s="257" t="s">
        <v>153</v>
      </c>
      <c r="N6" s="257" t="s">
        <v>141</v>
      </c>
      <c r="O6" s="264" t="s">
        <v>46</v>
      </c>
      <c r="P6" s="289" t="s">
        <v>279</v>
      </c>
    </row>
    <row r="7" spans="1:16" ht="12.75" customHeight="1">
      <c r="A7" s="228"/>
    </row>
    <row r="8" spans="1:16" ht="15.75" customHeight="1">
      <c r="A8" s="501" t="s">
        <v>185</v>
      </c>
      <c r="B8" s="493">
        <v>605.71043763700004</v>
      </c>
      <c r="C8" s="493">
        <v>540.85059664899995</v>
      </c>
      <c r="D8" s="493">
        <v>593.28775253499998</v>
      </c>
      <c r="E8" s="493">
        <v>648.52817902200002</v>
      </c>
      <c r="F8" s="493">
        <v>785.62921640100001</v>
      </c>
      <c r="G8" s="493">
        <v>898.76355214199998</v>
      </c>
      <c r="H8" s="493">
        <v>989.42177996400005</v>
      </c>
      <c r="I8" s="493">
        <v>1131.428057653</v>
      </c>
      <c r="J8" s="493">
        <v>1156.5243963190001</v>
      </c>
      <c r="K8" s="597" t="s">
        <v>108</v>
      </c>
      <c r="L8" s="597" t="s">
        <v>108</v>
      </c>
      <c r="M8" s="506">
        <v>812.165319006</v>
      </c>
      <c r="N8" s="506">
        <v>1139.3025889749999</v>
      </c>
      <c r="O8" s="506">
        <v>883.66360969899995</v>
      </c>
      <c r="P8" s="493">
        <v>941.54056661799996</v>
      </c>
    </row>
    <row r="9" spans="1:16" ht="15.75" customHeight="1">
      <c r="A9" s="492" t="s">
        <v>186</v>
      </c>
      <c r="B9" s="494">
        <v>256.96603938700002</v>
      </c>
      <c r="C9" s="494">
        <v>179.72279730299999</v>
      </c>
      <c r="D9" s="494">
        <v>191.40985588500001</v>
      </c>
      <c r="E9" s="494">
        <v>206.905495382</v>
      </c>
      <c r="F9" s="494">
        <v>236.352989192</v>
      </c>
      <c r="G9" s="494">
        <v>258.48873881899999</v>
      </c>
      <c r="H9" s="494">
        <v>275.30234700900002</v>
      </c>
      <c r="I9" s="494">
        <v>272.22333374200002</v>
      </c>
      <c r="J9" s="494">
        <v>251.28549757900001</v>
      </c>
      <c r="K9" s="494" t="s">
        <v>108</v>
      </c>
      <c r="L9" s="494" t="s">
        <v>108</v>
      </c>
      <c r="M9" s="507">
        <v>240.26900500799999</v>
      </c>
      <c r="N9" s="507">
        <v>265.65362455600001</v>
      </c>
      <c r="O9" s="507">
        <v>245.81700297099999</v>
      </c>
      <c r="P9" s="494">
        <v>236.25842904999999</v>
      </c>
    </row>
    <row r="10" spans="1:16" ht="15.75" customHeight="1">
      <c r="A10" s="492" t="s">
        <v>187</v>
      </c>
      <c r="B10" s="494">
        <v>140.22912472600001</v>
      </c>
      <c r="C10" s="494">
        <v>185.10261544700001</v>
      </c>
      <c r="D10" s="494">
        <v>246.844956298</v>
      </c>
      <c r="E10" s="494">
        <v>301.69356394800002</v>
      </c>
      <c r="F10" s="494">
        <v>398.56631835000002</v>
      </c>
      <c r="G10" s="494">
        <v>489.749978494</v>
      </c>
      <c r="H10" s="494">
        <v>556.31983098299997</v>
      </c>
      <c r="I10" s="494">
        <v>649.67598730400005</v>
      </c>
      <c r="J10" s="494">
        <v>597.30452562699998</v>
      </c>
      <c r="K10" s="494" t="s">
        <v>108</v>
      </c>
      <c r="L10" s="494" t="s">
        <v>108</v>
      </c>
      <c r="M10" s="507">
        <v>422.056176849</v>
      </c>
      <c r="N10" s="507">
        <v>633.243282884</v>
      </c>
      <c r="O10" s="507">
        <v>468.212694263</v>
      </c>
      <c r="P10" s="494">
        <v>520.57824799299999</v>
      </c>
    </row>
    <row r="11" spans="1:16" ht="15.75" customHeight="1">
      <c r="A11" s="492" t="s">
        <v>188</v>
      </c>
      <c r="B11" s="494">
        <v>3.547483589</v>
      </c>
      <c r="C11" s="494">
        <v>22.003228443000001</v>
      </c>
      <c r="D11" s="494">
        <v>18.015071389999999</v>
      </c>
      <c r="E11" s="494">
        <v>18.656620351000001</v>
      </c>
      <c r="F11" s="494">
        <v>25.679082267999998</v>
      </c>
      <c r="G11" s="494">
        <v>23.118151310999998</v>
      </c>
      <c r="H11" s="494">
        <v>24.094814969000002</v>
      </c>
      <c r="I11" s="494">
        <v>25.360624122000001</v>
      </c>
      <c r="J11" s="494">
        <v>51.460754784999999</v>
      </c>
      <c r="K11" s="494" t="s">
        <v>108</v>
      </c>
      <c r="L11" s="494" t="s">
        <v>108</v>
      </c>
      <c r="M11" s="507">
        <v>22.512099589000002</v>
      </c>
      <c r="N11" s="507">
        <v>33.550117384000004</v>
      </c>
      <c r="O11" s="507">
        <v>24.924540717999999</v>
      </c>
      <c r="P11" s="494">
        <v>25.194192060999999</v>
      </c>
    </row>
    <row r="12" spans="1:16" ht="15.75" customHeight="1">
      <c r="A12" s="492" t="s">
        <v>189</v>
      </c>
      <c r="B12" s="494">
        <v>55.249474835999997</v>
      </c>
      <c r="C12" s="494">
        <v>83.830018390000006</v>
      </c>
      <c r="D12" s="494">
        <v>81.021284026999993</v>
      </c>
      <c r="E12" s="494">
        <v>71.359607445999998</v>
      </c>
      <c r="F12" s="494">
        <v>80.550374438000006</v>
      </c>
      <c r="G12" s="494">
        <v>86.426749223000002</v>
      </c>
      <c r="H12" s="494">
        <v>95.464561880000005</v>
      </c>
      <c r="I12" s="494">
        <v>129.02467533500001</v>
      </c>
      <c r="J12" s="494">
        <v>206.59077812500001</v>
      </c>
      <c r="K12" s="494" t="s">
        <v>108</v>
      </c>
      <c r="L12" s="494" t="s">
        <v>108</v>
      </c>
      <c r="M12" s="507">
        <v>82.956711448999997</v>
      </c>
      <c r="N12" s="507">
        <v>153.362755644</v>
      </c>
      <c r="O12" s="507">
        <v>98.344477615000002</v>
      </c>
      <c r="P12" s="494">
        <v>118.99454061100001</v>
      </c>
    </row>
    <row r="13" spans="1:16" ht="15.75" customHeight="1">
      <c r="A13" s="492" t="s">
        <v>190</v>
      </c>
      <c r="B13" s="494">
        <v>149.71831509800001</v>
      </c>
      <c r="C13" s="494">
        <v>70.191937065999994</v>
      </c>
      <c r="D13" s="494">
        <v>55.996584935000001</v>
      </c>
      <c r="E13" s="494">
        <v>49.912891893999998</v>
      </c>
      <c r="F13" s="494">
        <v>44.480452151999998</v>
      </c>
      <c r="G13" s="494">
        <v>40.979934295</v>
      </c>
      <c r="H13" s="494">
        <v>38.240225123000002</v>
      </c>
      <c r="I13" s="494">
        <v>55.143437149</v>
      </c>
      <c r="J13" s="494">
        <v>49.882840203000001</v>
      </c>
      <c r="K13" s="494" t="s">
        <v>108</v>
      </c>
      <c r="L13" s="494" t="s">
        <v>108</v>
      </c>
      <c r="M13" s="507">
        <v>44.371326111000002</v>
      </c>
      <c r="N13" s="507">
        <v>53.492808506999999</v>
      </c>
      <c r="O13" s="507">
        <v>46.364894132000003</v>
      </c>
      <c r="P13" s="494">
        <v>40.515156902999998</v>
      </c>
    </row>
    <row r="14" spans="1:16" ht="15.75" customHeight="1">
      <c r="A14" s="501" t="s">
        <v>191</v>
      </c>
      <c r="B14" s="493">
        <v>915.19389496700001</v>
      </c>
      <c r="C14" s="493">
        <v>709.84004086599998</v>
      </c>
      <c r="D14" s="493">
        <v>741.87574993299995</v>
      </c>
      <c r="E14" s="493">
        <v>799.64770145099999</v>
      </c>
      <c r="F14" s="493">
        <v>966.79618782499995</v>
      </c>
      <c r="G14" s="493">
        <v>1066.290431659</v>
      </c>
      <c r="H14" s="493">
        <v>1185.288286367</v>
      </c>
      <c r="I14" s="493">
        <v>1323.3877222850001</v>
      </c>
      <c r="J14" s="493">
        <v>1334.2358482110001</v>
      </c>
      <c r="K14" s="493" t="s">
        <v>108</v>
      </c>
      <c r="L14" s="493" t="s">
        <v>108</v>
      </c>
      <c r="M14" s="506">
        <v>985.26334174600004</v>
      </c>
      <c r="N14" s="506">
        <v>1326.791561727</v>
      </c>
      <c r="O14" s="506">
        <v>1059.906881916</v>
      </c>
      <c r="P14" s="493">
        <v>1117.285862342</v>
      </c>
    </row>
    <row r="15" spans="1:16" ht="15.75" customHeight="1">
      <c r="A15" s="492" t="s">
        <v>84</v>
      </c>
      <c r="B15" s="494">
        <v>302.82466083200001</v>
      </c>
      <c r="C15" s="494">
        <v>344.79581119699998</v>
      </c>
      <c r="D15" s="494">
        <v>408.72002735500001</v>
      </c>
      <c r="E15" s="494">
        <v>444.02382551300002</v>
      </c>
      <c r="F15" s="494">
        <v>615.55863106799995</v>
      </c>
      <c r="G15" s="494">
        <v>705.90971567199995</v>
      </c>
      <c r="H15" s="494">
        <v>839.46331120900004</v>
      </c>
      <c r="I15" s="494">
        <v>939.54705565899997</v>
      </c>
      <c r="J15" s="494">
        <v>904.05638234200001</v>
      </c>
      <c r="K15" s="494" t="s">
        <v>108</v>
      </c>
      <c r="L15" s="494" t="s">
        <v>108</v>
      </c>
      <c r="M15" s="507">
        <v>633.10820642199997</v>
      </c>
      <c r="N15" s="507">
        <v>928.41107194599999</v>
      </c>
      <c r="O15" s="507">
        <v>697.64885054900003</v>
      </c>
      <c r="P15" s="494">
        <v>729.14990411600002</v>
      </c>
    </row>
    <row r="16" spans="1:16" ht="15.75" customHeight="1">
      <c r="A16" s="492" t="s">
        <v>192</v>
      </c>
      <c r="B16" s="494">
        <v>272.54015317300002</v>
      </c>
      <c r="C16" s="494">
        <v>297.54760318799998</v>
      </c>
      <c r="D16" s="494">
        <v>335.557852615</v>
      </c>
      <c r="E16" s="494">
        <v>381.77311383699998</v>
      </c>
      <c r="F16" s="494">
        <v>558.23077883899998</v>
      </c>
      <c r="G16" s="494">
        <v>600.74608057800003</v>
      </c>
      <c r="H16" s="494">
        <v>710.293098321</v>
      </c>
      <c r="I16" s="494">
        <v>804.28789002999997</v>
      </c>
      <c r="J16" s="494">
        <v>770.03348231400003</v>
      </c>
      <c r="K16" s="494" t="s">
        <v>108</v>
      </c>
      <c r="L16" s="494" t="s">
        <v>108</v>
      </c>
      <c r="M16" s="507">
        <v>546.47054552400004</v>
      </c>
      <c r="N16" s="507">
        <v>793.53981199199995</v>
      </c>
      <c r="O16" s="507">
        <v>600.46937677000005</v>
      </c>
      <c r="P16" s="494">
        <v>649.58765545599999</v>
      </c>
    </row>
    <row r="17" spans="1:16" ht="15.75" customHeight="1">
      <c r="A17" s="492" t="s">
        <v>225</v>
      </c>
      <c r="B17" s="494">
        <v>11.18356674</v>
      </c>
      <c r="C17" s="494">
        <v>51.576646914999998</v>
      </c>
      <c r="D17" s="494">
        <v>73.114682079000005</v>
      </c>
      <c r="E17" s="494">
        <v>66.723680259000005</v>
      </c>
      <c r="F17" s="494">
        <v>130.32974185699999</v>
      </c>
      <c r="G17" s="494">
        <v>133.537396083</v>
      </c>
      <c r="H17" s="494">
        <v>155.62026912499999</v>
      </c>
      <c r="I17" s="494">
        <v>265.941371033</v>
      </c>
      <c r="J17" s="494">
        <v>134.39001676699999</v>
      </c>
      <c r="K17" s="494" t="s">
        <v>108</v>
      </c>
      <c r="L17" s="494" t="s">
        <v>108</v>
      </c>
      <c r="M17" s="507">
        <v>116.987097682</v>
      </c>
      <c r="N17" s="507">
        <v>224.664224061</v>
      </c>
      <c r="O17" s="507">
        <v>140.52073688999999</v>
      </c>
      <c r="P17" s="494">
        <v>157.20839492299999</v>
      </c>
    </row>
    <row r="18" spans="1:16" ht="15.75" customHeight="1">
      <c r="A18" s="492" t="s">
        <v>193</v>
      </c>
      <c r="B18" s="494">
        <v>30.284507658999999</v>
      </c>
      <c r="C18" s="494">
        <v>47.248208009999999</v>
      </c>
      <c r="D18" s="494">
        <v>73.162174739999998</v>
      </c>
      <c r="E18" s="494">
        <v>62.250711676000002</v>
      </c>
      <c r="F18" s="494">
        <v>57.327852229000001</v>
      </c>
      <c r="G18" s="494">
        <v>105.163635094</v>
      </c>
      <c r="H18" s="494">
        <v>129.17021288800001</v>
      </c>
      <c r="I18" s="494">
        <v>135.25916562899999</v>
      </c>
      <c r="J18" s="494">
        <v>134.02290002800001</v>
      </c>
      <c r="K18" s="494" t="s">
        <v>108</v>
      </c>
      <c r="L18" s="494" t="s">
        <v>108</v>
      </c>
      <c r="M18" s="507">
        <v>86.637660897999993</v>
      </c>
      <c r="N18" s="507">
        <v>134.87125995400001</v>
      </c>
      <c r="O18" s="507">
        <v>97.179473779000006</v>
      </c>
      <c r="P18" s="494">
        <v>79.562248659000005</v>
      </c>
    </row>
    <row r="19" spans="1:16" ht="15.75" customHeight="1">
      <c r="A19" s="492" t="s">
        <v>194</v>
      </c>
      <c r="B19" s="494">
        <v>300.06135667400002</v>
      </c>
      <c r="C19" s="494">
        <v>219.94324070299999</v>
      </c>
      <c r="D19" s="494">
        <v>176.60590572500001</v>
      </c>
      <c r="E19" s="494">
        <v>191.811464954</v>
      </c>
      <c r="F19" s="494">
        <v>182.432082584</v>
      </c>
      <c r="G19" s="494">
        <v>160.21043815199999</v>
      </c>
      <c r="H19" s="494">
        <v>165.00099985599999</v>
      </c>
      <c r="I19" s="494">
        <v>149.22893403699999</v>
      </c>
      <c r="J19" s="494">
        <v>276.47168180199998</v>
      </c>
      <c r="K19" s="494" t="s">
        <v>108</v>
      </c>
      <c r="L19" s="494" t="s">
        <v>108</v>
      </c>
      <c r="M19" s="507">
        <v>176.74169693499999</v>
      </c>
      <c r="N19" s="507">
        <v>189.154160424</v>
      </c>
      <c r="O19" s="507">
        <v>179.45453342299999</v>
      </c>
      <c r="P19" s="494">
        <v>197.18910990000001</v>
      </c>
    </row>
    <row r="20" spans="1:16" ht="15.75" customHeight="1">
      <c r="A20" s="492" t="s">
        <v>195</v>
      </c>
      <c r="B20" s="494">
        <v>236.251641138</v>
      </c>
      <c r="C20" s="494">
        <v>178.493841438</v>
      </c>
      <c r="D20" s="494">
        <v>147.53605884699999</v>
      </c>
      <c r="E20" s="494">
        <v>165.15271674799999</v>
      </c>
      <c r="F20" s="494">
        <v>156.26209876799999</v>
      </c>
      <c r="G20" s="494">
        <v>129.79652704</v>
      </c>
      <c r="H20" s="494">
        <v>133.627247622</v>
      </c>
      <c r="I20" s="494">
        <v>121.664490723</v>
      </c>
      <c r="J20" s="494">
        <v>233.746790788</v>
      </c>
      <c r="K20" s="494" t="s">
        <v>108</v>
      </c>
      <c r="L20" s="494" t="s">
        <v>108</v>
      </c>
      <c r="M20" s="507">
        <v>148.104252796</v>
      </c>
      <c r="N20" s="507">
        <v>156.832791335</v>
      </c>
      <c r="O20" s="507">
        <v>150.011940006</v>
      </c>
      <c r="P20" s="494">
        <v>162.733147753</v>
      </c>
    </row>
    <row r="21" spans="1:16" ht="15.75" customHeight="1">
      <c r="A21" s="492" t="s">
        <v>196</v>
      </c>
      <c r="B21" s="494">
        <v>20.291028445999999</v>
      </c>
      <c r="C21" s="494">
        <v>15.406689824000001</v>
      </c>
      <c r="D21" s="494">
        <v>7.4096287030000001</v>
      </c>
      <c r="E21" s="494">
        <v>2.0197134910000001</v>
      </c>
      <c r="F21" s="494">
        <v>1.737627706</v>
      </c>
      <c r="G21" s="494">
        <v>1.145516741</v>
      </c>
      <c r="H21" s="494">
        <v>1.681093191</v>
      </c>
      <c r="I21" s="494">
        <v>1.4789576499999999</v>
      </c>
      <c r="J21" s="494">
        <v>5.0586142369999996</v>
      </c>
      <c r="K21" s="494" t="s">
        <v>108</v>
      </c>
      <c r="L21" s="494" t="s">
        <v>108</v>
      </c>
      <c r="M21" s="507">
        <v>1.9919837460000001</v>
      </c>
      <c r="N21" s="507">
        <v>2.6021540769999998</v>
      </c>
      <c r="O21" s="507">
        <v>2.1253410229999998</v>
      </c>
      <c r="P21" s="494">
        <v>4.0251059800000002</v>
      </c>
    </row>
    <row r="22" spans="1:16" ht="15.75" customHeight="1">
      <c r="A22" s="717" t="s">
        <v>991</v>
      </c>
      <c r="B22" s="494">
        <v>43.51868709</v>
      </c>
      <c r="C22" s="494">
        <v>26.042709439999999</v>
      </c>
      <c r="D22" s="494">
        <v>21.660218175000001</v>
      </c>
      <c r="E22" s="494">
        <v>24.639034716000001</v>
      </c>
      <c r="F22" s="494">
        <v>24.432356110000001</v>
      </c>
      <c r="G22" s="494">
        <v>29.268394371999999</v>
      </c>
      <c r="H22" s="494">
        <v>29.692659042999999</v>
      </c>
      <c r="I22" s="494">
        <v>26.085485663</v>
      </c>
      <c r="J22" s="494">
        <v>37.666276777</v>
      </c>
      <c r="K22" s="494" t="s">
        <v>108</v>
      </c>
      <c r="L22" s="494" t="s">
        <v>108</v>
      </c>
      <c r="M22" s="507">
        <v>26.645460393</v>
      </c>
      <c r="N22" s="507">
        <v>29.719215011999999</v>
      </c>
      <c r="O22" s="507">
        <v>27.317252394</v>
      </c>
      <c r="P22" s="494">
        <v>30.430856167000002</v>
      </c>
    </row>
    <row r="23" spans="1:16" ht="15.75" customHeight="1">
      <c r="A23" s="492" t="s">
        <v>197</v>
      </c>
      <c r="B23" s="894" t="s">
        <v>108</v>
      </c>
      <c r="C23" s="494">
        <v>7.5961463020000002</v>
      </c>
      <c r="D23" s="494">
        <v>15.436377102</v>
      </c>
      <c r="E23" s="494">
        <v>24.59369873</v>
      </c>
      <c r="F23" s="494">
        <v>36.599405898999997</v>
      </c>
      <c r="G23" s="494">
        <v>53.660954787999998</v>
      </c>
      <c r="H23" s="494">
        <v>46.390549522999997</v>
      </c>
      <c r="I23" s="494">
        <v>56.113300439</v>
      </c>
      <c r="J23" s="494">
        <v>23.71456238</v>
      </c>
      <c r="K23" s="494" t="s">
        <v>108</v>
      </c>
      <c r="L23" s="494" t="s">
        <v>108</v>
      </c>
      <c r="M23" s="507">
        <v>37.752167675000003</v>
      </c>
      <c r="N23" s="507">
        <v>45.947479798000003</v>
      </c>
      <c r="O23" s="507">
        <v>39.543314273999997</v>
      </c>
      <c r="P23" s="494">
        <v>48.88595273</v>
      </c>
    </row>
    <row r="24" spans="1:16" ht="15.75" customHeight="1">
      <c r="A24" s="492" t="s">
        <v>198</v>
      </c>
      <c r="B24" s="494">
        <v>161.824354486</v>
      </c>
      <c r="C24" s="494">
        <v>23.784732325</v>
      </c>
      <c r="D24" s="494">
        <v>58.288655591000001</v>
      </c>
      <c r="E24" s="494">
        <v>75.245773975000006</v>
      </c>
      <c r="F24" s="494">
        <v>78.821761206999994</v>
      </c>
      <c r="G24" s="494">
        <v>90.597943580999996</v>
      </c>
      <c r="H24" s="494">
        <v>91.768388353999995</v>
      </c>
      <c r="I24" s="494">
        <v>114.942014352</v>
      </c>
      <c r="J24" s="494">
        <v>83.550577859000001</v>
      </c>
      <c r="K24" s="494" t="s">
        <v>108</v>
      </c>
      <c r="L24" s="494" t="s">
        <v>108</v>
      </c>
      <c r="M24" s="507">
        <v>82.276867385000003</v>
      </c>
      <c r="N24" s="507">
        <v>105.09225685600001</v>
      </c>
      <c r="O24" s="507">
        <v>87.26334095</v>
      </c>
      <c r="P24" s="494">
        <v>91.425695747000006</v>
      </c>
    </row>
    <row r="25" spans="1:16" ht="15.75" customHeight="1">
      <c r="A25" s="502" t="s">
        <v>199</v>
      </c>
      <c r="B25" s="495">
        <v>150.48352297599999</v>
      </c>
      <c r="C25" s="495">
        <v>113.720110339</v>
      </c>
      <c r="D25" s="495">
        <v>82.824784160999997</v>
      </c>
      <c r="E25" s="495">
        <v>63.972938278000001</v>
      </c>
      <c r="F25" s="495">
        <v>53.384307065999998</v>
      </c>
      <c r="G25" s="495">
        <v>55.911379463999999</v>
      </c>
      <c r="H25" s="495">
        <v>42.665037425999998</v>
      </c>
      <c r="I25" s="495">
        <v>63.556417799000002</v>
      </c>
      <c r="J25" s="495">
        <v>46.442643828000001</v>
      </c>
      <c r="K25" s="495" t="s">
        <v>108</v>
      </c>
      <c r="L25" s="495" t="s">
        <v>108</v>
      </c>
      <c r="M25" s="508">
        <v>55.384403329000001</v>
      </c>
      <c r="N25" s="508">
        <v>58.186592703999999</v>
      </c>
      <c r="O25" s="508">
        <v>55.996842721</v>
      </c>
      <c r="P25" s="495">
        <v>50.635199849999999</v>
      </c>
    </row>
    <row r="26" spans="1:16" ht="15.75" customHeight="1">
      <c r="A26" s="501" t="s">
        <v>200</v>
      </c>
      <c r="B26" s="493">
        <v>309.48345733000002</v>
      </c>
      <c r="C26" s="493">
        <v>168.989444217</v>
      </c>
      <c r="D26" s="493">
        <v>148.587997398</v>
      </c>
      <c r="E26" s="493">
        <v>151.119522429</v>
      </c>
      <c r="F26" s="493">
        <v>181.16697142500001</v>
      </c>
      <c r="G26" s="493">
        <v>167.526879517</v>
      </c>
      <c r="H26" s="493">
        <v>195.86650640400001</v>
      </c>
      <c r="I26" s="493">
        <v>191.959664632</v>
      </c>
      <c r="J26" s="493">
        <v>177.71145189200001</v>
      </c>
      <c r="K26" s="493" t="s">
        <v>108</v>
      </c>
      <c r="L26" s="493" t="s">
        <v>108</v>
      </c>
      <c r="M26" s="506">
        <v>173.09802274</v>
      </c>
      <c r="N26" s="506">
        <v>187.488972752</v>
      </c>
      <c r="O26" s="506">
        <v>176.243272217</v>
      </c>
      <c r="P26" s="493">
        <v>175.74529572399999</v>
      </c>
    </row>
    <row r="27" spans="1:16" ht="15.75" customHeight="1">
      <c r="A27" s="503" t="s">
        <v>201</v>
      </c>
      <c r="B27" s="496">
        <v>282.11757111600002</v>
      </c>
      <c r="C27" s="496">
        <v>96.580439312999999</v>
      </c>
      <c r="D27" s="496">
        <v>74.152554377000001</v>
      </c>
      <c r="E27" s="496">
        <v>72.998376555999997</v>
      </c>
      <c r="F27" s="496">
        <v>94.973571617999994</v>
      </c>
      <c r="G27" s="496">
        <v>90.915809936000002</v>
      </c>
      <c r="H27" s="496">
        <v>109.931990579</v>
      </c>
      <c r="I27" s="496">
        <v>76.262057038999998</v>
      </c>
      <c r="J27" s="496">
        <v>26.469153465000002</v>
      </c>
      <c r="K27" s="496" t="s">
        <v>108</v>
      </c>
      <c r="L27" s="496" t="s">
        <v>108</v>
      </c>
      <c r="M27" s="509">
        <v>91.420411705999996</v>
      </c>
      <c r="N27" s="509">
        <v>60.638432254999998</v>
      </c>
      <c r="O27" s="509">
        <v>84.692780472999999</v>
      </c>
      <c r="P27" s="496">
        <v>87.884267042999994</v>
      </c>
    </row>
    <row r="28" spans="1:16" ht="15.75" customHeight="1">
      <c r="A28" s="501" t="s">
        <v>202</v>
      </c>
      <c r="B28" s="493">
        <v>325.96949671800002</v>
      </c>
      <c r="C28" s="493">
        <v>433.175433183</v>
      </c>
      <c r="D28" s="493">
        <v>309.642135709</v>
      </c>
      <c r="E28" s="493">
        <v>287.92700441199997</v>
      </c>
      <c r="F28" s="493">
        <v>333.56065092</v>
      </c>
      <c r="G28" s="493">
        <v>317.18508689700002</v>
      </c>
      <c r="H28" s="493">
        <v>335.53683316399997</v>
      </c>
      <c r="I28" s="493">
        <v>314.61718599199997</v>
      </c>
      <c r="J28" s="493">
        <v>296.099377339</v>
      </c>
      <c r="K28" s="493" t="s">
        <v>108</v>
      </c>
      <c r="L28" s="493" t="s">
        <v>108</v>
      </c>
      <c r="M28" s="506">
        <v>318.02954535200001</v>
      </c>
      <c r="N28" s="506">
        <v>308.80681396199998</v>
      </c>
      <c r="O28" s="506">
        <v>316.01384860799999</v>
      </c>
      <c r="P28" s="493">
        <v>312.803489474</v>
      </c>
    </row>
    <row r="29" spans="1:16" ht="15.75" customHeight="1">
      <c r="A29" s="492" t="s">
        <v>203</v>
      </c>
      <c r="B29" s="494">
        <v>325.96949671800002</v>
      </c>
      <c r="C29" s="494">
        <v>410.39108091499997</v>
      </c>
      <c r="D29" s="494">
        <v>284.16173805699998</v>
      </c>
      <c r="E29" s="494">
        <v>274.67163156599997</v>
      </c>
      <c r="F29" s="494">
        <v>321.33609022000002</v>
      </c>
      <c r="G29" s="494">
        <v>311.09226694099999</v>
      </c>
      <c r="H29" s="494">
        <v>315.94115523900001</v>
      </c>
      <c r="I29" s="494">
        <v>290.18087846899999</v>
      </c>
      <c r="J29" s="494">
        <v>255.02082453599999</v>
      </c>
      <c r="K29" s="494" t="s">
        <v>108</v>
      </c>
      <c r="L29" s="494" t="s">
        <v>108</v>
      </c>
      <c r="M29" s="507">
        <v>304.03666984900002</v>
      </c>
      <c r="N29" s="507">
        <v>279.14863389999999</v>
      </c>
      <c r="O29" s="507">
        <v>298.59720393499998</v>
      </c>
      <c r="P29" s="494">
        <v>281.468860947</v>
      </c>
    </row>
    <row r="30" spans="1:16" ht="15.75" customHeight="1">
      <c r="A30" s="492" t="s">
        <v>204</v>
      </c>
      <c r="B30" s="894" t="s">
        <v>108</v>
      </c>
      <c r="C30" s="494">
        <v>6.7253841440000004</v>
      </c>
      <c r="D30" s="494">
        <v>21.291227315</v>
      </c>
      <c r="E30" s="494">
        <v>7.6905080400000001</v>
      </c>
      <c r="F30" s="494">
        <v>9.3819116739999995</v>
      </c>
      <c r="G30" s="494">
        <v>3.5783851549999999</v>
      </c>
      <c r="H30" s="494">
        <v>13.422720349</v>
      </c>
      <c r="I30" s="494">
        <v>11.145347726000001</v>
      </c>
      <c r="J30" s="494">
        <v>28.090303148</v>
      </c>
      <c r="K30" s="494" t="s">
        <v>108</v>
      </c>
      <c r="L30" s="494" t="s">
        <v>108</v>
      </c>
      <c r="M30" s="507">
        <v>9.4090697500000005</v>
      </c>
      <c r="N30" s="507">
        <v>16.462202267999999</v>
      </c>
      <c r="O30" s="507">
        <v>10.950584476</v>
      </c>
      <c r="P30" s="494">
        <v>17.876580663999999</v>
      </c>
    </row>
    <row r="31" spans="1:16" ht="15.75" customHeight="1">
      <c r="A31" s="492" t="s">
        <v>205</v>
      </c>
      <c r="B31" s="494">
        <v>0</v>
      </c>
      <c r="C31" s="494">
        <v>16.058968124</v>
      </c>
      <c r="D31" s="494">
        <v>4.1891703360000001</v>
      </c>
      <c r="E31" s="494">
        <v>5.5648648060000001</v>
      </c>
      <c r="F31" s="494">
        <v>2.8426490260000001</v>
      </c>
      <c r="G31" s="494">
        <v>2.5144348010000002</v>
      </c>
      <c r="H31" s="494">
        <v>6.1729575749999999</v>
      </c>
      <c r="I31" s="494">
        <v>13.290959795999999</v>
      </c>
      <c r="J31" s="494">
        <v>12.988249655000001</v>
      </c>
      <c r="K31" s="494" t="s">
        <v>108</v>
      </c>
      <c r="L31" s="494" t="s">
        <v>108</v>
      </c>
      <c r="M31" s="507">
        <v>4.583805752</v>
      </c>
      <c r="N31" s="507">
        <v>13.195977793999999</v>
      </c>
      <c r="O31" s="507">
        <v>6.4660601959999999</v>
      </c>
      <c r="P31" s="494">
        <v>13.458047863000001</v>
      </c>
    </row>
    <row r="32" spans="1:16" ht="15.75" customHeight="1">
      <c r="A32" s="501" t="s">
        <v>206</v>
      </c>
      <c r="B32" s="493">
        <v>117.10704595199999</v>
      </c>
      <c r="C32" s="493">
        <v>202.23726604000001</v>
      </c>
      <c r="D32" s="493">
        <v>173.53865158799999</v>
      </c>
      <c r="E32" s="493">
        <v>149.365990063</v>
      </c>
      <c r="F32" s="493">
        <v>172.54985995499999</v>
      </c>
      <c r="G32" s="493">
        <v>135.50035694600001</v>
      </c>
      <c r="H32" s="493">
        <v>162.00708904800001</v>
      </c>
      <c r="I32" s="493">
        <v>228.72203293600001</v>
      </c>
      <c r="J32" s="493">
        <v>73.695851296000001</v>
      </c>
      <c r="K32" s="493" t="s">
        <v>108</v>
      </c>
      <c r="L32" s="493" t="s">
        <v>108</v>
      </c>
      <c r="M32" s="506">
        <v>157.02073117099999</v>
      </c>
      <c r="N32" s="506">
        <v>180.079139674</v>
      </c>
      <c r="O32" s="506">
        <v>162.06031835799999</v>
      </c>
      <c r="P32" s="493">
        <v>156.80168990199999</v>
      </c>
    </row>
    <row r="33" spans="1:16" ht="15.75" customHeight="1">
      <c r="A33" s="492" t="s">
        <v>207</v>
      </c>
      <c r="B33" s="494">
        <v>37.702407002000001</v>
      </c>
      <c r="C33" s="494">
        <v>26.929440131</v>
      </c>
      <c r="D33" s="494">
        <v>44.548693954999997</v>
      </c>
      <c r="E33" s="494">
        <v>34.836389750000002</v>
      </c>
      <c r="F33" s="494">
        <v>39.214868146999997</v>
      </c>
      <c r="G33" s="494">
        <v>29.688937541000001</v>
      </c>
      <c r="H33" s="494">
        <v>43.540847749000001</v>
      </c>
      <c r="I33" s="494">
        <v>52.904919685000003</v>
      </c>
      <c r="J33" s="494">
        <v>18.399637027000001</v>
      </c>
      <c r="K33" s="494" t="s">
        <v>108</v>
      </c>
      <c r="L33" s="494" t="s">
        <v>108</v>
      </c>
      <c r="M33" s="507">
        <v>37.640876183000003</v>
      </c>
      <c r="N33" s="507">
        <v>42.078124084999999</v>
      </c>
      <c r="O33" s="507">
        <v>38.610669813000001</v>
      </c>
      <c r="P33" s="494">
        <v>36.148811817000002</v>
      </c>
    </row>
    <row r="34" spans="1:16" ht="15.75" customHeight="1">
      <c r="A34" s="492" t="s">
        <v>208</v>
      </c>
      <c r="B34" s="494">
        <v>79.404638950000006</v>
      </c>
      <c r="C34" s="494">
        <v>146.51285860199999</v>
      </c>
      <c r="D34" s="494">
        <v>108.39523085099999</v>
      </c>
      <c r="E34" s="494">
        <v>96.202337139999997</v>
      </c>
      <c r="F34" s="494">
        <v>90.802349394999993</v>
      </c>
      <c r="G34" s="494">
        <v>89.969485458999998</v>
      </c>
      <c r="H34" s="494">
        <v>79.220083721999998</v>
      </c>
      <c r="I34" s="494">
        <v>99.743745407999995</v>
      </c>
      <c r="J34" s="494">
        <v>47.746692734</v>
      </c>
      <c r="K34" s="494" t="s">
        <v>108</v>
      </c>
      <c r="L34" s="494" t="s">
        <v>108</v>
      </c>
      <c r="M34" s="507">
        <v>90.019079038000001</v>
      </c>
      <c r="N34" s="507">
        <v>83.428520093000003</v>
      </c>
      <c r="O34" s="507">
        <v>88.578663216999999</v>
      </c>
      <c r="P34" s="494">
        <v>72.452614030000007</v>
      </c>
    </row>
    <row r="35" spans="1:16" ht="15.75" customHeight="1">
      <c r="A35" s="502" t="s">
        <v>209</v>
      </c>
      <c r="B35" s="495">
        <v>0</v>
      </c>
      <c r="C35" s="495">
        <v>28.794967307</v>
      </c>
      <c r="D35" s="495">
        <v>20.594726780999999</v>
      </c>
      <c r="E35" s="495">
        <v>18.327263172999999</v>
      </c>
      <c r="F35" s="495">
        <v>42.532642412000001</v>
      </c>
      <c r="G35" s="495">
        <v>15.841933944999999</v>
      </c>
      <c r="H35" s="495">
        <v>39.246157576999998</v>
      </c>
      <c r="I35" s="495">
        <v>76.073367843</v>
      </c>
      <c r="J35" s="495">
        <v>7.5495215360000003</v>
      </c>
      <c r="K35" s="495" t="s">
        <v>108</v>
      </c>
      <c r="L35" s="495" t="s">
        <v>108</v>
      </c>
      <c r="M35" s="508">
        <v>29.360775950000001</v>
      </c>
      <c r="N35" s="508">
        <v>54.572495496999998</v>
      </c>
      <c r="O35" s="508">
        <v>34.870985328000003</v>
      </c>
      <c r="P35" s="495">
        <v>48.200264056000002</v>
      </c>
    </row>
    <row r="36" spans="1:16" ht="15.75" customHeight="1">
      <c r="A36" s="504" t="s">
        <v>210</v>
      </c>
      <c r="B36" s="493">
        <v>931.67993435400001</v>
      </c>
      <c r="C36" s="493">
        <v>974.02602983199995</v>
      </c>
      <c r="D36" s="493">
        <v>902.92988824400004</v>
      </c>
      <c r="E36" s="493">
        <v>936.45518343399999</v>
      </c>
      <c r="F36" s="493">
        <v>1119.1898673210001</v>
      </c>
      <c r="G36" s="493">
        <v>1215.948639039</v>
      </c>
      <c r="H36" s="493">
        <v>1324.958613127</v>
      </c>
      <c r="I36" s="493">
        <v>1446.045243644</v>
      </c>
      <c r="J36" s="493">
        <v>1452.6237736579999</v>
      </c>
      <c r="K36" s="493" t="s">
        <v>108</v>
      </c>
      <c r="L36" s="493" t="s">
        <v>108</v>
      </c>
      <c r="M36" s="506">
        <v>1130.1948643579999</v>
      </c>
      <c r="N36" s="506">
        <v>1448.1094029359999</v>
      </c>
      <c r="O36" s="506">
        <v>1199.6774583070001</v>
      </c>
      <c r="P36" s="493">
        <v>1254.3440560920001</v>
      </c>
    </row>
    <row r="37" spans="1:16" ht="15.75" customHeight="1">
      <c r="A37" s="504" t="s">
        <v>211</v>
      </c>
      <c r="B37" s="493">
        <v>1032.3009409189999</v>
      </c>
      <c r="C37" s="493">
        <v>912.07730690599999</v>
      </c>
      <c r="D37" s="493">
        <v>915.41440152099995</v>
      </c>
      <c r="E37" s="493">
        <v>949.013691515</v>
      </c>
      <c r="F37" s="493">
        <v>1139.3460477809999</v>
      </c>
      <c r="G37" s="493">
        <v>1201.790788605</v>
      </c>
      <c r="H37" s="493">
        <v>1347.2953754160001</v>
      </c>
      <c r="I37" s="493">
        <v>1552.1097552209999</v>
      </c>
      <c r="J37" s="493">
        <v>1407.9316995080001</v>
      </c>
      <c r="K37" s="493" t="s">
        <v>108</v>
      </c>
      <c r="L37" s="493" t="s">
        <v>108</v>
      </c>
      <c r="M37" s="506">
        <v>1142.284072917</v>
      </c>
      <c r="N37" s="506">
        <v>1506.8707014009999</v>
      </c>
      <c r="O37" s="506">
        <v>1221.9672002740001</v>
      </c>
      <c r="P37" s="493">
        <v>1274.0875522440001</v>
      </c>
    </row>
    <row r="38" spans="1:16" ht="15.75" customHeight="1">
      <c r="A38" s="503" t="s">
        <v>212</v>
      </c>
      <c r="B38" s="496">
        <v>100.621006565</v>
      </c>
      <c r="C38" s="496">
        <v>-61.948722926000002</v>
      </c>
      <c r="D38" s="496">
        <v>12.484513277</v>
      </c>
      <c r="E38" s="496">
        <v>12.558508080999999</v>
      </c>
      <c r="F38" s="496">
        <v>20.156180460000002</v>
      </c>
      <c r="G38" s="496">
        <v>-14.157850435</v>
      </c>
      <c r="H38" s="496">
        <v>22.336762287999999</v>
      </c>
      <c r="I38" s="496">
        <v>106.064511577</v>
      </c>
      <c r="J38" s="496">
        <v>-44.692074151</v>
      </c>
      <c r="K38" s="496" t="s">
        <v>108</v>
      </c>
      <c r="L38" s="496" t="s">
        <v>108</v>
      </c>
      <c r="M38" s="509">
        <v>12.089208558999999</v>
      </c>
      <c r="N38" s="509">
        <v>58.761298465000003</v>
      </c>
      <c r="O38" s="509">
        <v>22.289741967000001</v>
      </c>
      <c r="P38" s="496">
        <v>19.743496151999999</v>
      </c>
    </row>
    <row r="39" spans="1:16" ht="15.75" customHeight="1">
      <c r="A39" s="492" t="s">
        <v>213</v>
      </c>
      <c r="B39" s="494">
        <v>27.365886214</v>
      </c>
      <c r="C39" s="494">
        <v>72.409004904</v>
      </c>
      <c r="D39" s="494">
        <v>74.435443020999998</v>
      </c>
      <c r="E39" s="494">
        <v>78.121145873000003</v>
      </c>
      <c r="F39" s="494">
        <v>86.193399807000006</v>
      </c>
      <c r="G39" s="494">
        <v>76.611069580999995</v>
      </c>
      <c r="H39" s="494">
        <v>85.934515825000005</v>
      </c>
      <c r="I39" s="494">
        <v>115.697607593</v>
      </c>
      <c r="J39" s="494">
        <v>151.24229842700001</v>
      </c>
      <c r="K39" s="494" t="s">
        <v>108</v>
      </c>
      <c r="L39" s="494" t="s">
        <v>108</v>
      </c>
      <c r="M39" s="507">
        <v>81.677611033999995</v>
      </c>
      <c r="N39" s="507">
        <v>126.850540497</v>
      </c>
      <c r="O39" s="507">
        <v>91.550491743999999</v>
      </c>
      <c r="P39" s="494">
        <v>87.861028680999993</v>
      </c>
    </row>
    <row r="40" spans="1:16" ht="15.75" customHeight="1">
      <c r="A40" s="492" t="s">
        <v>214</v>
      </c>
      <c r="B40" s="494">
        <v>0</v>
      </c>
      <c r="C40" s="494">
        <v>25.746702083999999</v>
      </c>
      <c r="D40" s="494">
        <v>32.785354951000002</v>
      </c>
      <c r="E40" s="494">
        <v>67.621011585999995</v>
      </c>
      <c r="F40" s="494">
        <v>77.775655604999997</v>
      </c>
      <c r="G40" s="494">
        <v>63.651985267000001</v>
      </c>
      <c r="H40" s="494">
        <v>102.26977955300001</v>
      </c>
      <c r="I40" s="494">
        <v>76.970039192000002</v>
      </c>
      <c r="J40" s="494">
        <v>56.882257916999997</v>
      </c>
      <c r="K40" s="494" t="s">
        <v>108</v>
      </c>
      <c r="L40" s="494" t="s">
        <v>108</v>
      </c>
      <c r="M40" s="507">
        <v>77.164862274000001</v>
      </c>
      <c r="N40" s="507">
        <v>70.667053527999997</v>
      </c>
      <c r="O40" s="507">
        <v>75.744717700999999</v>
      </c>
      <c r="P40" s="494">
        <v>79.445738208999998</v>
      </c>
    </row>
    <row r="41" spans="1:16" ht="15.75" customHeight="1">
      <c r="A41" s="502" t="s">
        <v>215</v>
      </c>
      <c r="B41" s="495">
        <v>-27.365886214</v>
      </c>
      <c r="C41" s="495">
        <v>-46.662302820000001</v>
      </c>
      <c r="D41" s="495">
        <v>-41.650088070000002</v>
      </c>
      <c r="E41" s="495">
        <v>-10.500134287</v>
      </c>
      <c r="F41" s="495">
        <v>-8.4177442019999997</v>
      </c>
      <c r="G41" s="495">
        <v>-12.959084314</v>
      </c>
      <c r="H41" s="495">
        <v>16.335263728000001</v>
      </c>
      <c r="I41" s="495">
        <v>-38.727568400999999</v>
      </c>
      <c r="J41" s="495">
        <v>-94.360040509000001</v>
      </c>
      <c r="K41" s="495" t="s">
        <v>108</v>
      </c>
      <c r="L41" s="495" t="s">
        <v>108</v>
      </c>
      <c r="M41" s="508">
        <v>-4.51274876</v>
      </c>
      <c r="N41" s="508">
        <v>-56.183486969</v>
      </c>
      <c r="O41" s="508">
        <v>-15.805774043</v>
      </c>
      <c r="P41" s="495">
        <v>-8.4152904720000006</v>
      </c>
    </row>
    <row r="42" spans="1:16" ht="15.75" customHeight="1">
      <c r="A42" s="504" t="s">
        <v>216</v>
      </c>
      <c r="B42" s="493">
        <v>959.04582056899994</v>
      </c>
      <c r="C42" s="493">
        <v>1046.435034736</v>
      </c>
      <c r="D42" s="493">
        <v>977.36533126500001</v>
      </c>
      <c r="E42" s="493">
        <v>1014.576329307</v>
      </c>
      <c r="F42" s="493">
        <v>1205.383267127</v>
      </c>
      <c r="G42" s="493">
        <v>1292.55970862</v>
      </c>
      <c r="H42" s="493">
        <v>1410.8931289520001</v>
      </c>
      <c r="I42" s="493">
        <v>1561.742851237</v>
      </c>
      <c r="J42" s="493">
        <v>1603.866072085</v>
      </c>
      <c r="K42" s="493" t="s">
        <v>108</v>
      </c>
      <c r="L42" s="493" t="s">
        <v>108</v>
      </c>
      <c r="M42" s="506">
        <v>1211.8724753920001</v>
      </c>
      <c r="N42" s="506">
        <v>1574.959943433</v>
      </c>
      <c r="O42" s="506">
        <v>1291.2279500510001</v>
      </c>
      <c r="P42" s="493">
        <v>1342.205084773</v>
      </c>
    </row>
    <row r="43" spans="1:16" ht="15.75" customHeight="1">
      <c r="A43" s="504" t="s">
        <v>217</v>
      </c>
      <c r="B43" s="493">
        <v>1032.3009409189999</v>
      </c>
      <c r="C43" s="493">
        <v>937.82400899100003</v>
      </c>
      <c r="D43" s="493">
        <v>948.19975647199999</v>
      </c>
      <c r="E43" s="493">
        <v>1016.634703101</v>
      </c>
      <c r="F43" s="493">
        <v>1217.121703386</v>
      </c>
      <c r="G43" s="493">
        <v>1265.4427738710001</v>
      </c>
      <c r="H43" s="493">
        <v>1449.5651549679999</v>
      </c>
      <c r="I43" s="493">
        <v>1629.0797944129999</v>
      </c>
      <c r="J43" s="493">
        <v>1464.8139574249999</v>
      </c>
      <c r="K43" s="493" t="s">
        <v>108</v>
      </c>
      <c r="L43" s="493" t="s">
        <v>108</v>
      </c>
      <c r="M43" s="506">
        <v>1219.4489351909999</v>
      </c>
      <c r="N43" s="506">
        <v>1577.5377549289999</v>
      </c>
      <c r="O43" s="506">
        <v>1297.711917975</v>
      </c>
      <c r="P43" s="493">
        <v>1353.5332904530001</v>
      </c>
    </row>
    <row r="44" spans="1:16" ht="15.75" customHeight="1">
      <c r="A44" s="502" t="s">
        <v>218</v>
      </c>
      <c r="B44" s="495">
        <v>73.255120349999999</v>
      </c>
      <c r="C44" s="495">
        <v>-108.611025746</v>
      </c>
      <c r="D44" s="495">
        <v>-29.165574793000001</v>
      </c>
      <c r="E44" s="495">
        <v>2.058373794</v>
      </c>
      <c r="F44" s="495">
        <v>11.738436258</v>
      </c>
      <c r="G44" s="495">
        <v>-27.116934747999998</v>
      </c>
      <c r="H44" s="495">
        <v>38.672026017</v>
      </c>
      <c r="I44" s="495">
        <v>67.336943175000002</v>
      </c>
      <c r="J44" s="495">
        <v>-139.05211466</v>
      </c>
      <c r="K44" s="495" t="s">
        <v>108</v>
      </c>
      <c r="L44" s="495" t="s">
        <v>108</v>
      </c>
      <c r="M44" s="508">
        <v>7.5764597990000002</v>
      </c>
      <c r="N44" s="508">
        <v>2.5778114950000002</v>
      </c>
      <c r="O44" s="508">
        <v>6.4839679239999999</v>
      </c>
      <c r="P44" s="495">
        <v>11.32820568</v>
      </c>
    </row>
    <row r="45" spans="1:16" s="8" customFormat="1" ht="15.75" customHeight="1">
      <c r="A45" s="505" t="s">
        <v>328</v>
      </c>
      <c r="B45" s="496">
        <v>181.74579868699999</v>
      </c>
      <c r="C45" s="496">
        <v>724.88784838599997</v>
      </c>
      <c r="D45" s="496">
        <v>607.40145950099998</v>
      </c>
      <c r="E45" s="496">
        <v>667.74886043499998</v>
      </c>
      <c r="F45" s="496">
        <v>823.68431718800002</v>
      </c>
      <c r="G45" s="496">
        <v>828.775592082</v>
      </c>
      <c r="H45" s="496">
        <v>855.30237567300003</v>
      </c>
      <c r="I45" s="496">
        <v>888.87890649799999</v>
      </c>
      <c r="J45" s="496">
        <v>1639.9994971230001</v>
      </c>
      <c r="K45" s="496" t="s">
        <v>108</v>
      </c>
      <c r="L45" s="496" t="s">
        <v>108</v>
      </c>
      <c r="M45" s="509">
        <v>779.99378122099995</v>
      </c>
      <c r="N45" s="509">
        <v>1124.559604623</v>
      </c>
      <c r="O45" s="509">
        <v>855.30121227799998</v>
      </c>
      <c r="P45" s="496">
        <v>915.24490587800005</v>
      </c>
    </row>
    <row r="46" spans="1:16" ht="15.75" customHeight="1">
      <c r="A46" s="501" t="s">
        <v>512</v>
      </c>
      <c r="B46" s="494"/>
      <c r="C46" s="494"/>
      <c r="D46" s="494"/>
      <c r="E46" s="494"/>
      <c r="F46" s="494"/>
      <c r="G46" s="494"/>
      <c r="H46" s="494"/>
      <c r="I46" s="494"/>
      <c r="J46" s="494"/>
      <c r="K46" s="494"/>
      <c r="L46" s="494"/>
      <c r="M46" s="510"/>
      <c r="N46" s="510"/>
      <c r="O46" s="510"/>
      <c r="P46" s="497"/>
    </row>
    <row r="47" spans="1:16" ht="15.75" customHeight="1">
      <c r="A47" s="492" t="s">
        <v>535</v>
      </c>
      <c r="B47" s="494">
        <v>605.71043763700004</v>
      </c>
      <c r="C47" s="494">
        <v>540.85059664899995</v>
      </c>
      <c r="D47" s="494">
        <v>589.43315152100001</v>
      </c>
      <c r="E47" s="494">
        <v>643.67097183999999</v>
      </c>
      <c r="F47" s="494">
        <v>780.60820507200003</v>
      </c>
      <c r="G47" s="494">
        <v>891.11169919400004</v>
      </c>
      <c r="H47" s="494">
        <v>983.16191581500004</v>
      </c>
      <c r="I47" s="494">
        <v>1126.2089317059999</v>
      </c>
      <c r="J47" s="494">
        <v>1143.245884831</v>
      </c>
      <c r="K47" s="494" t="s">
        <v>108</v>
      </c>
      <c r="L47" s="494" t="s">
        <v>108</v>
      </c>
      <c r="M47" s="507">
        <v>806.48660178600005</v>
      </c>
      <c r="N47" s="507">
        <v>1131.554652561</v>
      </c>
      <c r="O47" s="507">
        <v>877.53264918900004</v>
      </c>
      <c r="P47" s="494">
        <v>938.00314437400004</v>
      </c>
    </row>
    <row r="48" spans="1:16" ht="15.75" customHeight="1">
      <c r="A48" s="492" t="s">
        <v>469</v>
      </c>
      <c r="B48" s="494">
        <v>350.02407002199999</v>
      </c>
      <c r="C48" s="494">
        <v>274.99632202700002</v>
      </c>
      <c r="D48" s="494">
        <v>285.744462236</v>
      </c>
      <c r="E48" s="494">
        <v>323.286010514</v>
      </c>
      <c r="F48" s="494">
        <v>433.13711362399999</v>
      </c>
      <c r="G48" s="494">
        <v>463.74093495800003</v>
      </c>
      <c r="H48" s="494">
        <v>560.04456231699999</v>
      </c>
      <c r="I48" s="494">
        <v>544.12816707000002</v>
      </c>
      <c r="J48" s="494">
        <v>646.59040120199995</v>
      </c>
      <c r="K48" s="494" t="s">
        <v>108</v>
      </c>
      <c r="L48" s="494" t="s">
        <v>108</v>
      </c>
      <c r="M48" s="507">
        <v>434.964775401</v>
      </c>
      <c r="N48" s="507">
        <v>576.27795922500002</v>
      </c>
      <c r="O48" s="507">
        <v>465.84982587799999</v>
      </c>
      <c r="P48" s="494">
        <v>496.045076677</v>
      </c>
    </row>
    <row r="49" spans="1:25" ht="15.75" customHeight="1">
      <c r="A49" s="492" t="s">
        <v>470</v>
      </c>
      <c r="B49" s="494">
        <v>272.54015317300002</v>
      </c>
      <c r="C49" s="494">
        <v>297.54760318799998</v>
      </c>
      <c r="D49" s="494">
        <v>335.557852615</v>
      </c>
      <c r="E49" s="494">
        <v>381.77311383699998</v>
      </c>
      <c r="F49" s="494">
        <v>558.23077883899998</v>
      </c>
      <c r="G49" s="494">
        <v>600.74608057800003</v>
      </c>
      <c r="H49" s="494">
        <v>710.293098321</v>
      </c>
      <c r="I49" s="494">
        <v>804.28789002999997</v>
      </c>
      <c r="J49" s="494">
        <v>770.03348231400003</v>
      </c>
      <c r="K49" s="494" t="s">
        <v>108</v>
      </c>
      <c r="L49" s="494" t="s">
        <v>108</v>
      </c>
      <c r="M49" s="507">
        <v>546.47054552400004</v>
      </c>
      <c r="N49" s="507">
        <v>793.53981199199995</v>
      </c>
      <c r="O49" s="507">
        <v>600.46937677000005</v>
      </c>
      <c r="P49" s="494">
        <v>649.58765545599999</v>
      </c>
    </row>
    <row r="50" spans="1:25" ht="15.75" customHeight="1">
      <c r="A50" s="492" t="s">
        <v>471</v>
      </c>
      <c r="B50" s="494">
        <v>915.19389496700001</v>
      </c>
      <c r="C50" s="494">
        <v>709.84004086599998</v>
      </c>
      <c r="D50" s="494">
        <v>741.87574993299995</v>
      </c>
      <c r="E50" s="494">
        <v>799.64770145099999</v>
      </c>
      <c r="F50" s="494">
        <v>966.79618782499995</v>
      </c>
      <c r="G50" s="494">
        <v>1066.290431659</v>
      </c>
      <c r="H50" s="494">
        <v>1185.288286367</v>
      </c>
      <c r="I50" s="494">
        <v>1323.3877222850001</v>
      </c>
      <c r="J50" s="494">
        <v>1334.2358482110001</v>
      </c>
      <c r="K50" s="494" t="s">
        <v>108</v>
      </c>
      <c r="L50" s="494" t="s">
        <v>108</v>
      </c>
      <c r="M50" s="507">
        <v>985.26334174600004</v>
      </c>
      <c r="N50" s="507">
        <v>1326.791561727</v>
      </c>
      <c r="O50" s="507">
        <v>1059.906881916</v>
      </c>
      <c r="P50" s="494">
        <v>1117.285862342</v>
      </c>
    </row>
    <row r="51" spans="1:25" ht="15.75" customHeight="1">
      <c r="A51" s="492" t="s">
        <v>536</v>
      </c>
      <c r="B51" s="494">
        <v>325.96949671800002</v>
      </c>
      <c r="C51" s="494">
        <v>410.39108091499997</v>
      </c>
      <c r="D51" s="494">
        <v>288.016339071</v>
      </c>
      <c r="E51" s="494">
        <v>279.73023047700002</v>
      </c>
      <c r="F51" s="494">
        <v>326.658101053</v>
      </c>
      <c r="G51" s="494">
        <v>319.17044499500003</v>
      </c>
      <c r="H51" s="494">
        <v>323.76364010999998</v>
      </c>
      <c r="I51" s="494">
        <v>306.95083424799998</v>
      </c>
      <c r="J51" s="494">
        <v>268.68166731500003</v>
      </c>
      <c r="K51" s="494" t="s">
        <v>108</v>
      </c>
      <c r="L51" s="494" t="s">
        <v>108</v>
      </c>
      <c r="M51" s="507">
        <v>310.33643077099998</v>
      </c>
      <c r="N51" s="507">
        <v>294.94303670900001</v>
      </c>
      <c r="O51" s="507">
        <v>306.97208966900001</v>
      </c>
      <c r="P51" s="494">
        <v>289.18558397999999</v>
      </c>
    </row>
    <row r="52" spans="1:25" ht="15.75" customHeight="1">
      <c r="A52" s="492" t="s">
        <v>472</v>
      </c>
      <c r="B52" s="494">
        <v>181.74579868699999</v>
      </c>
      <c r="C52" s="494">
        <v>724.88784838599997</v>
      </c>
      <c r="D52" s="494">
        <v>607.40145950099998</v>
      </c>
      <c r="E52" s="494">
        <v>667.74886043499998</v>
      </c>
      <c r="F52" s="494">
        <v>823.68431718800002</v>
      </c>
      <c r="G52" s="494">
        <v>828.775592082</v>
      </c>
      <c r="H52" s="494">
        <v>855.30237567300003</v>
      </c>
      <c r="I52" s="494">
        <v>888.87890649799999</v>
      </c>
      <c r="J52" s="494">
        <v>1639.9994971230001</v>
      </c>
      <c r="K52" s="494" t="s">
        <v>108</v>
      </c>
      <c r="L52" s="494" t="s">
        <v>108</v>
      </c>
      <c r="M52" s="507">
        <v>779.99378122099995</v>
      </c>
      <c r="N52" s="507">
        <v>1124.559604623</v>
      </c>
      <c r="O52" s="507">
        <v>855.30121227799998</v>
      </c>
      <c r="P52" s="494">
        <v>915.24490587800005</v>
      </c>
    </row>
    <row r="53" spans="1:25" ht="15.75" customHeight="1">
      <c r="A53" s="492" t="s">
        <v>473</v>
      </c>
      <c r="B53" s="494">
        <v>236.251641138</v>
      </c>
      <c r="C53" s="494">
        <v>178.493841438</v>
      </c>
      <c r="D53" s="494">
        <v>147.53605884699999</v>
      </c>
      <c r="E53" s="494">
        <v>165.15271674799999</v>
      </c>
      <c r="F53" s="494">
        <v>156.26209876799999</v>
      </c>
      <c r="G53" s="494">
        <v>129.79652704</v>
      </c>
      <c r="H53" s="494">
        <v>133.627247622</v>
      </c>
      <c r="I53" s="494">
        <v>121.664490723</v>
      </c>
      <c r="J53" s="494">
        <v>233.746790788</v>
      </c>
      <c r="K53" s="494" t="s">
        <v>108</v>
      </c>
      <c r="L53" s="494" t="s">
        <v>108</v>
      </c>
      <c r="M53" s="507">
        <v>148.104252796</v>
      </c>
      <c r="N53" s="507">
        <v>156.832791335</v>
      </c>
      <c r="O53" s="507">
        <v>150.011940006</v>
      </c>
      <c r="P53" s="494">
        <v>162.733147753</v>
      </c>
    </row>
    <row r="54" spans="1:25" ht="12.75" customHeight="1">
      <c r="A54" s="237" t="s">
        <v>796</v>
      </c>
      <c r="B54" s="500"/>
      <c r="C54" s="500"/>
      <c r="D54" s="500"/>
      <c r="E54" s="500"/>
      <c r="F54" s="500"/>
      <c r="G54" s="500"/>
      <c r="H54" s="500"/>
      <c r="I54" s="500"/>
      <c r="J54" s="500"/>
      <c r="K54" s="500"/>
      <c r="L54" s="500"/>
      <c r="M54" s="596"/>
      <c r="N54" s="513"/>
      <c r="O54" s="753"/>
      <c r="P54" s="754"/>
      <c r="Q54" s="13"/>
      <c r="R54" s="13"/>
      <c r="S54" s="13"/>
      <c r="T54" s="13"/>
      <c r="U54" s="13"/>
      <c r="V54" s="216"/>
      <c r="W54" s="216"/>
      <c r="X54" s="216"/>
      <c r="Y54" s="40"/>
    </row>
    <row r="55" spans="1:25">
      <c r="A55" s="261" t="s">
        <v>407</v>
      </c>
      <c r="B55" s="13"/>
      <c r="C55" s="13"/>
      <c r="D55" s="13"/>
      <c r="E55" s="13"/>
      <c r="F55" s="13"/>
      <c r="G55" s="13"/>
      <c r="H55" s="13"/>
      <c r="I55" s="13"/>
      <c r="J55" s="13"/>
      <c r="K55" s="13"/>
      <c r="L55" s="13"/>
      <c r="M55" s="216"/>
      <c r="N55" s="216"/>
      <c r="O55" s="216"/>
      <c r="P55" s="40"/>
    </row>
    <row r="56" spans="1:25">
      <c r="A56" s="38" t="s">
        <v>537</v>
      </c>
      <c r="B56" s="13"/>
      <c r="C56" s="13"/>
      <c r="D56" s="13"/>
      <c r="E56" s="13"/>
      <c r="F56" s="13"/>
      <c r="G56" s="13"/>
      <c r="H56" s="13"/>
      <c r="I56" s="13"/>
      <c r="J56" s="13"/>
      <c r="K56" s="13"/>
      <c r="L56" s="13"/>
      <c r="M56" s="216"/>
      <c r="N56" s="216"/>
      <c r="O56" s="216"/>
      <c r="P56" s="40"/>
    </row>
    <row r="57" spans="1:25">
      <c r="A57" s="169" t="s">
        <v>842</v>
      </c>
      <c r="B57" s="13"/>
      <c r="C57" s="13"/>
      <c r="D57" s="13"/>
      <c r="E57" s="13"/>
      <c r="F57" s="13"/>
      <c r="G57" s="13"/>
      <c r="H57" s="13"/>
      <c r="I57" s="13"/>
      <c r="J57" s="13"/>
      <c r="K57" s="13"/>
      <c r="L57" s="13"/>
      <c r="M57" s="216"/>
      <c r="N57" s="216"/>
      <c r="O57" s="216"/>
      <c r="P57" s="40"/>
    </row>
    <row r="58" spans="1:25">
      <c r="A58" s="261" t="s">
        <v>843</v>
      </c>
      <c r="B58" s="3"/>
      <c r="C58" s="3"/>
      <c r="D58" s="3"/>
      <c r="G58" s="186"/>
      <c r="J58" s="186"/>
      <c r="M58" s="216"/>
      <c r="N58" s="216"/>
      <c r="O58" s="216"/>
    </row>
    <row r="59" spans="1:25">
      <c r="A59" s="292" t="s">
        <v>831</v>
      </c>
      <c r="B59" s="3"/>
      <c r="C59" s="3"/>
      <c r="D59" s="3"/>
      <c r="G59" s="186"/>
      <c r="J59" s="186"/>
    </row>
    <row r="60" spans="1:25" ht="18">
      <c r="A60" s="47"/>
    </row>
    <row r="61" spans="1:25" ht="21">
      <c r="A61" s="47" t="s">
        <v>840</v>
      </c>
    </row>
    <row r="62" spans="1:25" ht="15" customHeight="1" thickBot="1">
      <c r="A62" s="13"/>
    </row>
    <row r="63" spans="1:25" ht="15" customHeight="1">
      <c r="A63" s="42"/>
      <c r="B63" s="43" t="s">
        <v>40</v>
      </c>
      <c r="C63" s="43" t="s">
        <v>131</v>
      </c>
      <c r="D63" s="43" t="s">
        <v>133</v>
      </c>
      <c r="E63" s="43" t="s">
        <v>41</v>
      </c>
      <c r="F63" s="43" t="s">
        <v>42</v>
      </c>
      <c r="G63" s="43" t="s">
        <v>43</v>
      </c>
      <c r="H63" s="43" t="s">
        <v>44</v>
      </c>
      <c r="I63" s="43" t="s">
        <v>135</v>
      </c>
      <c r="J63" s="43" t="s">
        <v>136</v>
      </c>
      <c r="K63" s="43" t="s">
        <v>137</v>
      </c>
      <c r="L63" s="258">
        <v>100000</v>
      </c>
      <c r="M63" s="256" t="s">
        <v>271</v>
      </c>
      <c r="N63" s="256" t="s">
        <v>271</v>
      </c>
      <c r="O63" s="263" t="s">
        <v>82</v>
      </c>
      <c r="P63" s="287" t="s">
        <v>259</v>
      </c>
    </row>
    <row r="64" spans="1:25" ht="15" customHeight="1">
      <c r="A64" s="593" t="s">
        <v>86</v>
      </c>
      <c r="B64" s="44" t="s">
        <v>130</v>
      </c>
      <c r="C64" s="44" t="s">
        <v>45</v>
      </c>
      <c r="D64" s="44" t="s">
        <v>45</v>
      </c>
      <c r="E64" s="44" t="s">
        <v>45</v>
      </c>
      <c r="F64" s="44" t="s">
        <v>45</v>
      </c>
      <c r="G64" s="44" t="s">
        <v>45</v>
      </c>
      <c r="H64" s="44" t="s">
        <v>45</v>
      </c>
      <c r="I64" s="44" t="s">
        <v>45</v>
      </c>
      <c r="J64" s="44" t="s">
        <v>45</v>
      </c>
      <c r="K64" s="44" t="s">
        <v>45</v>
      </c>
      <c r="L64" s="44" t="s">
        <v>48</v>
      </c>
      <c r="M64" s="241" t="s">
        <v>270</v>
      </c>
      <c r="N64" s="241" t="s">
        <v>153</v>
      </c>
      <c r="O64" s="262" t="s">
        <v>152</v>
      </c>
      <c r="P64" s="288" t="s">
        <v>329</v>
      </c>
    </row>
    <row r="65" spans="1:16" ht="15" customHeight="1" thickBot="1">
      <c r="A65" s="448" t="s">
        <v>105</v>
      </c>
      <c r="B65" s="45" t="s">
        <v>48</v>
      </c>
      <c r="C65" s="45" t="s">
        <v>132</v>
      </c>
      <c r="D65" s="45" t="s">
        <v>134</v>
      </c>
      <c r="E65" s="45" t="s">
        <v>49</v>
      </c>
      <c r="F65" s="45" t="s">
        <v>50</v>
      </c>
      <c r="G65" s="45" t="s">
        <v>51</v>
      </c>
      <c r="H65" s="45" t="s">
        <v>47</v>
      </c>
      <c r="I65" s="45" t="s">
        <v>138</v>
      </c>
      <c r="J65" s="45" t="s">
        <v>139</v>
      </c>
      <c r="K65" s="45" t="s">
        <v>140</v>
      </c>
      <c r="L65" s="45" t="s">
        <v>141</v>
      </c>
      <c r="M65" s="257" t="s">
        <v>153</v>
      </c>
      <c r="N65" s="257" t="s">
        <v>141</v>
      </c>
      <c r="O65" s="264" t="s">
        <v>46</v>
      </c>
      <c r="P65" s="289" t="s">
        <v>279</v>
      </c>
    </row>
    <row r="66" spans="1:16" ht="15" customHeight="1">
      <c r="A66" s="571" t="s">
        <v>226</v>
      </c>
      <c r="B66" s="193"/>
      <c r="C66" s="193"/>
      <c r="D66" s="193"/>
      <c r="E66" s="193"/>
      <c r="F66" s="193"/>
      <c r="G66" s="193"/>
      <c r="H66" s="193"/>
      <c r="I66" s="193"/>
      <c r="J66" s="193"/>
      <c r="K66" s="193"/>
      <c r="L66" s="193"/>
      <c r="M66" s="193"/>
      <c r="N66" s="193"/>
      <c r="O66" s="193"/>
    </row>
    <row r="67" spans="1:16" s="492" customFormat="1" ht="15.75" customHeight="1">
      <c r="A67" s="514" t="s">
        <v>336</v>
      </c>
      <c r="B67" s="515">
        <f>B8/B$8</f>
        <v>1</v>
      </c>
      <c r="C67" s="515">
        <f t="shared" ref="C67:J67" si="0">C8/C$8</f>
        <v>1</v>
      </c>
      <c r="D67" s="515">
        <f t="shared" si="0"/>
        <v>1</v>
      </c>
      <c r="E67" s="515">
        <f t="shared" si="0"/>
        <v>1</v>
      </c>
      <c r="F67" s="515">
        <f t="shared" si="0"/>
        <v>1</v>
      </c>
      <c r="G67" s="515">
        <f t="shared" si="0"/>
        <v>1</v>
      </c>
      <c r="H67" s="515">
        <f t="shared" si="0"/>
        <v>1</v>
      </c>
      <c r="I67" s="515">
        <f t="shared" si="0"/>
        <v>1</v>
      </c>
      <c r="J67" s="515">
        <f t="shared" si="0"/>
        <v>1</v>
      </c>
      <c r="K67" s="515" t="s">
        <v>108</v>
      </c>
      <c r="L67" s="515" t="s">
        <v>108</v>
      </c>
      <c r="M67" s="516">
        <f t="shared" ref="M67:P67" si="1">M8/M$8</f>
        <v>1</v>
      </c>
      <c r="N67" s="516">
        <f t="shared" si="1"/>
        <v>1</v>
      </c>
      <c r="O67" s="516">
        <f t="shared" si="1"/>
        <v>1</v>
      </c>
      <c r="P67" s="515">
        <f t="shared" si="1"/>
        <v>1</v>
      </c>
    </row>
    <row r="68" spans="1:16" s="492" customFormat="1" ht="15.75" customHeight="1">
      <c r="A68" s="517" t="s">
        <v>186</v>
      </c>
      <c r="B68" s="518">
        <f t="shared" ref="B68:J72" si="2">B9/B$8</f>
        <v>0.42423908095339574</v>
      </c>
      <c r="C68" s="518">
        <f t="shared" si="2"/>
        <v>0.33229656843595218</v>
      </c>
      <c r="D68" s="518">
        <f t="shared" si="2"/>
        <v>0.32262566531526055</v>
      </c>
      <c r="E68" s="518">
        <f t="shared" si="2"/>
        <v>0.31903855850029478</v>
      </c>
      <c r="F68" s="518">
        <f t="shared" si="2"/>
        <v>0.30084546788463751</v>
      </c>
      <c r="G68" s="518">
        <f t="shared" si="2"/>
        <v>0.28760483021696914</v>
      </c>
      <c r="H68" s="518">
        <f t="shared" si="2"/>
        <v>0.27824569115409692</v>
      </c>
      <c r="I68" s="518">
        <f t="shared" si="2"/>
        <v>0.24060154059347957</v>
      </c>
      <c r="J68" s="518">
        <f t="shared" si="2"/>
        <v>0.21727643478926562</v>
      </c>
      <c r="K68" s="518" t="s">
        <v>108</v>
      </c>
      <c r="L68" s="518" t="s">
        <v>108</v>
      </c>
      <c r="M68" s="511">
        <f t="shared" ref="M68:P68" si="3">M9/M$8</f>
        <v>0.29583755841983322</v>
      </c>
      <c r="N68" s="511">
        <f t="shared" si="3"/>
        <v>0.23317214155986557</v>
      </c>
      <c r="O68" s="511">
        <f t="shared" si="3"/>
        <v>0.2781793889359459</v>
      </c>
      <c r="P68" s="518">
        <f t="shared" si="3"/>
        <v>0.25092750904895883</v>
      </c>
    </row>
    <row r="69" spans="1:16" s="492" customFormat="1" ht="15.75" customHeight="1">
      <c r="A69" s="519" t="s">
        <v>187</v>
      </c>
      <c r="B69" s="520">
        <f t="shared" si="2"/>
        <v>0.23151181820980735</v>
      </c>
      <c r="C69" s="520">
        <f t="shared" si="2"/>
        <v>0.3422435263894652</v>
      </c>
      <c r="D69" s="520">
        <f t="shared" si="2"/>
        <v>0.41606278781802059</v>
      </c>
      <c r="E69" s="520">
        <f t="shared" si="2"/>
        <v>0.46519730939519544</v>
      </c>
      <c r="F69" s="520">
        <f t="shared" si="2"/>
        <v>0.50732115103337017</v>
      </c>
      <c r="G69" s="520">
        <f t="shared" si="2"/>
        <v>0.54491526422805148</v>
      </c>
      <c r="H69" s="520">
        <f t="shared" si="2"/>
        <v>0.56226762160343946</v>
      </c>
      <c r="I69" s="520">
        <f t="shared" si="2"/>
        <v>0.57420883538248835</v>
      </c>
      <c r="J69" s="520">
        <f t="shared" si="2"/>
        <v>0.51646513253685622</v>
      </c>
      <c r="K69" s="520" t="s">
        <v>108</v>
      </c>
      <c r="L69" s="520" t="s">
        <v>108</v>
      </c>
      <c r="M69" s="521">
        <f t="shared" ref="M69:P69" si="4">M10/M$8</f>
        <v>0.51966781512605065</v>
      </c>
      <c r="N69" s="521">
        <f t="shared" si="4"/>
        <v>0.5558165925469476</v>
      </c>
      <c r="O69" s="521">
        <f t="shared" si="4"/>
        <v>0.52985399548419343</v>
      </c>
      <c r="P69" s="520">
        <f t="shared" si="4"/>
        <v>0.55290049781169759</v>
      </c>
    </row>
    <row r="70" spans="1:16" s="492" customFormat="1" ht="15.75" customHeight="1">
      <c r="A70" s="517" t="s">
        <v>188</v>
      </c>
      <c r="B70" s="518">
        <f t="shared" si="2"/>
        <v>5.8567318120510805E-3</v>
      </c>
      <c r="C70" s="518">
        <f t="shared" si="2"/>
        <v>4.068263690440118E-2</v>
      </c>
      <c r="D70" s="518">
        <f t="shared" si="2"/>
        <v>3.0364812543365677E-2</v>
      </c>
      <c r="E70" s="518">
        <f t="shared" si="2"/>
        <v>2.8767632547801923E-2</v>
      </c>
      <c r="F70" s="518">
        <f t="shared" si="2"/>
        <v>3.2686007256243522E-2</v>
      </c>
      <c r="G70" s="518">
        <f t="shared" si="2"/>
        <v>2.5722172707051932E-2</v>
      </c>
      <c r="H70" s="518">
        <f t="shared" si="2"/>
        <v>2.4352420228587131E-2</v>
      </c>
      <c r="I70" s="518">
        <f t="shared" si="2"/>
        <v>2.2414703215516248E-2</v>
      </c>
      <c r="J70" s="518">
        <f t="shared" si="2"/>
        <v>4.4496039122728336E-2</v>
      </c>
      <c r="K70" s="518" t="s">
        <v>108</v>
      </c>
      <c r="L70" s="518" t="s">
        <v>108</v>
      </c>
      <c r="M70" s="511">
        <f t="shared" ref="M70:P70" si="5">M11/M$8</f>
        <v>2.7718617210289533E-2</v>
      </c>
      <c r="N70" s="511">
        <f t="shared" si="5"/>
        <v>2.9447942722735446E-2</v>
      </c>
      <c r="O70" s="511">
        <f t="shared" si="5"/>
        <v>2.8205915061377238E-2</v>
      </c>
      <c r="P70" s="518">
        <f t="shared" si="5"/>
        <v>2.6758477493430976E-2</v>
      </c>
    </row>
    <row r="71" spans="1:16" s="492" customFormat="1" ht="15.75" customHeight="1">
      <c r="A71" s="519" t="s">
        <v>189</v>
      </c>
      <c r="B71" s="520">
        <f t="shared" si="2"/>
        <v>9.121433510629183E-2</v>
      </c>
      <c r="C71" s="520">
        <f t="shared" si="2"/>
        <v>0.15499662736695441</v>
      </c>
      <c r="D71" s="520">
        <f t="shared" si="2"/>
        <v>0.13656321688895859</v>
      </c>
      <c r="E71" s="520">
        <f t="shared" si="2"/>
        <v>0.11003316394611015</v>
      </c>
      <c r="F71" s="520">
        <f t="shared" si="2"/>
        <v>0.10252975927627107</v>
      </c>
      <c r="G71" s="520">
        <f t="shared" si="2"/>
        <v>9.616183145947714E-2</v>
      </c>
      <c r="H71" s="520">
        <f t="shared" si="2"/>
        <v>9.6485203593833835E-2</v>
      </c>
      <c r="I71" s="520">
        <f t="shared" si="2"/>
        <v>0.11403701230694674</v>
      </c>
      <c r="J71" s="520">
        <f t="shared" si="2"/>
        <v>0.17863071352626858</v>
      </c>
      <c r="K71" s="520" t="s">
        <v>108</v>
      </c>
      <c r="L71" s="520" t="s">
        <v>108</v>
      </c>
      <c r="M71" s="521">
        <f t="shared" ref="M71:P71" si="6">M12/M$8</f>
        <v>0.10214264203072569</v>
      </c>
      <c r="N71" s="521">
        <f t="shared" si="6"/>
        <v>0.13461108324345719</v>
      </c>
      <c r="O71" s="521">
        <f t="shared" si="6"/>
        <v>0.11129175914406934</v>
      </c>
      <c r="P71" s="520">
        <f t="shared" si="6"/>
        <v>0.12638280795316836</v>
      </c>
    </row>
    <row r="72" spans="1:16" s="492" customFormat="1" ht="15.75" customHeight="1">
      <c r="A72" s="522" t="s">
        <v>190</v>
      </c>
      <c r="B72" s="523">
        <f t="shared" si="2"/>
        <v>0.24717803391680304</v>
      </c>
      <c r="C72" s="523">
        <f t="shared" si="2"/>
        <v>0.12978064090322711</v>
      </c>
      <c r="D72" s="523">
        <f t="shared" si="2"/>
        <v>9.4383517434394673E-2</v>
      </c>
      <c r="E72" s="523">
        <f t="shared" si="2"/>
        <v>7.6963335609055786E-2</v>
      </c>
      <c r="F72" s="523">
        <f t="shared" si="2"/>
        <v>5.6617614548204805E-2</v>
      </c>
      <c r="G72" s="523">
        <f t="shared" si="2"/>
        <v>4.5595901388450363E-2</v>
      </c>
      <c r="H72" s="523">
        <f t="shared" si="2"/>
        <v>3.8649063420042526E-2</v>
      </c>
      <c r="I72" s="523">
        <f t="shared" si="2"/>
        <v>4.8737908500685295E-2</v>
      </c>
      <c r="J72" s="523">
        <f t="shared" si="2"/>
        <v>4.31316800248812E-2</v>
      </c>
      <c r="K72" s="523" t="s">
        <v>108</v>
      </c>
      <c r="L72" s="523" t="s">
        <v>108</v>
      </c>
      <c r="M72" s="524">
        <f t="shared" ref="M72:P72" si="7">M13/M$8</f>
        <v>5.4633367213100859E-2</v>
      </c>
      <c r="N72" s="524">
        <f t="shared" si="7"/>
        <v>4.6952239926994328E-2</v>
      </c>
      <c r="O72" s="524">
        <f t="shared" si="7"/>
        <v>5.2468941374414137E-2</v>
      </c>
      <c r="P72" s="523">
        <f t="shared" si="7"/>
        <v>4.3030707692744301E-2</v>
      </c>
    </row>
    <row r="73" spans="1:16" s="492" customFormat="1" ht="15.75" customHeight="1">
      <c r="A73" s="525" t="s">
        <v>332</v>
      </c>
      <c r="B73" s="526">
        <f>B14/B$14</f>
        <v>1</v>
      </c>
      <c r="C73" s="526">
        <f t="shared" ref="C73:J73" si="8">C14/C$14</f>
        <v>1</v>
      </c>
      <c r="D73" s="526">
        <f t="shared" si="8"/>
        <v>1</v>
      </c>
      <c r="E73" s="526">
        <f t="shared" si="8"/>
        <v>1</v>
      </c>
      <c r="F73" s="526">
        <f t="shared" si="8"/>
        <v>1</v>
      </c>
      <c r="G73" s="526">
        <f t="shared" si="8"/>
        <v>1</v>
      </c>
      <c r="H73" s="526">
        <f t="shared" si="8"/>
        <v>1</v>
      </c>
      <c r="I73" s="526">
        <f t="shared" si="8"/>
        <v>1</v>
      </c>
      <c r="J73" s="526">
        <f t="shared" si="8"/>
        <v>1</v>
      </c>
      <c r="K73" s="526" t="s">
        <v>108</v>
      </c>
      <c r="L73" s="526" t="s">
        <v>108</v>
      </c>
      <c r="M73" s="527">
        <f t="shared" ref="M73:P73" si="9">M14/M$14</f>
        <v>1</v>
      </c>
      <c r="N73" s="527">
        <f t="shared" si="9"/>
        <v>1</v>
      </c>
      <c r="O73" s="527">
        <f t="shared" si="9"/>
        <v>1</v>
      </c>
      <c r="P73" s="526">
        <f t="shared" si="9"/>
        <v>1</v>
      </c>
    </row>
    <row r="74" spans="1:16" s="492" customFormat="1" ht="15.75" customHeight="1">
      <c r="A74" s="517" t="s">
        <v>84</v>
      </c>
      <c r="B74" s="518">
        <f t="shared" ref="B74:J84" si="10">B15/B$14</f>
        <v>0.33088579643870902</v>
      </c>
      <c r="C74" s="518">
        <f t="shared" si="10"/>
        <v>0.48573733707153438</v>
      </c>
      <c r="D74" s="518">
        <f t="shared" si="10"/>
        <v>0.55092787086235429</v>
      </c>
      <c r="E74" s="518">
        <f t="shared" si="10"/>
        <v>0.55527430980830306</v>
      </c>
      <c r="F74" s="518">
        <f t="shared" si="10"/>
        <v>0.6366994810486597</v>
      </c>
      <c r="G74" s="518">
        <f t="shared" si="10"/>
        <v>0.66202386771276034</v>
      </c>
      <c r="H74" s="518">
        <f t="shared" si="10"/>
        <v>0.70823555827251095</v>
      </c>
      <c r="I74" s="518">
        <f t="shared" si="10"/>
        <v>0.70995600143301196</v>
      </c>
      <c r="J74" s="518">
        <f t="shared" si="10"/>
        <v>0.67758363976968317</v>
      </c>
      <c r="K74" s="518" t="s">
        <v>108</v>
      </c>
      <c r="L74" s="518" t="s">
        <v>108</v>
      </c>
      <c r="M74" s="511">
        <f t="shared" ref="M74:P74" si="11">M15/M$14</f>
        <v>0.64257765370632725</v>
      </c>
      <c r="N74" s="511">
        <f t="shared" si="11"/>
        <v>0.6997414655980676</v>
      </c>
      <c r="O74" s="511">
        <f t="shared" si="11"/>
        <v>0.65821711553363638</v>
      </c>
      <c r="P74" s="518">
        <f t="shared" si="11"/>
        <v>0.6526081898034507</v>
      </c>
    </row>
    <row r="75" spans="1:16" s="492" customFormat="1" ht="15.75" customHeight="1">
      <c r="A75" s="519" t="s">
        <v>192</v>
      </c>
      <c r="B75" s="520">
        <f t="shared" si="10"/>
        <v>0.29779498603716892</v>
      </c>
      <c r="C75" s="520">
        <f t="shared" si="10"/>
        <v>0.41917556922400989</v>
      </c>
      <c r="D75" s="520">
        <f t="shared" si="10"/>
        <v>0.45231004335335773</v>
      </c>
      <c r="E75" s="520">
        <f t="shared" si="10"/>
        <v>0.47742663818610864</v>
      </c>
      <c r="F75" s="520">
        <f t="shared" si="10"/>
        <v>0.5774027513439528</v>
      </c>
      <c r="G75" s="520">
        <f t="shared" si="10"/>
        <v>0.56339817252539959</v>
      </c>
      <c r="H75" s="520">
        <f t="shared" si="10"/>
        <v>0.59925767131142682</v>
      </c>
      <c r="I75" s="520">
        <f t="shared" si="10"/>
        <v>0.60774924573222799</v>
      </c>
      <c r="J75" s="520">
        <f t="shared" si="10"/>
        <v>0.57713445740983016</v>
      </c>
      <c r="K75" s="520" t="s">
        <v>108</v>
      </c>
      <c r="L75" s="520" t="s">
        <v>108</v>
      </c>
      <c r="M75" s="521">
        <f t="shared" ref="M75:P75" si="12">M16/M$14</f>
        <v>0.55464414676749396</v>
      </c>
      <c r="N75" s="521">
        <f t="shared" si="12"/>
        <v>0.59808928160433861</v>
      </c>
      <c r="O75" s="521">
        <f t="shared" si="12"/>
        <v>0.56653031225208006</v>
      </c>
      <c r="P75" s="520">
        <f t="shared" si="12"/>
        <v>0.58139790124468782</v>
      </c>
    </row>
    <row r="76" spans="1:16" s="492" customFormat="1" ht="15.75" customHeight="1">
      <c r="A76" s="517" t="s">
        <v>370</v>
      </c>
      <c r="B76" s="518">
        <f t="shared" si="10"/>
        <v>1.2219887830876817E-2</v>
      </c>
      <c r="C76" s="518">
        <f t="shared" si="10"/>
        <v>7.2659534466493106E-2</v>
      </c>
      <c r="D76" s="518">
        <f t="shared" si="10"/>
        <v>9.8553810507491471E-2</v>
      </c>
      <c r="E76" s="518">
        <f t="shared" si="10"/>
        <v>8.3441345655001095E-2</v>
      </c>
      <c r="F76" s="518">
        <f t="shared" si="10"/>
        <v>0.13480580860605443</v>
      </c>
      <c r="G76" s="518">
        <f t="shared" si="10"/>
        <v>0.12523548192703401</v>
      </c>
      <c r="H76" s="518">
        <f t="shared" si="10"/>
        <v>0.13129318066745443</v>
      </c>
      <c r="I76" s="518">
        <f t="shared" si="10"/>
        <v>0.20095499342688311</v>
      </c>
      <c r="J76" s="518">
        <f t="shared" si="10"/>
        <v>0.10072433366799118</v>
      </c>
      <c r="K76" s="518" t="s">
        <v>108</v>
      </c>
      <c r="L76" s="518" t="s">
        <v>108</v>
      </c>
      <c r="M76" s="511">
        <f t="shared" ref="M76:P76" si="13">M17/M$14</f>
        <v>0.11873688254216928</v>
      </c>
      <c r="N76" s="511">
        <f t="shared" si="13"/>
        <v>0.169328951541242</v>
      </c>
      <c r="O76" s="511">
        <f t="shared" si="13"/>
        <v>0.13257837956102317</v>
      </c>
      <c r="P76" s="518">
        <f t="shared" si="13"/>
        <v>0.14070561547558424</v>
      </c>
    </row>
    <row r="77" spans="1:16" s="492" customFormat="1" ht="15.75" customHeight="1">
      <c r="A77" s="519" t="s">
        <v>193</v>
      </c>
      <c r="B77" s="520">
        <f t="shared" si="10"/>
        <v>3.3090810401540098E-2</v>
      </c>
      <c r="C77" s="520">
        <f t="shared" si="10"/>
        <v>6.6561767848933279E-2</v>
      </c>
      <c r="D77" s="520">
        <f t="shared" si="10"/>
        <v>9.8617827508996475E-2</v>
      </c>
      <c r="E77" s="520">
        <f t="shared" si="10"/>
        <v>7.7847671622194414E-2</v>
      </c>
      <c r="F77" s="520">
        <f t="shared" si="10"/>
        <v>5.9296729704706834E-2</v>
      </c>
      <c r="G77" s="520">
        <f t="shared" si="10"/>
        <v>9.862569518736089E-2</v>
      </c>
      <c r="H77" s="520">
        <f t="shared" si="10"/>
        <v>0.10897788696108411</v>
      </c>
      <c r="I77" s="520">
        <f t="shared" si="10"/>
        <v>0.10220675570078401</v>
      </c>
      <c r="J77" s="520">
        <f t="shared" si="10"/>
        <v>0.10044918235985309</v>
      </c>
      <c r="K77" s="520" t="s">
        <v>108</v>
      </c>
      <c r="L77" s="520" t="s">
        <v>108</v>
      </c>
      <c r="M77" s="521">
        <f t="shared" ref="M77:P77" si="14">M18/M$14</f>
        <v>8.7933506938833311E-2</v>
      </c>
      <c r="N77" s="521">
        <f t="shared" si="14"/>
        <v>0.10165218399372897</v>
      </c>
      <c r="O77" s="521">
        <f t="shared" si="14"/>
        <v>9.1686803281556289E-2</v>
      </c>
      <c r="P77" s="520">
        <f t="shared" si="14"/>
        <v>7.1210288557867818E-2</v>
      </c>
    </row>
    <row r="78" spans="1:16" s="492" customFormat="1" ht="15.75" customHeight="1">
      <c r="A78" s="517" t="s">
        <v>194</v>
      </c>
      <c r="B78" s="518">
        <f t="shared" si="10"/>
        <v>0.32786643171917096</v>
      </c>
      <c r="C78" s="518">
        <f t="shared" si="10"/>
        <v>0.3098490195547024</v>
      </c>
      <c r="D78" s="518">
        <f t="shared" si="10"/>
        <v>0.23805321273939684</v>
      </c>
      <c r="E78" s="518">
        <f t="shared" si="10"/>
        <v>0.23986996349260892</v>
      </c>
      <c r="F78" s="518">
        <f t="shared" si="10"/>
        <v>0.18869756095585896</v>
      </c>
      <c r="G78" s="518">
        <f t="shared" si="10"/>
        <v>0.15025028209503369</v>
      </c>
      <c r="H78" s="518">
        <f t="shared" si="10"/>
        <v>0.13920748374367284</v>
      </c>
      <c r="I78" s="518">
        <f t="shared" si="10"/>
        <v>0.1127628219032718</v>
      </c>
      <c r="J78" s="518">
        <f t="shared" si="10"/>
        <v>0.20721350140059938</v>
      </c>
      <c r="K78" s="518" t="s">
        <v>108</v>
      </c>
      <c r="L78" s="518" t="s">
        <v>108</v>
      </c>
      <c r="M78" s="511">
        <f t="shared" ref="M78:P78" si="15">M19/M$14</f>
        <v>0.17938523585155758</v>
      </c>
      <c r="N78" s="511">
        <f t="shared" si="15"/>
        <v>0.14256509151881405</v>
      </c>
      <c r="O78" s="511">
        <f t="shared" si="15"/>
        <v>0.16931160320291436</v>
      </c>
      <c r="P78" s="518">
        <f t="shared" si="15"/>
        <v>0.17648939859192511</v>
      </c>
    </row>
    <row r="79" spans="1:16" s="492" customFormat="1" ht="15.75" customHeight="1">
      <c r="A79" s="519" t="s">
        <v>195</v>
      </c>
      <c r="B79" s="520">
        <f t="shared" si="10"/>
        <v>0.25814381240657069</v>
      </c>
      <c r="C79" s="520">
        <f t="shared" si="10"/>
        <v>0.25145642843736843</v>
      </c>
      <c r="D79" s="520">
        <f t="shared" si="10"/>
        <v>0.19886896001159793</v>
      </c>
      <c r="E79" s="520">
        <f t="shared" si="10"/>
        <v>0.20653184702253541</v>
      </c>
      <c r="F79" s="520">
        <f t="shared" si="10"/>
        <v>0.16162879077910167</v>
      </c>
      <c r="G79" s="520">
        <f t="shared" si="10"/>
        <v>0.121727179749756</v>
      </c>
      <c r="H79" s="520">
        <f t="shared" si="10"/>
        <v>0.11273818290365277</v>
      </c>
      <c r="I79" s="520">
        <f t="shared" si="10"/>
        <v>9.1934123820440555E-2</v>
      </c>
      <c r="J79" s="520">
        <f t="shared" si="10"/>
        <v>0.17519150838393197</v>
      </c>
      <c r="K79" s="520" t="s">
        <v>108</v>
      </c>
      <c r="L79" s="520" t="s">
        <v>108</v>
      </c>
      <c r="M79" s="521">
        <f t="shared" ref="M79:P79" si="16">M20/M$14</f>
        <v>0.15031945929657975</v>
      </c>
      <c r="N79" s="521">
        <f t="shared" si="16"/>
        <v>0.11820454384776215</v>
      </c>
      <c r="O79" s="521">
        <f t="shared" si="16"/>
        <v>0.14153313141511312</v>
      </c>
      <c r="P79" s="520">
        <f t="shared" si="16"/>
        <v>0.14565041341513688</v>
      </c>
    </row>
    <row r="80" spans="1:16" s="492" customFormat="1" ht="15.75" customHeight="1">
      <c r="A80" s="517" t="s">
        <v>196</v>
      </c>
      <c r="B80" s="518">
        <f t="shared" si="10"/>
        <v>2.2171289119811765E-2</v>
      </c>
      <c r="C80" s="518">
        <f t="shared" si="10"/>
        <v>2.1704453027479184E-2</v>
      </c>
      <c r="D80" s="518">
        <f t="shared" si="10"/>
        <v>9.9876949794749006E-3</v>
      </c>
      <c r="E80" s="518">
        <f t="shared" si="10"/>
        <v>2.5257541381475002E-3</v>
      </c>
      <c r="F80" s="518">
        <f t="shared" si="10"/>
        <v>1.7973050865137757E-3</v>
      </c>
      <c r="G80" s="518">
        <f t="shared" si="10"/>
        <v>1.0743008724346658E-3</v>
      </c>
      <c r="H80" s="518">
        <f t="shared" si="10"/>
        <v>1.418298999775557E-3</v>
      </c>
      <c r="I80" s="518">
        <f t="shared" si="10"/>
        <v>1.1175543078534749E-3</v>
      </c>
      <c r="J80" s="518">
        <f t="shared" si="10"/>
        <v>3.7913943354038969E-3</v>
      </c>
      <c r="K80" s="518" t="s">
        <v>108</v>
      </c>
      <c r="L80" s="518" t="s">
        <v>108</v>
      </c>
      <c r="M80" s="511">
        <f t="shared" ref="M80:P80" si="17">M21/M$14</f>
        <v>2.021777997413337E-3</v>
      </c>
      <c r="N80" s="511">
        <f t="shared" si="17"/>
        <v>1.9612380362239732E-3</v>
      </c>
      <c r="O80" s="511">
        <f t="shared" si="17"/>
        <v>2.005214853552048E-3</v>
      </c>
      <c r="P80" s="518">
        <f t="shared" si="17"/>
        <v>3.6025748787000401E-3</v>
      </c>
    </row>
    <row r="81" spans="1:16" s="492" customFormat="1" ht="15.75" customHeight="1">
      <c r="A81" s="724" t="s">
        <v>991</v>
      </c>
      <c r="B81" s="520">
        <f t="shared" si="10"/>
        <v>4.7551330192788482E-2</v>
      </c>
      <c r="C81" s="520">
        <f t="shared" si="10"/>
        <v>3.6688138088446058E-2</v>
      </c>
      <c r="D81" s="520">
        <f t="shared" si="10"/>
        <v>2.9196557748323991E-2</v>
      </c>
      <c r="E81" s="520">
        <f t="shared" si="10"/>
        <v>3.0812362333176552E-2</v>
      </c>
      <c r="F81" s="520">
        <f t="shared" si="10"/>
        <v>2.5271465090243517E-2</v>
      </c>
      <c r="G81" s="520">
        <f t="shared" si="10"/>
        <v>2.7448801473780871E-2</v>
      </c>
      <c r="H81" s="520">
        <f t="shared" si="10"/>
        <v>2.5051001840244527E-2</v>
      </c>
      <c r="I81" s="520">
        <f t="shared" si="10"/>
        <v>1.9711143774222142E-2</v>
      </c>
      <c r="J81" s="520">
        <f t="shared" si="10"/>
        <v>2.8230598681263541E-2</v>
      </c>
      <c r="K81" s="520" t="s">
        <v>108</v>
      </c>
      <c r="L81" s="520" t="s">
        <v>108</v>
      </c>
      <c r="M81" s="521">
        <f t="shared" ref="M81:P81" si="18">M22/M$14</f>
        <v>2.7043998557564498E-2</v>
      </c>
      <c r="N81" s="521">
        <f t="shared" si="18"/>
        <v>2.2399309634827939E-2</v>
      </c>
      <c r="O81" s="521">
        <f t="shared" si="18"/>
        <v>2.5773256934249207E-2</v>
      </c>
      <c r="P81" s="520">
        <f t="shared" si="18"/>
        <v>2.7236410298088199E-2</v>
      </c>
    </row>
    <row r="82" spans="1:16" s="492" customFormat="1" ht="15.75" customHeight="1">
      <c r="A82" s="517" t="s">
        <v>197</v>
      </c>
      <c r="B82" s="899" t="s">
        <v>108</v>
      </c>
      <c r="C82" s="518">
        <f t="shared" si="10"/>
        <v>1.0701208532464234E-2</v>
      </c>
      <c r="D82" s="518">
        <f t="shared" si="10"/>
        <v>2.0807226955988363E-2</v>
      </c>
      <c r="E82" s="518">
        <f t="shared" si="10"/>
        <v>3.0755667383741022E-2</v>
      </c>
      <c r="F82" s="518">
        <f t="shared" si="10"/>
        <v>3.7856382099869086E-2</v>
      </c>
      <c r="G82" s="518">
        <f t="shared" si="10"/>
        <v>5.0324895727059088E-2</v>
      </c>
      <c r="H82" s="518">
        <f t="shared" si="10"/>
        <v>3.9138621427864277E-2</v>
      </c>
      <c r="I82" s="518">
        <f t="shared" si="10"/>
        <v>4.2401255122809456E-2</v>
      </c>
      <c r="J82" s="518">
        <f t="shared" si="10"/>
        <v>1.7773890884282183E-2</v>
      </c>
      <c r="K82" s="518" t="s">
        <v>108</v>
      </c>
      <c r="L82" s="518" t="s">
        <v>108</v>
      </c>
      <c r="M82" s="511">
        <f t="shared" ref="M82:P82" si="19">M23/M$14</f>
        <v>3.8316829699660618E-2</v>
      </c>
      <c r="N82" s="511">
        <f t="shared" si="19"/>
        <v>3.4630518555750459E-2</v>
      </c>
      <c r="O82" s="511">
        <f t="shared" si="19"/>
        <v>3.7308290896760014E-2</v>
      </c>
      <c r="P82" s="518">
        <f t="shared" si="19"/>
        <v>4.3754203268559812E-2</v>
      </c>
    </row>
    <row r="83" spans="1:16" s="492" customFormat="1" ht="15.75" customHeight="1">
      <c r="A83" s="519" t="s">
        <v>198</v>
      </c>
      <c r="B83" s="520">
        <f t="shared" si="10"/>
        <v>0.17681974866302519</v>
      </c>
      <c r="C83" s="520">
        <f t="shared" si="10"/>
        <v>3.350717197635511E-2</v>
      </c>
      <c r="D83" s="520">
        <f t="shared" si="10"/>
        <v>7.8569296268632779E-2</v>
      </c>
      <c r="E83" s="520">
        <f t="shared" si="10"/>
        <v>9.4098655993711797E-2</v>
      </c>
      <c r="F83" s="520">
        <f t="shared" si="10"/>
        <v>8.1528829136495881E-2</v>
      </c>
      <c r="G83" s="520">
        <f t="shared" si="10"/>
        <v>8.4965541180034937E-2</v>
      </c>
      <c r="H83" s="520">
        <f t="shared" si="10"/>
        <v>7.7422842535023434E-2</v>
      </c>
      <c r="I83" s="520">
        <f t="shared" si="10"/>
        <v>8.6854375642489517E-2</v>
      </c>
      <c r="J83" s="520">
        <f t="shared" si="10"/>
        <v>6.262054641316088E-2</v>
      </c>
      <c r="K83" s="520" t="s">
        <v>108</v>
      </c>
      <c r="L83" s="520" t="s">
        <v>108</v>
      </c>
      <c r="M83" s="521">
        <f t="shared" ref="M83:P83" si="20">M24/M$14</f>
        <v>8.3507488707735666E-2</v>
      </c>
      <c r="N83" s="521">
        <f t="shared" si="20"/>
        <v>7.920781220466018E-2</v>
      </c>
      <c r="O83" s="521">
        <f t="shared" si="20"/>
        <v>8.2331139120687222E-2</v>
      </c>
      <c r="P83" s="520">
        <f t="shared" si="20"/>
        <v>8.1828383253107609E-2</v>
      </c>
    </row>
    <row r="84" spans="1:16" s="492" customFormat="1" ht="15.75" customHeight="1">
      <c r="A84" s="522" t="s">
        <v>199</v>
      </c>
      <c r="B84" s="523">
        <f t="shared" si="10"/>
        <v>0.16442802318018754</v>
      </c>
      <c r="C84" s="523">
        <f t="shared" si="10"/>
        <v>0.16020526286494383</v>
      </c>
      <c r="D84" s="523">
        <f t="shared" si="10"/>
        <v>0.11164239317497579</v>
      </c>
      <c r="E84" s="523">
        <f t="shared" si="10"/>
        <v>8.0001403320384676E-2</v>
      </c>
      <c r="F84" s="523">
        <f t="shared" si="10"/>
        <v>5.5217746758082074E-2</v>
      </c>
      <c r="G84" s="523">
        <f t="shared" si="10"/>
        <v>5.2435413283236212E-2</v>
      </c>
      <c r="H84" s="523">
        <f t="shared" si="10"/>
        <v>3.5995494021772233E-2</v>
      </c>
      <c r="I84" s="523">
        <f t="shared" si="10"/>
        <v>4.8025545899172788E-2</v>
      </c>
      <c r="J84" s="523">
        <f t="shared" si="10"/>
        <v>3.4808421532274272E-2</v>
      </c>
      <c r="K84" s="523" t="s">
        <v>108</v>
      </c>
      <c r="L84" s="523" t="s">
        <v>108</v>
      </c>
      <c r="M84" s="524">
        <f t="shared" ref="M84:P84" si="21">M25/M$14</f>
        <v>5.6212792034718823E-2</v>
      </c>
      <c r="N84" s="524">
        <f t="shared" si="21"/>
        <v>4.3855112123461368E-2</v>
      </c>
      <c r="O84" s="524">
        <f t="shared" si="21"/>
        <v>5.2831851246945553E-2</v>
      </c>
      <c r="P84" s="523">
        <f t="shared" si="21"/>
        <v>4.5319825083851836E-2</v>
      </c>
    </row>
    <row r="85" spans="1:16" s="492" customFormat="1" ht="15.75" customHeight="1">
      <c r="A85" s="528" t="s">
        <v>227</v>
      </c>
      <c r="B85" s="529"/>
      <c r="C85" s="529"/>
      <c r="D85" s="529"/>
      <c r="E85" s="529"/>
      <c r="F85" s="529"/>
      <c r="G85" s="529"/>
      <c r="H85" s="529"/>
      <c r="I85" s="529"/>
      <c r="J85" s="529"/>
      <c r="K85" s="529"/>
      <c r="L85" s="529"/>
      <c r="M85" s="530"/>
      <c r="N85" s="530"/>
      <c r="O85" s="530"/>
      <c r="P85" s="584"/>
    </row>
    <row r="86" spans="1:16" s="492" customFormat="1" ht="15.75" customHeight="1">
      <c r="A86" s="525" t="s">
        <v>333</v>
      </c>
      <c r="B86" s="526">
        <f>B28/B$28</f>
        <v>1</v>
      </c>
      <c r="C86" s="526">
        <f t="shared" ref="C86:J86" si="22">C28/C$28</f>
        <v>1</v>
      </c>
      <c r="D86" s="526">
        <f t="shared" si="22"/>
        <v>1</v>
      </c>
      <c r="E86" s="526">
        <f t="shared" si="22"/>
        <v>1</v>
      </c>
      <c r="F86" s="526">
        <f t="shared" si="22"/>
        <v>1</v>
      </c>
      <c r="G86" s="526">
        <f t="shared" si="22"/>
        <v>1</v>
      </c>
      <c r="H86" s="526">
        <f t="shared" si="22"/>
        <v>1</v>
      </c>
      <c r="I86" s="526">
        <f t="shared" si="22"/>
        <v>1</v>
      </c>
      <c r="J86" s="526">
        <f t="shared" si="22"/>
        <v>1</v>
      </c>
      <c r="K86" s="526" t="s">
        <v>108</v>
      </c>
      <c r="L86" s="526" t="s">
        <v>108</v>
      </c>
      <c r="M86" s="527">
        <f t="shared" ref="M86:P86" si="23">M28/M$28</f>
        <v>1</v>
      </c>
      <c r="N86" s="527">
        <f t="shared" si="23"/>
        <v>1</v>
      </c>
      <c r="O86" s="527">
        <f t="shared" si="23"/>
        <v>1</v>
      </c>
      <c r="P86" s="526">
        <f t="shared" si="23"/>
        <v>1</v>
      </c>
    </row>
    <row r="87" spans="1:16" s="492" customFormat="1" ht="15.75" customHeight="1">
      <c r="A87" s="517" t="s">
        <v>203</v>
      </c>
      <c r="B87" s="518">
        <f t="shared" ref="B87:J89" si="24">B29/B$28</f>
        <v>1</v>
      </c>
      <c r="C87" s="518">
        <f t="shared" si="24"/>
        <v>0.94740155945460902</v>
      </c>
      <c r="D87" s="518">
        <f t="shared" si="24"/>
        <v>0.917710173411456</v>
      </c>
      <c r="E87" s="518">
        <f t="shared" si="24"/>
        <v>0.95396273137676013</v>
      </c>
      <c r="F87" s="518">
        <f t="shared" si="24"/>
        <v>0.96335131057490386</v>
      </c>
      <c r="G87" s="518">
        <f t="shared" si="24"/>
        <v>0.98079096335957761</v>
      </c>
      <c r="H87" s="518">
        <f t="shared" si="24"/>
        <v>0.94159902583504984</v>
      </c>
      <c r="I87" s="518">
        <f t="shared" si="24"/>
        <v>0.92233002960104871</v>
      </c>
      <c r="J87" s="518">
        <f t="shared" si="24"/>
        <v>0.86126768258627662</v>
      </c>
      <c r="K87" s="518" t="s">
        <v>108</v>
      </c>
      <c r="L87" s="518" t="s">
        <v>108</v>
      </c>
      <c r="M87" s="511">
        <f t="shared" ref="M87:P87" si="25">M29/M$28</f>
        <v>0.95600133475802551</v>
      </c>
      <c r="N87" s="511">
        <f t="shared" si="25"/>
        <v>0.90395879002317103</v>
      </c>
      <c r="O87" s="511">
        <f t="shared" si="25"/>
        <v>0.94488645118016801</v>
      </c>
      <c r="P87" s="518">
        <f t="shared" si="25"/>
        <v>0.8998264738680144</v>
      </c>
    </row>
    <row r="88" spans="1:16" s="492" customFormat="1" ht="15.75" customHeight="1">
      <c r="A88" s="519" t="s">
        <v>204</v>
      </c>
      <c r="B88" s="520" t="s">
        <v>108</v>
      </c>
      <c r="C88" s="520">
        <f t="shared" si="24"/>
        <v>1.5525774614182202E-2</v>
      </c>
      <c r="D88" s="520">
        <f t="shared" si="24"/>
        <v>6.8760755916660449E-2</v>
      </c>
      <c r="E88" s="520">
        <f t="shared" si="24"/>
        <v>2.6709922730955491E-2</v>
      </c>
      <c r="F88" s="520">
        <f t="shared" si="24"/>
        <v>2.8126554040842557E-2</v>
      </c>
      <c r="G88" s="520">
        <f t="shared" si="24"/>
        <v>1.1281694199456528E-2</v>
      </c>
      <c r="H88" s="520">
        <f t="shared" si="24"/>
        <v>4.000371649940259E-2</v>
      </c>
      <c r="I88" s="520">
        <f t="shared" si="24"/>
        <v>3.5425107788877759E-2</v>
      </c>
      <c r="J88" s="520">
        <f t="shared" si="24"/>
        <v>9.4867822419767558E-2</v>
      </c>
      <c r="K88" s="520" t="s">
        <v>108</v>
      </c>
      <c r="L88" s="520" t="s">
        <v>108</v>
      </c>
      <c r="M88" s="521">
        <f t="shared" ref="M88:P88" si="26">M30/M$28</f>
        <v>2.958552086594941E-2</v>
      </c>
      <c r="N88" s="521">
        <f t="shared" si="26"/>
        <v>5.3309064190616415E-2</v>
      </c>
      <c r="O88" s="521">
        <f t="shared" si="26"/>
        <v>3.465222971789339E-2</v>
      </c>
      <c r="P88" s="520">
        <f t="shared" si="26"/>
        <v>5.7149556400603665E-2</v>
      </c>
    </row>
    <row r="89" spans="1:16" s="492" customFormat="1" ht="15.75" customHeight="1">
      <c r="A89" s="522" t="s">
        <v>205</v>
      </c>
      <c r="B89" s="523">
        <f t="shared" si="24"/>
        <v>0</v>
      </c>
      <c r="C89" s="523">
        <f t="shared" si="24"/>
        <v>3.7072665931208761E-2</v>
      </c>
      <c r="D89" s="523">
        <f t="shared" si="24"/>
        <v>1.3529070668653958E-2</v>
      </c>
      <c r="E89" s="523">
        <f t="shared" si="24"/>
        <v>1.9327345892284332E-2</v>
      </c>
      <c r="F89" s="523">
        <f t="shared" si="24"/>
        <v>8.5221353842536152E-3</v>
      </c>
      <c r="G89" s="523">
        <f t="shared" si="24"/>
        <v>7.9273424409657574E-3</v>
      </c>
      <c r="H89" s="523">
        <f t="shared" si="24"/>
        <v>1.8397257662567407E-2</v>
      </c>
      <c r="I89" s="523">
        <f t="shared" si="24"/>
        <v>4.2244862606895098E-2</v>
      </c>
      <c r="J89" s="523">
        <f t="shared" si="24"/>
        <v>4.3864494993955817E-2</v>
      </c>
      <c r="K89" s="523" t="s">
        <v>108</v>
      </c>
      <c r="L89" s="523" t="s">
        <v>108</v>
      </c>
      <c r="M89" s="524">
        <f t="shared" ref="M89:P89" si="27">M31/M$28</f>
        <v>1.4413144372880743E-2</v>
      </c>
      <c r="N89" s="524">
        <f t="shared" si="27"/>
        <v>4.2732145786212546E-2</v>
      </c>
      <c r="O89" s="524">
        <f t="shared" si="27"/>
        <v>2.0461319098774172E-2</v>
      </c>
      <c r="P89" s="523">
        <f t="shared" si="27"/>
        <v>4.302396973138186E-2</v>
      </c>
    </row>
    <row r="90" spans="1:16" s="492" customFormat="1" ht="15.75" customHeight="1">
      <c r="A90" s="525" t="s">
        <v>334</v>
      </c>
      <c r="B90" s="526">
        <f>B32/B$32</f>
        <v>1</v>
      </c>
      <c r="C90" s="526">
        <f t="shared" ref="C90:J90" si="28">C32/C$32</f>
        <v>1</v>
      </c>
      <c r="D90" s="526">
        <f t="shared" si="28"/>
        <v>1</v>
      </c>
      <c r="E90" s="526">
        <f t="shared" si="28"/>
        <v>1</v>
      </c>
      <c r="F90" s="526">
        <f t="shared" si="28"/>
        <v>1</v>
      </c>
      <c r="G90" s="526">
        <f t="shared" si="28"/>
        <v>1</v>
      </c>
      <c r="H90" s="526">
        <f t="shared" si="28"/>
        <v>1</v>
      </c>
      <c r="I90" s="526">
        <f t="shared" si="28"/>
        <v>1</v>
      </c>
      <c r="J90" s="526">
        <f t="shared" si="28"/>
        <v>1</v>
      </c>
      <c r="K90" s="526" t="s">
        <v>108</v>
      </c>
      <c r="L90" s="526" t="s">
        <v>108</v>
      </c>
      <c r="M90" s="527">
        <f t="shared" ref="M90:P90" si="29">M32/M$32</f>
        <v>1</v>
      </c>
      <c r="N90" s="527">
        <f t="shared" si="29"/>
        <v>1</v>
      </c>
      <c r="O90" s="527">
        <f t="shared" si="29"/>
        <v>1</v>
      </c>
      <c r="P90" s="526">
        <f t="shared" si="29"/>
        <v>1</v>
      </c>
    </row>
    <row r="91" spans="1:16" s="492" customFormat="1" ht="15.75" customHeight="1">
      <c r="A91" s="517" t="s">
        <v>207</v>
      </c>
      <c r="B91" s="518">
        <f t="shared" ref="B91:J93" si="30">B33/B$32</f>
        <v>0.32194823714922771</v>
      </c>
      <c r="C91" s="518">
        <f t="shared" si="30"/>
        <v>0.13315765515576983</v>
      </c>
      <c r="D91" s="518">
        <f t="shared" si="30"/>
        <v>0.25670761843167678</v>
      </c>
      <c r="E91" s="518">
        <f t="shared" si="30"/>
        <v>0.23322839245605118</v>
      </c>
      <c r="F91" s="518">
        <f t="shared" si="30"/>
        <v>0.22726687901819803</v>
      </c>
      <c r="G91" s="518">
        <f t="shared" si="30"/>
        <v>0.21910597292988476</v>
      </c>
      <c r="H91" s="518">
        <f t="shared" si="30"/>
        <v>0.26875890434707811</v>
      </c>
      <c r="I91" s="518">
        <f t="shared" si="30"/>
        <v>0.23130661705776123</v>
      </c>
      <c r="J91" s="518">
        <f t="shared" si="30"/>
        <v>0.24966991633080818</v>
      </c>
      <c r="K91" s="518" t="s">
        <v>108</v>
      </c>
      <c r="L91" s="518" t="s">
        <v>108</v>
      </c>
      <c r="M91" s="511">
        <f t="shared" ref="M91:P91" si="31">M33/M$32</f>
        <v>0.23971914983638709</v>
      </c>
      <c r="N91" s="511">
        <f t="shared" si="31"/>
        <v>0.23366462190553922</v>
      </c>
      <c r="O91" s="511">
        <f t="shared" si="31"/>
        <v>0.23824875950019392</v>
      </c>
      <c r="P91" s="518">
        <f t="shared" si="31"/>
        <v>0.23053840707707149</v>
      </c>
    </row>
    <row r="92" spans="1:16" s="492" customFormat="1" ht="15.75" customHeight="1">
      <c r="A92" s="519" t="s">
        <v>208</v>
      </c>
      <c r="B92" s="520">
        <f t="shared" si="30"/>
        <v>0.6780517628507724</v>
      </c>
      <c r="C92" s="520">
        <f t="shared" si="30"/>
        <v>0.72446024153145727</v>
      </c>
      <c r="D92" s="520">
        <f t="shared" si="30"/>
        <v>0.62461722422704014</v>
      </c>
      <c r="E92" s="520">
        <f t="shared" si="30"/>
        <v>0.64407123133869704</v>
      </c>
      <c r="F92" s="520">
        <f t="shared" si="30"/>
        <v>0.52623832565659989</v>
      </c>
      <c r="G92" s="520">
        <f t="shared" si="30"/>
        <v>0.66397969338822405</v>
      </c>
      <c r="H92" s="520">
        <f t="shared" si="30"/>
        <v>0.48899146443232744</v>
      </c>
      <c r="I92" s="520">
        <f t="shared" si="30"/>
        <v>0.43609154801413402</v>
      </c>
      <c r="J92" s="520">
        <f t="shared" si="30"/>
        <v>0.64788847532576843</v>
      </c>
      <c r="K92" s="520" t="s">
        <v>108</v>
      </c>
      <c r="L92" s="520" t="s">
        <v>108</v>
      </c>
      <c r="M92" s="521">
        <f t="shared" ref="M92:P92" si="32">M34/M$32</f>
        <v>0.57329422915479034</v>
      </c>
      <c r="N92" s="521">
        <f t="shared" si="32"/>
        <v>0.46328808680467887</v>
      </c>
      <c r="O92" s="521">
        <f t="shared" si="32"/>
        <v>0.54657836115886771</v>
      </c>
      <c r="P92" s="520">
        <f t="shared" si="32"/>
        <v>0.46206526265936548</v>
      </c>
    </row>
    <row r="93" spans="1:16" s="492" customFormat="1" ht="15.75" customHeight="1">
      <c r="A93" s="517" t="s">
        <v>209</v>
      </c>
      <c r="B93" s="523">
        <f t="shared" si="30"/>
        <v>0</v>
      </c>
      <c r="C93" s="523">
        <f t="shared" si="30"/>
        <v>0.14238210331277282</v>
      </c>
      <c r="D93" s="523">
        <f t="shared" si="30"/>
        <v>0.11867515733552064</v>
      </c>
      <c r="E93" s="523">
        <f t="shared" si="30"/>
        <v>0.12270037620525177</v>
      </c>
      <c r="F93" s="523">
        <f t="shared" si="30"/>
        <v>0.24649479531940663</v>
      </c>
      <c r="G93" s="523">
        <f t="shared" si="30"/>
        <v>0.11691433367451107</v>
      </c>
      <c r="H93" s="523">
        <f t="shared" si="30"/>
        <v>0.2422496312205944</v>
      </c>
      <c r="I93" s="523">
        <f t="shared" si="30"/>
        <v>0.33260183492810469</v>
      </c>
      <c r="J93" s="523">
        <f t="shared" si="30"/>
        <v>0.10244160835699263</v>
      </c>
      <c r="K93" s="523" t="s">
        <v>108</v>
      </c>
      <c r="L93" s="523" t="s">
        <v>108</v>
      </c>
      <c r="M93" s="524">
        <f t="shared" ref="M93:P93" si="33">M35/M$32</f>
        <v>0.18698662100882266</v>
      </c>
      <c r="N93" s="524">
        <f t="shared" si="33"/>
        <v>0.30304729129533503</v>
      </c>
      <c r="O93" s="524">
        <f t="shared" si="33"/>
        <v>0.21517287934093846</v>
      </c>
      <c r="P93" s="523">
        <f t="shared" si="33"/>
        <v>0.30739633026994062</v>
      </c>
    </row>
    <row r="94" spans="1:16" s="492" customFormat="1" ht="15.75" customHeight="1">
      <c r="A94" s="571" t="s">
        <v>265</v>
      </c>
      <c r="B94" s="585"/>
      <c r="C94" s="585"/>
      <c r="D94" s="585"/>
      <c r="E94" s="585"/>
      <c r="F94" s="585"/>
      <c r="G94" s="585"/>
      <c r="H94" s="585"/>
      <c r="I94" s="585"/>
      <c r="J94" s="585"/>
      <c r="K94" s="585"/>
      <c r="L94" s="585"/>
      <c r="M94" s="586"/>
      <c r="N94" s="586"/>
      <c r="O94" s="586"/>
      <c r="P94" s="498"/>
    </row>
    <row r="95" spans="1:16" s="492" customFormat="1" ht="15.75" customHeight="1">
      <c r="A95" s="577" t="s">
        <v>482</v>
      </c>
      <c r="B95" s="587">
        <v>0.33816162799999999</v>
      </c>
      <c r="C95" s="587">
        <v>0.23806693700000001</v>
      </c>
      <c r="D95" s="587">
        <v>0.20028690399999999</v>
      </c>
      <c r="E95" s="587">
        <v>0.18898262599999999</v>
      </c>
      <c r="F95" s="587">
        <v>0.187389001</v>
      </c>
      <c r="G95" s="587">
        <v>0.15711186599999999</v>
      </c>
      <c r="H95" s="587">
        <v>0.16524799000000001</v>
      </c>
      <c r="I95" s="587">
        <v>0.145051719</v>
      </c>
      <c r="J95" s="587">
        <v>0.133193432</v>
      </c>
      <c r="K95" s="587" t="s">
        <v>108</v>
      </c>
      <c r="L95" s="587" t="s">
        <v>108</v>
      </c>
      <c r="M95" s="588">
        <v>0.175687063</v>
      </c>
      <c r="N95" s="588">
        <v>0.141310043</v>
      </c>
      <c r="O95" s="588">
        <v>0.16628184500000001</v>
      </c>
      <c r="P95" s="774">
        <v>0.157296625</v>
      </c>
    </row>
    <row r="96" spans="1:16" s="598" customFormat="1" ht="15.75" customHeight="1">
      <c r="A96" s="589" t="s">
        <v>466</v>
      </c>
      <c r="B96" s="595">
        <v>0.23151181800000001</v>
      </c>
      <c r="C96" s="595">
        <v>0.34224352600000002</v>
      </c>
      <c r="D96" s="595">
        <v>0.41606278800000002</v>
      </c>
      <c r="E96" s="595">
        <v>0.465197309</v>
      </c>
      <c r="F96" s="595">
        <v>0.50732115099999997</v>
      </c>
      <c r="G96" s="595">
        <v>0.54491526400000001</v>
      </c>
      <c r="H96" s="595">
        <v>0.56226762200000002</v>
      </c>
      <c r="I96" s="595">
        <v>0.57420883499999997</v>
      </c>
      <c r="J96" s="595">
        <v>0.51646513299999997</v>
      </c>
      <c r="K96" s="518" t="s">
        <v>108</v>
      </c>
      <c r="L96" s="518" t="s">
        <v>108</v>
      </c>
      <c r="M96" s="596">
        <v>0.51966781500000003</v>
      </c>
      <c r="N96" s="596">
        <v>0.55581659299999997</v>
      </c>
      <c r="O96" s="596">
        <v>0.52985399499999997</v>
      </c>
      <c r="P96" s="760">
        <v>0.55290049799999996</v>
      </c>
    </row>
    <row r="97" spans="1:16" s="492" customFormat="1" ht="15.75" customHeight="1">
      <c r="A97" s="573" t="s">
        <v>480</v>
      </c>
      <c r="B97" s="590">
        <v>0.69174010799999996</v>
      </c>
      <c r="C97" s="590">
        <v>0.863940559</v>
      </c>
      <c r="D97" s="590">
        <v>0.89485145499999996</v>
      </c>
      <c r="E97" s="590">
        <v>0.90263764499999999</v>
      </c>
      <c r="F97" s="590">
        <v>0.89657118599999996</v>
      </c>
      <c r="G97" s="590">
        <v>0.90756021099999995</v>
      </c>
      <c r="H97" s="590">
        <v>0.90197165000000001</v>
      </c>
      <c r="I97" s="590">
        <v>0.93842984799999996</v>
      </c>
      <c r="J97" s="590">
        <v>0.97020941599999999</v>
      </c>
      <c r="K97" s="590" t="s">
        <v>108</v>
      </c>
      <c r="L97" s="590" t="s">
        <v>108</v>
      </c>
      <c r="M97" s="591">
        <v>0.90144855199999996</v>
      </c>
      <c r="N97" s="591">
        <v>0.94845733799999998</v>
      </c>
      <c r="O97" s="591">
        <v>0.91430969799999995</v>
      </c>
      <c r="P97" s="762">
        <v>0.918175203</v>
      </c>
    </row>
    <row r="98" spans="1:16" s="492" customFormat="1" ht="16.5" customHeight="1">
      <c r="A98" s="589" t="s">
        <v>538</v>
      </c>
      <c r="B98" s="518">
        <v>0.35617534000000001</v>
      </c>
      <c r="C98" s="518">
        <v>0.57814586000000001</v>
      </c>
      <c r="D98" s="518">
        <v>0.388227192</v>
      </c>
      <c r="E98" s="518">
        <v>0.34981683800000002</v>
      </c>
      <c r="F98" s="518">
        <v>0.33787690199999998</v>
      </c>
      <c r="G98" s="518">
        <v>0.29932787100000002</v>
      </c>
      <c r="H98" s="518">
        <v>0.27315180900000002</v>
      </c>
      <c r="I98" s="518">
        <v>0.231943239</v>
      </c>
      <c r="J98" s="518">
        <v>0.201374943</v>
      </c>
      <c r="K98" s="518" t="s">
        <v>108</v>
      </c>
      <c r="L98" s="518" t="s">
        <v>108</v>
      </c>
      <c r="M98" s="511">
        <v>0.31497815600000001</v>
      </c>
      <c r="N98" s="511">
        <v>0.222297944</v>
      </c>
      <c r="O98" s="511">
        <v>0.28962175299999998</v>
      </c>
      <c r="P98" s="760">
        <v>0.25882864300000002</v>
      </c>
    </row>
    <row r="99" spans="1:16" s="492" customFormat="1" ht="15.75" customHeight="1">
      <c r="A99" s="519" t="s">
        <v>468</v>
      </c>
      <c r="B99" s="520">
        <v>0.19858720599999999</v>
      </c>
      <c r="C99" s="520">
        <v>1.021198871</v>
      </c>
      <c r="D99" s="520">
        <v>0.81873744999999998</v>
      </c>
      <c r="E99" s="520">
        <v>0.83505381099999998</v>
      </c>
      <c r="F99" s="520">
        <v>0.85197307099999997</v>
      </c>
      <c r="G99" s="520">
        <v>0.77725127000000005</v>
      </c>
      <c r="H99" s="520">
        <v>0.72159860600000003</v>
      </c>
      <c r="I99" s="520">
        <v>0.671669301</v>
      </c>
      <c r="J99" s="520">
        <v>1.229167616</v>
      </c>
      <c r="K99" s="520" t="s">
        <v>108</v>
      </c>
      <c r="L99" s="520" t="s">
        <v>108</v>
      </c>
      <c r="M99" s="521">
        <v>0.79166020699999995</v>
      </c>
      <c r="N99" s="521">
        <v>0.84757820100000003</v>
      </c>
      <c r="O99" s="521">
        <v>0.80695882500000005</v>
      </c>
      <c r="P99" s="776">
        <v>0.81916807199999997</v>
      </c>
    </row>
    <row r="100" spans="1:16" s="492" customFormat="1" ht="15.75" customHeight="1">
      <c r="A100" s="522" t="s">
        <v>549</v>
      </c>
      <c r="B100" s="750">
        <v>0.58725529399999998</v>
      </c>
      <c r="C100" s="750">
        <v>4.289545135</v>
      </c>
      <c r="D100" s="750">
        <v>4.0878231759999997</v>
      </c>
      <c r="E100" s="750">
        <v>4.4186803250000004</v>
      </c>
      <c r="F100" s="750">
        <v>4.5465479200000001</v>
      </c>
      <c r="G100" s="750">
        <v>4.9471200949999998</v>
      </c>
      <c r="H100" s="750">
        <v>4.3667617879999998</v>
      </c>
      <c r="I100" s="750">
        <v>4.6305504239999999</v>
      </c>
      <c r="J100" s="750">
        <v>9.2284401460000005</v>
      </c>
      <c r="K100" s="750" t="s">
        <v>108</v>
      </c>
      <c r="L100" s="750" t="s">
        <v>108</v>
      </c>
      <c r="M100" s="751">
        <v>4.5060814029999996</v>
      </c>
      <c r="N100" s="751">
        <v>5.9980039789999999</v>
      </c>
      <c r="O100" s="751">
        <v>4.8529580819999998</v>
      </c>
      <c r="P100" s="778">
        <v>5.2077917769999997</v>
      </c>
    </row>
    <row r="101" spans="1:16" ht="15" customHeight="1">
      <c r="A101" s="261" t="s">
        <v>330</v>
      </c>
      <c r="B101" s="13"/>
      <c r="C101" s="13"/>
      <c r="D101" s="13"/>
      <c r="E101" s="13"/>
      <c r="F101" s="13"/>
      <c r="G101" s="13"/>
      <c r="H101" s="13"/>
      <c r="I101" s="13"/>
      <c r="J101" s="13"/>
      <c r="K101" s="13"/>
      <c r="L101" s="13"/>
      <c r="M101" s="216"/>
      <c r="N101" s="216"/>
      <c r="O101" s="216"/>
      <c r="P101" s="40"/>
    </row>
    <row r="102" spans="1:16" ht="15" customHeight="1">
      <c r="A102" s="169" t="s">
        <v>819</v>
      </c>
      <c r="B102" s="13"/>
      <c r="C102" s="13"/>
      <c r="D102" s="13"/>
      <c r="E102" s="13"/>
      <c r="F102" s="13"/>
      <c r="G102" s="13"/>
      <c r="H102" s="13"/>
      <c r="I102" s="13"/>
      <c r="J102" s="13"/>
      <c r="K102" s="13"/>
      <c r="L102" s="13"/>
      <c r="M102" s="216"/>
      <c r="N102" s="216"/>
      <c r="O102" s="216"/>
      <c r="P102" s="40"/>
    </row>
    <row r="103" spans="1:16" ht="15" customHeight="1">
      <c r="A103" s="261" t="s">
        <v>844</v>
      </c>
      <c r="B103" s="3"/>
      <c r="C103" s="3"/>
      <c r="D103" s="3"/>
      <c r="G103" s="186"/>
      <c r="J103" s="186"/>
      <c r="M103" s="216"/>
      <c r="N103" s="216"/>
      <c r="O103" s="216"/>
    </row>
    <row r="104" spans="1:16" ht="15" customHeight="1">
      <c r="A104" s="292" t="s">
        <v>831</v>
      </c>
      <c r="B104" s="3"/>
      <c r="C104" s="3"/>
      <c r="D104" s="3"/>
      <c r="G104" s="186"/>
      <c r="J104" s="186"/>
      <c r="M104" s="216"/>
      <c r="N104" s="216"/>
      <c r="O104" s="216"/>
    </row>
    <row r="105" spans="1:16">
      <c r="A105" s="13"/>
      <c r="B105" s="13"/>
      <c r="C105" s="13"/>
      <c r="D105" s="13"/>
      <c r="E105" s="13"/>
      <c r="F105" s="13"/>
      <c r="G105" s="13"/>
      <c r="H105" s="13"/>
      <c r="I105" s="13"/>
      <c r="J105" s="13"/>
      <c r="K105" s="13"/>
      <c r="L105" s="13"/>
      <c r="M105" s="216"/>
      <c r="N105" s="216"/>
      <c r="O105" s="216"/>
      <c r="P105" s="40"/>
    </row>
    <row r="106" spans="1:16" ht="21">
      <c r="A106" s="286" t="s">
        <v>841</v>
      </c>
      <c r="B106" s="13"/>
      <c r="C106" s="13"/>
      <c r="D106" s="13"/>
      <c r="E106" s="13"/>
      <c r="F106" s="13"/>
      <c r="G106" s="13"/>
      <c r="H106" s="13"/>
      <c r="I106" s="13"/>
      <c r="J106" s="13"/>
      <c r="K106" s="13"/>
      <c r="L106" s="13"/>
      <c r="M106" s="216"/>
      <c r="N106" s="216"/>
      <c r="O106" s="216"/>
      <c r="P106" s="40"/>
    </row>
    <row r="107" spans="1:16" ht="13.5" thickBot="1">
      <c r="A107" s="13"/>
      <c r="B107" s="13"/>
      <c r="C107" s="13"/>
      <c r="D107" s="13"/>
      <c r="E107" s="13"/>
      <c r="F107" s="13"/>
      <c r="G107" s="13"/>
      <c r="H107" s="13"/>
      <c r="I107" s="13"/>
      <c r="J107" s="13"/>
      <c r="K107" s="13"/>
      <c r="L107" s="13"/>
      <c r="M107" s="216"/>
      <c r="N107" s="216"/>
      <c r="O107" s="216"/>
      <c r="P107" s="291" t="s">
        <v>27</v>
      </c>
    </row>
    <row r="108" spans="1:16">
      <c r="A108" s="592" t="s">
        <v>86</v>
      </c>
      <c r="B108" s="43" t="s">
        <v>40</v>
      </c>
      <c r="C108" s="43" t="s">
        <v>131</v>
      </c>
      <c r="D108" s="43" t="s">
        <v>133</v>
      </c>
      <c r="E108" s="43" t="s">
        <v>41</v>
      </c>
      <c r="F108" s="43" t="s">
        <v>42</v>
      </c>
      <c r="G108" s="43" t="s">
        <v>43</v>
      </c>
      <c r="H108" s="43" t="s">
        <v>44</v>
      </c>
      <c r="I108" s="43" t="s">
        <v>135</v>
      </c>
      <c r="J108" s="43" t="s">
        <v>136</v>
      </c>
      <c r="K108" s="43" t="s">
        <v>137</v>
      </c>
      <c r="L108" s="258">
        <v>100000</v>
      </c>
      <c r="M108" s="256" t="s">
        <v>271</v>
      </c>
      <c r="N108" s="256" t="s">
        <v>269</v>
      </c>
      <c r="O108" s="263" t="s">
        <v>82</v>
      </c>
      <c r="P108" s="287" t="s">
        <v>259</v>
      </c>
    </row>
    <row r="109" spans="1:16">
      <c r="A109" s="231" t="s">
        <v>264</v>
      </c>
      <c r="B109" s="44" t="s">
        <v>130</v>
      </c>
      <c r="C109" s="44" t="s">
        <v>45</v>
      </c>
      <c r="D109" s="44" t="s">
        <v>45</v>
      </c>
      <c r="E109" s="44" t="s">
        <v>45</v>
      </c>
      <c r="F109" s="44" t="s">
        <v>45</v>
      </c>
      <c r="G109" s="44" t="s">
        <v>45</v>
      </c>
      <c r="H109" s="44" t="s">
        <v>45</v>
      </c>
      <c r="I109" s="44" t="s">
        <v>45</v>
      </c>
      <c r="J109" s="44" t="s">
        <v>45</v>
      </c>
      <c r="K109" s="44" t="s">
        <v>45</v>
      </c>
      <c r="L109" s="44" t="s">
        <v>48</v>
      </c>
      <c r="M109" s="241" t="s">
        <v>270</v>
      </c>
      <c r="N109" s="241" t="s">
        <v>153</v>
      </c>
      <c r="O109" s="262" t="s">
        <v>152</v>
      </c>
      <c r="P109" s="288" t="s">
        <v>329</v>
      </c>
    </row>
    <row r="110" spans="1:16" ht="15.75" customHeight="1" thickBot="1">
      <c r="A110" s="448" t="s">
        <v>87</v>
      </c>
      <c r="B110" s="45" t="s">
        <v>48</v>
      </c>
      <c r="C110" s="45" t="s">
        <v>132</v>
      </c>
      <c r="D110" s="45" t="s">
        <v>134</v>
      </c>
      <c r="E110" s="45" t="s">
        <v>49</v>
      </c>
      <c r="F110" s="45" t="s">
        <v>50</v>
      </c>
      <c r="G110" s="45" t="s">
        <v>51</v>
      </c>
      <c r="H110" s="45" t="s">
        <v>47</v>
      </c>
      <c r="I110" s="45" t="s">
        <v>138</v>
      </c>
      <c r="J110" s="45" t="s">
        <v>139</v>
      </c>
      <c r="K110" s="45" t="s">
        <v>140</v>
      </c>
      <c r="L110" s="45" t="s">
        <v>141</v>
      </c>
      <c r="M110" s="257" t="s">
        <v>153</v>
      </c>
      <c r="N110" s="257" t="s">
        <v>141</v>
      </c>
      <c r="O110" s="264" t="s">
        <v>46</v>
      </c>
      <c r="P110" s="289" t="s">
        <v>279</v>
      </c>
    </row>
    <row r="111" spans="1:16" ht="15">
      <c r="A111" s="571" t="s">
        <v>262</v>
      </c>
      <c r="B111" s="193"/>
      <c r="C111" s="193"/>
      <c r="D111" s="193"/>
      <c r="E111" s="193"/>
      <c r="F111" s="193"/>
      <c r="G111" s="193"/>
      <c r="H111" s="193"/>
      <c r="I111" s="193"/>
      <c r="J111" s="193"/>
      <c r="K111" s="193"/>
      <c r="L111" s="193"/>
      <c r="M111" s="259"/>
      <c r="N111" s="259"/>
      <c r="O111" s="259"/>
    </row>
    <row r="112" spans="1:16" s="492" customFormat="1" ht="15.75" customHeight="1">
      <c r="A112" s="514" t="s">
        <v>331</v>
      </c>
      <c r="B112" s="599">
        <v>14.303142899999999</v>
      </c>
      <c r="C112" s="599">
        <v>1.1449958849999999</v>
      </c>
      <c r="D112" s="599">
        <v>0.94780047599999995</v>
      </c>
      <c r="E112" s="599">
        <v>-0.96717174900000003</v>
      </c>
      <c r="F112" s="599">
        <v>-0.46824941399999997</v>
      </c>
      <c r="G112" s="599">
        <v>1.9011607999999999E-2</v>
      </c>
      <c r="H112" s="599">
        <v>0.11870784400000001</v>
      </c>
      <c r="I112" s="599">
        <v>0.29914818300000001</v>
      </c>
      <c r="J112" s="599">
        <v>2.068261932</v>
      </c>
      <c r="K112" s="599" t="s">
        <v>108</v>
      </c>
      <c r="L112" s="599" t="s">
        <v>108</v>
      </c>
      <c r="M112" s="600">
        <v>-0.25640901799999999</v>
      </c>
      <c r="N112" s="600">
        <v>0.85594481899999997</v>
      </c>
      <c r="O112" s="600">
        <v>5.6663627000000001E-2</v>
      </c>
      <c r="P112" s="599">
        <v>-0.57030905300000001</v>
      </c>
    </row>
    <row r="113" spans="1:16" s="492" customFormat="1" ht="15.75" customHeight="1">
      <c r="A113" s="517" t="s">
        <v>186</v>
      </c>
      <c r="B113" s="601">
        <v>66.265958185000002</v>
      </c>
      <c r="C113" s="601">
        <v>-3.3895681230000001</v>
      </c>
      <c r="D113" s="601">
        <v>2.341052109</v>
      </c>
      <c r="E113" s="601">
        <v>2.7930903260000002</v>
      </c>
      <c r="F113" s="601">
        <v>2.0674588329999999</v>
      </c>
      <c r="G113" s="601">
        <v>4.4036779490000004</v>
      </c>
      <c r="H113" s="601">
        <v>1.248062789</v>
      </c>
      <c r="I113" s="601">
        <v>2.7870082709999999</v>
      </c>
      <c r="J113" s="601">
        <v>3.1449616749999998</v>
      </c>
      <c r="K113" s="601" t="s">
        <v>108</v>
      </c>
      <c r="L113" s="601" t="s">
        <v>108</v>
      </c>
      <c r="M113" s="602">
        <v>2.4260949539999999</v>
      </c>
      <c r="N113" s="602">
        <v>2.8929898270000001</v>
      </c>
      <c r="O113" s="602">
        <v>2.5370999869999999</v>
      </c>
      <c r="P113" s="601">
        <v>2.1358545219999998</v>
      </c>
    </row>
    <row r="114" spans="1:16" s="492" customFormat="1" ht="15.75" customHeight="1">
      <c r="A114" s="519" t="s">
        <v>187</v>
      </c>
      <c r="B114" s="603">
        <v>-22.986845274</v>
      </c>
      <c r="C114" s="604">
        <v>6.4137402080000001</v>
      </c>
      <c r="D114" s="603">
        <v>4.6065159999999997E-3</v>
      </c>
      <c r="E114" s="603">
        <v>-0.57414774300000004</v>
      </c>
      <c r="F114" s="603">
        <v>0.18380015399999999</v>
      </c>
      <c r="G114" s="603">
        <v>-0.29448322799999999</v>
      </c>
      <c r="H114" s="603">
        <v>0.90484590799999998</v>
      </c>
      <c r="I114" s="603">
        <v>-0.91834012700000001</v>
      </c>
      <c r="J114" s="603">
        <v>0.838129283</v>
      </c>
      <c r="K114" s="603" t="s">
        <v>108</v>
      </c>
      <c r="L114" s="603" t="s">
        <v>108</v>
      </c>
      <c r="M114" s="605">
        <v>0.18816132799999999</v>
      </c>
      <c r="N114" s="605">
        <v>-0.40489579599999997</v>
      </c>
      <c r="O114" s="605">
        <v>1.1127534999999999E-2</v>
      </c>
      <c r="P114" s="603">
        <v>-1.138416E-3</v>
      </c>
    </row>
    <row r="115" spans="1:16" s="492" customFormat="1" ht="15.75" customHeight="1">
      <c r="A115" s="517" t="s">
        <v>188</v>
      </c>
      <c r="B115" s="601">
        <v>-48.621899392000003</v>
      </c>
      <c r="C115" s="601">
        <v>14.055293682</v>
      </c>
      <c r="D115" s="601">
        <v>-8.1099072119999995</v>
      </c>
      <c r="E115" s="601">
        <v>-10.270570978</v>
      </c>
      <c r="F115" s="601">
        <v>-7.4776336490000004</v>
      </c>
      <c r="G115" s="601">
        <v>-6.1169903980000004</v>
      </c>
      <c r="H115" s="601">
        <v>-6.0943852749999996</v>
      </c>
      <c r="I115" s="601">
        <v>-12.87640554</v>
      </c>
      <c r="J115" s="601">
        <v>-8.053611063</v>
      </c>
      <c r="K115" s="601" t="s">
        <v>108</v>
      </c>
      <c r="L115" s="601" t="s">
        <v>108</v>
      </c>
      <c r="M115" s="602">
        <v>-7.4691027270000001</v>
      </c>
      <c r="N115" s="602">
        <v>-10.620086737999999</v>
      </c>
      <c r="O115" s="602">
        <v>-8.4234940680000001</v>
      </c>
      <c r="P115" s="601">
        <v>-6.8081028379999999</v>
      </c>
    </row>
    <row r="116" spans="1:16" s="492" customFormat="1" ht="15.75" customHeight="1">
      <c r="A116" s="519" t="s">
        <v>189</v>
      </c>
      <c r="B116" s="603">
        <v>10.901057005</v>
      </c>
      <c r="C116" s="603">
        <v>-4.0942705589999999</v>
      </c>
      <c r="D116" s="603">
        <v>-3.1173272559999998</v>
      </c>
      <c r="E116" s="603">
        <v>-3.6547675609999999</v>
      </c>
      <c r="F116" s="603">
        <v>-5.6927213669999999</v>
      </c>
      <c r="G116" s="603">
        <v>-3.6389321379999999</v>
      </c>
      <c r="H116" s="603">
        <v>1.783062962</v>
      </c>
      <c r="I116" s="603">
        <v>-8.2788368870000006</v>
      </c>
      <c r="J116" s="603">
        <v>5.3595757930000003</v>
      </c>
      <c r="K116" s="603" t="s">
        <v>108</v>
      </c>
      <c r="L116" s="603" t="s">
        <v>108</v>
      </c>
      <c r="M116" s="605">
        <v>-2.516807102</v>
      </c>
      <c r="N116" s="605">
        <v>-2.9699762060000001</v>
      </c>
      <c r="O116" s="605">
        <v>-2.672224494</v>
      </c>
      <c r="P116" s="603">
        <v>-6.7029681649999997</v>
      </c>
    </row>
    <row r="117" spans="1:16" s="492" customFormat="1" ht="15.75" customHeight="1">
      <c r="A117" s="522" t="s">
        <v>190</v>
      </c>
      <c r="B117" s="606">
        <v>9.6382789130000006</v>
      </c>
      <c r="C117" s="606">
        <v>3.1430806429999998</v>
      </c>
      <c r="D117" s="606">
        <v>10.623313291000001</v>
      </c>
      <c r="E117" s="606">
        <v>-9.7154236120000004</v>
      </c>
      <c r="F117" s="606">
        <v>-4.8699550619999998</v>
      </c>
      <c r="G117" s="606">
        <v>-9.9251805799999993</v>
      </c>
      <c r="H117" s="606">
        <v>-16.420119318000001</v>
      </c>
      <c r="I117" s="606">
        <v>46.135437828999997</v>
      </c>
      <c r="J117" s="606">
        <v>10.664558355</v>
      </c>
      <c r="K117" s="606" t="s">
        <v>108</v>
      </c>
      <c r="L117" s="606" t="s">
        <v>108</v>
      </c>
      <c r="M117" s="607">
        <v>-9.3795577570000006</v>
      </c>
      <c r="N117" s="607">
        <v>33.605264091000002</v>
      </c>
      <c r="O117" s="607">
        <v>-1.296159249</v>
      </c>
      <c r="P117" s="606">
        <v>0.14246415000000001</v>
      </c>
    </row>
    <row r="118" spans="1:16" s="492" customFormat="1" ht="15.75" customHeight="1">
      <c r="A118" s="525" t="s">
        <v>332</v>
      </c>
      <c r="B118" s="608">
        <v>29.331899389</v>
      </c>
      <c r="C118" s="608">
        <v>5.431407514</v>
      </c>
      <c r="D118" s="608">
        <v>-5.704190391</v>
      </c>
      <c r="E118" s="608">
        <v>0.76957470699999997</v>
      </c>
      <c r="F118" s="608">
        <v>1.309282979</v>
      </c>
      <c r="G118" s="608">
        <v>0.34950924100000003</v>
      </c>
      <c r="H118" s="608">
        <v>0.86433300099999999</v>
      </c>
      <c r="I118" s="608">
        <v>0.13866452200000001</v>
      </c>
      <c r="J118" s="608">
        <v>1.1529236309999999</v>
      </c>
      <c r="K118" s="608" t="s">
        <v>108</v>
      </c>
      <c r="L118" s="608" t="s">
        <v>108</v>
      </c>
      <c r="M118" s="609">
        <v>0.69119445700000004</v>
      </c>
      <c r="N118" s="609">
        <v>0.45649295200000001</v>
      </c>
      <c r="O118" s="609">
        <v>0.62640679799999999</v>
      </c>
      <c r="P118" s="608">
        <v>0.72468672499999998</v>
      </c>
    </row>
    <row r="119" spans="1:16" s="492" customFormat="1" ht="15.75" customHeight="1">
      <c r="A119" s="517" t="s">
        <v>84</v>
      </c>
      <c r="B119" s="601">
        <v>25.101409789000002</v>
      </c>
      <c r="C119" s="601">
        <v>8.1254357309999996</v>
      </c>
      <c r="D119" s="601">
        <v>-8.8616704080000002</v>
      </c>
      <c r="E119" s="601">
        <v>1.362966648</v>
      </c>
      <c r="F119" s="601">
        <v>1.978225431</v>
      </c>
      <c r="G119" s="601">
        <v>-8.2298679E-2</v>
      </c>
      <c r="H119" s="601">
        <v>2.1128819339999998</v>
      </c>
      <c r="I119" s="601">
        <v>-0.69378050899999999</v>
      </c>
      <c r="J119" s="601">
        <v>0.81139347299999998</v>
      </c>
      <c r="K119" s="601" t="s">
        <v>108</v>
      </c>
      <c r="L119" s="601" t="s">
        <v>108</v>
      </c>
      <c r="M119" s="602">
        <v>1.252852732</v>
      </c>
      <c r="N119" s="602">
        <v>-0.238678416</v>
      </c>
      <c r="O119" s="602">
        <v>0.81226946600000005</v>
      </c>
      <c r="P119" s="601">
        <v>1.1146348079999999</v>
      </c>
    </row>
    <row r="120" spans="1:16" s="492" customFormat="1" ht="15.75" customHeight="1">
      <c r="A120" s="519" t="s">
        <v>192</v>
      </c>
      <c r="B120" s="603">
        <v>23.142506099999999</v>
      </c>
      <c r="C120" s="603">
        <v>6.121412554</v>
      </c>
      <c r="D120" s="603">
        <v>-10.443529324</v>
      </c>
      <c r="E120" s="603">
        <v>1.6412574230000001</v>
      </c>
      <c r="F120" s="603">
        <v>2.256911069</v>
      </c>
      <c r="G120" s="603">
        <v>0.68463837400000005</v>
      </c>
      <c r="H120" s="603">
        <v>1.99521657</v>
      </c>
      <c r="I120" s="603">
        <v>-1.4430579889999999</v>
      </c>
      <c r="J120" s="603">
        <v>1.8891329800000001</v>
      </c>
      <c r="K120" s="603" t="s">
        <v>108</v>
      </c>
      <c r="L120" s="603" t="s">
        <v>108</v>
      </c>
      <c r="M120" s="605">
        <v>1.449956891</v>
      </c>
      <c r="N120" s="605">
        <v>-0.45179085899999999</v>
      </c>
      <c r="O120" s="605">
        <v>0.89026924299999999</v>
      </c>
      <c r="P120" s="603">
        <v>1.8581517279999999</v>
      </c>
    </row>
    <row r="121" spans="1:16" s="492" customFormat="1" ht="15.75" customHeight="1">
      <c r="A121" s="517" t="s">
        <v>370</v>
      </c>
      <c r="B121" s="601">
        <v>-17.592873267000002</v>
      </c>
      <c r="C121" s="601">
        <v>5.9504017549999997</v>
      </c>
      <c r="D121" s="601">
        <v>4.1297145E-2</v>
      </c>
      <c r="E121" s="601">
        <v>-3.9665582810000002</v>
      </c>
      <c r="F121" s="601">
        <v>0.41965923199999999</v>
      </c>
      <c r="G121" s="601">
        <v>-2.8253424520000001</v>
      </c>
      <c r="H121" s="601">
        <v>-0.158547302</v>
      </c>
      <c r="I121" s="601">
        <v>-2.0158237080000001</v>
      </c>
      <c r="J121" s="601">
        <v>-4.5911454459999996</v>
      </c>
      <c r="K121" s="601" t="s">
        <v>108</v>
      </c>
      <c r="L121" s="601" t="s">
        <v>108</v>
      </c>
      <c r="M121" s="602">
        <v>-1.1571351729999999</v>
      </c>
      <c r="N121" s="602">
        <v>-2.5097378789999998</v>
      </c>
      <c r="O121" s="602">
        <v>-1.635594472</v>
      </c>
      <c r="P121" s="601">
        <v>-1.248840526</v>
      </c>
    </row>
    <row r="122" spans="1:16" s="492" customFormat="1" ht="15.75" customHeight="1">
      <c r="A122" s="519" t="s">
        <v>193</v>
      </c>
      <c r="B122" s="603">
        <v>46.002860976999997</v>
      </c>
      <c r="C122" s="603">
        <v>22.719811047</v>
      </c>
      <c r="D122" s="603">
        <v>-0.82746378799999998</v>
      </c>
      <c r="E122" s="603">
        <v>-0.31096299399999999</v>
      </c>
      <c r="F122" s="603">
        <v>-0.65812050600000005</v>
      </c>
      <c r="G122" s="603">
        <v>-4.248750019</v>
      </c>
      <c r="H122" s="603">
        <v>2.7570684330000002</v>
      </c>
      <c r="I122" s="603">
        <v>4.0080530579999998</v>
      </c>
      <c r="J122" s="603">
        <v>-4.9642896719999996</v>
      </c>
      <c r="K122" s="603" t="s">
        <v>108</v>
      </c>
      <c r="L122" s="603" t="s">
        <v>108</v>
      </c>
      <c r="M122" s="605">
        <v>3.1393830999999997E-2</v>
      </c>
      <c r="N122" s="605">
        <v>1.0339214400000001</v>
      </c>
      <c r="O122" s="605">
        <v>0.334216656</v>
      </c>
      <c r="P122" s="603">
        <v>-4.5719702980000001</v>
      </c>
    </row>
    <row r="123" spans="1:16" s="492" customFormat="1" ht="15.75" customHeight="1">
      <c r="A123" s="517" t="s">
        <v>194</v>
      </c>
      <c r="B123" s="601">
        <v>-5.1013937550000001</v>
      </c>
      <c r="C123" s="601">
        <v>-1.854080551</v>
      </c>
      <c r="D123" s="601">
        <v>-4.0505067820000002</v>
      </c>
      <c r="E123" s="601">
        <v>0.72621795499999997</v>
      </c>
      <c r="F123" s="601">
        <v>0.53496421999999999</v>
      </c>
      <c r="G123" s="601">
        <v>-0.28004071200000002</v>
      </c>
      <c r="H123" s="601">
        <v>2.3915234609999998</v>
      </c>
      <c r="I123" s="601">
        <v>-0.215533103</v>
      </c>
      <c r="J123" s="601">
        <v>-7.0446144000000002E-2</v>
      </c>
      <c r="K123" s="601" t="s">
        <v>108</v>
      </c>
      <c r="L123" s="601" t="s">
        <v>108</v>
      </c>
      <c r="M123" s="602">
        <v>0.70418383200000001</v>
      </c>
      <c r="N123" s="602">
        <v>-0.14904625399999999</v>
      </c>
      <c r="O123" s="602">
        <v>0.50347309399999995</v>
      </c>
      <c r="P123" s="601">
        <v>-0.44798983100000001</v>
      </c>
    </row>
    <row r="124" spans="1:16" s="492" customFormat="1" ht="15.75" customHeight="1">
      <c r="A124" s="519" t="s">
        <v>195</v>
      </c>
      <c r="B124" s="603">
        <v>-5.689203354</v>
      </c>
      <c r="C124" s="603">
        <v>-0.55991370100000004</v>
      </c>
      <c r="D124" s="603">
        <v>-2.4275309389999999</v>
      </c>
      <c r="E124" s="603">
        <v>0.94160877099999996</v>
      </c>
      <c r="F124" s="603">
        <v>0.34580328999999999</v>
      </c>
      <c r="G124" s="603">
        <v>0.36623126900000003</v>
      </c>
      <c r="H124" s="603">
        <v>2.165386496</v>
      </c>
      <c r="I124" s="603">
        <v>-1.1154829230000001</v>
      </c>
      <c r="J124" s="603">
        <v>-0.38836247400000001</v>
      </c>
      <c r="K124" s="603" t="s">
        <v>108</v>
      </c>
      <c r="L124" s="603" t="s">
        <v>108</v>
      </c>
      <c r="M124" s="605">
        <v>0.83642904900000004</v>
      </c>
      <c r="N124" s="605">
        <v>-0.77676921300000001</v>
      </c>
      <c r="O124" s="605">
        <v>0.45746840500000002</v>
      </c>
      <c r="P124" s="603">
        <v>-0.57408494499999996</v>
      </c>
    </row>
    <row r="125" spans="1:16" s="492" customFormat="1" ht="15.75" customHeight="1">
      <c r="A125" s="517" t="s">
        <v>196</v>
      </c>
      <c r="B125" s="601">
        <v>2.8110330330000002</v>
      </c>
      <c r="C125" s="601">
        <v>14.210441332</v>
      </c>
      <c r="D125" s="601">
        <v>-5.9876024079999999</v>
      </c>
      <c r="E125" s="601">
        <v>26.654772915999999</v>
      </c>
      <c r="F125" s="601">
        <v>15.514594612</v>
      </c>
      <c r="G125" s="612">
        <v>10.048333204</v>
      </c>
      <c r="H125" s="601">
        <v>47.804475343999997</v>
      </c>
      <c r="I125" s="601">
        <v>36.867561228</v>
      </c>
      <c r="J125" s="601">
        <v>2.016927044</v>
      </c>
      <c r="K125" s="601" t="s">
        <v>108</v>
      </c>
      <c r="L125" s="601" t="s">
        <v>108</v>
      </c>
      <c r="M125" s="602">
        <v>19.128642376999998</v>
      </c>
      <c r="N125" s="602">
        <v>13.265542095000001</v>
      </c>
      <c r="O125" s="602">
        <v>17.444342743</v>
      </c>
      <c r="P125" s="601">
        <v>15.826726961</v>
      </c>
    </row>
    <row r="126" spans="1:16" s="492" customFormat="1" ht="15.75" customHeight="1">
      <c r="A126" s="724" t="s">
        <v>991</v>
      </c>
      <c r="B126" s="603">
        <v>-5.2953633010000001</v>
      </c>
      <c r="C126" s="603">
        <v>-16.287179729999998</v>
      </c>
      <c r="D126" s="603">
        <v>-13.265908408</v>
      </c>
      <c r="E126" s="603">
        <v>-2.3103594670000001</v>
      </c>
      <c r="F126" s="603">
        <v>0.82067309300000002</v>
      </c>
      <c r="G126" s="603">
        <v>-3.3935594089999999</v>
      </c>
      <c r="H126" s="603">
        <v>1.898706928</v>
      </c>
      <c r="I126" s="603">
        <v>2.5625080179999999</v>
      </c>
      <c r="J126" s="603">
        <v>1.6637353930000001</v>
      </c>
      <c r="K126" s="603" t="s">
        <v>108</v>
      </c>
      <c r="L126" s="603" t="s">
        <v>108</v>
      </c>
      <c r="M126" s="605">
        <v>-1.1106429630000001</v>
      </c>
      <c r="N126" s="605">
        <v>2.2031908769999999</v>
      </c>
      <c r="O126" s="605">
        <v>-0.33638920500000002</v>
      </c>
      <c r="P126" s="603">
        <v>-1.609584656</v>
      </c>
    </row>
    <row r="127" spans="1:16" s="492" customFormat="1" ht="15.75" customHeight="1">
      <c r="A127" s="517" t="s">
        <v>197</v>
      </c>
      <c r="B127" s="601">
        <v>-100</v>
      </c>
      <c r="C127" s="601">
        <v>-32.285212907999998</v>
      </c>
      <c r="D127" s="601">
        <v>-5.4183851179999998</v>
      </c>
      <c r="E127" s="601">
        <v>-16.429683538999999</v>
      </c>
      <c r="F127" s="601">
        <v>-6.8188923990000001</v>
      </c>
      <c r="G127" s="601">
        <v>0.14055661699999999</v>
      </c>
      <c r="H127" s="601">
        <v>-5.1479441660000003</v>
      </c>
      <c r="I127" s="601">
        <v>-1.9304626279999999</v>
      </c>
      <c r="J127" s="601">
        <v>-12.626163045</v>
      </c>
      <c r="K127" s="601" t="s">
        <v>108</v>
      </c>
      <c r="L127" s="601" t="s">
        <v>108</v>
      </c>
      <c r="M127" s="602">
        <v>-6.7699360439999996</v>
      </c>
      <c r="N127" s="602">
        <v>-3.8368203790000002</v>
      </c>
      <c r="O127" s="602">
        <v>-6.0318426460000003</v>
      </c>
      <c r="P127" s="601">
        <v>-5.990541586</v>
      </c>
    </row>
    <row r="128" spans="1:16" s="492" customFormat="1" ht="15.75" customHeight="1">
      <c r="A128" s="519" t="s">
        <v>198</v>
      </c>
      <c r="B128" s="603">
        <v>166.91689540199999</v>
      </c>
      <c r="C128" s="603">
        <v>-1.8929536709999999</v>
      </c>
      <c r="D128" s="603">
        <v>-2.7905881350000001</v>
      </c>
      <c r="E128" s="603">
        <v>4.2381911810000004</v>
      </c>
      <c r="F128" s="603">
        <v>5.2772824380000003</v>
      </c>
      <c r="G128" s="603">
        <v>1.4194349660000001</v>
      </c>
      <c r="H128" s="603">
        <v>-2.5970543679999998</v>
      </c>
      <c r="I128" s="603">
        <v>-3.4052676160000002</v>
      </c>
      <c r="J128" s="603">
        <v>14.16973613</v>
      </c>
      <c r="K128" s="603" t="s">
        <v>108</v>
      </c>
      <c r="L128" s="603" t="s">
        <v>108</v>
      </c>
      <c r="M128" s="605">
        <v>1.714187299</v>
      </c>
      <c r="N128" s="605">
        <v>0.45215086500000001</v>
      </c>
      <c r="O128" s="605">
        <v>1.376339719</v>
      </c>
      <c r="P128" s="603">
        <v>9.4411868620000003</v>
      </c>
    </row>
    <row r="129" spans="1:16" s="492" customFormat="1" ht="15.75" customHeight="1">
      <c r="A129" s="522" t="s">
        <v>199</v>
      </c>
      <c r="B129" s="606">
        <v>74.091821572000001</v>
      </c>
      <c r="C129" s="606">
        <v>19.923544047</v>
      </c>
      <c r="D129" s="606">
        <v>6.2557293009999997</v>
      </c>
      <c r="E129" s="606">
        <v>0.83396014399999996</v>
      </c>
      <c r="F129" s="606">
        <v>-3.068568188</v>
      </c>
      <c r="G129" s="606">
        <v>6.4785421980000004</v>
      </c>
      <c r="H129" s="606">
        <v>-12.813599779</v>
      </c>
      <c r="I129" s="606">
        <v>27.929056323000001</v>
      </c>
      <c r="J129" s="606">
        <v>2.6143722349999998</v>
      </c>
      <c r="K129" s="606" t="s">
        <v>108</v>
      </c>
      <c r="L129" s="606" t="s">
        <v>108</v>
      </c>
      <c r="M129" s="607">
        <v>-1.7478761199999999</v>
      </c>
      <c r="N129" s="607">
        <v>20.485064448999999</v>
      </c>
      <c r="O129" s="607">
        <v>2.5794806750000001</v>
      </c>
      <c r="P129" s="606">
        <v>-7.1305798530000004</v>
      </c>
    </row>
    <row r="130" spans="1:16" s="492" customFormat="1" ht="15.75" customHeight="1">
      <c r="A130" s="571" t="s">
        <v>263</v>
      </c>
      <c r="B130" s="610"/>
      <c r="C130" s="610"/>
      <c r="D130" s="610"/>
      <c r="E130" s="610"/>
      <c r="F130" s="610"/>
      <c r="G130" s="610"/>
      <c r="H130" s="610"/>
      <c r="I130" s="610"/>
      <c r="J130" s="610"/>
      <c r="K130" s="610"/>
      <c r="L130" s="610"/>
      <c r="M130" s="611"/>
      <c r="N130" s="611"/>
      <c r="O130" s="611"/>
      <c r="P130" s="610"/>
    </row>
    <row r="131" spans="1:16" s="492" customFormat="1" ht="15.75" customHeight="1">
      <c r="A131" s="514" t="s">
        <v>333</v>
      </c>
      <c r="B131" s="599">
        <v>67.250176828999997</v>
      </c>
      <c r="C131" s="599">
        <v>13.757032823999999</v>
      </c>
      <c r="D131" s="599">
        <v>-12.525706556999999</v>
      </c>
      <c r="E131" s="599">
        <v>9.9976072909999996</v>
      </c>
      <c r="F131" s="599">
        <v>25.976416083</v>
      </c>
      <c r="G131" s="599">
        <v>12.703999415</v>
      </c>
      <c r="H131" s="599">
        <v>6.7019065109999998</v>
      </c>
      <c r="I131" s="599">
        <v>-8.5074317110000006</v>
      </c>
      <c r="J131" s="599">
        <v>41.997100406000001</v>
      </c>
      <c r="K131" s="599" t="s">
        <v>108</v>
      </c>
      <c r="L131" s="599" t="s">
        <v>108</v>
      </c>
      <c r="M131" s="600">
        <v>12.100796179</v>
      </c>
      <c r="N131" s="600">
        <v>2.456190098</v>
      </c>
      <c r="O131" s="600">
        <v>9.8690749479999997</v>
      </c>
      <c r="P131" s="599">
        <v>5.5799619419999997</v>
      </c>
    </row>
    <row r="132" spans="1:16" s="492" customFormat="1" ht="15.75" customHeight="1">
      <c r="A132" s="572" t="s">
        <v>203</v>
      </c>
      <c r="B132" s="612">
        <v>67.250176828999997</v>
      </c>
      <c r="C132" s="612">
        <v>21.025117273999999</v>
      </c>
      <c r="D132" s="612">
        <v>-16.972464493</v>
      </c>
      <c r="E132" s="612">
        <v>9.0782715960000004</v>
      </c>
      <c r="F132" s="612">
        <v>29.350993295999999</v>
      </c>
      <c r="G132" s="612">
        <v>17.407836549999999</v>
      </c>
      <c r="H132" s="612">
        <v>10.223904510000001</v>
      </c>
      <c r="I132" s="612">
        <v>-7.1179762650000002</v>
      </c>
      <c r="J132" s="612">
        <v>54.015936885000002</v>
      </c>
      <c r="K132" s="612" t="s">
        <v>108</v>
      </c>
      <c r="L132" s="612" t="s">
        <v>108</v>
      </c>
      <c r="M132" s="613">
        <v>14.228022945999999</v>
      </c>
      <c r="N132" s="613">
        <v>4.8071173460000001</v>
      </c>
      <c r="O132" s="613">
        <v>12.149218964999999</v>
      </c>
      <c r="P132" s="612">
        <v>6.640487265</v>
      </c>
    </row>
    <row r="133" spans="1:16" s="492" customFormat="1" ht="15.75" customHeight="1">
      <c r="A133" s="573" t="s">
        <v>204</v>
      </c>
      <c r="B133" s="614" t="s">
        <v>632</v>
      </c>
      <c r="C133" s="614">
        <v>-83.869749201000005</v>
      </c>
      <c r="D133" s="614">
        <v>109.772818855</v>
      </c>
      <c r="E133" s="614">
        <v>20.654994967</v>
      </c>
      <c r="F133" s="614">
        <v>26.044663491000001</v>
      </c>
      <c r="G133" s="614">
        <v>-23.297612013999998</v>
      </c>
      <c r="H133" s="614">
        <v>-38.720323033</v>
      </c>
      <c r="I133" s="614">
        <v>-24.936345291999999</v>
      </c>
      <c r="J133" s="614">
        <v>30.798032000999999</v>
      </c>
      <c r="K133" s="614" t="s">
        <v>108</v>
      </c>
      <c r="L133" s="614" t="s">
        <v>108</v>
      </c>
      <c r="M133" s="615">
        <v>-11.623125587000001</v>
      </c>
      <c r="N133" s="615">
        <v>-2.7494290170000002</v>
      </c>
      <c r="O133" s="615">
        <v>-8.8057312400000001</v>
      </c>
      <c r="P133" s="614">
        <v>9.0431656999999994</v>
      </c>
    </row>
    <row r="134" spans="1:16" s="492" customFormat="1" ht="15.75" customHeight="1">
      <c r="A134" s="572" t="s">
        <v>205</v>
      </c>
      <c r="B134" s="612" t="s">
        <v>632</v>
      </c>
      <c r="C134" s="612" t="s">
        <v>632</v>
      </c>
      <c r="D134" s="612">
        <v>164.95873634700001</v>
      </c>
      <c r="E134" s="612">
        <v>55.789086937999997</v>
      </c>
      <c r="F134" s="612">
        <v>-68.114197578000002</v>
      </c>
      <c r="G134" s="612">
        <v>-78.690286659999998</v>
      </c>
      <c r="H134" s="612">
        <v>-8.2768754490000003</v>
      </c>
      <c r="I134" s="612">
        <v>-19.959119260000001</v>
      </c>
      <c r="J134" s="612">
        <v>-39.499640122999999</v>
      </c>
      <c r="K134" s="612" t="s">
        <v>108</v>
      </c>
      <c r="L134" s="612" t="s">
        <v>108</v>
      </c>
      <c r="M134" s="613">
        <v>-35.202162600000001</v>
      </c>
      <c r="N134" s="613">
        <v>-27.218849671000001</v>
      </c>
      <c r="O134" s="613">
        <v>-31.770948230999998</v>
      </c>
      <c r="P134" s="612">
        <v>-15.534888707</v>
      </c>
    </row>
    <row r="135" spans="1:16" s="492" customFormat="1" ht="15.75" customHeight="1">
      <c r="A135" s="574" t="s">
        <v>334</v>
      </c>
      <c r="B135" s="616">
        <v>36.638451126</v>
      </c>
      <c r="C135" s="616">
        <v>70.577573470999994</v>
      </c>
      <c r="D135" s="616">
        <v>-3.462614576</v>
      </c>
      <c r="E135" s="616">
        <v>9.7075513529999995</v>
      </c>
      <c r="F135" s="616">
        <v>18.928889990999998</v>
      </c>
      <c r="G135" s="616">
        <v>-13.476885674</v>
      </c>
      <c r="H135" s="616">
        <v>-15.047230289</v>
      </c>
      <c r="I135" s="616">
        <v>-4.9341604180000003</v>
      </c>
      <c r="J135" s="616">
        <v>-21.244151404</v>
      </c>
      <c r="K135" s="616" t="s">
        <v>108</v>
      </c>
      <c r="L135" s="616" t="s">
        <v>108</v>
      </c>
      <c r="M135" s="617">
        <v>-0.15756669800000001</v>
      </c>
      <c r="N135" s="617">
        <v>-7.3967449070000004</v>
      </c>
      <c r="O135" s="617">
        <v>-2.0450426570000002</v>
      </c>
      <c r="P135" s="616">
        <v>9.5688551820000001</v>
      </c>
    </row>
    <row r="136" spans="1:16" s="492" customFormat="1" ht="15.75" customHeight="1">
      <c r="A136" s="572" t="s">
        <v>207</v>
      </c>
      <c r="B136" s="612">
        <v>1.9104512920000001</v>
      </c>
      <c r="C136" s="612">
        <v>0.90552038999999995</v>
      </c>
      <c r="D136" s="612">
        <v>1.527745914</v>
      </c>
      <c r="E136" s="612">
        <v>9.3402529649999995</v>
      </c>
      <c r="F136" s="612">
        <v>9.9415815399999996</v>
      </c>
      <c r="G136" s="612">
        <v>-4.7286742679999998</v>
      </c>
      <c r="H136" s="612">
        <v>26.605640523999998</v>
      </c>
      <c r="I136" s="612">
        <v>30.596455298999999</v>
      </c>
      <c r="J136" s="612">
        <v>-30.804337264000001</v>
      </c>
      <c r="K136" s="612" t="s">
        <v>108</v>
      </c>
      <c r="L136" s="612" t="s">
        <v>108</v>
      </c>
      <c r="M136" s="613">
        <v>11.28276237</v>
      </c>
      <c r="N136" s="613">
        <v>16.422261421000002</v>
      </c>
      <c r="O136" s="613">
        <v>12.489892977</v>
      </c>
      <c r="P136" s="612">
        <v>9.7109610770000003</v>
      </c>
    </row>
    <row r="137" spans="1:16" s="492" customFormat="1" ht="15.75" customHeight="1">
      <c r="A137" s="575" t="s">
        <v>208</v>
      </c>
      <c r="B137" s="614">
        <v>63.014554005000001</v>
      </c>
      <c r="C137" s="614">
        <v>71.642556377000005</v>
      </c>
      <c r="D137" s="614">
        <v>-12.990113644999999</v>
      </c>
      <c r="E137" s="614">
        <v>7.3135758949999996</v>
      </c>
      <c r="F137" s="614">
        <v>11.691641106000001</v>
      </c>
      <c r="G137" s="614">
        <v>-3.425619309</v>
      </c>
      <c r="H137" s="614">
        <v>-4.9685835709999999</v>
      </c>
      <c r="I137" s="614">
        <v>2.7407582619999999</v>
      </c>
      <c r="J137" s="614">
        <v>0.90801098899999999</v>
      </c>
      <c r="K137" s="614" t="s">
        <v>108</v>
      </c>
      <c r="L137" s="614" t="s">
        <v>108</v>
      </c>
      <c r="M137" s="615">
        <v>2.6851141639999998</v>
      </c>
      <c r="N137" s="615">
        <v>2.4067565819999999</v>
      </c>
      <c r="O137" s="615">
        <v>2.6270044709999998</v>
      </c>
      <c r="P137" s="614">
        <v>10.638740122</v>
      </c>
    </row>
    <row r="138" spans="1:16" s="492" customFormat="1" ht="15.75" customHeight="1">
      <c r="A138" s="572" t="s">
        <v>209</v>
      </c>
      <c r="B138" s="612" t="s">
        <v>632</v>
      </c>
      <c r="C138" s="612">
        <v>342.09975988000002</v>
      </c>
      <c r="D138" s="612">
        <v>82.145419926000002</v>
      </c>
      <c r="E138" s="612">
        <v>25.163227120999998</v>
      </c>
      <c r="F138" s="612">
        <v>51.251893907000003</v>
      </c>
      <c r="G138" s="612">
        <v>-50.927377958999998</v>
      </c>
      <c r="H138" s="612">
        <v>-46.013268803999999</v>
      </c>
      <c r="I138" s="612">
        <v>-26.142453629999999</v>
      </c>
      <c r="J138" s="612">
        <v>-61.613833753000002</v>
      </c>
      <c r="K138" s="612" t="s">
        <v>108</v>
      </c>
      <c r="L138" s="612" t="s">
        <v>108</v>
      </c>
      <c r="M138" s="613">
        <v>-17.975860675</v>
      </c>
      <c r="N138" s="613">
        <v>-28.990706233000001</v>
      </c>
      <c r="O138" s="613">
        <v>-22.172588697999998</v>
      </c>
      <c r="P138" s="612">
        <v>7.8961471259999998</v>
      </c>
    </row>
    <row r="139" spans="1:16" s="492" customFormat="1" ht="15.75" customHeight="1">
      <c r="A139" s="576" t="s">
        <v>265</v>
      </c>
      <c r="B139" s="618"/>
      <c r="C139" s="618"/>
      <c r="D139" s="618"/>
      <c r="E139" s="618"/>
      <c r="F139" s="618"/>
      <c r="G139" s="618"/>
      <c r="H139" s="618"/>
      <c r="I139" s="618"/>
      <c r="J139" s="618"/>
      <c r="K139" s="618"/>
      <c r="L139" s="618"/>
      <c r="M139" s="619"/>
      <c r="N139" s="619"/>
      <c r="O139" s="619"/>
      <c r="P139" s="618"/>
    </row>
    <row r="140" spans="1:16" s="492" customFormat="1" ht="15.75" customHeight="1">
      <c r="A140" s="577" t="s">
        <v>534</v>
      </c>
      <c r="B140" s="620">
        <v>16.554189478000001</v>
      </c>
      <c r="C140" s="620">
        <v>2.571028724</v>
      </c>
      <c r="D140" s="620">
        <v>0.65761104000000004</v>
      </c>
      <c r="E140" s="620">
        <v>-1.207836345</v>
      </c>
      <c r="F140" s="620">
        <v>-0.80821794899999999</v>
      </c>
      <c r="G140" s="620">
        <v>-0.179090628</v>
      </c>
      <c r="H140" s="620">
        <v>-0.55180002900000003</v>
      </c>
      <c r="I140" s="620">
        <v>0.50373827800000004</v>
      </c>
      <c r="J140" s="620">
        <v>1.579948189</v>
      </c>
      <c r="K140" s="620" t="s">
        <v>108</v>
      </c>
      <c r="L140" s="620" t="s">
        <v>108</v>
      </c>
      <c r="M140" s="621">
        <v>-0.60789046599999996</v>
      </c>
      <c r="N140" s="621">
        <v>0.84312817799999995</v>
      </c>
      <c r="O140" s="621">
        <v>-0.21487708699999999</v>
      </c>
      <c r="P140" s="620">
        <v>-0.97062048099999998</v>
      </c>
    </row>
    <row r="141" spans="1:16" s="492" customFormat="1" ht="15.75" customHeight="1">
      <c r="A141" s="578" t="s">
        <v>458</v>
      </c>
      <c r="B141" s="622">
        <v>23.609370197000001</v>
      </c>
      <c r="C141" s="622">
        <v>5.7948719989999997</v>
      </c>
      <c r="D141" s="622">
        <v>-12.541284402</v>
      </c>
      <c r="E141" s="622">
        <v>2.2776031830000001</v>
      </c>
      <c r="F141" s="622">
        <v>2.3919154059999999</v>
      </c>
      <c r="G141" s="622">
        <v>1.3980327219999999</v>
      </c>
      <c r="H141" s="622">
        <v>2.0285669070000001</v>
      </c>
      <c r="I141" s="622">
        <v>-1.2651165639999999</v>
      </c>
      <c r="J141" s="622">
        <v>2.5183847190000002</v>
      </c>
      <c r="K141" s="622" t="s">
        <v>108</v>
      </c>
      <c r="L141" s="622" t="s">
        <v>108</v>
      </c>
      <c r="M141" s="623">
        <v>1.7269261890000001</v>
      </c>
      <c r="N141" s="623">
        <v>5.6386012999999999E-2</v>
      </c>
      <c r="O141" s="623">
        <v>1.2539643789999999</v>
      </c>
      <c r="P141" s="622">
        <v>1.704450638</v>
      </c>
    </row>
    <row r="142" spans="1:16" s="492" customFormat="1" ht="15.75" customHeight="1">
      <c r="A142" s="579" t="s">
        <v>459</v>
      </c>
      <c r="B142" s="624">
        <v>25.567632041</v>
      </c>
      <c r="C142" s="624">
        <v>7.6176073769999997</v>
      </c>
      <c r="D142" s="624">
        <v>-10.658636939999999</v>
      </c>
      <c r="E142" s="624">
        <v>1.4430372739999999</v>
      </c>
      <c r="F142" s="624">
        <v>1.8731511219999999</v>
      </c>
      <c r="G142" s="624">
        <v>0.52645631400000004</v>
      </c>
      <c r="H142" s="624">
        <v>1.2067373770000001</v>
      </c>
      <c r="I142" s="624">
        <v>-1.349968541</v>
      </c>
      <c r="J142" s="624">
        <v>1.2413153910000001</v>
      </c>
      <c r="K142" s="624" t="s">
        <v>108</v>
      </c>
      <c r="L142" s="624" t="s">
        <v>108</v>
      </c>
      <c r="M142" s="625">
        <v>1.070987471</v>
      </c>
      <c r="N142" s="625">
        <v>-0.58586477800000003</v>
      </c>
      <c r="O142" s="625">
        <v>0.56651210200000002</v>
      </c>
      <c r="P142" s="624">
        <v>1.42569239</v>
      </c>
    </row>
    <row r="143" spans="1:16" s="492" customFormat="1" ht="15.75" customHeight="1">
      <c r="A143" s="580" t="s">
        <v>460</v>
      </c>
      <c r="B143" s="622">
        <v>31.878917101999999</v>
      </c>
      <c r="C143" s="622">
        <v>6.917874028</v>
      </c>
      <c r="D143" s="622">
        <v>-5.930681527</v>
      </c>
      <c r="E143" s="622">
        <v>0.57305450899999999</v>
      </c>
      <c r="F143" s="622">
        <v>0.92907938599999995</v>
      </c>
      <c r="G143" s="622">
        <v>0.19185369099999999</v>
      </c>
      <c r="H143" s="622">
        <v>8.4596161000000003E-2</v>
      </c>
      <c r="I143" s="622">
        <v>0.23324794600000001</v>
      </c>
      <c r="J143" s="622">
        <v>0.50978690800000004</v>
      </c>
      <c r="K143" s="622" t="s">
        <v>108</v>
      </c>
      <c r="L143" s="622" t="s">
        <v>108</v>
      </c>
      <c r="M143" s="623">
        <v>0.31505941700000001</v>
      </c>
      <c r="N143" s="623">
        <v>0.32119573400000001</v>
      </c>
      <c r="O143" s="623">
        <v>0.303496392</v>
      </c>
      <c r="P143" s="622">
        <v>0.297039742</v>
      </c>
    </row>
    <row r="144" spans="1:16" s="492" customFormat="1" ht="15.75" customHeight="1">
      <c r="A144" s="575" t="s">
        <v>546</v>
      </c>
      <c r="B144" s="626">
        <v>70.543943987999995</v>
      </c>
      <c r="C144" s="626">
        <v>22.731437888999999</v>
      </c>
      <c r="D144" s="626">
        <v>-16.908173223999999</v>
      </c>
      <c r="E144" s="626">
        <v>8.4517337030000004</v>
      </c>
      <c r="F144" s="626">
        <v>27.476482888</v>
      </c>
      <c r="G144" s="626">
        <v>16.982827728</v>
      </c>
      <c r="H144" s="626">
        <v>9.2113799679999993</v>
      </c>
      <c r="I144" s="626">
        <v>-3.9742207089999999</v>
      </c>
      <c r="J144" s="626">
        <v>47.243141709</v>
      </c>
      <c r="K144" s="626" t="s">
        <v>108</v>
      </c>
      <c r="L144" s="626" t="s">
        <v>108</v>
      </c>
      <c r="M144" s="627">
        <v>13.336064908999999</v>
      </c>
      <c r="N144" s="627">
        <v>6.5440139100000003</v>
      </c>
      <c r="O144" s="627">
        <v>11.824902706</v>
      </c>
      <c r="P144" s="626">
        <v>6.2064923890000001</v>
      </c>
    </row>
    <row r="145" spans="1:16384" s="492" customFormat="1" ht="15.75" customHeight="1">
      <c r="A145" s="581" t="s">
        <v>461</v>
      </c>
      <c r="B145" s="622">
        <v>-11.375092359</v>
      </c>
      <c r="C145" s="622">
        <v>-5.9437919790000002</v>
      </c>
      <c r="D145" s="622">
        <v>-6.872250695</v>
      </c>
      <c r="E145" s="622">
        <v>-0.33535178799999998</v>
      </c>
      <c r="F145" s="622">
        <v>1.2074141300000001</v>
      </c>
      <c r="G145" s="622">
        <v>-1.487959134</v>
      </c>
      <c r="H145" s="622">
        <v>2.3477723579999998</v>
      </c>
      <c r="I145" s="622">
        <v>-2.9581137399999999</v>
      </c>
      <c r="J145" s="622">
        <v>-5.2479363919999997</v>
      </c>
      <c r="K145" s="622" t="s">
        <v>108</v>
      </c>
      <c r="L145" s="622" t="s">
        <v>108</v>
      </c>
      <c r="M145" s="623">
        <v>0.38508615099999999</v>
      </c>
      <c r="N145" s="623">
        <v>-3.9142788319999999</v>
      </c>
      <c r="O145" s="623">
        <v>-0.91444027100000003</v>
      </c>
      <c r="P145" s="622">
        <v>-0.88501349399999996</v>
      </c>
    </row>
    <row r="146" spans="1:16384" s="492" customFormat="1" ht="15.75" customHeight="1">
      <c r="A146" s="573" t="s">
        <v>462</v>
      </c>
      <c r="B146" s="628">
        <v>-3.8318791320000001</v>
      </c>
      <c r="C146" s="628">
        <v>0.84208179500000002</v>
      </c>
      <c r="D146" s="628">
        <v>-2.6618923539999999</v>
      </c>
      <c r="E146" s="628">
        <v>0.74475307300000004</v>
      </c>
      <c r="F146" s="628">
        <v>-3.0784460999999999E-2</v>
      </c>
      <c r="G146" s="628">
        <v>0.208549447</v>
      </c>
      <c r="H146" s="628">
        <v>1.3755917959999999</v>
      </c>
      <c r="I146" s="628">
        <v>-1.022084073</v>
      </c>
      <c r="J146" s="628">
        <v>-1.0216996009999999</v>
      </c>
      <c r="K146" s="628" t="s">
        <v>108</v>
      </c>
      <c r="L146" s="628" t="s">
        <v>108</v>
      </c>
      <c r="M146" s="629">
        <v>0.45975148100000002</v>
      </c>
      <c r="N146" s="629">
        <v>-0.91040544400000001</v>
      </c>
      <c r="O146" s="629">
        <v>0.13510012299999999</v>
      </c>
      <c r="P146" s="628">
        <v>-0.996217731</v>
      </c>
    </row>
    <row r="147" spans="1:16384" s="492" customFormat="1" ht="15.75" customHeight="1">
      <c r="A147" s="578" t="s">
        <v>463</v>
      </c>
      <c r="B147" s="622">
        <v>-11.209867968999999</v>
      </c>
      <c r="C147" s="622">
        <v>1.694512037</v>
      </c>
      <c r="D147" s="622">
        <v>-0.39240983200000001</v>
      </c>
      <c r="E147" s="622">
        <v>0.18388950700000001</v>
      </c>
      <c r="F147" s="622">
        <v>0.33019164499999998</v>
      </c>
      <c r="G147" s="622">
        <v>-0.17133266699999999</v>
      </c>
      <c r="H147" s="622">
        <v>0.44079563599999999</v>
      </c>
      <c r="I147" s="622">
        <v>-0.70557209600000004</v>
      </c>
      <c r="J147" s="622">
        <v>-0.63004007100000003</v>
      </c>
      <c r="K147" s="622" t="s">
        <v>108</v>
      </c>
      <c r="L147" s="622" t="s">
        <v>108</v>
      </c>
      <c r="M147" s="623">
        <v>0.23091787499999999</v>
      </c>
      <c r="N147" s="623">
        <v>-0.70364516399999999</v>
      </c>
      <c r="O147" s="623">
        <v>-2.4151676E-2</v>
      </c>
      <c r="P147" s="622">
        <v>0.31474737899999999</v>
      </c>
    </row>
    <row r="148" spans="1:16384" s="492" customFormat="1" ht="15.75" customHeight="1">
      <c r="A148" s="579" t="s">
        <v>483</v>
      </c>
      <c r="B148" s="624">
        <v>8.7019547119999991</v>
      </c>
      <c r="C148" s="624">
        <v>3.2289869740000001</v>
      </c>
      <c r="D148" s="624">
        <v>-5.2697376089999999</v>
      </c>
      <c r="E148" s="624">
        <v>1.4222875129999999</v>
      </c>
      <c r="F148" s="624">
        <v>1.4512377869999999</v>
      </c>
      <c r="G148" s="624">
        <v>0.27851958300000002</v>
      </c>
      <c r="H148" s="624">
        <v>0.622954707</v>
      </c>
      <c r="I148" s="624">
        <v>-0.136796007</v>
      </c>
      <c r="J148" s="624">
        <v>-0.77734374699999997</v>
      </c>
      <c r="K148" s="624" t="s">
        <v>108</v>
      </c>
      <c r="L148" s="624" t="s">
        <v>108</v>
      </c>
      <c r="M148" s="625">
        <v>0.78354877599999995</v>
      </c>
      <c r="N148" s="625">
        <v>-0.340094287</v>
      </c>
      <c r="O148" s="625">
        <v>0.47495701499999998</v>
      </c>
      <c r="P148" s="624">
        <v>1.097592634</v>
      </c>
    </row>
    <row r="149" spans="1:16384" s="544" customFormat="1" ht="15.75" customHeight="1">
      <c r="A149" s="580" t="s">
        <v>464</v>
      </c>
      <c r="B149" s="622">
        <v>-9.8772905019999993</v>
      </c>
      <c r="C149" s="622">
        <v>-11.377767092999999</v>
      </c>
      <c r="D149" s="622">
        <v>5.4465853150000001</v>
      </c>
      <c r="E149" s="622">
        <v>-0.49466597000000001</v>
      </c>
      <c r="F149" s="622">
        <v>-1.9120725190000001</v>
      </c>
      <c r="G149" s="622">
        <v>-0.247459083</v>
      </c>
      <c r="H149" s="622">
        <v>-1.1913678130000001</v>
      </c>
      <c r="I149" s="622">
        <v>-0.39697973399999997</v>
      </c>
      <c r="J149" s="622">
        <v>1.2487656300000001</v>
      </c>
      <c r="K149" s="622" t="s">
        <v>108</v>
      </c>
      <c r="L149" s="622" t="s">
        <v>108</v>
      </c>
      <c r="M149" s="623">
        <v>-0.87746254800000001</v>
      </c>
      <c r="N149" s="623">
        <v>0.125635206</v>
      </c>
      <c r="O149" s="623">
        <v>-0.60273322900000004</v>
      </c>
      <c r="P149" s="622">
        <v>-1.0195805840000001</v>
      </c>
      <c r="Q149" s="492"/>
    </row>
    <row r="150" spans="1:16384" s="492" customFormat="1" ht="15.75" customHeight="1">
      <c r="A150" s="575" t="s">
        <v>545</v>
      </c>
      <c r="B150" s="626">
        <v>8.0750619320000006</v>
      </c>
      <c r="C150" s="626">
        <v>7.4492295019999997</v>
      </c>
      <c r="D150" s="626">
        <v>-5.128977109</v>
      </c>
      <c r="E150" s="626">
        <v>2.5413098980000002</v>
      </c>
      <c r="F150" s="626">
        <v>7.0363993850000002</v>
      </c>
      <c r="G150" s="626">
        <v>4.2963626469999996</v>
      </c>
      <c r="H150" s="626">
        <v>2.2590308960000001</v>
      </c>
      <c r="I150" s="626">
        <v>-1.016283246</v>
      </c>
      <c r="J150" s="626">
        <v>6.3914193419999998</v>
      </c>
      <c r="K150" s="626" t="s">
        <v>108</v>
      </c>
      <c r="L150" s="626" t="s">
        <v>108</v>
      </c>
      <c r="M150" s="627">
        <v>3.613214852</v>
      </c>
      <c r="N150" s="627">
        <v>1.2983551470000001</v>
      </c>
      <c r="O150" s="627">
        <v>2.9785120790000001</v>
      </c>
      <c r="P150" s="626">
        <v>1.4399612550000001</v>
      </c>
    </row>
    <row r="151" spans="1:16384" s="492" customFormat="1" ht="15.75" customHeight="1">
      <c r="A151" s="581" t="s">
        <v>465</v>
      </c>
      <c r="B151" s="622">
        <v>-9.69218826</v>
      </c>
      <c r="C151" s="622">
        <v>-13.964329503</v>
      </c>
      <c r="D151" s="622">
        <v>-0.82778543000000004</v>
      </c>
      <c r="E151" s="622">
        <v>-0.76112057200000005</v>
      </c>
      <c r="F151" s="622">
        <v>0.23430467899999999</v>
      </c>
      <c r="G151" s="622">
        <v>-1.3253574290000001</v>
      </c>
      <c r="H151" s="622">
        <v>1.6043594750000001</v>
      </c>
      <c r="I151" s="622">
        <v>-2.2088808819999999</v>
      </c>
      <c r="J151" s="622">
        <v>-7.4691851070000004</v>
      </c>
      <c r="K151" s="622" t="s">
        <v>108</v>
      </c>
      <c r="L151" s="622" t="s">
        <v>108</v>
      </c>
      <c r="M151" s="623">
        <v>5.5360956000000003E-2</v>
      </c>
      <c r="N151" s="623">
        <v>-3.7361388020000001</v>
      </c>
      <c r="O151" s="623">
        <v>-0.99377062000000005</v>
      </c>
      <c r="P151" s="622">
        <v>-0.97712290800000001</v>
      </c>
    </row>
    <row r="152" spans="1:16384" s="492" customFormat="1" ht="15.75" customHeight="1">
      <c r="A152" s="582" t="s">
        <v>548</v>
      </c>
      <c r="B152" s="630">
        <v>-0.58940569399999998</v>
      </c>
      <c r="C152" s="630">
        <v>-1.351715974</v>
      </c>
      <c r="D152" s="630">
        <v>0.81878486900000003</v>
      </c>
      <c r="E152" s="630">
        <v>-0.40316802899999998</v>
      </c>
      <c r="F152" s="630">
        <v>-0.36811324499999998</v>
      </c>
      <c r="G152" s="630">
        <v>-0.17516267599999999</v>
      </c>
      <c r="H152" s="630">
        <v>-7.3716711000000004E-2</v>
      </c>
      <c r="I152" s="630">
        <v>-0.10759756299999999</v>
      </c>
      <c r="J152" s="630">
        <v>-2.0963427E-2</v>
      </c>
      <c r="K152" s="630" t="s">
        <v>108</v>
      </c>
      <c r="L152" s="630" t="s">
        <v>108</v>
      </c>
      <c r="M152" s="631">
        <v>-0.20864812999999999</v>
      </c>
      <c r="N152" s="631">
        <v>-0.117216527</v>
      </c>
      <c r="O152" s="631">
        <v>-0.205310927</v>
      </c>
      <c r="P152" s="630">
        <v>-0.45765571300000002</v>
      </c>
    </row>
    <row r="153" spans="1:16384">
      <c r="A153" s="261" t="s">
        <v>330</v>
      </c>
      <c r="B153" s="13"/>
      <c r="C153" s="13"/>
      <c r="D153" s="13"/>
      <c r="E153" s="13"/>
      <c r="F153" s="13"/>
      <c r="G153" s="13"/>
      <c r="H153" s="13"/>
      <c r="I153" s="13"/>
      <c r="J153" s="13"/>
      <c r="K153" s="13"/>
      <c r="L153" s="13"/>
      <c r="M153" s="13"/>
      <c r="N153" s="13"/>
      <c r="O153" s="13"/>
      <c r="P153" s="40"/>
    </row>
    <row r="154" spans="1:16384">
      <c r="A154" s="292" t="s">
        <v>800</v>
      </c>
      <c r="B154" s="13"/>
      <c r="C154" s="13"/>
      <c r="D154" s="13"/>
      <c r="E154" s="13"/>
      <c r="F154" s="13"/>
      <c r="G154" s="13"/>
      <c r="H154" s="13"/>
      <c r="I154" s="13"/>
      <c r="J154" s="13"/>
      <c r="K154" s="13"/>
      <c r="L154" s="13"/>
      <c r="M154" s="13"/>
      <c r="N154" s="13"/>
      <c r="O154" s="13"/>
      <c r="P154" s="40"/>
    </row>
    <row r="155" spans="1:16384">
      <c r="A155" s="38" t="s">
        <v>809</v>
      </c>
      <c r="B155" s="13"/>
      <c r="C155" s="13"/>
      <c r="D155" s="13"/>
      <c r="E155" s="13"/>
      <c r="F155" s="13"/>
      <c r="G155" s="13"/>
      <c r="H155" s="13"/>
      <c r="I155" s="13"/>
      <c r="J155" s="13"/>
      <c r="K155" s="13"/>
      <c r="L155" s="13"/>
      <c r="M155" s="13"/>
      <c r="N155" s="13"/>
      <c r="O155" s="13"/>
      <c r="P155" s="40"/>
    </row>
    <row r="156" spans="1:16384">
      <c r="A156" s="292" t="s">
        <v>801</v>
      </c>
      <c r="B156" s="13"/>
      <c r="C156" s="13"/>
      <c r="D156" s="13"/>
      <c r="E156" s="13"/>
      <c r="F156" s="13"/>
      <c r="G156" s="13"/>
      <c r="H156" s="13"/>
      <c r="I156" s="13"/>
      <c r="J156" s="13"/>
      <c r="K156" s="13"/>
      <c r="L156" s="13"/>
      <c r="M156" s="13"/>
      <c r="N156" s="13"/>
      <c r="O156" s="13"/>
      <c r="P156" s="40"/>
    </row>
    <row r="157" spans="1:16384">
      <c r="A157" s="292" t="s">
        <v>544</v>
      </c>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c r="AH157" s="292"/>
      <c r="AI157" s="292"/>
      <c r="AJ157" s="292"/>
      <c r="AK157" s="292"/>
      <c r="AL157" s="292"/>
      <c r="AM157" s="292"/>
      <c r="AN157" s="292"/>
      <c r="AO157" s="292"/>
      <c r="AP157" s="292"/>
      <c r="AQ157" s="292"/>
      <c r="AR157" s="292"/>
      <c r="AS157" s="292"/>
      <c r="AT157" s="292"/>
      <c r="AU157" s="292"/>
      <c r="AV157" s="292"/>
      <c r="AW157" s="292"/>
      <c r="AX157" s="292"/>
      <c r="AY157" s="292"/>
      <c r="AZ157" s="292"/>
      <c r="BA157" s="292"/>
      <c r="BB157" s="292"/>
      <c r="BC157" s="292"/>
      <c r="BD157" s="292"/>
      <c r="BE157" s="292"/>
      <c r="BF157" s="292"/>
      <c r="BG157" s="292"/>
      <c r="BH157" s="292"/>
      <c r="BI157" s="292"/>
      <c r="BJ157" s="292"/>
      <c r="BK157" s="292"/>
      <c r="BL157" s="292"/>
      <c r="BM157" s="292"/>
      <c r="BN157" s="292"/>
      <c r="BO157" s="292"/>
      <c r="BP157" s="292"/>
      <c r="BQ157" s="292"/>
      <c r="BR157" s="292"/>
      <c r="BS157" s="292"/>
      <c r="BT157" s="292"/>
      <c r="BU157" s="292"/>
      <c r="BV157" s="292"/>
      <c r="BW157" s="292"/>
      <c r="BX157" s="292"/>
      <c r="BY157" s="292"/>
      <c r="BZ157" s="292"/>
      <c r="CA157" s="292"/>
      <c r="CB157" s="292"/>
      <c r="CC157" s="292"/>
      <c r="CD157" s="292"/>
      <c r="CE157" s="292"/>
      <c r="CF157" s="292"/>
      <c r="CG157" s="292"/>
      <c r="CH157" s="292"/>
      <c r="CI157" s="292"/>
      <c r="CJ157" s="292"/>
      <c r="CK157" s="292"/>
      <c r="CL157" s="292"/>
      <c r="CM157" s="292"/>
      <c r="CN157" s="292"/>
      <c r="CO157" s="292"/>
      <c r="CP157" s="292"/>
      <c r="CQ157" s="292"/>
      <c r="CR157" s="292"/>
      <c r="CS157" s="292"/>
      <c r="CT157" s="292"/>
      <c r="CU157" s="292"/>
      <c r="CV157" s="292"/>
      <c r="CW157" s="292"/>
      <c r="CX157" s="292"/>
      <c r="CY157" s="292"/>
      <c r="CZ157" s="292"/>
      <c r="DA157" s="292"/>
      <c r="DB157" s="292"/>
      <c r="DC157" s="292"/>
      <c r="DD157" s="292"/>
      <c r="DE157" s="292"/>
      <c r="DF157" s="292"/>
      <c r="DG157" s="292"/>
      <c r="DH157" s="292"/>
      <c r="DI157" s="292"/>
      <c r="DJ157" s="292"/>
      <c r="DK157" s="292"/>
      <c r="DL157" s="292"/>
      <c r="DM157" s="292"/>
      <c r="DN157" s="292"/>
      <c r="DO157" s="292"/>
      <c r="DP157" s="292"/>
      <c r="DQ157" s="292"/>
      <c r="DR157" s="292"/>
      <c r="DS157" s="292"/>
      <c r="DT157" s="292"/>
      <c r="DU157" s="292"/>
      <c r="DV157" s="292"/>
      <c r="DW157" s="292"/>
      <c r="DX157" s="292"/>
      <c r="DY157" s="292"/>
      <c r="DZ157" s="292"/>
      <c r="EA157" s="292"/>
      <c r="EB157" s="292"/>
      <c r="EC157" s="292"/>
      <c r="ED157" s="292"/>
      <c r="EE157" s="292"/>
      <c r="EF157" s="292"/>
      <c r="EG157" s="292"/>
      <c r="EH157" s="292"/>
      <c r="EI157" s="292"/>
      <c r="EJ157" s="292"/>
      <c r="EK157" s="292"/>
      <c r="EL157" s="292"/>
      <c r="EM157" s="292"/>
      <c r="EN157" s="292"/>
      <c r="EO157" s="292"/>
      <c r="EP157" s="292"/>
      <c r="EQ157" s="292"/>
      <c r="ER157" s="292"/>
      <c r="ES157" s="292"/>
      <c r="ET157" s="292"/>
      <c r="EU157" s="292"/>
      <c r="EV157" s="292"/>
      <c r="EW157" s="292"/>
      <c r="EX157" s="292"/>
      <c r="EY157" s="292"/>
      <c r="EZ157" s="292"/>
      <c r="FA157" s="292"/>
      <c r="FB157" s="292"/>
      <c r="FC157" s="292"/>
      <c r="FD157" s="292"/>
      <c r="FE157" s="292"/>
      <c r="FF157" s="292"/>
      <c r="FG157" s="292"/>
      <c r="FH157" s="292"/>
      <c r="FI157" s="292"/>
      <c r="FJ157" s="292"/>
      <c r="FK157" s="292"/>
      <c r="FL157" s="292"/>
      <c r="FM157" s="292"/>
      <c r="FN157" s="292"/>
      <c r="FO157" s="292"/>
      <c r="FP157" s="292"/>
      <c r="FQ157" s="292"/>
      <c r="FR157" s="292"/>
      <c r="FS157" s="292"/>
      <c r="FT157" s="292"/>
      <c r="FU157" s="292"/>
      <c r="FV157" s="292"/>
      <c r="FW157" s="292"/>
      <c r="FX157" s="292"/>
      <c r="FY157" s="292"/>
      <c r="FZ157" s="292"/>
      <c r="GA157" s="292"/>
      <c r="GB157" s="292"/>
      <c r="GC157" s="292"/>
      <c r="GD157" s="292"/>
      <c r="GE157" s="292"/>
      <c r="GF157" s="292"/>
      <c r="GG157" s="292"/>
      <c r="GH157" s="292"/>
      <c r="GI157" s="292"/>
      <c r="GJ157" s="292"/>
      <c r="GK157" s="292"/>
      <c r="GL157" s="292"/>
      <c r="GM157" s="292"/>
      <c r="GN157" s="292"/>
      <c r="GO157" s="292"/>
      <c r="GP157" s="292"/>
      <c r="GQ157" s="292"/>
      <c r="GR157" s="292"/>
      <c r="GS157" s="292"/>
      <c r="GT157" s="292"/>
      <c r="GU157" s="292"/>
      <c r="GV157" s="292"/>
      <c r="GW157" s="292"/>
      <c r="GX157" s="292"/>
      <c r="GY157" s="292"/>
      <c r="GZ157" s="292"/>
      <c r="HA157" s="292"/>
      <c r="HB157" s="292"/>
      <c r="HC157" s="292"/>
      <c r="HD157" s="292"/>
      <c r="HE157" s="292"/>
      <c r="HF157" s="292"/>
      <c r="HG157" s="292"/>
      <c r="HH157" s="292"/>
      <c r="HI157" s="292"/>
      <c r="HJ157" s="292"/>
      <c r="HK157" s="292"/>
      <c r="HL157" s="292"/>
      <c r="HM157" s="292"/>
      <c r="HN157" s="292"/>
      <c r="HO157" s="292"/>
      <c r="HP157" s="292"/>
      <c r="HQ157" s="292"/>
      <c r="HR157" s="292"/>
      <c r="HS157" s="292"/>
      <c r="HT157" s="292"/>
      <c r="HU157" s="292"/>
      <c r="HV157" s="292"/>
      <c r="HW157" s="292"/>
      <c r="HX157" s="292"/>
      <c r="HY157" s="292"/>
      <c r="HZ157" s="292"/>
      <c r="IA157" s="292"/>
      <c r="IB157" s="292"/>
      <c r="IC157" s="292"/>
      <c r="ID157" s="292"/>
      <c r="IE157" s="292"/>
      <c r="IF157" s="292"/>
      <c r="IG157" s="292"/>
      <c r="IH157" s="292"/>
      <c r="II157" s="292"/>
      <c r="IJ157" s="292"/>
      <c r="IK157" s="292"/>
      <c r="IL157" s="292"/>
      <c r="IM157" s="292"/>
      <c r="IN157" s="292"/>
      <c r="IO157" s="292"/>
      <c r="IP157" s="292"/>
      <c r="IQ157" s="292"/>
      <c r="IR157" s="292"/>
      <c r="IS157" s="292"/>
      <c r="IT157" s="292"/>
      <c r="IU157" s="292"/>
      <c r="IV157" s="292"/>
      <c r="IW157" s="292"/>
      <c r="IX157" s="292"/>
      <c r="IY157" s="292"/>
      <c r="IZ157" s="292"/>
      <c r="JA157" s="292"/>
      <c r="JB157" s="292"/>
      <c r="JC157" s="292"/>
      <c r="JD157" s="292"/>
      <c r="JE157" s="292"/>
      <c r="JF157" s="292"/>
      <c r="JG157" s="292"/>
      <c r="JH157" s="292"/>
      <c r="JI157" s="292"/>
      <c r="JJ157" s="292"/>
      <c r="JK157" s="292"/>
      <c r="JL157" s="292"/>
      <c r="JM157" s="292"/>
      <c r="JN157" s="292"/>
      <c r="JO157" s="292"/>
      <c r="JP157" s="292"/>
      <c r="JQ157" s="292"/>
      <c r="JR157" s="292"/>
      <c r="JS157" s="292"/>
      <c r="JT157" s="292"/>
      <c r="JU157" s="292"/>
      <c r="JV157" s="292"/>
      <c r="JW157" s="292"/>
      <c r="JX157" s="292"/>
      <c r="JY157" s="292"/>
      <c r="JZ157" s="292"/>
      <c r="KA157" s="292"/>
      <c r="KB157" s="292"/>
      <c r="KC157" s="292"/>
      <c r="KD157" s="292"/>
      <c r="KE157" s="292"/>
      <c r="KF157" s="292"/>
      <c r="KG157" s="292"/>
      <c r="KH157" s="292"/>
      <c r="KI157" s="292"/>
      <c r="KJ157" s="292"/>
      <c r="KK157" s="292"/>
      <c r="KL157" s="292"/>
      <c r="KM157" s="292"/>
      <c r="KN157" s="292"/>
      <c r="KO157" s="292"/>
      <c r="KP157" s="292"/>
      <c r="KQ157" s="292"/>
      <c r="KR157" s="292"/>
      <c r="KS157" s="292"/>
      <c r="KT157" s="292"/>
      <c r="KU157" s="292"/>
      <c r="KV157" s="292"/>
      <c r="KW157" s="292"/>
      <c r="KX157" s="292"/>
      <c r="KY157" s="292"/>
      <c r="KZ157" s="292"/>
      <c r="LA157" s="292"/>
      <c r="LB157" s="292"/>
      <c r="LC157" s="292"/>
      <c r="LD157" s="292"/>
      <c r="LE157" s="292"/>
      <c r="LF157" s="292"/>
      <c r="LG157" s="292"/>
      <c r="LH157" s="292"/>
      <c r="LI157" s="292"/>
      <c r="LJ157" s="292"/>
      <c r="LK157" s="292"/>
      <c r="LL157" s="292"/>
      <c r="LM157" s="292"/>
      <c r="LN157" s="292"/>
      <c r="LO157" s="292"/>
      <c r="LP157" s="292"/>
      <c r="LQ157" s="292"/>
      <c r="LR157" s="292"/>
      <c r="LS157" s="292"/>
      <c r="LT157" s="292"/>
      <c r="LU157" s="292"/>
      <c r="LV157" s="292"/>
      <c r="LW157" s="292"/>
      <c r="LX157" s="292"/>
      <c r="LY157" s="292"/>
      <c r="LZ157" s="292"/>
      <c r="MA157" s="292"/>
      <c r="MB157" s="292"/>
      <c r="MC157" s="292"/>
      <c r="MD157" s="292"/>
      <c r="ME157" s="292"/>
      <c r="MF157" s="292"/>
      <c r="MG157" s="292"/>
      <c r="MH157" s="292"/>
      <c r="MI157" s="292"/>
      <c r="MJ157" s="292"/>
      <c r="MK157" s="292"/>
      <c r="ML157" s="292"/>
      <c r="MM157" s="292"/>
      <c r="MN157" s="292"/>
      <c r="MO157" s="292"/>
      <c r="MP157" s="292"/>
      <c r="MQ157" s="292"/>
      <c r="MR157" s="292"/>
      <c r="MS157" s="292"/>
      <c r="MT157" s="292"/>
      <c r="MU157" s="292"/>
      <c r="MV157" s="292"/>
      <c r="MW157" s="292"/>
      <c r="MX157" s="292"/>
      <c r="MY157" s="292"/>
      <c r="MZ157" s="292"/>
      <c r="NA157" s="292"/>
      <c r="NB157" s="292"/>
      <c r="NC157" s="292"/>
      <c r="ND157" s="292"/>
      <c r="NE157" s="292"/>
      <c r="NF157" s="292"/>
      <c r="NG157" s="292"/>
      <c r="NH157" s="292"/>
      <c r="NI157" s="292"/>
      <c r="NJ157" s="292"/>
      <c r="NK157" s="292"/>
      <c r="NL157" s="292"/>
      <c r="NM157" s="292"/>
      <c r="NN157" s="292"/>
      <c r="NO157" s="292"/>
      <c r="NP157" s="292"/>
      <c r="NQ157" s="292"/>
      <c r="NR157" s="292"/>
      <c r="NS157" s="292"/>
      <c r="NT157" s="292"/>
      <c r="NU157" s="292"/>
      <c r="NV157" s="292"/>
      <c r="NW157" s="292"/>
      <c r="NX157" s="292"/>
      <c r="NY157" s="292"/>
      <c r="NZ157" s="292"/>
      <c r="OA157" s="292"/>
      <c r="OB157" s="292"/>
      <c r="OC157" s="292"/>
      <c r="OD157" s="292"/>
      <c r="OE157" s="292"/>
      <c r="OF157" s="292"/>
      <c r="OG157" s="292"/>
      <c r="OH157" s="292"/>
      <c r="OI157" s="292"/>
      <c r="OJ157" s="292"/>
      <c r="OK157" s="292"/>
      <c r="OL157" s="292"/>
      <c r="OM157" s="292"/>
      <c r="ON157" s="292"/>
      <c r="OO157" s="292"/>
      <c r="OP157" s="292"/>
      <c r="OQ157" s="292"/>
      <c r="OR157" s="292"/>
      <c r="OS157" s="292"/>
      <c r="OT157" s="292"/>
      <c r="OU157" s="292"/>
      <c r="OV157" s="292"/>
      <c r="OW157" s="292"/>
      <c r="OX157" s="292"/>
      <c r="OY157" s="292"/>
      <c r="OZ157" s="292"/>
      <c r="PA157" s="292"/>
      <c r="PB157" s="292"/>
      <c r="PC157" s="292"/>
      <c r="PD157" s="292"/>
      <c r="PE157" s="292"/>
      <c r="PF157" s="292"/>
      <c r="PG157" s="292"/>
      <c r="PH157" s="292"/>
      <c r="PI157" s="292"/>
      <c r="PJ157" s="292"/>
      <c r="PK157" s="292"/>
      <c r="PL157" s="292"/>
      <c r="PM157" s="292"/>
      <c r="PN157" s="292"/>
      <c r="PO157" s="292"/>
      <c r="PP157" s="292"/>
      <c r="PQ157" s="292"/>
      <c r="PR157" s="292"/>
      <c r="PS157" s="292"/>
      <c r="PT157" s="292"/>
      <c r="PU157" s="292"/>
      <c r="PV157" s="292"/>
      <c r="PW157" s="292"/>
      <c r="PX157" s="292"/>
      <c r="PY157" s="292"/>
      <c r="PZ157" s="292"/>
      <c r="QA157" s="292"/>
      <c r="QB157" s="292"/>
      <c r="QC157" s="292"/>
      <c r="QD157" s="292"/>
      <c r="QE157" s="292"/>
      <c r="QF157" s="292"/>
      <c r="QG157" s="292"/>
      <c r="QH157" s="292"/>
      <c r="QI157" s="292"/>
      <c r="QJ157" s="292"/>
      <c r="QK157" s="292"/>
      <c r="QL157" s="292"/>
      <c r="QM157" s="292"/>
      <c r="QN157" s="292"/>
      <c r="QO157" s="292"/>
      <c r="QP157" s="292"/>
      <c r="QQ157" s="292"/>
      <c r="QR157" s="292"/>
      <c r="QS157" s="292"/>
      <c r="QT157" s="292"/>
      <c r="QU157" s="292"/>
      <c r="QV157" s="292"/>
      <c r="QW157" s="292"/>
      <c r="QX157" s="292"/>
      <c r="QY157" s="292"/>
      <c r="QZ157" s="292"/>
      <c r="RA157" s="292"/>
      <c r="RB157" s="292"/>
      <c r="RC157" s="292"/>
      <c r="RD157" s="292"/>
      <c r="RE157" s="292"/>
      <c r="RF157" s="292"/>
      <c r="RG157" s="292"/>
      <c r="RH157" s="292"/>
      <c r="RI157" s="292"/>
      <c r="RJ157" s="292"/>
      <c r="RK157" s="292"/>
      <c r="RL157" s="292"/>
      <c r="RM157" s="292"/>
      <c r="RN157" s="292"/>
      <c r="RO157" s="292"/>
      <c r="RP157" s="292"/>
      <c r="RQ157" s="292"/>
      <c r="RR157" s="292"/>
      <c r="RS157" s="292"/>
      <c r="RT157" s="292"/>
      <c r="RU157" s="292"/>
      <c r="RV157" s="292"/>
      <c r="RW157" s="292"/>
      <c r="RX157" s="292"/>
      <c r="RY157" s="292"/>
      <c r="RZ157" s="292"/>
      <c r="SA157" s="292"/>
      <c r="SB157" s="292"/>
      <c r="SC157" s="292"/>
      <c r="SD157" s="292"/>
      <c r="SE157" s="292"/>
      <c r="SF157" s="292"/>
      <c r="SG157" s="292"/>
      <c r="SH157" s="292"/>
      <c r="SI157" s="292"/>
      <c r="SJ157" s="292"/>
      <c r="SK157" s="292"/>
      <c r="SL157" s="292"/>
      <c r="SM157" s="292"/>
      <c r="SN157" s="292"/>
      <c r="SO157" s="292"/>
      <c r="SP157" s="292"/>
      <c r="SQ157" s="292"/>
      <c r="SR157" s="292"/>
      <c r="SS157" s="292"/>
      <c r="ST157" s="292"/>
      <c r="SU157" s="292"/>
      <c r="SV157" s="292"/>
      <c r="SW157" s="292"/>
      <c r="SX157" s="292"/>
      <c r="SY157" s="292"/>
      <c r="SZ157" s="292"/>
      <c r="TA157" s="292"/>
      <c r="TB157" s="292"/>
      <c r="TC157" s="292"/>
      <c r="TD157" s="292"/>
      <c r="TE157" s="292"/>
      <c r="TF157" s="292"/>
      <c r="TG157" s="292"/>
      <c r="TH157" s="292"/>
      <c r="TI157" s="292"/>
      <c r="TJ157" s="292"/>
      <c r="TK157" s="292"/>
      <c r="TL157" s="292"/>
      <c r="TM157" s="292"/>
      <c r="TN157" s="292"/>
      <c r="TO157" s="292"/>
      <c r="TP157" s="292"/>
      <c r="TQ157" s="292"/>
      <c r="TR157" s="292"/>
      <c r="TS157" s="292"/>
      <c r="TT157" s="292"/>
      <c r="TU157" s="292"/>
      <c r="TV157" s="292"/>
      <c r="TW157" s="292"/>
      <c r="TX157" s="292"/>
      <c r="TY157" s="292"/>
      <c r="TZ157" s="292"/>
      <c r="UA157" s="292"/>
      <c r="UB157" s="292"/>
      <c r="UC157" s="292"/>
      <c r="UD157" s="292"/>
      <c r="UE157" s="292"/>
      <c r="UF157" s="292"/>
      <c r="UG157" s="292"/>
      <c r="UH157" s="292"/>
      <c r="UI157" s="292"/>
      <c r="UJ157" s="292"/>
      <c r="UK157" s="292"/>
      <c r="UL157" s="292"/>
      <c r="UM157" s="292"/>
      <c r="UN157" s="292"/>
      <c r="UO157" s="292"/>
      <c r="UP157" s="292"/>
      <c r="UQ157" s="292"/>
      <c r="UR157" s="292"/>
      <c r="US157" s="292"/>
      <c r="UT157" s="292"/>
      <c r="UU157" s="292"/>
      <c r="UV157" s="292"/>
      <c r="UW157" s="292"/>
      <c r="UX157" s="292"/>
      <c r="UY157" s="292"/>
      <c r="UZ157" s="292"/>
      <c r="VA157" s="292"/>
      <c r="VB157" s="292"/>
      <c r="VC157" s="292"/>
      <c r="VD157" s="292"/>
      <c r="VE157" s="292"/>
      <c r="VF157" s="292"/>
      <c r="VG157" s="292"/>
      <c r="VH157" s="292"/>
      <c r="VI157" s="292"/>
      <c r="VJ157" s="292"/>
      <c r="VK157" s="292"/>
      <c r="VL157" s="292"/>
      <c r="VM157" s="292"/>
      <c r="VN157" s="292"/>
      <c r="VO157" s="292"/>
      <c r="VP157" s="292"/>
      <c r="VQ157" s="292"/>
      <c r="VR157" s="292"/>
      <c r="VS157" s="292"/>
      <c r="VT157" s="292"/>
      <c r="VU157" s="292"/>
      <c r="VV157" s="292"/>
      <c r="VW157" s="292"/>
      <c r="VX157" s="292"/>
      <c r="VY157" s="292"/>
      <c r="VZ157" s="292"/>
      <c r="WA157" s="292"/>
      <c r="WB157" s="292"/>
      <c r="WC157" s="292"/>
      <c r="WD157" s="292"/>
      <c r="WE157" s="292"/>
      <c r="WF157" s="292"/>
      <c r="WG157" s="292"/>
      <c r="WH157" s="292"/>
      <c r="WI157" s="292"/>
      <c r="WJ157" s="292"/>
      <c r="WK157" s="292"/>
      <c r="WL157" s="292"/>
      <c r="WM157" s="292"/>
      <c r="WN157" s="292"/>
      <c r="WO157" s="292"/>
      <c r="WP157" s="292"/>
      <c r="WQ157" s="292"/>
      <c r="WR157" s="292"/>
      <c r="WS157" s="292"/>
      <c r="WT157" s="292"/>
      <c r="WU157" s="292"/>
      <c r="WV157" s="292"/>
      <c r="WW157" s="292"/>
      <c r="WX157" s="292"/>
      <c r="WY157" s="292"/>
      <c r="WZ157" s="292"/>
      <c r="XA157" s="292"/>
      <c r="XB157" s="292"/>
      <c r="XC157" s="292"/>
      <c r="XD157" s="292"/>
      <c r="XE157" s="292"/>
      <c r="XF157" s="292"/>
      <c r="XG157" s="292"/>
      <c r="XH157" s="292"/>
      <c r="XI157" s="292"/>
      <c r="XJ157" s="292"/>
      <c r="XK157" s="292"/>
      <c r="XL157" s="292"/>
      <c r="XM157" s="292"/>
      <c r="XN157" s="292"/>
      <c r="XO157" s="292"/>
      <c r="XP157" s="292"/>
      <c r="XQ157" s="292"/>
      <c r="XR157" s="292"/>
      <c r="XS157" s="292"/>
      <c r="XT157" s="292"/>
      <c r="XU157" s="292"/>
      <c r="XV157" s="292"/>
      <c r="XW157" s="292"/>
      <c r="XX157" s="292"/>
      <c r="XY157" s="292"/>
      <c r="XZ157" s="292"/>
      <c r="YA157" s="292"/>
      <c r="YB157" s="292"/>
      <c r="YC157" s="292"/>
      <c r="YD157" s="292"/>
      <c r="YE157" s="292"/>
      <c r="YF157" s="292"/>
      <c r="YG157" s="292"/>
      <c r="YH157" s="292"/>
      <c r="YI157" s="292"/>
      <c r="YJ157" s="292"/>
      <c r="YK157" s="292"/>
      <c r="YL157" s="292"/>
      <c r="YM157" s="292"/>
      <c r="YN157" s="292"/>
      <c r="YO157" s="292"/>
      <c r="YP157" s="292"/>
      <c r="YQ157" s="292"/>
      <c r="YR157" s="292"/>
      <c r="YS157" s="292"/>
      <c r="YT157" s="292"/>
      <c r="YU157" s="292"/>
      <c r="YV157" s="292"/>
      <c r="YW157" s="292"/>
      <c r="YX157" s="292"/>
      <c r="YY157" s="292"/>
      <c r="YZ157" s="292"/>
      <c r="ZA157" s="292"/>
      <c r="ZB157" s="292"/>
      <c r="ZC157" s="292"/>
      <c r="ZD157" s="292"/>
      <c r="ZE157" s="292"/>
      <c r="ZF157" s="292"/>
      <c r="ZG157" s="292"/>
      <c r="ZH157" s="292"/>
      <c r="ZI157" s="292"/>
      <c r="ZJ157" s="292"/>
      <c r="ZK157" s="292"/>
      <c r="ZL157" s="292"/>
      <c r="ZM157" s="292"/>
      <c r="ZN157" s="292"/>
      <c r="ZO157" s="292"/>
      <c r="ZP157" s="292"/>
      <c r="ZQ157" s="292"/>
      <c r="ZR157" s="292"/>
      <c r="ZS157" s="292"/>
      <c r="ZT157" s="292"/>
      <c r="ZU157" s="292"/>
      <c r="ZV157" s="292"/>
      <c r="ZW157" s="292"/>
      <c r="ZX157" s="292"/>
      <c r="ZY157" s="292"/>
      <c r="ZZ157" s="292"/>
      <c r="AAA157" s="292"/>
      <c r="AAB157" s="292"/>
      <c r="AAC157" s="292"/>
      <c r="AAD157" s="292"/>
      <c r="AAE157" s="292"/>
      <c r="AAF157" s="292"/>
      <c r="AAG157" s="292"/>
      <c r="AAH157" s="292"/>
      <c r="AAI157" s="292"/>
      <c r="AAJ157" s="292"/>
      <c r="AAK157" s="292"/>
      <c r="AAL157" s="292"/>
      <c r="AAM157" s="292"/>
      <c r="AAN157" s="292"/>
      <c r="AAO157" s="292"/>
      <c r="AAP157" s="292"/>
      <c r="AAQ157" s="292"/>
      <c r="AAR157" s="292"/>
      <c r="AAS157" s="292"/>
      <c r="AAT157" s="292"/>
      <c r="AAU157" s="292"/>
      <c r="AAV157" s="292"/>
      <c r="AAW157" s="292"/>
      <c r="AAX157" s="292"/>
      <c r="AAY157" s="292"/>
      <c r="AAZ157" s="292"/>
      <c r="ABA157" s="292"/>
      <c r="ABB157" s="292"/>
      <c r="ABC157" s="292"/>
      <c r="ABD157" s="292"/>
      <c r="ABE157" s="292"/>
      <c r="ABF157" s="292"/>
      <c r="ABG157" s="292"/>
      <c r="ABH157" s="292"/>
      <c r="ABI157" s="292"/>
      <c r="ABJ157" s="292"/>
      <c r="ABK157" s="292"/>
      <c r="ABL157" s="292"/>
      <c r="ABM157" s="292"/>
      <c r="ABN157" s="292"/>
      <c r="ABO157" s="292"/>
      <c r="ABP157" s="292"/>
      <c r="ABQ157" s="292"/>
      <c r="ABR157" s="292"/>
      <c r="ABS157" s="292"/>
      <c r="ABT157" s="292"/>
      <c r="ABU157" s="292"/>
      <c r="ABV157" s="292"/>
      <c r="ABW157" s="292"/>
      <c r="ABX157" s="292"/>
      <c r="ABY157" s="292"/>
      <c r="ABZ157" s="292"/>
      <c r="ACA157" s="292"/>
      <c r="ACB157" s="292"/>
      <c r="ACC157" s="292"/>
      <c r="ACD157" s="292"/>
      <c r="ACE157" s="292"/>
      <c r="ACF157" s="292"/>
      <c r="ACG157" s="292"/>
      <c r="ACH157" s="292"/>
      <c r="ACI157" s="292"/>
      <c r="ACJ157" s="292"/>
      <c r="ACK157" s="292"/>
      <c r="ACL157" s="292"/>
      <c r="ACM157" s="292"/>
      <c r="ACN157" s="292"/>
      <c r="ACO157" s="292"/>
      <c r="ACP157" s="292"/>
      <c r="ACQ157" s="292"/>
      <c r="ACR157" s="292"/>
      <c r="ACS157" s="292"/>
      <c r="ACT157" s="292"/>
      <c r="ACU157" s="292"/>
      <c r="ACV157" s="292"/>
      <c r="ACW157" s="292"/>
      <c r="ACX157" s="292"/>
      <c r="ACY157" s="292"/>
      <c r="ACZ157" s="292"/>
      <c r="ADA157" s="292"/>
      <c r="ADB157" s="292"/>
      <c r="ADC157" s="292"/>
      <c r="ADD157" s="292"/>
      <c r="ADE157" s="292"/>
      <c r="ADF157" s="292"/>
      <c r="ADG157" s="292"/>
      <c r="ADH157" s="292"/>
      <c r="ADI157" s="292"/>
      <c r="ADJ157" s="292"/>
      <c r="ADK157" s="292"/>
      <c r="ADL157" s="292"/>
      <c r="ADM157" s="292"/>
      <c r="ADN157" s="292"/>
      <c r="ADO157" s="292"/>
      <c r="ADP157" s="292"/>
      <c r="ADQ157" s="292"/>
      <c r="ADR157" s="292"/>
      <c r="ADS157" s="292"/>
      <c r="ADT157" s="292"/>
      <c r="ADU157" s="292"/>
      <c r="ADV157" s="292"/>
      <c r="ADW157" s="292"/>
      <c r="ADX157" s="292"/>
      <c r="ADY157" s="292"/>
      <c r="ADZ157" s="292"/>
      <c r="AEA157" s="292"/>
      <c r="AEB157" s="292"/>
      <c r="AEC157" s="292"/>
      <c r="AED157" s="292"/>
      <c r="AEE157" s="292"/>
      <c r="AEF157" s="292"/>
      <c r="AEG157" s="292"/>
      <c r="AEH157" s="292"/>
      <c r="AEI157" s="292"/>
      <c r="AEJ157" s="292"/>
      <c r="AEK157" s="292"/>
      <c r="AEL157" s="292"/>
      <c r="AEM157" s="292"/>
      <c r="AEN157" s="292"/>
      <c r="AEO157" s="292"/>
      <c r="AEP157" s="292"/>
      <c r="AEQ157" s="292"/>
      <c r="AER157" s="292"/>
      <c r="AES157" s="292"/>
      <c r="AET157" s="292"/>
      <c r="AEU157" s="292"/>
      <c r="AEV157" s="292"/>
      <c r="AEW157" s="292"/>
      <c r="AEX157" s="292"/>
      <c r="AEY157" s="292"/>
      <c r="AEZ157" s="292"/>
      <c r="AFA157" s="292"/>
      <c r="AFB157" s="292"/>
      <c r="AFC157" s="292"/>
      <c r="AFD157" s="292"/>
      <c r="AFE157" s="292"/>
      <c r="AFF157" s="292"/>
      <c r="AFG157" s="292"/>
      <c r="AFH157" s="292"/>
      <c r="AFI157" s="292"/>
      <c r="AFJ157" s="292"/>
      <c r="AFK157" s="292"/>
      <c r="AFL157" s="292"/>
      <c r="AFM157" s="292"/>
      <c r="AFN157" s="292"/>
      <c r="AFO157" s="292"/>
      <c r="AFP157" s="292"/>
      <c r="AFQ157" s="292"/>
      <c r="AFR157" s="292"/>
      <c r="AFS157" s="292"/>
      <c r="AFT157" s="292"/>
      <c r="AFU157" s="292"/>
      <c r="AFV157" s="292"/>
      <c r="AFW157" s="292"/>
      <c r="AFX157" s="292"/>
      <c r="AFY157" s="292"/>
      <c r="AFZ157" s="292"/>
      <c r="AGA157" s="292"/>
      <c r="AGB157" s="292"/>
      <c r="AGC157" s="292"/>
      <c r="AGD157" s="292"/>
      <c r="AGE157" s="292"/>
      <c r="AGF157" s="292"/>
      <c r="AGG157" s="292"/>
      <c r="AGH157" s="292"/>
      <c r="AGI157" s="292"/>
      <c r="AGJ157" s="292"/>
      <c r="AGK157" s="292"/>
      <c r="AGL157" s="292"/>
      <c r="AGM157" s="292"/>
      <c r="AGN157" s="292"/>
      <c r="AGO157" s="292"/>
      <c r="AGP157" s="292"/>
      <c r="AGQ157" s="292"/>
      <c r="AGR157" s="292"/>
      <c r="AGS157" s="292"/>
      <c r="AGT157" s="292"/>
      <c r="AGU157" s="292"/>
      <c r="AGV157" s="292"/>
      <c r="AGW157" s="292"/>
      <c r="AGX157" s="292"/>
      <c r="AGY157" s="292"/>
      <c r="AGZ157" s="292"/>
      <c r="AHA157" s="292"/>
      <c r="AHB157" s="292"/>
      <c r="AHC157" s="292"/>
      <c r="AHD157" s="292"/>
      <c r="AHE157" s="292"/>
      <c r="AHF157" s="292"/>
      <c r="AHG157" s="292"/>
      <c r="AHH157" s="292"/>
      <c r="AHI157" s="292"/>
      <c r="AHJ157" s="292"/>
      <c r="AHK157" s="292"/>
      <c r="AHL157" s="292"/>
      <c r="AHM157" s="292"/>
      <c r="AHN157" s="292"/>
      <c r="AHO157" s="292"/>
      <c r="AHP157" s="292"/>
      <c r="AHQ157" s="292"/>
      <c r="AHR157" s="292"/>
      <c r="AHS157" s="292"/>
      <c r="AHT157" s="292"/>
      <c r="AHU157" s="292"/>
      <c r="AHV157" s="292"/>
      <c r="AHW157" s="292"/>
      <c r="AHX157" s="292"/>
      <c r="AHY157" s="292"/>
      <c r="AHZ157" s="292"/>
      <c r="AIA157" s="292"/>
      <c r="AIB157" s="292"/>
      <c r="AIC157" s="292"/>
      <c r="AID157" s="292"/>
      <c r="AIE157" s="292"/>
      <c r="AIF157" s="292"/>
      <c r="AIG157" s="292"/>
      <c r="AIH157" s="292"/>
      <c r="AII157" s="292"/>
      <c r="AIJ157" s="292"/>
      <c r="AIK157" s="292"/>
      <c r="AIL157" s="292"/>
      <c r="AIM157" s="292"/>
      <c r="AIN157" s="292"/>
      <c r="AIO157" s="292"/>
      <c r="AIP157" s="292"/>
      <c r="AIQ157" s="292"/>
      <c r="AIR157" s="292"/>
      <c r="AIS157" s="292"/>
      <c r="AIT157" s="292"/>
      <c r="AIU157" s="292"/>
      <c r="AIV157" s="292"/>
      <c r="AIW157" s="292"/>
      <c r="AIX157" s="292"/>
      <c r="AIY157" s="292"/>
      <c r="AIZ157" s="292"/>
      <c r="AJA157" s="292"/>
      <c r="AJB157" s="292"/>
      <c r="AJC157" s="292"/>
      <c r="AJD157" s="292"/>
      <c r="AJE157" s="292"/>
      <c r="AJF157" s="292"/>
      <c r="AJG157" s="292"/>
      <c r="AJH157" s="292"/>
      <c r="AJI157" s="292"/>
      <c r="AJJ157" s="292"/>
      <c r="AJK157" s="292"/>
      <c r="AJL157" s="292"/>
      <c r="AJM157" s="292"/>
      <c r="AJN157" s="292"/>
      <c r="AJO157" s="292"/>
      <c r="AJP157" s="292"/>
      <c r="AJQ157" s="292"/>
      <c r="AJR157" s="292"/>
      <c r="AJS157" s="292"/>
      <c r="AJT157" s="292"/>
      <c r="AJU157" s="292"/>
      <c r="AJV157" s="292"/>
      <c r="AJW157" s="292"/>
      <c r="AJX157" s="292"/>
      <c r="AJY157" s="292"/>
      <c r="AJZ157" s="292"/>
      <c r="AKA157" s="292"/>
      <c r="AKB157" s="292"/>
      <c r="AKC157" s="292"/>
      <c r="AKD157" s="292"/>
      <c r="AKE157" s="292"/>
      <c r="AKF157" s="292"/>
      <c r="AKG157" s="292"/>
      <c r="AKH157" s="292"/>
      <c r="AKI157" s="292"/>
      <c r="AKJ157" s="292"/>
      <c r="AKK157" s="292"/>
      <c r="AKL157" s="292"/>
      <c r="AKM157" s="292"/>
      <c r="AKN157" s="292"/>
      <c r="AKO157" s="292"/>
      <c r="AKP157" s="292"/>
      <c r="AKQ157" s="292"/>
      <c r="AKR157" s="292"/>
      <c r="AKS157" s="292"/>
      <c r="AKT157" s="292"/>
      <c r="AKU157" s="292"/>
      <c r="AKV157" s="292"/>
      <c r="AKW157" s="292"/>
      <c r="AKX157" s="292"/>
      <c r="AKY157" s="292"/>
      <c r="AKZ157" s="292"/>
      <c r="ALA157" s="292"/>
      <c r="ALB157" s="292"/>
      <c r="ALC157" s="292"/>
      <c r="ALD157" s="292"/>
      <c r="ALE157" s="292"/>
      <c r="ALF157" s="292"/>
      <c r="ALG157" s="292"/>
      <c r="ALH157" s="292"/>
      <c r="ALI157" s="292"/>
      <c r="ALJ157" s="292"/>
      <c r="ALK157" s="292"/>
      <c r="ALL157" s="292"/>
      <c r="ALM157" s="292"/>
      <c r="ALN157" s="292"/>
      <c r="ALO157" s="292"/>
      <c r="ALP157" s="292"/>
      <c r="ALQ157" s="292"/>
      <c r="ALR157" s="292"/>
      <c r="ALS157" s="292"/>
      <c r="ALT157" s="292"/>
      <c r="ALU157" s="292"/>
      <c r="ALV157" s="292"/>
      <c r="ALW157" s="292"/>
      <c r="ALX157" s="292"/>
      <c r="ALY157" s="292"/>
      <c r="ALZ157" s="292"/>
      <c r="AMA157" s="292"/>
      <c r="AMB157" s="292"/>
      <c r="AMC157" s="292"/>
      <c r="AMD157" s="292"/>
      <c r="AME157" s="292"/>
      <c r="AMF157" s="292"/>
      <c r="AMG157" s="292"/>
      <c r="AMH157" s="292"/>
      <c r="AMI157" s="292"/>
      <c r="AMJ157" s="292"/>
      <c r="AMK157" s="292"/>
      <c r="AML157" s="292"/>
      <c r="AMM157" s="292"/>
      <c r="AMN157" s="292"/>
      <c r="AMO157" s="292"/>
      <c r="AMP157" s="292"/>
      <c r="AMQ157" s="292"/>
      <c r="AMR157" s="292"/>
      <c r="AMS157" s="292"/>
      <c r="AMT157" s="292"/>
      <c r="AMU157" s="292"/>
      <c r="AMV157" s="292"/>
      <c r="AMW157" s="292"/>
      <c r="AMX157" s="292"/>
      <c r="AMY157" s="292"/>
      <c r="AMZ157" s="292"/>
      <c r="ANA157" s="292"/>
      <c r="ANB157" s="292"/>
      <c r="ANC157" s="292"/>
      <c r="AND157" s="292"/>
      <c r="ANE157" s="292"/>
      <c r="ANF157" s="292"/>
      <c r="ANG157" s="292"/>
      <c r="ANH157" s="292"/>
      <c r="ANI157" s="292"/>
      <c r="ANJ157" s="292"/>
      <c r="ANK157" s="292"/>
      <c r="ANL157" s="292"/>
      <c r="ANM157" s="292"/>
      <c r="ANN157" s="292"/>
      <c r="ANO157" s="292"/>
      <c r="ANP157" s="292"/>
      <c r="ANQ157" s="292"/>
      <c r="ANR157" s="292"/>
      <c r="ANS157" s="292"/>
      <c r="ANT157" s="292"/>
      <c r="ANU157" s="292"/>
      <c r="ANV157" s="292"/>
      <c r="ANW157" s="292"/>
      <c r="ANX157" s="292"/>
      <c r="ANY157" s="292"/>
      <c r="ANZ157" s="292"/>
      <c r="AOA157" s="292"/>
      <c r="AOB157" s="292"/>
      <c r="AOC157" s="292"/>
      <c r="AOD157" s="292"/>
      <c r="AOE157" s="292"/>
      <c r="AOF157" s="292"/>
      <c r="AOG157" s="292"/>
      <c r="AOH157" s="292"/>
      <c r="AOI157" s="292"/>
      <c r="AOJ157" s="292"/>
      <c r="AOK157" s="292"/>
      <c r="AOL157" s="292"/>
      <c r="AOM157" s="292"/>
      <c r="AON157" s="292"/>
      <c r="AOO157" s="292"/>
      <c r="AOP157" s="292"/>
      <c r="AOQ157" s="292"/>
      <c r="AOR157" s="292"/>
      <c r="AOS157" s="292"/>
      <c r="AOT157" s="292"/>
      <c r="AOU157" s="292"/>
      <c r="AOV157" s="292"/>
      <c r="AOW157" s="292"/>
      <c r="AOX157" s="292"/>
      <c r="AOY157" s="292"/>
      <c r="AOZ157" s="292"/>
      <c r="APA157" s="292"/>
      <c r="APB157" s="292"/>
      <c r="APC157" s="292"/>
      <c r="APD157" s="292"/>
      <c r="APE157" s="292"/>
      <c r="APF157" s="292"/>
      <c r="APG157" s="292"/>
      <c r="APH157" s="292"/>
      <c r="API157" s="292"/>
      <c r="APJ157" s="292"/>
      <c r="APK157" s="292"/>
      <c r="APL157" s="292"/>
      <c r="APM157" s="292"/>
      <c r="APN157" s="292"/>
      <c r="APO157" s="292"/>
      <c r="APP157" s="292"/>
      <c r="APQ157" s="292"/>
      <c r="APR157" s="292"/>
      <c r="APS157" s="292"/>
      <c r="APT157" s="292"/>
      <c r="APU157" s="292"/>
      <c r="APV157" s="292"/>
      <c r="APW157" s="292"/>
      <c r="APX157" s="292"/>
      <c r="APY157" s="292"/>
      <c r="APZ157" s="292"/>
      <c r="AQA157" s="292"/>
      <c r="AQB157" s="292"/>
      <c r="AQC157" s="292"/>
      <c r="AQD157" s="292"/>
      <c r="AQE157" s="292"/>
      <c r="AQF157" s="292"/>
      <c r="AQG157" s="292"/>
      <c r="AQH157" s="292"/>
      <c r="AQI157" s="292"/>
      <c r="AQJ157" s="292"/>
      <c r="AQK157" s="292"/>
      <c r="AQL157" s="292"/>
      <c r="AQM157" s="292"/>
      <c r="AQN157" s="292"/>
      <c r="AQO157" s="292"/>
      <c r="AQP157" s="292"/>
      <c r="AQQ157" s="292"/>
      <c r="AQR157" s="292"/>
      <c r="AQS157" s="292"/>
      <c r="AQT157" s="292"/>
      <c r="AQU157" s="292"/>
      <c r="AQV157" s="292"/>
      <c r="AQW157" s="292"/>
      <c r="AQX157" s="292"/>
      <c r="AQY157" s="292"/>
      <c r="AQZ157" s="292"/>
      <c r="ARA157" s="292"/>
      <c r="ARB157" s="292"/>
      <c r="ARC157" s="292"/>
      <c r="ARD157" s="292"/>
      <c r="ARE157" s="292"/>
      <c r="ARF157" s="292"/>
      <c r="ARG157" s="292"/>
      <c r="ARH157" s="292"/>
      <c r="ARI157" s="292"/>
      <c r="ARJ157" s="292"/>
      <c r="ARK157" s="292"/>
      <c r="ARL157" s="292"/>
      <c r="ARM157" s="292"/>
      <c r="ARN157" s="292"/>
      <c r="ARO157" s="292"/>
      <c r="ARP157" s="292"/>
      <c r="ARQ157" s="292"/>
      <c r="ARR157" s="292"/>
      <c r="ARS157" s="292"/>
      <c r="ART157" s="292"/>
      <c r="ARU157" s="292"/>
      <c r="ARV157" s="292"/>
      <c r="ARW157" s="292"/>
      <c r="ARX157" s="292"/>
      <c r="ARY157" s="292"/>
      <c r="ARZ157" s="292"/>
      <c r="ASA157" s="292"/>
      <c r="ASB157" s="292"/>
      <c r="ASC157" s="292"/>
      <c r="ASD157" s="292"/>
      <c r="ASE157" s="292"/>
      <c r="ASF157" s="292"/>
      <c r="ASG157" s="292"/>
      <c r="ASH157" s="292"/>
      <c r="ASI157" s="292"/>
      <c r="ASJ157" s="292"/>
      <c r="ASK157" s="292"/>
      <c r="ASL157" s="292"/>
      <c r="ASM157" s="292"/>
      <c r="ASN157" s="292"/>
      <c r="ASO157" s="292"/>
      <c r="ASP157" s="292"/>
      <c r="ASQ157" s="292"/>
      <c r="ASR157" s="292"/>
      <c r="ASS157" s="292"/>
      <c r="AST157" s="292"/>
      <c r="ASU157" s="292"/>
      <c r="ASV157" s="292"/>
      <c r="ASW157" s="292"/>
      <c r="ASX157" s="292"/>
      <c r="ASY157" s="292"/>
      <c r="ASZ157" s="292"/>
      <c r="ATA157" s="292"/>
      <c r="ATB157" s="292"/>
      <c r="ATC157" s="292"/>
      <c r="ATD157" s="292"/>
      <c r="ATE157" s="292"/>
      <c r="ATF157" s="292"/>
      <c r="ATG157" s="292"/>
      <c r="ATH157" s="292"/>
      <c r="ATI157" s="292"/>
      <c r="ATJ157" s="292"/>
      <c r="ATK157" s="292"/>
      <c r="ATL157" s="292"/>
      <c r="ATM157" s="292"/>
      <c r="ATN157" s="292"/>
      <c r="ATO157" s="292"/>
      <c r="ATP157" s="292"/>
      <c r="ATQ157" s="292"/>
      <c r="ATR157" s="292"/>
      <c r="ATS157" s="292"/>
      <c r="ATT157" s="292"/>
      <c r="ATU157" s="292"/>
      <c r="ATV157" s="292"/>
      <c r="ATW157" s="292"/>
      <c r="ATX157" s="292"/>
      <c r="ATY157" s="292"/>
      <c r="ATZ157" s="292"/>
      <c r="AUA157" s="292"/>
      <c r="AUB157" s="292"/>
      <c r="AUC157" s="292"/>
      <c r="AUD157" s="292"/>
      <c r="AUE157" s="292"/>
      <c r="AUF157" s="292"/>
      <c r="AUG157" s="292"/>
      <c r="AUH157" s="292"/>
      <c r="AUI157" s="292"/>
      <c r="AUJ157" s="292"/>
      <c r="AUK157" s="292"/>
      <c r="AUL157" s="292"/>
      <c r="AUM157" s="292"/>
      <c r="AUN157" s="292"/>
      <c r="AUO157" s="292"/>
      <c r="AUP157" s="292"/>
      <c r="AUQ157" s="292"/>
      <c r="AUR157" s="292"/>
      <c r="AUS157" s="292"/>
      <c r="AUT157" s="292"/>
      <c r="AUU157" s="292"/>
      <c r="AUV157" s="292"/>
      <c r="AUW157" s="292"/>
      <c r="AUX157" s="292"/>
      <c r="AUY157" s="292"/>
      <c r="AUZ157" s="292"/>
      <c r="AVA157" s="292"/>
      <c r="AVB157" s="292"/>
      <c r="AVC157" s="292"/>
      <c r="AVD157" s="292"/>
      <c r="AVE157" s="292"/>
      <c r="AVF157" s="292"/>
      <c r="AVG157" s="292"/>
      <c r="AVH157" s="292"/>
      <c r="AVI157" s="292"/>
      <c r="AVJ157" s="292"/>
      <c r="AVK157" s="292"/>
      <c r="AVL157" s="292"/>
      <c r="AVM157" s="292"/>
      <c r="AVN157" s="292"/>
      <c r="AVO157" s="292"/>
      <c r="AVP157" s="292"/>
      <c r="AVQ157" s="292"/>
      <c r="AVR157" s="292"/>
      <c r="AVS157" s="292"/>
      <c r="AVT157" s="292"/>
      <c r="AVU157" s="292"/>
      <c r="AVV157" s="292"/>
      <c r="AVW157" s="292"/>
      <c r="AVX157" s="292"/>
      <c r="AVY157" s="292"/>
      <c r="AVZ157" s="292"/>
      <c r="AWA157" s="292"/>
      <c r="AWB157" s="292"/>
      <c r="AWC157" s="292"/>
      <c r="AWD157" s="292"/>
      <c r="AWE157" s="292"/>
      <c r="AWF157" s="292"/>
      <c r="AWG157" s="292"/>
      <c r="AWH157" s="292"/>
      <c r="AWI157" s="292"/>
      <c r="AWJ157" s="292"/>
      <c r="AWK157" s="292"/>
      <c r="AWL157" s="292"/>
      <c r="AWM157" s="292"/>
      <c r="AWN157" s="292"/>
      <c r="AWO157" s="292"/>
      <c r="AWP157" s="292"/>
      <c r="AWQ157" s="292"/>
      <c r="AWR157" s="292"/>
      <c r="AWS157" s="292"/>
      <c r="AWT157" s="292"/>
      <c r="AWU157" s="292"/>
      <c r="AWV157" s="292"/>
      <c r="AWW157" s="292"/>
      <c r="AWX157" s="292"/>
      <c r="AWY157" s="292"/>
      <c r="AWZ157" s="292"/>
      <c r="AXA157" s="292"/>
      <c r="AXB157" s="292"/>
      <c r="AXC157" s="292"/>
      <c r="AXD157" s="292"/>
      <c r="AXE157" s="292"/>
      <c r="AXF157" s="292"/>
      <c r="AXG157" s="292"/>
      <c r="AXH157" s="292"/>
      <c r="AXI157" s="292"/>
      <c r="AXJ157" s="292"/>
      <c r="AXK157" s="292"/>
      <c r="AXL157" s="292"/>
      <c r="AXM157" s="292"/>
      <c r="AXN157" s="292"/>
      <c r="AXO157" s="292"/>
      <c r="AXP157" s="292"/>
      <c r="AXQ157" s="292"/>
      <c r="AXR157" s="292"/>
      <c r="AXS157" s="292"/>
      <c r="AXT157" s="292"/>
      <c r="AXU157" s="292"/>
      <c r="AXV157" s="292"/>
      <c r="AXW157" s="292"/>
      <c r="AXX157" s="292"/>
      <c r="AXY157" s="292"/>
      <c r="AXZ157" s="292"/>
      <c r="AYA157" s="292"/>
      <c r="AYB157" s="292"/>
      <c r="AYC157" s="292"/>
      <c r="AYD157" s="292"/>
      <c r="AYE157" s="292"/>
      <c r="AYF157" s="292"/>
      <c r="AYG157" s="292"/>
      <c r="AYH157" s="292"/>
      <c r="AYI157" s="292"/>
      <c r="AYJ157" s="292"/>
      <c r="AYK157" s="292"/>
      <c r="AYL157" s="292"/>
      <c r="AYM157" s="292"/>
      <c r="AYN157" s="292"/>
      <c r="AYO157" s="292"/>
      <c r="AYP157" s="292"/>
      <c r="AYQ157" s="292"/>
      <c r="AYR157" s="292"/>
      <c r="AYS157" s="292"/>
      <c r="AYT157" s="292"/>
      <c r="AYU157" s="292"/>
      <c r="AYV157" s="292"/>
      <c r="AYW157" s="292"/>
      <c r="AYX157" s="292"/>
      <c r="AYY157" s="292"/>
      <c r="AYZ157" s="292"/>
      <c r="AZA157" s="292"/>
      <c r="AZB157" s="292"/>
      <c r="AZC157" s="292"/>
      <c r="AZD157" s="292"/>
      <c r="AZE157" s="292"/>
      <c r="AZF157" s="292"/>
      <c r="AZG157" s="292"/>
      <c r="AZH157" s="292"/>
      <c r="AZI157" s="292"/>
      <c r="AZJ157" s="292"/>
      <c r="AZK157" s="292"/>
      <c r="AZL157" s="292"/>
      <c r="AZM157" s="292"/>
      <c r="AZN157" s="292"/>
      <c r="AZO157" s="292"/>
      <c r="AZP157" s="292"/>
      <c r="AZQ157" s="292"/>
      <c r="AZR157" s="292"/>
      <c r="AZS157" s="292"/>
      <c r="AZT157" s="292"/>
      <c r="AZU157" s="292"/>
      <c r="AZV157" s="292"/>
      <c r="AZW157" s="292"/>
      <c r="AZX157" s="292"/>
      <c r="AZY157" s="292"/>
      <c r="AZZ157" s="292"/>
      <c r="BAA157" s="292"/>
      <c r="BAB157" s="292"/>
      <c r="BAC157" s="292"/>
      <c r="BAD157" s="292"/>
      <c r="BAE157" s="292"/>
      <c r="BAF157" s="292"/>
      <c r="BAG157" s="292"/>
      <c r="BAH157" s="292"/>
      <c r="BAI157" s="292"/>
      <c r="BAJ157" s="292"/>
      <c r="BAK157" s="292"/>
      <c r="BAL157" s="292"/>
      <c r="BAM157" s="292"/>
      <c r="BAN157" s="292"/>
      <c r="BAO157" s="292"/>
      <c r="BAP157" s="292"/>
      <c r="BAQ157" s="292"/>
      <c r="BAR157" s="292"/>
      <c r="BAS157" s="292"/>
      <c r="BAT157" s="292"/>
      <c r="BAU157" s="292"/>
      <c r="BAV157" s="292"/>
      <c r="BAW157" s="292"/>
      <c r="BAX157" s="292"/>
      <c r="BAY157" s="292"/>
      <c r="BAZ157" s="292"/>
      <c r="BBA157" s="292"/>
      <c r="BBB157" s="292"/>
      <c r="BBC157" s="292"/>
      <c r="BBD157" s="292"/>
      <c r="BBE157" s="292"/>
      <c r="BBF157" s="292"/>
      <c r="BBG157" s="292"/>
      <c r="BBH157" s="292"/>
      <c r="BBI157" s="292"/>
      <c r="BBJ157" s="292"/>
      <c r="BBK157" s="292"/>
      <c r="BBL157" s="292"/>
      <c r="BBM157" s="292"/>
      <c r="BBN157" s="292"/>
      <c r="BBO157" s="292"/>
      <c r="BBP157" s="292"/>
      <c r="BBQ157" s="292"/>
      <c r="BBR157" s="292"/>
      <c r="BBS157" s="292"/>
      <c r="BBT157" s="292"/>
      <c r="BBU157" s="292"/>
      <c r="BBV157" s="292"/>
      <c r="BBW157" s="292"/>
      <c r="BBX157" s="292"/>
      <c r="BBY157" s="292"/>
      <c r="BBZ157" s="292"/>
      <c r="BCA157" s="292"/>
      <c r="BCB157" s="292"/>
      <c r="BCC157" s="292"/>
      <c r="BCD157" s="292"/>
      <c r="BCE157" s="292"/>
      <c r="BCF157" s="292"/>
      <c r="BCG157" s="292"/>
      <c r="BCH157" s="292"/>
      <c r="BCI157" s="292"/>
      <c r="BCJ157" s="292"/>
      <c r="BCK157" s="292"/>
      <c r="BCL157" s="292"/>
      <c r="BCM157" s="292"/>
      <c r="BCN157" s="292"/>
      <c r="BCO157" s="292"/>
      <c r="BCP157" s="292"/>
      <c r="BCQ157" s="292"/>
      <c r="BCR157" s="292"/>
      <c r="BCS157" s="292"/>
      <c r="BCT157" s="292"/>
      <c r="BCU157" s="292"/>
      <c r="BCV157" s="292"/>
      <c r="BCW157" s="292"/>
      <c r="BCX157" s="292"/>
      <c r="BCY157" s="292"/>
      <c r="BCZ157" s="292"/>
      <c r="BDA157" s="292"/>
      <c r="BDB157" s="292"/>
      <c r="BDC157" s="292"/>
      <c r="BDD157" s="292"/>
      <c r="BDE157" s="292"/>
      <c r="BDF157" s="292"/>
      <c r="BDG157" s="292"/>
      <c r="BDH157" s="292"/>
      <c r="BDI157" s="292"/>
      <c r="BDJ157" s="292"/>
      <c r="BDK157" s="292"/>
      <c r="BDL157" s="292"/>
      <c r="BDM157" s="292"/>
      <c r="BDN157" s="292"/>
      <c r="BDO157" s="292"/>
      <c r="BDP157" s="292"/>
      <c r="BDQ157" s="292"/>
      <c r="BDR157" s="292"/>
      <c r="BDS157" s="292"/>
      <c r="BDT157" s="292"/>
      <c r="BDU157" s="292"/>
      <c r="BDV157" s="292"/>
      <c r="BDW157" s="292"/>
      <c r="BDX157" s="292"/>
      <c r="BDY157" s="292"/>
      <c r="BDZ157" s="292"/>
      <c r="BEA157" s="292"/>
      <c r="BEB157" s="292"/>
      <c r="BEC157" s="292"/>
      <c r="BED157" s="292"/>
      <c r="BEE157" s="292"/>
      <c r="BEF157" s="292"/>
      <c r="BEG157" s="292"/>
      <c r="BEH157" s="292"/>
      <c r="BEI157" s="292"/>
      <c r="BEJ157" s="292"/>
      <c r="BEK157" s="292"/>
      <c r="BEL157" s="292"/>
      <c r="BEM157" s="292"/>
      <c r="BEN157" s="292"/>
      <c r="BEO157" s="292"/>
      <c r="BEP157" s="292"/>
      <c r="BEQ157" s="292"/>
      <c r="BER157" s="292"/>
      <c r="BES157" s="292"/>
      <c r="BET157" s="292"/>
      <c r="BEU157" s="292"/>
      <c r="BEV157" s="292"/>
      <c r="BEW157" s="292"/>
      <c r="BEX157" s="292"/>
      <c r="BEY157" s="292"/>
      <c r="BEZ157" s="292"/>
      <c r="BFA157" s="292"/>
      <c r="BFB157" s="292"/>
      <c r="BFC157" s="292"/>
      <c r="BFD157" s="292"/>
      <c r="BFE157" s="292"/>
      <c r="BFF157" s="292"/>
      <c r="BFG157" s="292"/>
      <c r="BFH157" s="292"/>
      <c r="BFI157" s="292"/>
      <c r="BFJ157" s="292"/>
      <c r="BFK157" s="292"/>
      <c r="BFL157" s="292"/>
      <c r="BFM157" s="292"/>
      <c r="BFN157" s="292"/>
      <c r="BFO157" s="292"/>
      <c r="BFP157" s="292"/>
      <c r="BFQ157" s="292"/>
      <c r="BFR157" s="292"/>
      <c r="BFS157" s="292"/>
      <c r="BFT157" s="292"/>
      <c r="BFU157" s="292"/>
      <c r="BFV157" s="292"/>
      <c r="BFW157" s="292"/>
      <c r="BFX157" s="292"/>
      <c r="BFY157" s="292"/>
      <c r="BFZ157" s="292"/>
      <c r="BGA157" s="292"/>
      <c r="BGB157" s="292"/>
      <c r="BGC157" s="292"/>
      <c r="BGD157" s="292"/>
      <c r="BGE157" s="292"/>
      <c r="BGF157" s="292"/>
      <c r="BGG157" s="292"/>
      <c r="BGH157" s="292"/>
      <c r="BGI157" s="292"/>
      <c r="BGJ157" s="292"/>
      <c r="BGK157" s="292"/>
      <c r="BGL157" s="292"/>
      <c r="BGM157" s="292"/>
      <c r="BGN157" s="292"/>
      <c r="BGO157" s="292"/>
      <c r="BGP157" s="292"/>
      <c r="BGQ157" s="292"/>
      <c r="BGR157" s="292"/>
      <c r="BGS157" s="292"/>
      <c r="BGT157" s="292"/>
      <c r="BGU157" s="292"/>
      <c r="BGV157" s="292"/>
      <c r="BGW157" s="292"/>
      <c r="BGX157" s="292"/>
      <c r="BGY157" s="292"/>
      <c r="BGZ157" s="292"/>
      <c r="BHA157" s="292"/>
      <c r="BHB157" s="292"/>
      <c r="BHC157" s="292"/>
      <c r="BHD157" s="292"/>
      <c r="BHE157" s="292"/>
      <c r="BHF157" s="292"/>
      <c r="BHG157" s="292"/>
      <c r="BHH157" s="292"/>
      <c r="BHI157" s="292"/>
      <c r="BHJ157" s="292"/>
      <c r="BHK157" s="292"/>
      <c r="BHL157" s="292"/>
      <c r="BHM157" s="292"/>
      <c r="BHN157" s="292"/>
      <c r="BHO157" s="292"/>
      <c r="BHP157" s="292"/>
      <c r="BHQ157" s="292"/>
      <c r="BHR157" s="292"/>
      <c r="BHS157" s="292"/>
      <c r="BHT157" s="292"/>
      <c r="BHU157" s="292"/>
      <c r="BHV157" s="292"/>
      <c r="BHW157" s="292"/>
      <c r="BHX157" s="292"/>
      <c r="BHY157" s="292"/>
      <c r="BHZ157" s="292"/>
      <c r="BIA157" s="292"/>
      <c r="BIB157" s="292"/>
      <c r="BIC157" s="292"/>
      <c r="BID157" s="292"/>
      <c r="BIE157" s="292"/>
      <c r="BIF157" s="292"/>
      <c r="BIG157" s="292"/>
      <c r="BIH157" s="292"/>
      <c r="BII157" s="292"/>
      <c r="BIJ157" s="292"/>
      <c r="BIK157" s="292"/>
      <c r="BIL157" s="292"/>
      <c r="BIM157" s="292"/>
      <c r="BIN157" s="292"/>
      <c r="BIO157" s="292"/>
      <c r="BIP157" s="292"/>
      <c r="BIQ157" s="292"/>
      <c r="BIR157" s="292"/>
      <c r="BIS157" s="292"/>
      <c r="BIT157" s="292"/>
      <c r="BIU157" s="292"/>
      <c r="BIV157" s="292"/>
      <c r="BIW157" s="292"/>
      <c r="BIX157" s="292"/>
      <c r="BIY157" s="292"/>
      <c r="BIZ157" s="292"/>
      <c r="BJA157" s="292"/>
      <c r="BJB157" s="292"/>
      <c r="BJC157" s="292"/>
      <c r="BJD157" s="292"/>
      <c r="BJE157" s="292"/>
      <c r="BJF157" s="292"/>
      <c r="BJG157" s="292"/>
      <c r="BJH157" s="292"/>
      <c r="BJI157" s="292"/>
      <c r="BJJ157" s="292"/>
      <c r="BJK157" s="292"/>
      <c r="BJL157" s="292"/>
      <c r="BJM157" s="292"/>
      <c r="BJN157" s="292"/>
      <c r="BJO157" s="292"/>
      <c r="BJP157" s="292"/>
      <c r="BJQ157" s="292"/>
      <c r="BJR157" s="292"/>
      <c r="BJS157" s="292"/>
      <c r="BJT157" s="292"/>
      <c r="BJU157" s="292"/>
      <c r="BJV157" s="292"/>
      <c r="BJW157" s="292"/>
      <c r="BJX157" s="292"/>
      <c r="BJY157" s="292"/>
      <c r="BJZ157" s="292"/>
      <c r="BKA157" s="292"/>
      <c r="BKB157" s="292"/>
      <c r="BKC157" s="292"/>
      <c r="BKD157" s="292"/>
      <c r="BKE157" s="292"/>
      <c r="BKF157" s="292"/>
      <c r="BKG157" s="292"/>
      <c r="BKH157" s="292"/>
      <c r="BKI157" s="292"/>
      <c r="BKJ157" s="292"/>
      <c r="BKK157" s="292"/>
      <c r="BKL157" s="292"/>
      <c r="BKM157" s="292"/>
      <c r="BKN157" s="292"/>
      <c r="BKO157" s="292"/>
      <c r="BKP157" s="292"/>
      <c r="BKQ157" s="292"/>
      <c r="BKR157" s="292"/>
      <c r="BKS157" s="292"/>
      <c r="BKT157" s="292"/>
      <c r="BKU157" s="292"/>
      <c r="BKV157" s="292"/>
      <c r="BKW157" s="292"/>
      <c r="BKX157" s="292"/>
      <c r="BKY157" s="292"/>
      <c r="BKZ157" s="292"/>
      <c r="BLA157" s="292"/>
      <c r="BLB157" s="292"/>
      <c r="BLC157" s="292"/>
      <c r="BLD157" s="292"/>
      <c r="BLE157" s="292"/>
      <c r="BLF157" s="292"/>
      <c r="BLG157" s="292"/>
      <c r="BLH157" s="292"/>
      <c r="BLI157" s="292"/>
      <c r="BLJ157" s="292"/>
      <c r="BLK157" s="292"/>
      <c r="BLL157" s="292"/>
      <c r="BLM157" s="292"/>
      <c r="BLN157" s="292"/>
      <c r="BLO157" s="292"/>
      <c r="BLP157" s="292"/>
      <c r="BLQ157" s="292"/>
      <c r="BLR157" s="292"/>
      <c r="BLS157" s="292"/>
      <c r="BLT157" s="292"/>
      <c r="BLU157" s="292"/>
      <c r="BLV157" s="292"/>
      <c r="BLW157" s="292"/>
      <c r="BLX157" s="292"/>
      <c r="BLY157" s="292"/>
      <c r="BLZ157" s="292"/>
      <c r="BMA157" s="292"/>
      <c r="BMB157" s="292"/>
      <c r="BMC157" s="292"/>
      <c r="BMD157" s="292"/>
      <c r="BME157" s="292"/>
      <c r="BMF157" s="292"/>
      <c r="BMG157" s="292"/>
      <c r="BMH157" s="292"/>
      <c r="BMI157" s="292"/>
      <c r="BMJ157" s="292"/>
      <c r="BMK157" s="292"/>
      <c r="BML157" s="292"/>
      <c r="BMM157" s="292"/>
      <c r="BMN157" s="292"/>
      <c r="BMO157" s="292"/>
      <c r="BMP157" s="292"/>
      <c r="BMQ157" s="292"/>
      <c r="BMR157" s="292"/>
      <c r="BMS157" s="292"/>
      <c r="BMT157" s="292"/>
      <c r="BMU157" s="292"/>
      <c r="BMV157" s="292"/>
      <c r="BMW157" s="292"/>
      <c r="BMX157" s="292"/>
      <c r="BMY157" s="292"/>
      <c r="BMZ157" s="292"/>
      <c r="BNA157" s="292"/>
      <c r="BNB157" s="292"/>
      <c r="BNC157" s="292"/>
      <c r="BND157" s="292"/>
      <c r="BNE157" s="292"/>
      <c r="BNF157" s="292"/>
      <c r="BNG157" s="292"/>
      <c r="BNH157" s="292"/>
      <c r="BNI157" s="292"/>
      <c r="BNJ157" s="292"/>
      <c r="BNK157" s="292"/>
      <c r="BNL157" s="292"/>
      <c r="BNM157" s="292"/>
      <c r="BNN157" s="292"/>
      <c r="BNO157" s="292"/>
      <c r="BNP157" s="292"/>
      <c r="BNQ157" s="292"/>
      <c r="BNR157" s="292"/>
      <c r="BNS157" s="292"/>
      <c r="BNT157" s="292"/>
      <c r="BNU157" s="292"/>
      <c r="BNV157" s="292"/>
      <c r="BNW157" s="292"/>
      <c r="BNX157" s="292"/>
      <c r="BNY157" s="292"/>
      <c r="BNZ157" s="292"/>
      <c r="BOA157" s="292"/>
      <c r="BOB157" s="292"/>
      <c r="BOC157" s="292"/>
      <c r="BOD157" s="292"/>
      <c r="BOE157" s="292"/>
      <c r="BOF157" s="292"/>
      <c r="BOG157" s="292"/>
      <c r="BOH157" s="292"/>
      <c r="BOI157" s="292"/>
      <c r="BOJ157" s="292"/>
      <c r="BOK157" s="292"/>
      <c r="BOL157" s="292"/>
      <c r="BOM157" s="292"/>
      <c r="BON157" s="292"/>
      <c r="BOO157" s="292"/>
      <c r="BOP157" s="292"/>
      <c r="BOQ157" s="292"/>
      <c r="BOR157" s="292"/>
      <c r="BOS157" s="292"/>
      <c r="BOT157" s="292"/>
      <c r="BOU157" s="292"/>
      <c r="BOV157" s="292"/>
      <c r="BOW157" s="292"/>
      <c r="BOX157" s="292"/>
      <c r="BOY157" s="292"/>
      <c r="BOZ157" s="292"/>
      <c r="BPA157" s="292"/>
      <c r="BPB157" s="292"/>
      <c r="BPC157" s="292"/>
      <c r="BPD157" s="292"/>
      <c r="BPE157" s="292"/>
      <c r="BPF157" s="292"/>
      <c r="BPG157" s="292"/>
      <c r="BPH157" s="292"/>
      <c r="BPI157" s="292"/>
      <c r="BPJ157" s="292"/>
      <c r="BPK157" s="292"/>
      <c r="BPL157" s="292"/>
      <c r="BPM157" s="292"/>
      <c r="BPN157" s="292"/>
      <c r="BPO157" s="292"/>
      <c r="BPP157" s="292"/>
      <c r="BPQ157" s="292"/>
      <c r="BPR157" s="292"/>
      <c r="BPS157" s="292"/>
      <c r="BPT157" s="292"/>
      <c r="BPU157" s="292"/>
      <c r="BPV157" s="292"/>
      <c r="BPW157" s="292"/>
      <c r="BPX157" s="292"/>
      <c r="BPY157" s="292"/>
      <c r="BPZ157" s="292"/>
      <c r="BQA157" s="292"/>
      <c r="BQB157" s="292"/>
      <c r="BQC157" s="292"/>
      <c r="BQD157" s="292"/>
      <c r="BQE157" s="292"/>
      <c r="BQF157" s="292"/>
      <c r="BQG157" s="292"/>
      <c r="BQH157" s="292"/>
      <c r="BQI157" s="292"/>
      <c r="BQJ157" s="292"/>
      <c r="BQK157" s="292"/>
      <c r="BQL157" s="292"/>
      <c r="BQM157" s="292"/>
      <c r="BQN157" s="292"/>
      <c r="BQO157" s="292"/>
      <c r="BQP157" s="292"/>
      <c r="BQQ157" s="292"/>
      <c r="BQR157" s="292"/>
      <c r="BQS157" s="292"/>
      <c r="BQT157" s="292"/>
      <c r="BQU157" s="292"/>
      <c r="BQV157" s="292"/>
      <c r="BQW157" s="292"/>
      <c r="BQX157" s="292"/>
      <c r="BQY157" s="292"/>
      <c r="BQZ157" s="292"/>
      <c r="BRA157" s="292"/>
      <c r="BRB157" s="292"/>
      <c r="BRC157" s="292"/>
      <c r="BRD157" s="292"/>
      <c r="BRE157" s="292"/>
      <c r="BRF157" s="292"/>
      <c r="BRG157" s="292"/>
      <c r="BRH157" s="292"/>
      <c r="BRI157" s="292"/>
      <c r="BRJ157" s="292"/>
      <c r="BRK157" s="292"/>
      <c r="BRL157" s="292"/>
      <c r="BRM157" s="292"/>
      <c r="BRN157" s="292"/>
      <c r="BRO157" s="292"/>
      <c r="BRP157" s="292"/>
      <c r="BRQ157" s="292"/>
      <c r="BRR157" s="292"/>
      <c r="BRS157" s="292"/>
      <c r="BRT157" s="292"/>
      <c r="BRU157" s="292"/>
      <c r="BRV157" s="292"/>
      <c r="BRW157" s="292"/>
      <c r="BRX157" s="292"/>
      <c r="BRY157" s="292"/>
      <c r="BRZ157" s="292"/>
      <c r="BSA157" s="292"/>
      <c r="BSB157" s="292"/>
      <c r="BSC157" s="292"/>
      <c r="BSD157" s="292"/>
      <c r="BSE157" s="292"/>
      <c r="BSF157" s="292"/>
      <c r="BSG157" s="292"/>
      <c r="BSH157" s="292"/>
      <c r="BSI157" s="292"/>
      <c r="BSJ157" s="292"/>
      <c r="BSK157" s="292"/>
      <c r="BSL157" s="292"/>
      <c r="BSM157" s="292"/>
      <c r="BSN157" s="292"/>
      <c r="BSO157" s="292"/>
      <c r="BSP157" s="292"/>
      <c r="BSQ157" s="292"/>
      <c r="BSR157" s="292"/>
      <c r="BSS157" s="292"/>
      <c r="BST157" s="292"/>
      <c r="BSU157" s="292"/>
      <c r="BSV157" s="292"/>
      <c r="BSW157" s="292"/>
      <c r="BSX157" s="292"/>
      <c r="BSY157" s="292"/>
      <c r="BSZ157" s="292"/>
      <c r="BTA157" s="292"/>
      <c r="BTB157" s="292"/>
      <c r="BTC157" s="292"/>
      <c r="BTD157" s="292"/>
      <c r="BTE157" s="292"/>
      <c r="BTF157" s="292"/>
      <c r="BTG157" s="292"/>
      <c r="BTH157" s="292"/>
      <c r="BTI157" s="292"/>
      <c r="BTJ157" s="292"/>
      <c r="BTK157" s="292"/>
      <c r="BTL157" s="292"/>
      <c r="BTM157" s="292"/>
      <c r="BTN157" s="292"/>
      <c r="BTO157" s="292"/>
      <c r="BTP157" s="292"/>
      <c r="BTQ157" s="292"/>
      <c r="BTR157" s="292"/>
      <c r="BTS157" s="292"/>
      <c r="BTT157" s="292"/>
      <c r="BTU157" s="292"/>
      <c r="BTV157" s="292"/>
      <c r="BTW157" s="292"/>
      <c r="BTX157" s="292"/>
      <c r="BTY157" s="292"/>
      <c r="BTZ157" s="292"/>
      <c r="BUA157" s="292"/>
      <c r="BUB157" s="292"/>
      <c r="BUC157" s="292"/>
      <c r="BUD157" s="292"/>
      <c r="BUE157" s="292"/>
      <c r="BUF157" s="292"/>
      <c r="BUG157" s="292"/>
      <c r="BUH157" s="292"/>
      <c r="BUI157" s="292"/>
      <c r="BUJ157" s="292"/>
      <c r="BUK157" s="292"/>
      <c r="BUL157" s="292"/>
      <c r="BUM157" s="292"/>
      <c r="BUN157" s="292"/>
      <c r="BUO157" s="292"/>
      <c r="BUP157" s="292"/>
      <c r="BUQ157" s="292"/>
      <c r="BUR157" s="292"/>
      <c r="BUS157" s="292"/>
      <c r="BUT157" s="292"/>
      <c r="BUU157" s="292"/>
      <c r="BUV157" s="292"/>
      <c r="BUW157" s="292"/>
      <c r="BUX157" s="292"/>
      <c r="BUY157" s="292"/>
      <c r="BUZ157" s="292"/>
      <c r="BVA157" s="292"/>
      <c r="BVB157" s="292"/>
      <c r="BVC157" s="292"/>
      <c r="BVD157" s="292"/>
      <c r="BVE157" s="292"/>
      <c r="BVF157" s="292"/>
      <c r="BVG157" s="292"/>
      <c r="BVH157" s="292"/>
      <c r="BVI157" s="292"/>
      <c r="BVJ157" s="292"/>
      <c r="BVK157" s="292"/>
      <c r="BVL157" s="292"/>
      <c r="BVM157" s="292"/>
      <c r="BVN157" s="292"/>
      <c r="BVO157" s="292"/>
      <c r="BVP157" s="292"/>
      <c r="BVQ157" s="292"/>
      <c r="BVR157" s="292"/>
      <c r="BVS157" s="292"/>
      <c r="BVT157" s="292"/>
      <c r="BVU157" s="292"/>
      <c r="BVV157" s="292"/>
      <c r="BVW157" s="292"/>
      <c r="BVX157" s="292"/>
      <c r="BVY157" s="292"/>
      <c r="BVZ157" s="292"/>
      <c r="BWA157" s="292"/>
      <c r="BWB157" s="292"/>
      <c r="BWC157" s="292"/>
      <c r="BWD157" s="292"/>
      <c r="BWE157" s="292"/>
      <c r="BWF157" s="292"/>
      <c r="BWG157" s="292"/>
      <c r="BWH157" s="292"/>
      <c r="BWI157" s="292"/>
      <c r="BWJ157" s="292"/>
      <c r="BWK157" s="292"/>
      <c r="BWL157" s="292"/>
      <c r="BWM157" s="292"/>
      <c r="BWN157" s="292"/>
      <c r="BWO157" s="292"/>
      <c r="BWP157" s="292"/>
      <c r="BWQ157" s="292"/>
      <c r="BWR157" s="292"/>
      <c r="BWS157" s="292"/>
      <c r="BWT157" s="292"/>
      <c r="BWU157" s="292"/>
      <c r="BWV157" s="292"/>
      <c r="BWW157" s="292"/>
      <c r="BWX157" s="292"/>
      <c r="BWY157" s="292"/>
      <c r="BWZ157" s="292"/>
      <c r="BXA157" s="292"/>
      <c r="BXB157" s="292"/>
      <c r="BXC157" s="292"/>
      <c r="BXD157" s="292"/>
      <c r="BXE157" s="292"/>
      <c r="BXF157" s="292"/>
      <c r="BXG157" s="292"/>
      <c r="BXH157" s="292"/>
      <c r="BXI157" s="292"/>
      <c r="BXJ157" s="292"/>
      <c r="BXK157" s="292"/>
      <c r="BXL157" s="292"/>
      <c r="BXM157" s="292"/>
      <c r="BXN157" s="292"/>
      <c r="BXO157" s="292"/>
      <c r="BXP157" s="292"/>
      <c r="BXQ157" s="292"/>
      <c r="BXR157" s="292"/>
      <c r="BXS157" s="292"/>
      <c r="BXT157" s="292"/>
      <c r="BXU157" s="292"/>
      <c r="BXV157" s="292"/>
      <c r="BXW157" s="292"/>
      <c r="BXX157" s="292"/>
      <c r="BXY157" s="292"/>
      <c r="BXZ157" s="292"/>
      <c r="BYA157" s="292"/>
      <c r="BYB157" s="292"/>
      <c r="BYC157" s="292"/>
      <c r="BYD157" s="292"/>
      <c r="BYE157" s="292"/>
      <c r="BYF157" s="292"/>
      <c r="BYG157" s="292"/>
      <c r="BYH157" s="292"/>
      <c r="BYI157" s="292"/>
      <c r="BYJ157" s="292"/>
      <c r="BYK157" s="292"/>
      <c r="BYL157" s="292"/>
      <c r="BYM157" s="292"/>
      <c r="BYN157" s="292"/>
      <c r="BYO157" s="292"/>
      <c r="BYP157" s="292"/>
      <c r="BYQ157" s="292"/>
      <c r="BYR157" s="292"/>
      <c r="BYS157" s="292"/>
      <c r="BYT157" s="292"/>
      <c r="BYU157" s="292"/>
      <c r="BYV157" s="292"/>
      <c r="BYW157" s="292"/>
      <c r="BYX157" s="292"/>
      <c r="BYY157" s="292"/>
      <c r="BYZ157" s="292"/>
      <c r="BZA157" s="292"/>
      <c r="BZB157" s="292"/>
      <c r="BZC157" s="292"/>
      <c r="BZD157" s="292"/>
      <c r="BZE157" s="292"/>
      <c r="BZF157" s="292"/>
      <c r="BZG157" s="292"/>
      <c r="BZH157" s="292"/>
      <c r="BZI157" s="292"/>
      <c r="BZJ157" s="292"/>
      <c r="BZK157" s="292"/>
      <c r="BZL157" s="292"/>
      <c r="BZM157" s="292"/>
      <c r="BZN157" s="292"/>
      <c r="BZO157" s="292"/>
      <c r="BZP157" s="292"/>
      <c r="BZQ157" s="292"/>
      <c r="BZR157" s="292"/>
      <c r="BZS157" s="292"/>
      <c r="BZT157" s="292"/>
      <c r="BZU157" s="292"/>
      <c r="BZV157" s="292"/>
      <c r="BZW157" s="292"/>
      <c r="BZX157" s="292"/>
      <c r="BZY157" s="292"/>
      <c r="BZZ157" s="292"/>
      <c r="CAA157" s="292"/>
      <c r="CAB157" s="292"/>
      <c r="CAC157" s="292"/>
      <c r="CAD157" s="292"/>
      <c r="CAE157" s="292"/>
      <c r="CAF157" s="292"/>
      <c r="CAG157" s="292"/>
      <c r="CAH157" s="292"/>
      <c r="CAI157" s="292"/>
      <c r="CAJ157" s="292"/>
      <c r="CAK157" s="292"/>
      <c r="CAL157" s="292"/>
      <c r="CAM157" s="292"/>
      <c r="CAN157" s="292"/>
      <c r="CAO157" s="292"/>
      <c r="CAP157" s="292"/>
      <c r="CAQ157" s="292"/>
      <c r="CAR157" s="292"/>
      <c r="CAS157" s="292"/>
      <c r="CAT157" s="292"/>
      <c r="CAU157" s="292"/>
      <c r="CAV157" s="292"/>
      <c r="CAW157" s="292"/>
      <c r="CAX157" s="292"/>
      <c r="CAY157" s="292"/>
      <c r="CAZ157" s="292"/>
      <c r="CBA157" s="292"/>
      <c r="CBB157" s="292"/>
      <c r="CBC157" s="292"/>
      <c r="CBD157" s="292"/>
      <c r="CBE157" s="292"/>
      <c r="CBF157" s="292"/>
      <c r="CBG157" s="292"/>
      <c r="CBH157" s="292"/>
      <c r="CBI157" s="292"/>
      <c r="CBJ157" s="292"/>
      <c r="CBK157" s="292"/>
      <c r="CBL157" s="292"/>
      <c r="CBM157" s="292"/>
      <c r="CBN157" s="292"/>
      <c r="CBO157" s="292"/>
      <c r="CBP157" s="292"/>
      <c r="CBQ157" s="292"/>
      <c r="CBR157" s="292"/>
      <c r="CBS157" s="292"/>
      <c r="CBT157" s="292"/>
      <c r="CBU157" s="292"/>
      <c r="CBV157" s="292"/>
      <c r="CBW157" s="292"/>
      <c r="CBX157" s="292"/>
      <c r="CBY157" s="292"/>
      <c r="CBZ157" s="292"/>
      <c r="CCA157" s="292"/>
      <c r="CCB157" s="292"/>
      <c r="CCC157" s="292"/>
      <c r="CCD157" s="292"/>
      <c r="CCE157" s="292"/>
      <c r="CCF157" s="292"/>
      <c r="CCG157" s="292"/>
      <c r="CCH157" s="292"/>
      <c r="CCI157" s="292"/>
      <c r="CCJ157" s="292"/>
      <c r="CCK157" s="292"/>
      <c r="CCL157" s="292"/>
      <c r="CCM157" s="292"/>
      <c r="CCN157" s="292"/>
      <c r="CCO157" s="292"/>
      <c r="CCP157" s="292"/>
      <c r="CCQ157" s="292"/>
      <c r="CCR157" s="292"/>
      <c r="CCS157" s="292"/>
      <c r="CCT157" s="292"/>
      <c r="CCU157" s="292"/>
      <c r="CCV157" s="292"/>
      <c r="CCW157" s="292"/>
      <c r="CCX157" s="292"/>
      <c r="CCY157" s="292"/>
      <c r="CCZ157" s="292"/>
      <c r="CDA157" s="292"/>
      <c r="CDB157" s="292"/>
      <c r="CDC157" s="292"/>
      <c r="CDD157" s="292"/>
      <c r="CDE157" s="292"/>
      <c r="CDF157" s="292"/>
      <c r="CDG157" s="292"/>
      <c r="CDH157" s="292"/>
      <c r="CDI157" s="292"/>
      <c r="CDJ157" s="292"/>
      <c r="CDK157" s="292"/>
      <c r="CDL157" s="292"/>
      <c r="CDM157" s="292"/>
      <c r="CDN157" s="292"/>
      <c r="CDO157" s="292"/>
      <c r="CDP157" s="292"/>
      <c r="CDQ157" s="292"/>
      <c r="CDR157" s="292"/>
      <c r="CDS157" s="292"/>
      <c r="CDT157" s="292"/>
      <c r="CDU157" s="292"/>
      <c r="CDV157" s="292"/>
      <c r="CDW157" s="292"/>
      <c r="CDX157" s="292"/>
      <c r="CDY157" s="292"/>
      <c r="CDZ157" s="292"/>
      <c r="CEA157" s="292"/>
      <c r="CEB157" s="292"/>
      <c r="CEC157" s="292"/>
      <c r="CED157" s="292"/>
      <c r="CEE157" s="292"/>
      <c r="CEF157" s="292"/>
      <c r="CEG157" s="292"/>
      <c r="CEH157" s="292"/>
      <c r="CEI157" s="292"/>
      <c r="CEJ157" s="292"/>
      <c r="CEK157" s="292"/>
      <c r="CEL157" s="292"/>
      <c r="CEM157" s="292"/>
      <c r="CEN157" s="292"/>
      <c r="CEO157" s="292"/>
      <c r="CEP157" s="292"/>
      <c r="CEQ157" s="292"/>
      <c r="CER157" s="292"/>
      <c r="CES157" s="292"/>
      <c r="CET157" s="292"/>
      <c r="CEU157" s="292"/>
      <c r="CEV157" s="292"/>
      <c r="CEW157" s="292"/>
      <c r="CEX157" s="292"/>
      <c r="CEY157" s="292"/>
      <c r="CEZ157" s="292"/>
      <c r="CFA157" s="292"/>
      <c r="CFB157" s="292"/>
      <c r="CFC157" s="292"/>
      <c r="CFD157" s="292"/>
      <c r="CFE157" s="292"/>
      <c r="CFF157" s="292"/>
      <c r="CFG157" s="292"/>
      <c r="CFH157" s="292"/>
      <c r="CFI157" s="292"/>
      <c r="CFJ157" s="292"/>
      <c r="CFK157" s="292"/>
      <c r="CFL157" s="292"/>
      <c r="CFM157" s="292"/>
      <c r="CFN157" s="292"/>
      <c r="CFO157" s="292"/>
      <c r="CFP157" s="292"/>
      <c r="CFQ157" s="292"/>
      <c r="CFR157" s="292"/>
      <c r="CFS157" s="292"/>
      <c r="CFT157" s="292"/>
      <c r="CFU157" s="292"/>
      <c r="CFV157" s="292"/>
      <c r="CFW157" s="292"/>
      <c r="CFX157" s="292"/>
      <c r="CFY157" s="292"/>
      <c r="CFZ157" s="292"/>
      <c r="CGA157" s="292"/>
      <c r="CGB157" s="292"/>
      <c r="CGC157" s="292"/>
      <c r="CGD157" s="292"/>
      <c r="CGE157" s="292"/>
      <c r="CGF157" s="292"/>
      <c r="CGG157" s="292"/>
      <c r="CGH157" s="292"/>
      <c r="CGI157" s="292"/>
      <c r="CGJ157" s="292"/>
      <c r="CGK157" s="292"/>
      <c r="CGL157" s="292"/>
      <c r="CGM157" s="292"/>
      <c r="CGN157" s="292"/>
      <c r="CGO157" s="292"/>
      <c r="CGP157" s="292"/>
      <c r="CGQ157" s="292"/>
      <c r="CGR157" s="292"/>
      <c r="CGS157" s="292"/>
      <c r="CGT157" s="292"/>
      <c r="CGU157" s="292"/>
      <c r="CGV157" s="292"/>
      <c r="CGW157" s="292"/>
      <c r="CGX157" s="292"/>
      <c r="CGY157" s="292"/>
      <c r="CGZ157" s="292"/>
      <c r="CHA157" s="292"/>
      <c r="CHB157" s="292"/>
      <c r="CHC157" s="292"/>
      <c r="CHD157" s="292"/>
      <c r="CHE157" s="292"/>
      <c r="CHF157" s="292"/>
      <c r="CHG157" s="292"/>
      <c r="CHH157" s="292"/>
      <c r="CHI157" s="292"/>
      <c r="CHJ157" s="292"/>
      <c r="CHK157" s="292"/>
      <c r="CHL157" s="292"/>
      <c r="CHM157" s="292"/>
      <c r="CHN157" s="292"/>
      <c r="CHO157" s="292"/>
      <c r="CHP157" s="292"/>
      <c r="CHQ157" s="292"/>
      <c r="CHR157" s="292"/>
      <c r="CHS157" s="292"/>
      <c r="CHT157" s="292"/>
      <c r="CHU157" s="292"/>
      <c r="CHV157" s="292"/>
      <c r="CHW157" s="292"/>
      <c r="CHX157" s="292"/>
      <c r="CHY157" s="292"/>
      <c r="CHZ157" s="292"/>
      <c r="CIA157" s="292"/>
      <c r="CIB157" s="292"/>
      <c r="CIC157" s="292"/>
      <c r="CID157" s="292"/>
      <c r="CIE157" s="292"/>
      <c r="CIF157" s="292"/>
      <c r="CIG157" s="292"/>
      <c r="CIH157" s="292"/>
      <c r="CII157" s="292"/>
      <c r="CIJ157" s="292"/>
      <c r="CIK157" s="292"/>
      <c r="CIL157" s="292"/>
      <c r="CIM157" s="292"/>
      <c r="CIN157" s="292"/>
      <c r="CIO157" s="292"/>
      <c r="CIP157" s="292"/>
      <c r="CIQ157" s="292"/>
      <c r="CIR157" s="292"/>
      <c r="CIS157" s="292"/>
      <c r="CIT157" s="292"/>
      <c r="CIU157" s="292"/>
      <c r="CIV157" s="292"/>
      <c r="CIW157" s="292"/>
      <c r="CIX157" s="292"/>
      <c r="CIY157" s="292"/>
      <c r="CIZ157" s="292"/>
      <c r="CJA157" s="292"/>
      <c r="CJB157" s="292"/>
      <c r="CJC157" s="292"/>
      <c r="CJD157" s="292"/>
      <c r="CJE157" s="292"/>
      <c r="CJF157" s="292"/>
      <c r="CJG157" s="292"/>
      <c r="CJH157" s="292"/>
      <c r="CJI157" s="292"/>
      <c r="CJJ157" s="292"/>
      <c r="CJK157" s="292"/>
      <c r="CJL157" s="292"/>
      <c r="CJM157" s="292"/>
      <c r="CJN157" s="292"/>
      <c r="CJO157" s="292"/>
      <c r="CJP157" s="292"/>
      <c r="CJQ157" s="292"/>
      <c r="CJR157" s="292"/>
      <c r="CJS157" s="292"/>
      <c r="CJT157" s="292"/>
      <c r="CJU157" s="292"/>
      <c r="CJV157" s="292"/>
      <c r="CJW157" s="292"/>
      <c r="CJX157" s="292"/>
      <c r="CJY157" s="292"/>
      <c r="CJZ157" s="292"/>
      <c r="CKA157" s="292"/>
      <c r="CKB157" s="292"/>
      <c r="CKC157" s="292"/>
      <c r="CKD157" s="292"/>
      <c r="CKE157" s="292"/>
      <c r="CKF157" s="292"/>
      <c r="CKG157" s="292"/>
      <c r="CKH157" s="292"/>
      <c r="CKI157" s="292"/>
      <c r="CKJ157" s="292"/>
      <c r="CKK157" s="292"/>
      <c r="CKL157" s="292"/>
      <c r="CKM157" s="292"/>
      <c r="CKN157" s="292"/>
      <c r="CKO157" s="292"/>
      <c r="CKP157" s="292"/>
      <c r="CKQ157" s="292"/>
      <c r="CKR157" s="292"/>
      <c r="CKS157" s="292"/>
      <c r="CKT157" s="292"/>
      <c r="CKU157" s="292"/>
      <c r="CKV157" s="292"/>
      <c r="CKW157" s="292"/>
      <c r="CKX157" s="292"/>
      <c r="CKY157" s="292"/>
      <c r="CKZ157" s="292"/>
      <c r="CLA157" s="292"/>
      <c r="CLB157" s="292"/>
      <c r="CLC157" s="292"/>
      <c r="CLD157" s="292"/>
      <c r="CLE157" s="292"/>
      <c r="CLF157" s="292"/>
      <c r="CLG157" s="292"/>
      <c r="CLH157" s="292"/>
      <c r="CLI157" s="292"/>
      <c r="CLJ157" s="292"/>
      <c r="CLK157" s="292"/>
      <c r="CLL157" s="292"/>
      <c r="CLM157" s="292"/>
      <c r="CLN157" s="292"/>
      <c r="CLO157" s="292"/>
      <c r="CLP157" s="292"/>
      <c r="CLQ157" s="292"/>
      <c r="CLR157" s="292"/>
      <c r="CLS157" s="292"/>
      <c r="CLT157" s="292"/>
      <c r="CLU157" s="292"/>
      <c r="CLV157" s="292"/>
      <c r="CLW157" s="292"/>
      <c r="CLX157" s="292"/>
      <c r="CLY157" s="292"/>
      <c r="CLZ157" s="292"/>
      <c r="CMA157" s="292"/>
      <c r="CMB157" s="292"/>
      <c r="CMC157" s="292"/>
      <c r="CMD157" s="292"/>
      <c r="CME157" s="292"/>
      <c r="CMF157" s="292"/>
      <c r="CMG157" s="292"/>
      <c r="CMH157" s="292"/>
      <c r="CMI157" s="292"/>
      <c r="CMJ157" s="292"/>
      <c r="CMK157" s="292"/>
      <c r="CML157" s="292"/>
      <c r="CMM157" s="292"/>
      <c r="CMN157" s="292"/>
      <c r="CMO157" s="292"/>
      <c r="CMP157" s="292"/>
      <c r="CMQ157" s="292"/>
      <c r="CMR157" s="292"/>
      <c r="CMS157" s="292"/>
      <c r="CMT157" s="292"/>
      <c r="CMU157" s="292"/>
      <c r="CMV157" s="292"/>
      <c r="CMW157" s="292"/>
      <c r="CMX157" s="292"/>
      <c r="CMY157" s="292"/>
      <c r="CMZ157" s="292"/>
      <c r="CNA157" s="292"/>
      <c r="CNB157" s="292"/>
      <c r="CNC157" s="292"/>
      <c r="CND157" s="292"/>
      <c r="CNE157" s="292"/>
      <c r="CNF157" s="292"/>
      <c r="CNG157" s="292"/>
      <c r="CNH157" s="292"/>
      <c r="CNI157" s="292"/>
      <c r="CNJ157" s="292"/>
      <c r="CNK157" s="292"/>
      <c r="CNL157" s="292"/>
      <c r="CNM157" s="292"/>
      <c r="CNN157" s="292"/>
      <c r="CNO157" s="292"/>
      <c r="CNP157" s="292"/>
      <c r="CNQ157" s="292"/>
      <c r="CNR157" s="292"/>
      <c r="CNS157" s="292"/>
      <c r="CNT157" s="292"/>
      <c r="CNU157" s="292"/>
      <c r="CNV157" s="292"/>
      <c r="CNW157" s="292"/>
      <c r="CNX157" s="292"/>
      <c r="CNY157" s="292"/>
      <c r="CNZ157" s="292"/>
      <c r="COA157" s="292"/>
      <c r="COB157" s="292"/>
      <c r="COC157" s="292"/>
      <c r="COD157" s="292"/>
      <c r="COE157" s="292"/>
      <c r="COF157" s="292"/>
      <c r="COG157" s="292"/>
      <c r="COH157" s="292"/>
      <c r="COI157" s="292"/>
      <c r="COJ157" s="292"/>
      <c r="COK157" s="292"/>
      <c r="COL157" s="292"/>
      <c r="COM157" s="292"/>
      <c r="CON157" s="292"/>
      <c r="COO157" s="292"/>
      <c r="COP157" s="292"/>
      <c r="COQ157" s="292"/>
      <c r="COR157" s="292"/>
      <c r="COS157" s="292"/>
      <c r="COT157" s="292"/>
      <c r="COU157" s="292"/>
      <c r="COV157" s="292"/>
      <c r="COW157" s="292"/>
      <c r="COX157" s="292"/>
      <c r="COY157" s="292"/>
      <c r="COZ157" s="292"/>
      <c r="CPA157" s="292"/>
      <c r="CPB157" s="292"/>
      <c r="CPC157" s="292"/>
      <c r="CPD157" s="292"/>
      <c r="CPE157" s="292"/>
      <c r="CPF157" s="292"/>
      <c r="CPG157" s="292"/>
      <c r="CPH157" s="292"/>
      <c r="CPI157" s="292"/>
      <c r="CPJ157" s="292"/>
      <c r="CPK157" s="292"/>
      <c r="CPL157" s="292"/>
      <c r="CPM157" s="292"/>
      <c r="CPN157" s="292"/>
      <c r="CPO157" s="292"/>
      <c r="CPP157" s="292"/>
      <c r="CPQ157" s="292"/>
      <c r="CPR157" s="292"/>
      <c r="CPS157" s="292"/>
      <c r="CPT157" s="292"/>
      <c r="CPU157" s="292"/>
      <c r="CPV157" s="292"/>
      <c r="CPW157" s="292"/>
      <c r="CPX157" s="292"/>
      <c r="CPY157" s="292"/>
      <c r="CPZ157" s="292"/>
      <c r="CQA157" s="292"/>
      <c r="CQB157" s="292"/>
      <c r="CQC157" s="292"/>
      <c r="CQD157" s="292"/>
      <c r="CQE157" s="292"/>
      <c r="CQF157" s="292"/>
      <c r="CQG157" s="292"/>
      <c r="CQH157" s="292"/>
      <c r="CQI157" s="292"/>
      <c r="CQJ157" s="292"/>
      <c r="CQK157" s="292"/>
      <c r="CQL157" s="292"/>
      <c r="CQM157" s="292"/>
      <c r="CQN157" s="292"/>
      <c r="CQO157" s="292"/>
      <c r="CQP157" s="292"/>
      <c r="CQQ157" s="292"/>
      <c r="CQR157" s="292"/>
      <c r="CQS157" s="292"/>
      <c r="CQT157" s="292"/>
      <c r="CQU157" s="292"/>
      <c r="CQV157" s="292"/>
      <c r="CQW157" s="292"/>
      <c r="CQX157" s="292"/>
      <c r="CQY157" s="292"/>
      <c r="CQZ157" s="292"/>
      <c r="CRA157" s="292"/>
      <c r="CRB157" s="292"/>
      <c r="CRC157" s="292"/>
      <c r="CRD157" s="292"/>
      <c r="CRE157" s="292"/>
      <c r="CRF157" s="292"/>
      <c r="CRG157" s="292"/>
      <c r="CRH157" s="292"/>
      <c r="CRI157" s="292"/>
      <c r="CRJ157" s="292"/>
      <c r="CRK157" s="292"/>
      <c r="CRL157" s="292"/>
      <c r="CRM157" s="292"/>
      <c r="CRN157" s="292"/>
      <c r="CRO157" s="292"/>
      <c r="CRP157" s="292"/>
      <c r="CRQ157" s="292"/>
      <c r="CRR157" s="292"/>
      <c r="CRS157" s="292"/>
      <c r="CRT157" s="292"/>
      <c r="CRU157" s="292"/>
      <c r="CRV157" s="292"/>
      <c r="CRW157" s="292"/>
      <c r="CRX157" s="292"/>
      <c r="CRY157" s="292"/>
      <c r="CRZ157" s="292"/>
      <c r="CSA157" s="292"/>
      <c r="CSB157" s="292"/>
      <c r="CSC157" s="292"/>
      <c r="CSD157" s="292"/>
      <c r="CSE157" s="292"/>
      <c r="CSF157" s="292"/>
      <c r="CSG157" s="292"/>
      <c r="CSH157" s="292"/>
      <c r="CSI157" s="292"/>
      <c r="CSJ157" s="292"/>
      <c r="CSK157" s="292"/>
      <c r="CSL157" s="292"/>
      <c r="CSM157" s="292"/>
      <c r="CSN157" s="292"/>
      <c r="CSO157" s="292"/>
      <c r="CSP157" s="292"/>
      <c r="CSQ157" s="292"/>
      <c r="CSR157" s="292"/>
      <c r="CSS157" s="292"/>
      <c r="CST157" s="292"/>
      <c r="CSU157" s="292"/>
      <c r="CSV157" s="292"/>
      <c r="CSW157" s="292"/>
      <c r="CSX157" s="292"/>
      <c r="CSY157" s="292"/>
      <c r="CSZ157" s="292"/>
      <c r="CTA157" s="292"/>
      <c r="CTB157" s="292"/>
      <c r="CTC157" s="292"/>
      <c r="CTD157" s="292"/>
      <c r="CTE157" s="292"/>
      <c r="CTF157" s="292"/>
      <c r="CTG157" s="292"/>
      <c r="CTH157" s="292"/>
      <c r="CTI157" s="292"/>
      <c r="CTJ157" s="292"/>
      <c r="CTK157" s="292"/>
      <c r="CTL157" s="292"/>
      <c r="CTM157" s="292"/>
      <c r="CTN157" s="292"/>
      <c r="CTO157" s="292"/>
      <c r="CTP157" s="292"/>
      <c r="CTQ157" s="292"/>
      <c r="CTR157" s="292"/>
      <c r="CTS157" s="292"/>
      <c r="CTT157" s="292"/>
      <c r="CTU157" s="292"/>
      <c r="CTV157" s="292"/>
      <c r="CTW157" s="292"/>
      <c r="CTX157" s="292"/>
      <c r="CTY157" s="292"/>
      <c r="CTZ157" s="292"/>
      <c r="CUA157" s="292"/>
      <c r="CUB157" s="292"/>
      <c r="CUC157" s="292"/>
      <c r="CUD157" s="292"/>
      <c r="CUE157" s="292"/>
      <c r="CUF157" s="292"/>
      <c r="CUG157" s="292"/>
      <c r="CUH157" s="292"/>
      <c r="CUI157" s="292"/>
      <c r="CUJ157" s="292"/>
      <c r="CUK157" s="292"/>
      <c r="CUL157" s="292"/>
      <c r="CUM157" s="292"/>
      <c r="CUN157" s="292"/>
      <c r="CUO157" s="292"/>
      <c r="CUP157" s="292"/>
      <c r="CUQ157" s="292"/>
      <c r="CUR157" s="292"/>
      <c r="CUS157" s="292"/>
      <c r="CUT157" s="292"/>
      <c r="CUU157" s="292"/>
      <c r="CUV157" s="292"/>
      <c r="CUW157" s="292"/>
      <c r="CUX157" s="292"/>
      <c r="CUY157" s="292"/>
      <c r="CUZ157" s="292"/>
      <c r="CVA157" s="292"/>
      <c r="CVB157" s="292"/>
      <c r="CVC157" s="292"/>
      <c r="CVD157" s="292"/>
      <c r="CVE157" s="292"/>
      <c r="CVF157" s="292"/>
      <c r="CVG157" s="292"/>
      <c r="CVH157" s="292"/>
      <c r="CVI157" s="292"/>
      <c r="CVJ157" s="292"/>
      <c r="CVK157" s="292"/>
      <c r="CVL157" s="292"/>
      <c r="CVM157" s="292"/>
      <c r="CVN157" s="292"/>
      <c r="CVO157" s="292"/>
      <c r="CVP157" s="292"/>
      <c r="CVQ157" s="292"/>
      <c r="CVR157" s="292"/>
      <c r="CVS157" s="292"/>
      <c r="CVT157" s="292"/>
      <c r="CVU157" s="292"/>
      <c r="CVV157" s="292"/>
      <c r="CVW157" s="292"/>
      <c r="CVX157" s="292"/>
      <c r="CVY157" s="292"/>
      <c r="CVZ157" s="292"/>
      <c r="CWA157" s="292"/>
      <c r="CWB157" s="292"/>
      <c r="CWC157" s="292"/>
      <c r="CWD157" s="292"/>
      <c r="CWE157" s="292"/>
      <c r="CWF157" s="292"/>
      <c r="CWG157" s="292"/>
      <c r="CWH157" s="292"/>
      <c r="CWI157" s="292"/>
      <c r="CWJ157" s="292"/>
      <c r="CWK157" s="292"/>
      <c r="CWL157" s="292"/>
      <c r="CWM157" s="292"/>
      <c r="CWN157" s="292"/>
      <c r="CWO157" s="292"/>
      <c r="CWP157" s="292"/>
      <c r="CWQ157" s="292"/>
      <c r="CWR157" s="292"/>
      <c r="CWS157" s="292"/>
      <c r="CWT157" s="292"/>
      <c r="CWU157" s="292"/>
      <c r="CWV157" s="292"/>
      <c r="CWW157" s="292"/>
      <c r="CWX157" s="292"/>
      <c r="CWY157" s="292"/>
      <c r="CWZ157" s="292"/>
      <c r="CXA157" s="292"/>
      <c r="CXB157" s="292"/>
      <c r="CXC157" s="292"/>
      <c r="CXD157" s="292"/>
      <c r="CXE157" s="292"/>
      <c r="CXF157" s="292"/>
      <c r="CXG157" s="292"/>
      <c r="CXH157" s="292"/>
      <c r="CXI157" s="292"/>
      <c r="CXJ157" s="292"/>
      <c r="CXK157" s="292"/>
      <c r="CXL157" s="292"/>
      <c r="CXM157" s="292"/>
      <c r="CXN157" s="292"/>
      <c r="CXO157" s="292"/>
      <c r="CXP157" s="292"/>
      <c r="CXQ157" s="292"/>
      <c r="CXR157" s="292"/>
      <c r="CXS157" s="292"/>
      <c r="CXT157" s="292"/>
      <c r="CXU157" s="292"/>
      <c r="CXV157" s="292"/>
      <c r="CXW157" s="292"/>
      <c r="CXX157" s="292"/>
      <c r="CXY157" s="292"/>
      <c r="CXZ157" s="292"/>
      <c r="CYA157" s="292"/>
      <c r="CYB157" s="292"/>
      <c r="CYC157" s="292"/>
      <c r="CYD157" s="292"/>
      <c r="CYE157" s="292"/>
      <c r="CYF157" s="292"/>
      <c r="CYG157" s="292"/>
      <c r="CYH157" s="292"/>
      <c r="CYI157" s="292"/>
      <c r="CYJ157" s="292"/>
      <c r="CYK157" s="292"/>
      <c r="CYL157" s="292"/>
      <c r="CYM157" s="292"/>
      <c r="CYN157" s="292"/>
      <c r="CYO157" s="292"/>
      <c r="CYP157" s="292"/>
      <c r="CYQ157" s="292"/>
      <c r="CYR157" s="292"/>
      <c r="CYS157" s="292"/>
      <c r="CYT157" s="292"/>
      <c r="CYU157" s="292"/>
      <c r="CYV157" s="292"/>
      <c r="CYW157" s="292"/>
      <c r="CYX157" s="292"/>
      <c r="CYY157" s="292"/>
      <c r="CYZ157" s="292"/>
      <c r="CZA157" s="292"/>
      <c r="CZB157" s="292"/>
      <c r="CZC157" s="292"/>
      <c r="CZD157" s="292"/>
      <c r="CZE157" s="292"/>
      <c r="CZF157" s="292"/>
      <c r="CZG157" s="292"/>
      <c r="CZH157" s="292"/>
      <c r="CZI157" s="292"/>
      <c r="CZJ157" s="292"/>
      <c r="CZK157" s="292"/>
      <c r="CZL157" s="292"/>
      <c r="CZM157" s="292"/>
      <c r="CZN157" s="292"/>
      <c r="CZO157" s="292"/>
      <c r="CZP157" s="292"/>
      <c r="CZQ157" s="292"/>
      <c r="CZR157" s="292"/>
      <c r="CZS157" s="292"/>
      <c r="CZT157" s="292"/>
      <c r="CZU157" s="292"/>
      <c r="CZV157" s="292"/>
      <c r="CZW157" s="292"/>
      <c r="CZX157" s="292"/>
      <c r="CZY157" s="292"/>
      <c r="CZZ157" s="292"/>
      <c r="DAA157" s="292"/>
      <c r="DAB157" s="292"/>
      <c r="DAC157" s="292"/>
      <c r="DAD157" s="292"/>
      <c r="DAE157" s="292"/>
      <c r="DAF157" s="292"/>
      <c r="DAG157" s="292"/>
      <c r="DAH157" s="292"/>
      <c r="DAI157" s="292"/>
      <c r="DAJ157" s="292"/>
      <c r="DAK157" s="292"/>
      <c r="DAL157" s="292"/>
      <c r="DAM157" s="292"/>
      <c r="DAN157" s="292"/>
      <c r="DAO157" s="292"/>
      <c r="DAP157" s="292"/>
      <c r="DAQ157" s="292"/>
      <c r="DAR157" s="292"/>
      <c r="DAS157" s="292"/>
      <c r="DAT157" s="292"/>
      <c r="DAU157" s="292"/>
      <c r="DAV157" s="292"/>
      <c r="DAW157" s="292"/>
      <c r="DAX157" s="292"/>
      <c r="DAY157" s="292"/>
      <c r="DAZ157" s="292"/>
      <c r="DBA157" s="292"/>
      <c r="DBB157" s="292"/>
      <c r="DBC157" s="292"/>
      <c r="DBD157" s="292"/>
      <c r="DBE157" s="292"/>
      <c r="DBF157" s="292"/>
      <c r="DBG157" s="292"/>
      <c r="DBH157" s="292"/>
      <c r="DBI157" s="292"/>
      <c r="DBJ157" s="292"/>
      <c r="DBK157" s="292"/>
      <c r="DBL157" s="292"/>
      <c r="DBM157" s="292"/>
      <c r="DBN157" s="292"/>
      <c r="DBO157" s="292"/>
      <c r="DBP157" s="292"/>
      <c r="DBQ157" s="292"/>
      <c r="DBR157" s="292"/>
      <c r="DBS157" s="292"/>
      <c r="DBT157" s="292"/>
      <c r="DBU157" s="292"/>
      <c r="DBV157" s="292"/>
      <c r="DBW157" s="292"/>
      <c r="DBX157" s="292"/>
      <c r="DBY157" s="292"/>
      <c r="DBZ157" s="292"/>
      <c r="DCA157" s="292"/>
      <c r="DCB157" s="292"/>
      <c r="DCC157" s="292"/>
      <c r="DCD157" s="292"/>
      <c r="DCE157" s="292"/>
      <c r="DCF157" s="292"/>
      <c r="DCG157" s="292"/>
      <c r="DCH157" s="292"/>
      <c r="DCI157" s="292"/>
      <c r="DCJ157" s="292"/>
      <c r="DCK157" s="292"/>
      <c r="DCL157" s="292"/>
      <c r="DCM157" s="292"/>
      <c r="DCN157" s="292"/>
      <c r="DCO157" s="292"/>
      <c r="DCP157" s="292"/>
      <c r="DCQ157" s="292"/>
      <c r="DCR157" s="292"/>
      <c r="DCS157" s="292"/>
      <c r="DCT157" s="292"/>
      <c r="DCU157" s="292"/>
      <c r="DCV157" s="292"/>
      <c r="DCW157" s="292"/>
      <c r="DCX157" s="292"/>
      <c r="DCY157" s="292"/>
      <c r="DCZ157" s="292"/>
      <c r="DDA157" s="292"/>
      <c r="DDB157" s="292"/>
      <c r="DDC157" s="292"/>
      <c r="DDD157" s="292"/>
      <c r="DDE157" s="292"/>
      <c r="DDF157" s="292"/>
      <c r="DDG157" s="292"/>
      <c r="DDH157" s="292"/>
      <c r="DDI157" s="292"/>
      <c r="DDJ157" s="292"/>
      <c r="DDK157" s="292"/>
      <c r="DDL157" s="292"/>
      <c r="DDM157" s="292"/>
      <c r="DDN157" s="292"/>
      <c r="DDO157" s="292"/>
      <c r="DDP157" s="292"/>
      <c r="DDQ157" s="292"/>
      <c r="DDR157" s="292"/>
      <c r="DDS157" s="292"/>
      <c r="DDT157" s="292"/>
      <c r="DDU157" s="292"/>
      <c r="DDV157" s="292"/>
      <c r="DDW157" s="292"/>
      <c r="DDX157" s="292"/>
      <c r="DDY157" s="292"/>
      <c r="DDZ157" s="292"/>
      <c r="DEA157" s="292"/>
      <c r="DEB157" s="292"/>
      <c r="DEC157" s="292"/>
      <c r="DED157" s="292"/>
      <c r="DEE157" s="292"/>
      <c r="DEF157" s="292"/>
      <c r="DEG157" s="292"/>
      <c r="DEH157" s="292"/>
      <c r="DEI157" s="292"/>
      <c r="DEJ157" s="292"/>
      <c r="DEK157" s="292"/>
      <c r="DEL157" s="292"/>
      <c r="DEM157" s="292"/>
      <c r="DEN157" s="292"/>
      <c r="DEO157" s="292"/>
      <c r="DEP157" s="292"/>
      <c r="DEQ157" s="292"/>
      <c r="DER157" s="292"/>
      <c r="DES157" s="292"/>
      <c r="DET157" s="292"/>
      <c r="DEU157" s="292"/>
      <c r="DEV157" s="292"/>
      <c r="DEW157" s="292"/>
      <c r="DEX157" s="292"/>
      <c r="DEY157" s="292"/>
      <c r="DEZ157" s="292"/>
      <c r="DFA157" s="292"/>
      <c r="DFB157" s="292"/>
      <c r="DFC157" s="292"/>
      <c r="DFD157" s="292"/>
      <c r="DFE157" s="292"/>
      <c r="DFF157" s="292"/>
      <c r="DFG157" s="292"/>
      <c r="DFH157" s="292"/>
      <c r="DFI157" s="292"/>
      <c r="DFJ157" s="292"/>
      <c r="DFK157" s="292"/>
      <c r="DFL157" s="292"/>
      <c r="DFM157" s="292"/>
      <c r="DFN157" s="292"/>
      <c r="DFO157" s="292"/>
      <c r="DFP157" s="292"/>
      <c r="DFQ157" s="292"/>
      <c r="DFR157" s="292"/>
      <c r="DFS157" s="292"/>
      <c r="DFT157" s="292"/>
      <c r="DFU157" s="292"/>
      <c r="DFV157" s="292"/>
      <c r="DFW157" s="292"/>
      <c r="DFX157" s="292"/>
      <c r="DFY157" s="292"/>
      <c r="DFZ157" s="292"/>
      <c r="DGA157" s="292"/>
      <c r="DGB157" s="292"/>
      <c r="DGC157" s="292"/>
      <c r="DGD157" s="292"/>
      <c r="DGE157" s="292"/>
      <c r="DGF157" s="292"/>
      <c r="DGG157" s="292"/>
      <c r="DGH157" s="292"/>
      <c r="DGI157" s="292"/>
      <c r="DGJ157" s="292"/>
      <c r="DGK157" s="292"/>
      <c r="DGL157" s="292"/>
      <c r="DGM157" s="292"/>
      <c r="DGN157" s="292"/>
      <c r="DGO157" s="292"/>
      <c r="DGP157" s="292"/>
      <c r="DGQ157" s="292"/>
      <c r="DGR157" s="292"/>
      <c r="DGS157" s="292"/>
      <c r="DGT157" s="292"/>
      <c r="DGU157" s="292"/>
      <c r="DGV157" s="292"/>
      <c r="DGW157" s="292"/>
      <c r="DGX157" s="292"/>
      <c r="DGY157" s="292"/>
      <c r="DGZ157" s="292"/>
      <c r="DHA157" s="292"/>
      <c r="DHB157" s="292"/>
      <c r="DHC157" s="292"/>
      <c r="DHD157" s="292"/>
      <c r="DHE157" s="292"/>
      <c r="DHF157" s="292"/>
      <c r="DHG157" s="292"/>
      <c r="DHH157" s="292"/>
      <c r="DHI157" s="292"/>
      <c r="DHJ157" s="292"/>
      <c r="DHK157" s="292"/>
      <c r="DHL157" s="292"/>
      <c r="DHM157" s="292"/>
      <c r="DHN157" s="292"/>
      <c r="DHO157" s="292"/>
      <c r="DHP157" s="292"/>
      <c r="DHQ157" s="292"/>
      <c r="DHR157" s="292"/>
      <c r="DHS157" s="292"/>
      <c r="DHT157" s="292"/>
      <c r="DHU157" s="292"/>
      <c r="DHV157" s="292"/>
      <c r="DHW157" s="292"/>
      <c r="DHX157" s="292"/>
      <c r="DHY157" s="292"/>
      <c r="DHZ157" s="292"/>
      <c r="DIA157" s="292"/>
      <c r="DIB157" s="292"/>
      <c r="DIC157" s="292"/>
      <c r="DID157" s="292"/>
      <c r="DIE157" s="292"/>
      <c r="DIF157" s="292"/>
      <c r="DIG157" s="292"/>
      <c r="DIH157" s="292"/>
      <c r="DII157" s="292"/>
      <c r="DIJ157" s="292"/>
      <c r="DIK157" s="292"/>
      <c r="DIL157" s="292"/>
      <c r="DIM157" s="292"/>
      <c r="DIN157" s="292"/>
      <c r="DIO157" s="292"/>
      <c r="DIP157" s="292"/>
      <c r="DIQ157" s="292"/>
      <c r="DIR157" s="292"/>
      <c r="DIS157" s="292"/>
      <c r="DIT157" s="292"/>
      <c r="DIU157" s="292"/>
      <c r="DIV157" s="292"/>
      <c r="DIW157" s="292"/>
      <c r="DIX157" s="292"/>
      <c r="DIY157" s="292"/>
      <c r="DIZ157" s="292"/>
      <c r="DJA157" s="292"/>
      <c r="DJB157" s="292"/>
      <c r="DJC157" s="292"/>
      <c r="DJD157" s="292"/>
      <c r="DJE157" s="292"/>
      <c r="DJF157" s="292"/>
      <c r="DJG157" s="292"/>
      <c r="DJH157" s="292"/>
      <c r="DJI157" s="292"/>
      <c r="DJJ157" s="292"/>
      <c r="DJK157" s="292"/>
      <c r="DJL157" s="292"/>
      <c r="DJM157" s="292"/>
      <c r="DJN157" s="292"/>
      <c r="DJO157" s="292"/>
      <c r="DJP157" s="292"/>
      <c r="DJQ157" s="292"/>
      <c r="DJR157" s="292"/>
      <c r="DJS157" s="292"/>
      <c r="DJT157" s="292"/>
      <c r="DJU157" s="292"/>
      <c r="DJV157" s="292"/>
      <c r="DJW157" s="292"/>
      <c r="DJX157" s="292"/>
      <c r="DJY157" s="292"/>
      <c r="DJZ157" s="292"/>
      <c r="DKA157" s="292"/>
      <c r="DKB157" s="292"/>
      <c r="DKC157" s="292"/>
      <c r="DKD157" s="292"/>
      <c r="DKE157" s="292"/>
      <c r="DKF157" s="292"/>
      <c r="DKG157" s="292"/>
      <c r="DKH157" s="292"/>
      <c r="DKI157" s="292"/>
      <c r="DKJ157" s="292"/>
      <c r="DKK157" s="292"/>
      <c r="DKL157" s="292"/>
      <c r="DKM157" s="292"/>
      <c r="DKN157" s="292"/>
      <c r="DKO157" s="292"/>
      <c r="DKP157" s="292"/>
      <c r="DKQ157" s="292"/>
      <c r="DKR157" s="292"/>
      <c r="DKS157" s="292"/>
      <c r="DKT157" s="292"/>
      <c r="DKU157" s="292"/>
      <c r="DKV157" s="292"/>
      <c r="DKW157" s="292"/>
      <c r="DKX157" s="292"/>
      <c r="DKY157" s="292"/>
      <c r="DKZ157" s="292"/>
      <c r="DLA157" s="292"/>
      <c r="DLB157" s="292"/>
      <c r="DLC157" s="292"/>
      <c r="DLD157" s="292"/>
      <c r="DLE157" s="292"/>
      <c r="DLF157" s="292"/>
      <c r="DLG157" s="292"/>
      <c r="DLH157" s="292"/>
      <c r="DLI157" s="292"/>
      <c r="DLJ157" s="292"/>
      <c r="DLK157" s="292"/>
      <c r="DLL157" s="292"/>
      <c r="DLM157" s="292"/>
      <c r="DLN157" s="292"/>
      <c r="DLO157" s="292"/>
      <c r="DLP157" s="292"/>
      <c r="DLQ157" s="292"/>
      <c r="DLR157" s="292"/>
      <c r="DLS157" s="292"/>
      <c r="DLT157" s="292"/>
      <c r="DLU157" s="292"/>
      <c r="DLV157" s="292"/>
      <c r="DLW157" s="292"/>
      <c r="DLX157" s="292"/>
      <c r="DLY157" s="292"/>
      <c r="DLZ157" s="292"/>
      <c r="DMA157" s="292"/>
      <c r="DMB157" s="292"/>
      <c r="DMC157" s="292"/>
      <c r="DMD157" s="292"/>
      <c r="DME157" s="292"/>
      <c r="DMF157" s="292"/>
      <c r="DMG157" s="292"/>
      <c r="DMH157" s="292"/>
      <c r="DMI157" s="292"/>
      <c r="DMJ157" s="292"/>
      <c r="DMK157" s="292"/>
      <c r="DML157" s="292"/>
      <c r="DMM157" s="292"/>
      <c r="DMN157" s="292"/>
      <c r="DMO157" s="292"/>
      <c r="DMP157" s="292"/>
      <c r="DMQ157" s="292"/>
      <c r="DMR157" s="292"/>
      <c r="DMS157" s="292"/>
      <c r="DMT157" s="292"/>
      <c r="DMU157" s="292"/>
      <c r="DMV157" s="292"/>
      <c r="DMW157" s="292"/>
      <c r="DMX157" s="292"/>
      <c r="DMY157" s="292"/>
      <c r="DMZ157" s="292"/>
      <c r="DNA157" s="292"/>
      <c r="DNB157" s="292"/>
      <c r="DNC157" s="292"/>
      <c r="DND157" s="292"/>
      <c r="DNE157" s="292"/>
      <c r="DNF157" s="292"/>
      <c r="DNG157" s="292"/>
      <c r="DNH157" s="292"/>
      <c r="DNI157" s="292"/>
      <c r="DNJ157" s="292"/>
      <c r="DNK157" s="292"/>
      <c r="DNL157" s="292"/>
      <c r="DNM157" s="292"/>
      <c r="DNN157" s="292"/>
      <c r="DNO157" s="292"/>
      <c r="DNP157" s="292"/>
      <c r="DNQ157" s="292"/>
      <c r="DNR157" s="292"/>
      <c r="DNS157" s="292"/>
      <c r="DNT157" s="292"/>
      <c r="DNU157" s="292"/>
      <c r="DNV157" s="292"/>
      <c r="DNW157" s="292"/>
      <c r="DNX157" s="292"/>
      <c r="DNY157" s="292"/>
      <c r="DNZ157" s="292"/>
      <c r="DOA157" s="292"/>
      <c r="DOB157" s="292"/>
      <c r="DOC157" s="292"/>
      <c r="DOD157" s="292"/>
      <c r="DOE157" s="292"/>
      <c r="DOF157" s="292"/>
      <c r="DOG157" s="292"/>
      <c r="DOH157" s="292"/>
      <c r="DOI157" s="292"/>
      <c r="DOJ157" s="292"/>
      <c r="DOK157" s="292"/>
      <c r="DOL157" s="292"/>
      <c r="DOM157" s="292"/>
      <c r="DON157" s="292"/>
      <c r="DOO157" s="292"/>
      <c r="DOP157" s="292"/>
      <c r="DOQ157" s="292"/>
      <c r="DOR157" s="292"/>
      <c r="DOS157" s="292"/>
      <c r="DOT157" s="292"/>
      <c r="DOU157" s="292"/>
      <c r="DOV157" s="292"/>
      <c r="DOW157" s="292"/>
      <c r="DOX157" s="292"/>
      <c r="DOY157" s="292"/>
      <c r="DOZ157" s="292"/>
      <c r="DPA157" s="292"/>
      <c r="DPB157" s="292"/>
      <c r="DPC157" s="292"/>
      <c r="DPD157" s="292"/>
      <c r="DPE157" s="292"/>
      <c r="DPF157" s="292"/>
      <c r="DPG157" s="292"/>
      <c r="DPH157" s="292"/>
      <c r="DPI157" s="292"/>
      <c r="DPJ157" s="292"/>
      <c r="DPK157" s="292"/>
      <c r="DPL157" s="292"/>
      <c r="DPM157" s="292"/>
      <c r="DPN157" s="292"/>
      <c r="DPO157" s="292"/>
      <c r="DPP157" s="292"/>
      <c r="DPQ157" s="292"/>
      <c r="DPR157" s="292"/>
      <c r="DPS157" s="292"/>
      <c r="DPT157" s="292"/>
      <c r="DPU157" s="292"/>
      <c r="DPV157" s="292"/>
      <c r="DPW157" s="292"/>
      <c r="DPX157" s="292"/>
      <c r="DPY157" s="292"/>
      <c r="DPZ157" s="292"/>
      <c r="DQA157" s="292"/>
      <c r="DQB157" s="292"/>
      <c r="DQC157" s="292"/>
      <c r="DQD157" s="292"/>
      <c r="DQE157" s="292"/>
      <c r="DQF157" s="292"/>
      <c r="DQG157" s="292"/>
      <c r="DQH157" s="292"/>
      <c r="DQI157" s="292"/>
      <c r="DQJ157" s="292"/>
      <c r="DQK157" s="292"/>
      <c r="DQL157" s="292"/>
      <c r="DQM157" s="292"/>
      <c r="DQN157" s="292"/>
      <c r="DQO157" s="292"/>
      <c r="DQP157" s="292"/>
      <c r="DQQ157" s="292"/>
      <c r="DQR157" s="292"/>
      <c r="DQS157" s="292"/>
      <c r="DQT157" s="292"/>
      <c r="DQU157" s="292"/>
      <c r="DQV157" s="292"/>
      <c r="DQW157" s="292"/>
      <c r="DQX157" s="292"/>
      <c r="DQY157" s="292"/>
      <c r="DQZ157" s="292"/>
      <c r="DRA157" s="292"/>
      <c r="DRB157" s="292"/>
      <c r="DRC157" s="292"/>
      <c r="DRD157" s="292"/>
      <c r="DRE157" s="292"/>
      <c r="DRF157" s="292"/>
      <c r="DRG157" s="292"/>
      <c r="DRH157" s="292"/>
      <c r="DRI157" s="292"/>
      <c r="DRJ157" s="292"/>
      <c r="DRK157" s="292"/>
      <c r="DRL157" s="292"/>
      <c r="DRM157" s="292"/>
      <c r="DRN157" s="292"/>
      <c r="DRO157" s="292"/>
      <c r="DRP157" s="292"/>
      <c r="DRQ157" s="292"/>
      <c r="DRR157" s="292"/>
      <c r="DRS157" s="292"/>
      <c r="DRT157" s="292"/>
      <c r="DRU157" s="292"/>
      <c r="DRV157" s="292"/>
      <c r="DRW157" s="292"/>
      <c r="DRX157" s="292"/>
      <c r="DRY157" s="292"/>
      <c r="DRZ157" s="292"/>
      <c r="DSA157" s="292"/>
      <c r="DSB157" s="292"/>
      <c r="DSC157" s="292"/>
      <c r="DSD157" s="292"/>
      <c r="DSE157" s="292"/>
      <c r="DSF157" s="292"/>
      <c r="DSG157" s="292"/>
      <c r="DSH157" s="292"/>
      <c r="DSI157" s="292"/>
      <c r="DSJ157" s="292"/>
      <c r="DSK157" s="292"/>
      <c r="DSL157" s="292"/>
      <c r="DSM157" s="292"/>
      <c r="DSN157" s="292"/>
      <c r="DSO157" s="292"/>
      <c r="DSP157" s="292"/>
      <c r="DSQ157" s="292"/>
      <c r="DSR157" s="292"/>
      <c r="DSS157" s="292"/>
      <c r="DST157" s="292"/>
      <c r="DSU157" s="292"/>
      <c r="DSV157" s="292"/>
      <c r="DSW157" s="292"/>
      <c r="DSX157" s="292"/>
      <c r="DSY157" s="292"/>
      <c r="DSZ157" s="292"/>
      <c r="DTA157" s="292"/>
      <c r="DTB157" s="292"/>
      <c r="DTC157" s="292"/>
      <c r="DTD157" s="292"/>
      <c r="DTE157" s="292"/>
      <c r="DTF157" s="292"/>
      <c r="DTG157" s="292"/>
      <c r="DTH157" s="292"/>
      <c r="DTI157" s="292"/>
      <c r="DTJ157" s="292"/>
      <c r="DTK157" s="292"/>
      <c r="DTL157" s="292"/>
      <c r="DTM157" s="292"/>
      <c r="DTN157" s="292"/>
      <c r="DTO157" s="292"/>
      <c r="DTP157" s="292"/>
      <c r="DTQ157" s="292"/>
      <c r="DTR157" s="292"/>
      <c r="DTS157" s="292"/>
      <c r="DTT157" s="292"/>
      <c r="DTU157" s="292"/>
      <c r="DTV157" s="292"/>
      <c r="DTW157" s="292"/>
      <c r="DTX157" s="292"/>
      <c r="DTY157" s="292"/>
      <c r="DTZ157" s="292"/>
      <c r="DUA157" s="292"/>
      <c r="DUB157" s="292"/>
      <c r="DUC157" s="292"/>
      <c r="DUD157" s="292"/>
      <c r="DUE157" s="292"/>
      <c r="DUF157" s="292"/>
      <c r="DUG157" s="292"/>
      <c r="DUH157" s="292"/>
      <c r="DUI157" s="292"/>
      <c r="DUJ157" s="292"/>
      <c r="DUK157" s="292"/>
      <c r="DUL157" s="292"/>
      <c r="DUM157" s="292"/>
      <c r="DUN157" s="292"/>
      <c r="DUO157" s="292"/>
      <c r="DUP157" s="292"/>
      <c r="DUQ157" s="292"/>
      <c r="DUR157" s="292"/>
      <c r="DUS157" s="292"/>
      <c r="DUT157" s="292"/>
      <c r="DUU157" s="292"/>
      <c r="DUV157" s="292"/>
      <c r="DUW157" s="292"/>
      <c r="DUX157" s="292"/>
      <c r="DUY157" s="292"/>
      <c r="DUZ157" s="292"/>
      <c r="DVA157" s="292"/>
      <c r="DVB157" s="292"/>
      <c r="DVC157" s="292"/>
      <c r="DVD157" s="292"/>
      <c r="DVE157" s="292"/>
      <c r="DVF157" s="292"/>
      <c r="DVG157" s="292"/>
      <c r="DVH157" s="292"/>
      <c r="DVI157" s="292"/>
      <c r="DVJ157" s="292"/>
      <c r="DVK157" s="292"/>
      <c r="DVL157" s="292"/>
      <c r="DVM157" s="292"/>
      <c r="DVN157" s="292"/>
      <c r="DVO157" s="292"/>
      <c r="DVP157" s="292"/>
      <c r="DVQ157" s="292"/>
      <c r="DVR157" s="292"/>
      <c r="DVS157" s="292"/>
      <c r="DVT157" s="292"/>
      <c r="DVU157" s="292"/>
      <c r="DVV157" s="292"/>
      <c r="DVW157" s="292"/>
      <c r="DVX157" s="292"/>
      <c r="DVY157" s="292"/>
      <c r="DVZ157" s="292"/>
      <c r="DWA157" s="292"/>
      <c r="DWB157" s="292"/>
      <c r="DWC157" s="292"/>
      <c r="DWD157" s="292"/>
      <c r="DWE157" s="292"/>
      <c r="DWF157" s="292"/>
      <c r="DWG157" s="292"/>
      <c r="DWH157" s="292"/>
      <c r="DWI157" s="292"/>
      <c r="DWJ157" s="292"/>
      <c r="DWK157" s="292"/>
      <c r="DWL157" s="292"/>
      <c r="DWM157" s="292"/>
      <c r="DWN157" s="292"/>
      <c r="DWO157" s="292"/>
      <c r="DWP157" s="292"/>
      <c r="DWQ157" s="292"/>
      <c r="DWR157" s="292"/>
      <c r="DWS157" s="292"/>
      <c r="DWT157" s="292"/>
      <c r="DWU157" s="292"/>
      <c r="DWV157" s="292"/>
      <c r="DWW157" s="292"/>
      <c r="DWX157" s="292"/>
      <c r="DWY157" s="292"/>
      <c r="DWZ157" s="292"/>
      <c r="DXA157" s="292"/>
      <c r="DXB157" s="292"/>
      <c r="DXC157" s="292"/>
      <c r="DXD157" s="292"/>
      <c r="DXE157" s="292"/>
      <c r="DXF157" s="292"/>
      <c r="DXG157" s="292"/>
      <c r="DXH157" s="292"/>
      <c r="DXI157" s="292"/>
      <c r="DXJ157" s="292"/>
      <c r="DXK157" s="292"/>
      <c r="DXL157" s="292"/>
      <c r="DXM157" s="292"/>
      <c r="DXN157" s="292"/>
      <c r="DXO157" s="292"/>
      <c r="DXP157" s="292"/>
      <c r="DXQ157" s="292"/>
      <c r="DXR157" s="292"/>
      <c r="DXS157" s="292"/>
      <c r="DXT157" s="292"/>
      <c r="DXU157" s="292"/>
      <c r="DXV157" s="292"/>
      <c r="DXW157" s="292"/>
      <c r="DXX157" s="292"/>
      <c r="DXY157" s="292"/>
      <c r="DXZ157" s="292"/>
      <c r="DYA157" s="292"/>
      <c r="DYB157" s="292"/>
      <c r="DYC157" s="292"/>
      <c r="DYD157" s="292"/>
      <c r="DYE157" s="292"/>
      <c r="DYF157" s="292"/>
      <c r="DYG157" s="292"/>
      <c r="DYH157" s="292"/>
      <c r="DYI157" s="292"/>
      <c r="DYJ157" s="292"/>
      <c r="DYK157" s="292"/>
      <c r="DYL157" s="292"/>
      <c r="DYM157" s="292"/>
      <c r="DYN157" s="292"/>
      <c r="DYO157" s="292"/>
      <c r="DYP157" s="292"/>
      <c r="DYQ157" s="292"/>
      <c r="DYR157" s="292"/>
      <c r="DYS157" s="292"/>
      <c r="DYT157" s="292"/>
      <c r="DYU157" s="292"/>
      <c r="DYV157" s="292"/>
      <c r="DYW157" s="292"/>
      <c r="DYX157" s="292"/>
      <c r="DYY157" s="292"/>
      <c r="DYZ157" s="292"/>
      <c r="DZA157" s="292"/>
      <c r="DZB157" s="292"/>
      <c r="DZC157" s="292"/>
      <c r="DZD157" s="292"/>
      <c r="DZE157" s="292"/>
      <c r="DZF157" s="292"/>
      <c r="DZG157" s="292"/>
      <c r="DZH157" s="292"/>
      <c r="DZI157" s="292"/>
      <c r="DZJ157" s="292"/>
      <c r="DZK157" s="292"/>
      <c r="DZL157" s="292"/>
      <c r="DZM157" s="292"/>
      <c r="DZN157" s="292"/>
      <c r="DZO157" s="292"/>
      <c r="DZP157" s="292"/>
      <c r="DZQ157" s="292"/>
      <c r="DZR157" s="292"/>
      <c r="DZS157" s="292"/>
      <c r="DZT157" s="292"/>
      <c r="DZU157" s="292"/>
      <c r="DZV157" s="292"/>
      <c r="DZW157" s="292"/>
      <c r="DZX157" s="292"/>
      <c r="DZY157" s="292"/>
      <c r="DZZ157" s="292"/>
      <c r="EAA157" s="292"/>
      <c r="EAB157" s="292"/>
      <c r="EAC157" s="292"/>
      <c r="EAD157" s="292"/>
      <c r="EAE157" s="292"/>
      <c r="EAF157" s="292"/>
      <c r="EAG157" s="292"/>
      <c r="EAH157" s="292"/>
      <c r="EAI157" s="292"/>
      <c r="EAJ157" s="292"/>
      <c r="EAK157" s="292"/>
      <c r="EAL157" s="292"/>
      <c r="EAM157" s="292"/>
      <c r="EAN157" s="292"/>
      <c r="EAO157" s="292"/>
      <c r="EAP157" s="292"/>
      <c r="EAQ157" s="292"/>
      <c r="EAR157" s="292"/>
      <c r="EAS157" s="292"/>
      <c r="EAT157" s="292"/>
      <c r="EAU157" s="292"/>
      <c r="EAV157" s="292"/>
      <c r="EAW157" s="292"/>
      <c r="EAX157" s="292"/>
      <c r="EAY157" s="292"/>
      <c r="EAZ157" s="292"/>
      <c r="EBA157" s="292"/>
      <c r="EBB157" s="292"/>
      <c r="EBC157" s="292"/>
      <c r="EBD157" s="292"/>
      <c r="EBE157" s="292"/>
      <c r="EBF157" s="292"/>
      <c r="EBG157" s="292"/>
      <c r="EBH157" s="292"/>
      <c r="EBI157" s="292"/>
      <c r="EBJ157" s="292"/>
      <c r="EBK157" s="292"/>
      <c r="EBL157" s="292"/>
      <c r="EBM157" s="292"/>
      <c r="EBN157" s="292"/>
      <c r="EBO157" s="292"/>
      <c r="EBP157" s="292"/>
      <c r="EBQ157" s="292"/>
      <c r="EBR157" s="292"/>
      <c r="EBS157" s="292"/>
      <c r="EBT157" s="292"/>
      <c r="EBU157" s="292"/>
      <c r="EBV157" s="292"/>
      <c r="EBW157" s="292"/>
      <c r="EBX157" s="292"/>
      <c r="EBY157" s="292"/>
      <c r="EBZ157" s="292"/>
      <c r="ECA157" s="292"/>
      <c r="ECB157" s="292"/>
      <c r="ECC157" s="292"/>
      <c r="ECD157" s="292"/>
      <c r="ECE157" s="292"/>
      <c r="ECF157" s="292"/>
      <c r="ECG157" s="292"/>
      <c r="ECH157" s="292"/>
      <c r="ECI157" s="292"/>
      <c r="ECJ157" s="292"/>
      <c r="ECK157" s="292"/>
      <c r="ECL157" s="292"/>
      <c r="ECM157" s="292"/>
      <c r="ECN157" s="292"/>
      <c r="ECO157" s="292"/>
      <c r="ECP157" s="292"/>
      <c r="ECQ157" s="292"/>
      <c r="ECR157" s="292"/>
      <c r="ECS157" s="292"/>
      <c r="ECT157" s="292"/>
      <c r="ECU157" s="292"/>
      <c r="ECV157" s="292"/>
      <c r="ECW157" s="292"/>
      <c r="ECX157" s="292"/>
      <c r="ECY157" s="292"/>
      <c r="ECZ157" s="292"/>
      <c r="EDA157" s="292"/>
      <c r="EDB157" s="292"/>
      <c r="EDC157" s="292"/>
      <c r="EDD157" s="292"/>
      <c r="EDE157" s="292"/>
      <c r="EDF157" s="292"/>
      <c r="EDG157" s="292"/>
      <c r="EDH157" s="292"/>
      <c r="EDI157" s="292"/>
      <c r="EDJ157" s="292"/>
      <c r="EDK157" s="292"/>
      <c r="EDL157" s="292"/>
      <c r="EDM157" s="292"/>
      <c r="EDN157" s="292"/>
      <c r="EDO157" s="292"/>
      <c r="EDP157" s="292"/>
      <c r="EDQ157" s="292"/>
      <c r="EDR157" s="292"/>
      <c r="EDS157" s="292"/>
      <c r="EDT157" s="292"/>
      <c r="EDU157" s="292"/>
      <c r="EDV157" s="292"/>
      <c r="EDW157" s="292"/>
      <c r="EDX157" s="292"/>
      <c r="EDY157" s="292"/>
      <c r="EDZ157" s="292"/>
      <c r="EEA157" s="292"/>
      <c r="EEB157" s="292"/>
      <c r="EEC157" s="292"/>
      <c r="EED157" s="292"/>
      <c r="EEE157" s="292"/>
      <c r="EEF157" s="292"/>
      <c r="EEG157" s="292"/>
      <c r="EEH157" s="292"/>
      <c r="EEI157" s="292"/>
      <c r="EEJ157" s="292"/>
      <c r="EEK157" s="292"/>
      <c r="EEL157" s="292"/>
      <c r="EEM157" s="292"/>
      <c r="EEN157" s="292"/>
      <c r="EEO157" s="292"/>
      <c r="EEP157" s="292"/>
      <c r="EEQ157" s="292"/>
      <c r="EER157" s="292"/>
      <c r="EES157" s="292"/>
      <c r="EET157" s="292"/>
      <c r="EEU157" s="292"/>
      <c r="EEV157" s="292"/>
      <c r="EEW157" s="292"/>
      <c r="EEX157" s="292"/>
      <c r="EEY157" s="292"/>
      <c r="EEZ157" s="292"/>
      <c r="EFA157" s="292"/>
      <c r="EFB157" s="292"/>
      <c r="EFC157" s="292"/>
      <c r="EFD157" s="292"/>
      <c r="EFE157" s="292"/>
      <c r="EFF157" s="292"/>
      <c r="EFG157" s="292"/>
      <c r="EFH157" s="292"/>
      <c r="EFI157" s="292"/>
      <c r="EFJ157" s="292"/>
      <c r="EFK157" s="292"/>
      <c r="EFL157" s="292"/>
      <c r="EFM157" s="292"/>
      <c r="EFN157" s="292"/>
      <c r="EFO157" s="292"/>
      <c r="EFP157" s="292"/>
      <c r="EFQ157" s="292"/>
      <c r="EFR157" s="292"/>
      <c r="EFS157" s="292"/>
      <c r="EFT157" s="292"/>
      <c r="EFU157" s="292"/>
      <c r="EFV157" s="292"/>
      <c r="EFW157" s="292"/>
      <c r="EFX157" s="292"/>
      <c r="EFY157" s="292"/>
      <c r="EFZ157" s="292"/>
      <c r="EGA157" s="292"/>
      <c r="EGB157" s="292"/>
      <c r="EGC157" s="292"/>
      <c r="EGD157" s="292"/>
      <c r="EGE157" s="292"/>
      <c r="EGF157" s="292"/>
      <c r="EGG157" s="292"/>
      <c r="EGH157" s="292"/>
      <c r="EGI157" s="292"/>
      <c r="EGJ157" s="292"/>
      <c r="EGK157" s="292"/>
      <c r="EGL157" s="292"/>
      <c r="EGM157" s="292"/>
      <c r="EGN157" s="292"/>
      <c r="EGO157" s="292"/>
      <c r="EGP157" s="292"/>
      <c r="EGQ157" s="292"/>
      <c r="EGR157" s="292"/>
      <c r="EGS157" s="292"/>
      <c r="EGT157" s="292"/>
      <c r="EGU157" s="292"/>
      <c r="EGV157" s="292"/>
      <c r="EGW157" s="292"/>
      <c r="EGX157" s="292"/>
      <c r="EGY157" s="292"/>
      <c r="EGZ157" s="292"/>
      <c r="EHA157" s="292"/>
      <c r="EHB157" s="292"/>
      <c r="EHC157" s="292"/>
      <c r="EHD157" s="292"/>
      <c r="EHE157" s="292"/>
      <c r="EHF157" s="292"/>
      <c r="EHG157" s="292"/>
      <c r="EHH157" s="292"/>
      <c r="EHI157" s="292"/>
      <c r="EHJ157" s="292"/>
      <c r="EHK157" s="292"/>
      <c r="EHL157" s="292"/>
      <c r="EHM157" s="292"/>
      <c r="EHN157" s="292"/>
      <c r="EHO157" s="292"/>
      <c r="EHP157" s="292"/>
      <c r="EHQ157" s="292"/>
      <c r="EHR157" s="292"/>
      <c r="EHS157" s="292"/>
      <c r="EHT157" s="292"/>
      <c r="EHU157" s="292"/>
      <c r="EHV157" s="292"/>
      <c r="EHW157" s="292"/>
      <c r="EHX157" s="292"/>
      <c r="EHY157" s="292"/>
      <c r="EHZ157" s="292"/>
      <c r="EIA157" s="292"/>
      <c r="EIB157" s="292"/>
      <c r="EIC157" s="292"/>
      <c r="EID157" s="292"/>
      <c r="EIE157" s="292"/>
      <c r="EIF157" s="292"/>
      <c r="EIG157" s="292"/>
      <c r="EIH157" s="292"/>
      <c r="EII157" s="292"/>
      <c r="EIJ157" s="292"/>
      <c r="EIK157" s="292"/>
      <c r="EIL157" s="292"/>
      <c r="EIM157" s="292"/>
      <c r="EIN157" s="292"/>
      <c r="EIO157" s="292"/>
      <c r="EIP157" s="292"/>
      <c r="EIQ157" s="292"/>
      <c r="EIR157" s="292"/>
      <c r="EIS157" s="292"/>
      <c r="EIT157" s="292"/>
      <c r="EIU157" s="292"/>
      <c r="EIV157" s="292"/>
      <c r="EIW157" s="292"/>
      <c r="EIX157" s="292"/>
      <c r="EIY157" s="292"/>
      <c r="EIZ157" s="292"/>
      <c r="EJA157" s="292"/>
      <c r="EJB157" s="292"/>
      <c r="EJC157" s="292"/>
      <c r="EJD157" s="292"/>
      <c r="EJE157" s="292"/>
      <c r="EJF157" s="292"/>
      <c r="EJG157" s="292"/>
      <c r="EJH157" s="292"/>
      <c r="EJI157" s="292"/>
      <c r="EJJ157" s="292"/>
      <c r="EJK157" s="292"/>
      <c r="EJL157" s="292"/>
      <c r="EJM157" s="292"/>
      <c r="EJN157" s="292"/>
      <c r="EJO157" s="292"/>
      <c r="EJP157" s="292"/>
      <c r="EJQ157" s="292"/>
      <c r="EJR157" s="292"/>
      <c r="EJS157" s="292"/>
      <c r="EJT157" s="292"/>
      <c r="EJU157" s="292"/>
      <c r="EJV157" s="292"/>
      <c r="EJW157" s="292"/>
      <c r="EJX157" s="292"/>
      <c r="EJY157" s="292"/>
      <c r="EJZ157" s="292"/>
      <c r="EKA157" s="292"/>
      <c r="EKB157" s="292"/>
      <c r="EKC157" s="292"/>
      <c r="EKD157" s="292"/>
      <c r="EKE157" s="292"/>
      <c r="EKF157" s="292"/>
      <c r="EKG157" s="292"/>
      <c r="EKH157" s="292"/>
      <c r="EKI157" s="292"/>
      <c r="EKJ157" s="292"/>
      <c r="EKK157" s="292"/>
      <c r="EKL157" s="292"/>
      <c r="EKM157" s="292"/>
      <c r="EKN157" s="292"/>
      <c r="EKO157" s="292"/>
      <c r="EKP157" s="292"/>
      <c r="EKQ157" s="292"/>
      <c r="EKR157" s="292"/>
      <c r="EKS157" s="292"/>
      <c r="EKT157" s="292"/>
      <c r="EKU157" s="292"/>
      <c r="EKV157" s="292"/>
      <c r="EKW157" s="292"/>
      <c r="EKX157" s="292"/>
      <c r="EKY157" s="292"/>
      <c r="EKZ157" s="292"/>
      <c r="ELA157" s="292"/>
      <c r="ELB157" s="292"/>
      <c r="ELC157" s="292"/>
      <c r="ELD157" s="292"/>
      <c r="ELE157" s="292"/>
      <c r="ELF157" s="292"/>
      <c r="ELG157" s="292"/>
      <c r="ELH157" s="292"/>
      <c r="ELI157" s="292"/>
      <c r="ELJ157" s="292"/>
      <c r="ELK157" s="292"/>
      <c r="ELL157" s="292"/>
      <c r="ELM157" s="292"/>
      <c r="ELN157" s="292"/>
      <c r="ELO157" s="292"/>
      <c r="ELP157" s="292"/>
      <c r="ELQ157" s="292"/>
      <c r="ELR157" s="292"/>
      <c r="ELS157" s="292"/>
      <c r="ELT157" s="292"/>
      <c r="ELU157" s="292"/>
      <c r="ELV157" s="292"/>
      <c r="ELW157" s="292"/>
      <c r="ELX157" s="292"/>
      <c r="ELY157" s="292"/>
      <c r="ELZ157" s="292"/>
      <c r="EMA157" s="292"/>
      <c r="EMB157" s="292"/>
      <c r="EMC157" s="292"/>
      <c r="EMD157" s="292"/>
      <c r="EME157" s="292"/>
      <c r="EMF157" s="292"/>
      <c r="EMG157" s="292"/>
      <c r="EMH157" s="292"/>
      <c r="EMI157" s="292"/>
      <c r="EMJ157" s="292"/>
      <c r="EMK157" s="292"/>
      <c r="EML157" s="292"/>
      <c r="EMM157" s="292"/>
      <c r="EMN157" s="292"/>
      <c r="EMO157" s="292"/>
      <c r="EMP157" s="292"/>
      <c r="EMQ157" s="292"/>
      <c r="EMR157" s="292"/>
      <c r="EMS157" s="292"/>
      <c r="EMT157" s="292"/>
      <c r="EMU157" s="292"/>
      <c r="EMV157" s="292"/>
      <c r="EMW157" s="292"/>
      <c r="EMX157" s="292"/>
      <c r="EMY157" s="292"/>
      <c r="EMZ157" s="292"/>
      <c r="ENA157" s="292"/>
      <c r="ENB157" s="292"/>
      <c r="ENC157" s="292"/>
      <c r="END157" s="292"/>
      <c r="ENE157" s="292"/>
      <c r="ENF157" s="292"/>
      <c r="ENG157" s="292"/>
      <c r="ENH157" s="292"/>
      <c r="ENI157" s="292"/>
      <c r="ENJ157" s="292"/>
      <c r="ENK157" s="292"/>
      <c r="ENL157" s="292"/>
      <c r="ENM157" s="292"/>
      <c r="ENN157" s="292"/>
      <c r="ENO157" s="292"/>
      <c r="ENP157" s="292"/>
      <c r="ENQ157" s="292"/>
      <c r="ENR157" s="292"/>
      <c r="ENS157" s="292"/>
      <c r="ENT157" s="292"/>
      <c r="ENU157" s="292"/>
      <c r="ENV157" s="292"/>
      <c r="ENW157" s="292"/>
      <c r="ENX157" s="292"/>
      <c r="ENY157" s="292"/>
      <c r="ENZ157" s="292"/>
      <c r="EOA157" s="292"/>
      <c r="EOB157" s="292"/>
      <c r="EOC157" s="292"/>
      <c r="EOD157" s="292"/>
      <c r="EOE157" s="292"/>
      <c r="EOF157" s="292"/>
      <c r="EOG157" s="292"/>
      <c r="EOH157" s="292"/>
      <c r="EOI157" s="292"/>
      <c r="EOJ157" s="292"/>
      <c r="EOK157" s="292"/>
      <c r="EOL157" s="292"/>
      <c r="EOM157" s="292"/>
      <c r="EON157" s="292"/>
      <c r="EOO157" s="292"/>
      <c r="EOP157" s="292"/>
      <c r="EOQ157" s="292"/>
      <c r="EOR157" s="292"/>
      <c r="EOS157" s="292"/>
      <c r="EOT157" s="292"/>
      <c r="EOU157" s="292"/>
      <c r="EOV157" s="292"/>
      <c r="EOW157" s="292"/>
      <c r="EOX157" s="292"/>
      <c r="EOY157" s="292"/>
      <c r="EOZ157" s="292"/>
      <c r="EPA157" s="292"/>
      <c r="EPB157" s="292"/>
      <c r="EPC157" s="292"/>
      <c r="EPD157" s="292"/>
      <c r="EPE157" s="292"/>
      <c r="EPF157" s="292"/>
      <c r="EPG157" s="292"/>
      <c r="EPH157" s="292"/>
      <c r="EPI157" s="292"/>
      <c r="EPJ157" s="292"/>
      <c r="EPK157" s="292"/>
      <c r="EPL157" s="292"/>
      <c r="EPM157" s="292"/>
      <c r="EPN157" s="292"/>
      <c r="EPO157" s="292"/>
      <c r="EPP157" s="292"/>
      <c r="EPQ157" s="292"/>
      <c r="EPR157" s="292"/>
      <c r="EPS157" s="292"/>
      <c r="EPT157" s="292"/>
      <c r="EPU157" s="292"/>
      <c r="EPV157" s="292"/>
      <c r="EPW157" s="292"/>
      <c r="EPX157" s="292"/>
      <c r="EPY157" s="292"/>
      <c r="EPZ157" s="292"/>
      <c r="EQA157" s="292"/>
      <c r="EQB157" s="292"/>
      <c r="EQC157" s="292"/>
      <c r="EQD157" s="292"/>
      <c r="EQE157" s="292"/>
      <c r="EQF157" s="292"/>
      <c r="EQG157" s="292"/>
      <c r="EQH157" s="292"/>
      <c r="EQI157" s="292"/>
      <c r="EQJ157" s="292"/>
      <c r="EQK157" s="292"/>
      <c r="EQL157" s="292"/>
      <c r="EQM157" s="292"/>
      <c r="EQN157" s="292"/>
      <c r="EQO157" s="292"/>
      <c r="EQP157" s="292"/>
      <c r="EQQ157" s="292"/>
      <c r="EQR157" s="292"/>
      <c r="EQS157" s="292"/>
      <c r="EQT157" s="292"/>
      <c r="EQU157" s="292"/>
      <c r="EQV157" s="292"/>
      <c r="EQW157" s="292"/>
      <c r="EQX157" s="292"/>
      <c r="EQY157" s="292"/>
      <c r="EQZ157" s="292"/>
      <c r="ERA157" s="292"/>
      <c r="ERB157" s="292"/>
      <c r="ERC157" s="292"/>
      <c r="ERD157" s="292"/>
      <c r="ERE157" s="292"/>
      <c r="ERF157" s="292"/>
      <c r="ERG157" s="292"/>
      <c r="ERH157" s="292"/>
      <c r="ERI157" s="292"/>
      <c r="ERJ157" s="292"/>
      <c r="ERK157" s="292"/>
      <c r="ERL157" s="292"/>
      <c r="ERM157" s="292"/>
      <c r="ERN157" s="292"/>
      <c r="ERO157" s="292"/>
      <c r="ERP157" s="292"/>
      <c r="ERQ157" s="292"/>
      <c r="ERR157" s="292"/>
      <c r="ERS157" s="292"/>
      <c r="ERT157" s="292"/>
      <c r="ERU157" s="292"/>
      <c r="ERV157" s="292"/>
      <c r="ERW157" s="292"/>
      <c r="ERX157" s="292"/>
      <c r="ERY157" s="292"/>
      <c r="ERZ157" s="292"/>
      <c r="ESA157" s="292"/>
      <c r="ESB157" s="292"/>
      <c r="ESC157" s="292"/>
      <c r="ESD157" s="292"/>
      <c r="ESE157" s="292"/>
      <c r="ESF157" s="292"/>
      <c r="ESG157" s="292"/>
      <c r="ESH157" s="292"/>
      <c r="ESI157" s="292"/>
      <c r="ESJ157" s="292"/>
      <c r="ESK157" s="292"/>
      <c r="ESL157" s="292"/>
      <c r="ESM157" s="292"/>
      <c r="ESN157" s="292"/>
      <c r="ESO157" s="292"/>
      <c r="ESP157" s="292"/>
      <c r="ESQ157" s="292"/>
      <c r="ESR157" s="292"/>
      <c r="ESS157" s="292"/>
      <c r="EST157" s="292"/>
      <c r="ESU157" s="292"/>
      <c r="ESV157" s="292"/>
      <c r="ESW157" s="292"/>
      <c r="ESX157" s="292"/>
      <c r="ESY157" s="292"/>
      <c r="ESZ157" s="292"/>
      <c r="ETA157" s="292"/>
      <c r="ETB157" s="292"/>
      <c r="ETC157" s="292"/>
      <c r="ETD157" s="292"/>
      <c r="ETE157" s="292"/>
      <c r="ETF157" s="292"/>
      <c r="ETG157" s="292"/>
      <c r="ETH157" s="292"/>
      <c r="ETI157" s="292"/>
      <c r="ETJ157" s="292"/>
      <c r="ETK157" s="292"/>
      <c r="ETL157" s="292"/>
      <c r="ETM157" s="292"/>
      <c r="ETN157" s="292"/>
      <c r="ETO157" s="292"/>
      <c r="ETP157" s="292"/>
      <c r="ETQ157" s="292"/>
      <c r="ETR157" s="292"/>
      <c r="ETS157" s="292"/>
      <c r="ETT157" s="292"/>
      <c r="ETU157" s="292"/>
      <c r="ETV157" s="292"/>
      <c r="ETW157" s="292"/>
      <c r="ETX157" s="292"/>
      <c r="ETY157" s="292"/>
      <c r="ETZ157" s="292"/>
      <c r="EUA157" s="292"/>
      <c r="EUB157" s="292"/>
      <c r="EUC157" s="292"/>
      <c r="EUD157" s="292"/>
      <c r="EUE157" s="292"/>
      <c r="EUF157" s="292"/>
      <c r="EUG157" s="292"/>
      <c r="EUH157" s="292"/>
      <c r="EUI157" s="292"/>
      <c r="EUJ157" s="292"/>
      <c r="EUK157" s="292"/>
      <c r="EUL157" s="292"/>
      <c r="EUM157" s="292"/>
      <c r="EUN157" s="292"/>
      <c r="EUO157" s="292"/>
      <c r="EUP157" s="292"/>
      <c r="EUQ157" s="292"/>
      <c r="EUR157" s="292"/>
      <c r="EUS157" s="292"/>
      <c r="EUT157" s="292"/>
      <c r="EUU157" s="292"/>
      <c r="EUV157" s="292"/>
      <c r="EUW157" s="292"/>
      <c r="EUX157" s="292"/>
      <c r="EUY157" s="292"/>
      <c r="EUZ157" s="292"/>
      <c r="EVA157" s="292"/>
      <c r="EVB157" s="292"/>
      <c r="EVC157" s="292"/>
      <c r="EVD157" s="292"/>
      <c r="EVE157" s="292"/>
      <c r="EVF157" s="292"/>
      <c r="EVG157" s="292"/>
      <c r="EVH157" s="292"/>
      <c r="EVI157" s="292"/>
      <c r="EVJ157" s="292"/>
      <c r="EVK157" s="292"/>
      <c r="EVL157" s="292"/>
      <c r="EVM157" s="292"/>
      <c r="EVN157" s="292"/>
      <c r="EVO157" s="292"/>
      <c r="EVP157" s="292"/>
      <c r="EVQ157" s="292"/>
      <c r="EVR157" s="292"/>
      <c r="EVS157" s="292"/>
      <c r="EVT157" s="292"/>
      <c r="EVU157" s="292"/>
      <c r="EVV157" s="292"/>
      <c r="EVW157" s="292"/>
      <c r="EVX157" s="292"/>
      <c r="EVY157" s="292"/>
      <c r="EVZ157" s="292"/>
      <c r="EWA157" s="292"/>
      <c r="EWB157" s="292"/>
      <c r="EWC157" s="292"/>
      <c r="EWD157" s="292"/>
      <c r="EWE157" s="292"/>
      <c r="EWF157" s="292"/>
      <c r="EWG157" s="292"/>
      <c r="EWH157" s="292"/>
      <c r="EWI157" s="292"/>
      <c r="EWJ157" s="292"/>
      <c r="EWK157" s="292"/>
      <c r="EWL157" s="292"/>
      <c r="EWM157" s="292"/>
      <c r="EWN157" s="292"/>
      <c r="EWO157" s="292"/>
      <c r="EWP157" s="292"/>
      <c r="EWQ157" s="292"/>
      <c r="EWR157" s="292"/>
      <c r="EWS157" s="292"/>
      <c r="EWT157" s="292"/>
      <c r="EWU157" s="292"/>
      <c r="EWV157" s="292"/>
      <c r="EWW157" s="292"/>
      <c r="EWX157" s="292"/>
      <c r="EWY157" s="292"/>
      <c r="EWZ157" s="292"/>
      <c r="EXA157" s="292"/>
      <c r="EXB157" s="292"/>
      <c r="EXC157" s="292"/>
      <c r="EXD157" s="292"/>
      <c r="EXE157" s="292"/>
      <c r="EXF157" s="292"/>
      <c r="EXG157" s="292"/>
      <c r="EXH157" s="292"/>
      <c r="EXI157" s="292"/>
      <c r="EXJ157" s="292"/>
      <c r="EXK157" s="292"/>
      <c r="EXL157" s="292"/>
      <c r="EXM157" s="292"/>
      <c r="EXN157" s="292"/>
      <c r="EXO157" s="292"/>
      <c r="EXP157" s="292"/>
      <c r="EXQ157" s="292"/>
      <c r="EXR157" s="292"/>
      <c r="EXS157" s="292"/>
      <c r="EXT157" s="292"/>
      <c r="EXU157" s="292"/>
      <c r="EXV157" s="292"/>
      <c r="EXW157" s="292"/>
      <c r="EXX157" s="292"/>
      <c r="EXY157" s="292"/>
      <c r="EXZ157" s="292"/>
      <c r="EYA157" s="292"/>
      <c r="EYB157" s="292"/>
      <c r="EYC157" s="292"/>
      <c r="EYD157" s="292"/>
      <c r="EYE157" s="292"/>
      <c r="EYF157" s="292"/>
      <c r="EYG157" s="292"/>
      <c r="EYH157" s="292"/>
      <c r="EYI157" s="292"/>
      <c r="EYJ157" s="292"/>
      <c r="EYK157" s="292"/>
      <c r="EYL157" s="292"/>
      <c r="EYM157" s="292"/>
      <c r="EYN157" s="292"/>
      <c r="EYO157" s="292"/>
      <c r="EYP157" s="292"/>
      <c r="EYQ157" s="292"/>
      <c r="EYR157" s="292"/>
      <c r="EYS157" s="292"/>
      <c r="EYT157" s="292"/>
      <c r="EYU157" s="292"/>
      <c r="EYV157" s="292"/>
      <c r="EYW157" s="292"/>
      <c r="EYX157" s="292"/>
      <c r="EYY157" s="292"/>
      <c r="EYZ157" s="292"/>
      <c r="EZA157" s="292"/>
      <c r="EZB157" s="292"/>
      <c r="EZC157" s="292"/>
      <c r="EZD157" s="292"/>
      <c r="EZE157" s="292"/>
      <c r="EZF157" s="292"/>
      <c r="EZG157" s="292"/>
      <c r="EZH157" s="292"/>
      <c r="EZI157" s="292"/>
      <c r="EZJ157" s="292"/>
      <c r="EZK157" s="292"/>
      <c r="EZL157" s="292"/>
      <c r="EZM157" s="292"/>
      <c r="EZN157" s="292"/>
      <c r="EZO157" s="292"/>
      <c r="EZP157" s="292"/>
      <c r="EZQ157" s="292"/>
      <c r="EZR157" s="292"/>
      <c r="EZS157" s="292"/>
      <c r="EZT157" s="292"/>
      <c r="EZU157" s="292"/>
      <c r="EZV157" s="292"/>
      <c r="EZW157" s="292"/>
      <c r="EZX157" s="292"/>
      <c r="EZY157" s="292"/>
      <c r="EZZ157" s="292"/>
      <c r="FAA157" s="292"/>
      <c r="FAB157" s="292"/>
      <c r="FAC157" s="292"/>
      <c r="FAD157" s="292"/>
      <c r="FAE157" s="292"/>
      <c r="FAF157" s="292"/>
      <c r="FAG157" s="292"/>
      <c r="FAH157" s="292"/>
      <c r="FAI157" s="292"/>
      <c r="FAJ157" s="292"/>
      <c r="FAK157" s="292"/>
      <c r="FAL157" s="292"/>
      <c r="FAM157" s="292"/>
      <c r="FAN157" s="292"/>
      <c r="FAO157" s="292"/>
      <c r="FAP157" s="292"/>
      <c r="FAQ157" s="292"/>
      <c r="FAR157" s="292"/>
      <c r="FAS157" s="292"/>
      <c r="FAT157" s="292"/>
      <c r="FAU157" s="292"/>
      <c r="FAV157" s="292"/>
      <c r="FAW157" s="292"/>
      <c r="FAX157" s="292"/>
      <c r="FAY157" s="292"/>
      <c r="FAZ157" s="292"/>
      <c r="FBA157" s="292"/>
      <c r="FBB157" s="292"/>
      <c r="FBC157" s="292"/>
      <c r="FBD157" s="292"/>
      <c r="FBE157" s="292"/>
      <c r="FBF157" s="292"/>
      <c r="FBG157" s="292"/>
      <c r="FBH157" s="292"/>
      <c r="FBI157" s="292"/>
      <c r="FBJ157" s="292"/>
      <c r="FBK157" s="292"/>
      <c r="FBL157" s="292"/>
      <c r="FBM157" s="292"/>
      <c r="FBN157" s="292"/>
      <c r="FBO157" s="292"/>
      <c r="FBP157" s="292"/>
      <c r="FBQ157" s="292"/>
      <c r="FBR157" s="292"/>
      <c r="FBS157" s="292"/>
      <c r="FBT157" s="292"/>
      <c r="FBU157" s="292"/>
      <c r="FBV157" s="292"/>
      <c r="FBW157" s="292"/>
      <c r="FBX157" s="292"/>
      <c r="FBY157" s="292"/>
      <c r="FBZ157" s="292"/>
      <c r="FCA157" s="292"/>
      <c r="FCB157" s="292"/>
      <c r="FCC157" s="292"/>
      <c r="FCD157" s="292"/>
      <c r="FCE157" s="292"/>
      <c r="FCF157" s="292"/>
      <c r="FCG157" s="292"/>
      <c r="FCH157" s="292"/>
      <c r="FCI157" s="292"/>
      <c r="FCJ157" s="292"/>
      <c r="FCK157" s="292"/>
      <c r="FCL157" s="292"/>
      <c r="FCM157" s="292"/>
      <c r="FCN157" s="292"/>
      <c r="FCO157" s="292"/>
      <c r="FCP157" s="292"/>
      <c r="FCQ157" s="292"/>
      <c r="FCR157" s="292"/>
      <c r="FCS157" s="292"/>
      <c r="FCT157" s="292"/>
      <c r="FCU157" s="292"/>
      <c r="FCV157" s="292"/>
      <c r="FCW157" s="292"/>
      <c r="FCX157" s="292"/>
      <c r="FCY157" s="292"/>
      <c r="FCZ157" s="292"/>
      <c r="FDA157" s="292"/>
      <c r="FDB157" s="292"/>
      <c r="FDC157" s="292"/>
      <c r="FDD157" s="292"/>
      <c r="FDE157" s="292"/>
      <c r="FDF157" s="292"/>
      <c r="FDG157" s="292"/>
      <c r="FDH157" s="292"/>
      <c r="FDI157" s="292"/>
      <c r="FDJ157" s="292"/>
      <c r="FDK157" s="292"/>
      <c r="FDL157" s="292"/>
      <c r="FDM157" s="292"/>
      <c r="FDN157" s="292"/>
      <c r="FDO157" s="292"/>
      <c r="FDP157" s="292"/>
      <c r="FDQ157" s="292"/>
      <c r="FDR157" s="292"/>
      <c r="FDS157" s="292"/>
      <c r="FDT157" s="292"/>
      <c r="FDU157" s="292"/>
      <c r="FDV157" s="292"/>
      <c r="FDW157" s="292"/>
      <c r="FDX157" s="292"/>
      <c r="FDY157" s="292"/>
      <c r="FDZ157" s="292"/>
      <c r="FEA157" s="292"/>
      <c r="FEB157" s="292"/>
      <c r="FEC157" s="292"/>
      <c r="FED157" s="292"/>
      <c r="FEE157" s="292"/>
      <c r="FEF157" s="292"/>
      <c r="FEG157" s="292"/>
      <c r="FEH157" s="292"/>
      <c r="FEI157" s="292"/>
      <c r="FEJ157" s="292"/>
      <c r="FEK157" s="292"/>
      <c r="FEL157" s="292"/>
      <c r="FEM157" s="292"/>
      <c r="FEN157" s="292"/>
      <c r="FEO157" s="292"/>
      <c r="FEP157" s="292"/>
      <c r="FEQ157" s="292"/>
      <c r="FER157" s="292"/>
      <c r="FES157" s="292"/>
      <c r="FET157" s="292"/>
      <c r="FEU157" s="292"/>
      <c r="FEV157" s="292"/>
      <c r="FEW157" s="292"/>
      <c r="FEX157" s="292"/>
      <c r="FEY157" s="292"/>
      <c r="FEZ157" s="292"/>
      <c r="FFA157" s="292"/>
      <c r="FFB157" s="292"/>
      <c r="FFC157" s="292"/>
      <c r="FFD157" s="292"/>
      <c r="FFE157" s="292"/>
      <c r="FFF157" s="292"/>
      <c r="FFG157" s="292"/>
      <c r="FFH157" s="292"/>
      <c r="FFI157" s="292"/>
      <c r="FFJ157" s="292"/>
      <c r="FFK157" s="292"/>
      <c r="FFL157" s="292"/>
      <c r="FFM157" s="292"/>
      <c r="FFN157" s="292"/>
      <c r="FFO157" s="292"/>
      <c r="FFP157" s="292"/>
      <c r="FFQ157" s="292"/>
      <c r="FFR157" s="292"/>
      <c r="FFS157" s="292"/>
      <c r="FFT157" s="292"/>
      <c r="FFU157" s="292"/>
      <c r="FFV157" s="292"/>
      <c r="FFW157" s="292"/>
      <c r="FFX157" s="292"/>
      <c r="FFY157" s="292"/>
      <c r="FFZ157" s="292"/>
      <c r="FGA157" s="292"/>
      <c r="FGB157" s="292"/>
      <c r="FGC157" s="292"/>
      <c r="FGD157" s="292"/>
      <c r="FGE157" s="292"/>
      <c r="FGF157" s="292"/>
      <c r="FGG157" s="292"/>
      <c r="FGH157" s="292"/>
      <c r="FGI157" s="292"/>
      <c r="FGJ157" s="292"/>
      <c r="FGK157" s="292"/>
      <c r="FGL157" s="292"/>
      <c r="FGM157" s="292"/>
      <c r="FGN157" s="292"/>
      <c r="FGO157" s="292"/>
      <c r="FGP157" s="292"/>
      <c r="FGQ157" s="292"/>
      <c r="FGR157" s="292"/>
      <c r="FGS157" s="292"/>
      <c r="FGT157" s="292"/>
      <c r="FGU157" s="292"/>
      <c r="FGV157" s="292"/>
      <c r="FGW157" s="292"/>
      <c r="FGX157" s="292"/>
      <c r="FGY157" s="292"/>
      <c r="FGZ157" s="292"/>
      <c r="FHA157" s="292"/>
      <c r="FHB157" s="292"/>
      <c r="FHC157" s="292"/>
      <c r="FHD157" s="292"/>
      <c r="FHE157" s="292"/>
      <c r="FHF157" s="292"/>
      <c r="FHG157" s="292"/>
      <c r="FHH157" s="292"/>
      <c r="FHI157" s="292"/>
      <c r="FHJ157" s="292"/>
      <c r="FHK157" s="292"/>
      <c r="FHL157" s="292"/>
      <c r="FHM157" s="292"/>
      <c r="FHN157" s="292"/>
      <c r="FHO157" s="292"/>
      <c r="FHP157" s="292"/>
      <c r="FHQ157" s="292"/>
      <c r="FHR157" s="292"/>
      <c r="FHS157" s="292"/>
      <c r="FHT157" s="292"/>
      <c r="FHU157" s="292"/>
      <c r="FHV157" s="292"/>
      <c r="FHW157" s="292"/>
      <c r="FHX157" s="292"/>
      <c r="FHY157" s="292"/>
      <c r="FHZ157" s="292"/>
      <c r="FIA157" s="292"/>
      <c r="FIB157" s="292"/>
      <c r="FIC157" s="292"/>
      <c r="FID157" s="292"/>
      <c r="FIE157" s="292"/>
      <c r="FIF157" s="292"/>
      <c r="FIG157" s="292"/>
      <c r="FIH157" s="292"/>
      <c r="FII157" s="292"/>
      <c r="FIJ157" s="292"/>
      <c r="FIK157" s="292"/>
      <c r="FIL157" s="292"/>
      <c r="FIM157" s="292"/>
      <c r="FIN157" s="292"/>
      <c r="FIO157" s="292"/>
      <c r="FIP157" s="292"/>
      <c r="FIQ157" s="292"/>
      <c r="FIR157" s="292"/>
      <c r="FIS157" s="292"/>
      <c r="FIT157" s="292"/>
      <c r="FIU157" s="292"/>
      <c r="FIV157" s="292"/>
      <c r="FIW157" s="292"/>
      <c r="FIX157" s="292"/>
      <c r="FIY157" s="292"/>
      <c r="FIZ157" s="292"/>
      <c r="FJA157" s="292"/>
      <c r="FJB157" s="292"/>
      <c r="FJC157" s="292"/>
      <c r="FJD157" s="292"/>
      <c r="FJE157" s="292"/>
      <c r="FJF157" s="292"/>
      <c r="FJG157" s="292"/>
      <c r="FJH157" s="292"/>
      <c r="FJI157" s="292"/>
      <c r="FJJ157" s="292"/>
      <c r="FJK157" s="292"/>
      <c r="FJL157" s="292"/>
      <c r="FJM157" s="292"/>
      <c r="FJN157" s="292"/>
      <c r="FJO157" s="292"/>
      <c r="FJP157" s="292"/>
      <c r="FJQ157" s="292"/>
      <c r="FJR157" s="292"/>
      <c r="FJS157" s="292"/>
      <c r="FJT157" s="292"/>
      <c r="FJU157" s="292"/>
      <c r="FJV157" s="292"/>
      <c r="FJW157" s="292"/>
      <c r="FJX157" s="292"/>
      <c r="FJY157" s="292"/>
      <c r="FJZ157" s="292"/>
      <c r="FKA157" s="292"/>
      <c r="FKB157" s="292"/>
      <c r="FKC157" s="292"/>
      <c r="FKD157" s="292"/>
      <c r="FKE157" s="292"/>
      <c r="FKF157" s="292"/>
      <c r="FKG157" s="292"/>
      <c r="FKH157" s="292"/>
      <c r="FKI157" s="292"/>
      <c r="FKJ157" s="292"/>
      <c r="FKK157" s="292"/>
      <c r="FKL157" s="292"/>
      <c r="FKM157" s="292"/>
      <c r="FKN157" s="292"/>
      <c r="FKO157" s="292"/>
      <c r="FKP157" s="292"/>
      <c r="FKQ157" s="292"/>
      <c r="FKR157" s="292"/>
      <c r="FKS157" s="292"/>
      <c r="FKT157" s="292"/>
      <c r="FKU157" s="292"/>
      <c r="FKV157" s="292"/>
      <c r="FKW157" s="292"/>
      <c r="FKX157" s="292"/>
      <c r="FKY157" s="292"/>
      <c r="FKZ157" s="292"/>
      <c r="FLA157" s="292"/>
      <c r="FLB157" s="292"/>
      <c r="FLC157" s="292"/>
      <c r="FLD157" s="292"/>
      <c r="FLE157" s="292"/>
      <c r="FLF157" s="292"/>
      <c r="FLG157" s="292"/>
      <c r="FLH157" s="292"/>
      <c r="FLI157" s="292"/>
      <c r="FLJ157" s="292"/>
      <c r="FLK157" s="292"/>
      <c r="FLL157" s="292"/>
      <c r="FLM157" s="292"/>
      <c r="FLN157" s="292"/>
      <c r="FLO157" s="292"/>
      <c r="FLP157" s="292"/>
      <c r="FLQ157" s="292"/>
      <c r="FLR157" s="292"/>
      <c r="FLS157" s="292"/>
      <c r="FLT157" s="292"/>
      <c r="FLU157" s="292"/>
      <c r="FLV157" s="292"/>
      <c r="FLW157" s="292"/>
      <c r="FLX157" s="292"/>
      <c r="FLY157" s="292"/>
      <c r="FLZ157" s="292"/>
      <c r="FMA157" s="292"/>
      <c r="FMB157" s="292"/>
      <c r="FMC157" s="292"/>
      <c r="FMD157" s="292"/>
      <c r="FME157" s="292"/>
      <c r="FMF157" s="292"/>
      <c r="FMG157" s="292"/>
      <c r="FMH157" s="292"/>
      <c r="FMI157" s="292"/>
      <c r="FMJ157" s="292"/>
      <c r="FMK157" s="292"/>
      <c r="FML157" s="292"/>
      <c r="FMM157" s="292"/>
      <c r="FMN157" s="292"/>
      <c r="FMO157" s="292"/>
      <c r="FMP157" s="292"/>
      <c r="FMQ157" s="292"/>
      <c r="FMR157" s="292"/>
      <c r="FMS157" s="292"/>
      <c r="FMT157" s="292"/>
      <c r="FMU157" s="292"/>
      <c r="FMV157" s="292"/>
      <c r="FMW157" s="292"/>
      <c r="FMX157" s="292"/>
      <c r="FMY157" s="292"/>
      <c r="FMZ157" s="292"/>
      <c r="FNA157" s="292"/>
      <c r="FNB157" s="292"/>
      <c r="FNC157" s="292"/>
      <c r="FND157" s="292"/>
      <c r="FNE157" s="292"/>
      <c r="FNF157" s="292"/>
      <c r="FNG157" s="292"/>
      <c r="FNH157" s="292"/>
      <c r="FNI157" s="292"/>
      <c r="FNJ157" s="292"/>
      <c r="FNK157" s="292"/>
      <c r="FNL157" s="292"/>
      <c r="FNM157" s="292"/>
      <c r="FNN157" s="292"/>
      <c r="FNO157" s="292"/>
      <c r="FNP157" s="292"/>
      <c r="FNQ157" s="292"/>
      <c r="FNR157" s="292"/>
      <c r="FNS157" s="292"/>
      <c r="FNT157" s="292"/>
      <c r="FNU157" s="292"/>
      <c r="FNV157" s="292"/>
      <c r="FNW157" s="292"/>
      <c r="FNX157" s="292"/>
      <c r="FNY157" s="292"/>
      <c r="FNZ157" s="292"/>
      <c r="FOA157" s="292"/>
      <c r="FOB157" s="292"/>
      <c r="FOC157" s="292"/>
      <c r="FOD157" s="292"/>
      <c r="FOE157" s="292"/>
      <c r="FOF157" s="292"/>
      <c r="FOG157" s="292"/>
      <c r="FOH157" s="292"/>
      <c r="FOI157" s="292"/>
      <c r="FOJ157" s="292"/>
      <c r="FOK157" s="292"/>
      <c r="FOL157" s="292"/>
      <c r="FOM157" s="292"/>
      <c r="FON157" s="292"/>
      <c r="FOO157" s="292"/>
      <c r="FOP157" s="292"/>
      <c r="FOQ157" s="292"/>
      <c r="FOR157" s="292"/>
      <c r="FOS157" s="292"/>
      <c r="FOT157" s="292"/>
      <c r="FOU157" s="292"/>
      <c r="FOV157" s="292"/>
      <c r="FOW157" s="292"/>
      <c r="FOX157" s="292"/>
      <c r="FOY157" s="292"/>
      <c r="FOZ157" s="292"/>
      <c r="FPA157" s="292"/>
      <c r="FPB157" s="292"/>
      <c r="FPC157" s="292"/>
      <c r="FPD157" s="292"/>
      <c r="FPE157" s="292"/>
      <c r="FPF157" s="292"/>
      <c r="FPG157" s="292"/>
      <c r="FPH157" s="292"/>
      <c r="FPI157" s="292"/>
      <c r="FPJ157" s="292"/>
      <c r="FPK157" s="292"/>
      <c r="FPL157" s="292"/>
      <c r="FPM157" s="292"/>
      <c r="FPN157" s="292"/>
      <c r="FPO157" s="292"/>
      <c r="FPP157" s="292"/>
      <c r="FPQ157" s="292"/>
      <c r="FPR157" s="292"/>
      <c r="FPS157" s="292"/>
      <c r="FPT157" s="292"/>
      <c r="FPU157" s="292"/>
      <c r="FPV157" s="292"/>
      <c r="FPW157" s="292"/>
      <c r="FPX157" s="292"/>
      <c r="FPY157" s="292"/>
      <c r="FPZ157" s="292"/>
      <c r="FQA157" s="292"/>
      <c r="FQB157" s="292"/>
      <c r="FQC157" s="292"/>
      <c r="FQD157" s="292"/>
      <c r="FQE157" s="292"/>
      <c r="FQF157" s="292"/>
      <c r="FQG157" s="292"/>
      <c r="FQH157" s="292"/>
      <c r="FQI157" s="292"/>
      <c r="FQJ157" s="292"/>
      <c r="FQK157" s="292"/>
      <c r="FQL157" s="292"/>
      <c r="FQM157" s="292"/>
      <c r="FQN157" s="292"/>
      <c r="FQO157" s="292"/>
      <c r="FQP157" s="292"/>
      <c r="FQQ157" s="292"/>
      <c r="FQR157" s="292"/>
      <c r="FQS157" s="292"/>
      <c r="FQT157" s="292"/>
      <c r="FQU157" s="292"/>
      <c r="FQV157" s="292"/>
      <c r="FQW157" s="292"/>
      <c r="FQX157" s="292"/>
      <c r="FQY157" s="292"/>
      <c r="FQZ157" s="292"/>
      <c r="FRA157" s="292"/>
      <c r="FRB157" s="292"/>
      <c r="FRC157" s="292"/>
      <c r="FRD157" s="292"/>
      <c r="FRE157" s="292"/>
      <c r="FRF157" s="292"/>
      <c r="FRG157" s="292"/>
      <c r="FRH157" s="292"/>
      <c r="FRI157" s="292"/>
      <c r="FRJ157" s="292"/>
      <c r="FRK157" s="292"/>
      <c r="FRL157" s="292"/>
      <c r="FRM157" s="292"/>
      <c r="FRN157" s="292"/>
      <c r="FRO157" s="292"/>
      <c r="FRP157" s="292"/>
      <c r="FRQ157" s="292"/>
      <c r="FRR157" s="292"/>
      <c r="FRS157" s="292"/>
      <c r="FRT157" s="292"/>
      <c r="FRU157" s="292"/>
      <c r="FRV157" s="292"/>
      <c r="FRW157" s="292"/>
      <c r="FRX157" s="292"/>
      <c r="FRY157" s="292"/>
      <c r="FRZ157" s="292"/>
      <c r="FSA157" s="292"/>
      <c r="FSB157" s="292"/>
      <c r="FSC157" s="292"/>
      <c r="FSD157" s="292"/>
      <c r="FSE157" s="292"/>
      <c r="FSF157" s="292"/>
      <c r="FSG157" s="292"/>
      <c r="FSH157" s="292"/>
      <c r="FSI157" s="292"/>
      <c r="FSJ157" s="292"/>
      <c r="FSK157" s="292"/>
      <c r="FSL157" s="292"/>
      <c r="FSM157" s="292"/>
      <c r="FSN157" s="292"/>
      <c r="FSO157" s="292"/>
      <c r="FSP157" s="292"/>
      <c r="FSQ157" s="292"/>
      <c r="FSR157" s="292"/>
      <c r="FSS157" s="292"/>
      <c r="FST157" s="292"/>
      <c r="FSU157" s="292"/>
      <c r="FSV157" s="292"/>
      <c r="FSW157" s="292"/>
      <c r="FSX157" s="292"/>
      <c r="FSY157" s="292"/>
      <c r="FSZ157" s="292"/>
      <c r="FTA157" s="292"/>
      <c r="FTB157" s="292"/>
      <c r="FTC157" s="292"/>
      <c r="FTD157" s="292"/>
      <c r="FTE157" s="292"/>
      <c r="FTF157" s="292"/>
      <c r="FTG157" s="292"/>
      <c r="FTH157" s="292"/>
      <c r="FTI157" s="292"/>
      <c r="FTJ157" s="292"/>
      <c r="FTK157" s="292"/>
      <c r="FTL157" s="292"/>
      <c r="FTM157" s="292"/>
      <c r="FTN157" s="292"/>
      <c r="FTO157" s="292"/>
      <c r="FTP157" s="292"/>
      <c r="FTQ157" s="292"/>
      <c r="FTR157" s="292"/>
      <c r="FTS157" s="292"/>
      <c r="FTT157" s="292"/>
      <c r="FTU157" s="292"/>
      <c r="FTV157" s="292"/>
      <c r="FTW157" s="292"/>
      <c r="FTX157" s="292"/>
      <c r="FTY157" s="292"/>
      <c r="FTZ157" s="292"/>
      <c r="FUA157" s="292"/>
      <c r="FUB157" s="292"/>
      <c r="FUC157" s="292"/>
      <c r="FUD157" s="292"/>
      <c r="FUE157" s="292"/>
      <c r="FUF157" s="292"/>
      <c r="FUG157" s="292"/>
      <c r="FUH157" s="292"/>
      <c r="FUI157" s="292"/>
      <c r="FUJ157" s="292"/>
      <c r="FUK157" s="292"/>
      <c r="FUL157" s="292"/>
      <c r="FUM157" s="292"/>
      <c r="FUN157" s="292"/>
      <c r="FUO157" s="292"/>
      <c r="FUP157" s="292"/>
      <c r="FUQ157" s="292"/>
      <c r="FUR157" s="292"/>
      <c r="FUS157" s="292"/>
      <c r="FUT157" s="292"/>
      <c r="FUU157" s="292"/>
      <c r="FUV157" s="292"/>
      <c r="FUW157" s="292"/>
      <c r="FUX157" s="292"/>
      <c r="FUY157" s="292"/>
      <c r="FUZ157" s="292"/>
      <c r="FVA157" s="292"/>
      <c r="FVB157" s="292"/>
      <c r="FVC157" s="292"/>
      <c r="FVD157" s="292"/>
      <c r="FVE157" s="292"/>
      <c r="FVF157" s="292"/>
      <c r="FVG157" s="292"/>
      <c r="FVH157" s="292"/>
      <c r="FVI157" s="292"/>
      <c r="FVJ157" s="292"/>
      <c r="FVK157" s="292"/>
      <c r="FVL157" s="292"/>
      <c r="FVM157" s="292"/>
      <c r="FVN157" s="292"/>
      <c r="FVO157" s="292"/>
      <c r="FVP157" s="292"/>
      <c r="FVQ157" s="292"/>
      <c r="FVR157" s="292"/>
      <c r="FVS157" s="292"/>
      <c r="FVT157" s="292"/>
      <c r="FVU157" s="292"/>
      <c r="FVV157" s="292"/>
      <c r="FVW157" s="292"/>
      <c r="FVX157" s="292"/>
      <c r="FVY157" s="292"/>
      <c r="FVZ157" s="292"/>
      <c r="FWA157" s="292"/>
      <c r="FWB157" s="292"/>
      <c r="FWC157" s="292"/>
      <c r="FWD157" s="292"/>
      <c r="FWE157" s="292"/>
      <c r="FWF157" s="292"/>
      <c r="FWG157" s="292"/>
      <c r="FWH157" s="292"/>
      <c r="FWI157" s="292"/>
      <c r="FWJ157" s="292"/>
      <c r="FWK157" s="292"/>
      <c r="FWL157" s="292"/>
      <c r="FWM157" s="292"/>
      <c r="FWN157" s="292"/>
      <c r="FWO157" s="292"/>
      <c r="FWP157" s="292"/>
      <c r="FWQ157" s="292"/>
      <c r="FWR157" s="292"/>
      <c r="FWS157" s="292"/>
      <c r="FWT157" s="292"/>
      <c r="FWU157" s="292"/>
      <c r="FWV157" s="292"/>
      <c r="FWW157" s="292"/>
      <c r="FWX157" s="292"/>
      <c r="FWY157" s="292"/>
      <c r="FWZ157" s="292"/>
      <c r="FXA157" s="292"/>
      <c r="FXB157" s="292"/>
      <c r="FXC157" s="292"/>
      <c r="FXD157" s="292"/>
      <c r="FXE157" s="292"/>
      <c r="FXF157" s="292"/>
      <c r="FXG157" s="292"/>
      <c r="FXH157" s="292"/>
      <c r="FXI157" s="292"/>
      <c r="FXJ157" s="292"/>
      <c r="FXK157" s="292"/>
      <c r="FXL157" s="292"/>
      <c r="FXM157" s="292"/>
      <c r="FXN157" s="292"/>
      <c r="FXO157" s="292"/>
      <c r="FXP157" s="292"/>
      <c r="FXQ157" s="292"/>
      <c r="FXR157" s="292"/>
      <c r="FXS157" s="292"/>
      <c r="FXT157" s="292"/>
      <c r="FXU157" s="292"/>
      <c r="FXV157" s="292"/>
      <c r="FXW157" s="292"/>
      <c r="FXX157" s="292"/>
      <c r="FXY157" s="292"/>
      <c r="FXZ157" s="292"/>
      <c r="FYA157" s="292"/>
      <c r="FYB157" s="292"/>
      <c r="FYC157" s="292"/>
      <c r="FYD157" s="292"/>
      <c r="FYE157" s="292"/>
      <c r="FYF157" s="292"/>
      <c r="FYG157" s="292"/>
      <c r="FYH157" s="292"/>
      <c r="FYI157" s="292"/>
      <c r="FYJ157" s="292"/>
      <c r="FYK157" s="292"/>
      <c r="FYL157" s="292"/>
      <c r="FYM157" s="292"/>
      <c r="FYN157" s="292"/>
      <c r="FYO157" s="292"/>
      <c r="FYP157" s="292"/>
      <c r="FYQ157" s="292"/>
      <c r="FYR157" s="292"/>
      <c r="FYS157" s="292"/>
      <c r="FYT157" s="292"/>
      <c r="FYU157" s="292"/>
      <c r="FYV157" s="292"/>
      <c r="FYW157" s="292"/>
      <c r="FYX157" s="292"/>
      <c r="FYY157" s="292"/>
      <c r="FYZ157" s="292"/>
      <c r="FZA157" s="292"/>
      <c r="FZB157" s="292"/>
      <c r="FZC157" s="292"/>
      <c r="FZD157" s="292"/>
      <c r="FZE157" s="292"/>
      <c r="FZF157" s="292"/>
      <c r="FZG157" s="292"/>
      <c r="FZH157" s="292"/>
      <c r="FZI157" s="292"/>
      <c r="FZJ157" s="292"/>
      <c r="FZK157" s="292"/>
      <c r="FZL157" s="292"/>
      <c r="FZM157" s="292"/>
      <c r="FZN157" s="292"/>
      <c r="FZO157" s="292"/>
      <c r="FZP157" s="292"/>
      <c r="FZQ157" s="292"/>
      <c r="FZR157" s="292"/>
      <c r="FZS157" s="292"/>
      <c r="FZT157" s="292"/>
      <c r="FZU157" s="292"/>
      <c r="FZV157" s="292"/>
      <c r="FZW157" s="292"/>
      <c r="FZX157" s="292"/>
      <c r="FZY157" s="292"/>
      <c r="FZZ157" s="292"/>
      <c r="GAA157" s="292"/>
      <c r="GAB157" s="292"/>
      <c r="GAC157" s="292"/>
      <c r="GAD157" s="292"/>
      <c r="GAE157" s="292"/>
      <c r="GAF157" s="292"/>
      <c r="GAG157" s="292"/>
      <c r="GAH157" s="292"/>
      <c r="GAI157" s="292"/>
      <c r="GAJ157" s="292"/>
      <c r="GAK157" s="292"/>
      <c r="GAL157" s="292"/>
      <c r="GAM157" s="292"/>
      <c r="GAN157" s="292"/>
      <c r="GAO157" s="292"/>
      <c r="GAP157" s="292"/>
      <c r="GAQ157" s="292"/>
      <c r="GAR157" s="292"/>
      <c r="GAS157" s="292"/>
      <c r="GAT157" s="292"/>
      <c r="GAU157" s="292"/>
      <c r="GAV157" s="292"/>
      <c r="GAW157" s="292"/>
      <c r="GAX157" s="292"/>
      <c r="GAY157" s="292"/>
      <c r="GAZ157" s="292"/>
      <c r="GBA157" s="292"/>
      <c r="GBB157" s="292"/>
      <c r="GBC157" s="292"/>
      <c r="GBD157" s="292"/>
      <c r="GBE157" s="292"/>
      <c r="GBF157" s="292"/>
      <c r="GBG157" s="292"/>
      <c r="GBH157" s="292"/>
      <c r="GBI157" s="292"/>
      <c r="GBJ157" s="292"/>
      <c r="GBK157" s="292"/>
      <c r="GBL157" s="292"/>
      <c r="GBM157" s="292"/>
      <c r="GBN157" s="292"/>
      <c r="GBO157" s="292"/>
      <c r="GBP157" s="292"/>
      <c r="GBQ157" s="292"/>
      <c r="GBR157" s="292"/>
      <c r="GBS157" s="292"/>
      <c r="GBT157" s="292"/>
      <c r="GBU157" s="292"/>
      <c r="GBV157" s="292"/>
      <c r="GBW157" s="292"/>
      <c r="GBX157" s="292"/>
      <c r="GBY157" s="292"/>
      <c r="GBZ157" s="292"/>
      <c r="GCA157" s="292"/>
      <c r="GCB157" s="292"/>
      <c r="GCC157" s="292"/>
      <c r="GCD157" s="292"/>
      <c r="GCE157" s="292"/>
      <c r="GCF157" s="292"/>
      <c r="GCG157" s="292"/>
      <c r="GCH157" s="292"/>
      <c r="GCI157" s="292"/>
      <c r="GCJ157" s="292"/>
      <c r="GCK157" s="292"/>
      <c r="GCL157" s="292"/>
      <c r="GCM157" s="292"/>
      <c r="GCN157" s="292"/>
      <c r="GCO157" s="292"/>
      <c r="GCP157" s="292"/>
      <c r="GCQ157" s="292"/>
      <c r="GCR157" s="292"/>
      <c r="GCS157" s="292"/>
      <c r="GCT157" s="292"/>
      <c r="GCU157" s="292"/>
      <c r="GCV157" s="292"/>
      <c r="GCW157" s="292"/>
      <c r="GCX157" s="292"/>
      <c r="GCY157" s="292"/>
      <c r="GCZ157" s="292"/>
      <c r="GDA157" s="292"/>
      <c r="GDB157" s="292"/>
      <c r="GDC157" s="292"/>
      <c r="GDD157" s="292"/>
      <c r="GDE157" s="292"/>
      <c r="GDF157" s="292"/>
      <c r="GDG157" s="292"/>
      <c r="GDH157" s="292"/>
      <c r="GDI157" s="292"/>
      <c r="GDJ157" s="292"/>
      <c r="GDK157" s="292"/>
      <c r="GDL157" s="292"/>
      <c r="GDM157" s="292"/>
      <c r="GDN157" s="292"/>
      <c r="GDO157" s="292"/>
      <c r="GDP157" s="292"/>
      <c r="GDQ157" s="292"/>
      <c r="GDR157" s="292"/>
      <c r="GDS157" s="292"/>
      <c r="GDT157" s="292"/>
      <c r="GDU157" s="292"/>
      <c r="GDV157" s="292"/>
      <c r="GDW157" s="292"/>
      <c r="GDX157" s="292"/>
      <c r="GDY157" s="292"/>
      <c r="GDZ157" s="292"/>
      <c r="GEA157" s="292"/>
      <c r="GEB157" s="292"/>
      <c r="GEC157" s="292"/>
      <c r="GED157" s="292"/>
      <c r="GEE157" s="292"/>
      <c r="GEF157" s="292"/>
      <c r="GEG157" s="292"/>
      <c r="GEH157" s="292"/>
      <c r="GEI157" s="292"/>
      <c r="GEJ157" s="292"/>
      <c r="GEK157" s="292"/>
      <c r="GEL157" s="292"/>
      <c r="GEM157" s="292"/>
      <c r="GEN157" s="292"/>
      <c r="GEO157" s="292"/>
      <c r="GEP157" s="292"/>
      <c r="GEQ157" s="292"/>
      <c r="GER157" s="292"/>
      <c r="GES157" s="292"/>
      <c r="GET157" s="292"/>
      <c r="GEU157" s="292"/>
      <c r="GEV157" s="292"/>
      <c r="GEW157" s="292"/>
      <c r="GEX157" s="292"/>
      <c r="GEY157" s="292"/>
      <c r="GEZ157" s="292"/>
      <c r="GFA157" s="292"/>
      <c r="GFB157" s="292"/>
      <c r="GFC157" s="292"/>
      <c r="GFD157" s="292"/>
      <c r="GFE157" s="292"/>
      <c r="GFF157" s="292"/>
      <c r="GFG157" s="292"/>
      <c r="GFH157" s="292"/>
      <c r="GFI157" s="292"/>
      <c r="GFJ157" s="292"/>
      <c r="GFK157" s="292"/>
      <c r="GFL157" s="292"/>
      <c r="GFM157" s="292"/>
      <c r="GFN157" s="292"/>
      <c r="GFO157" s="292"/>
      <c r="GFP157" s="292"/>
      <c r="GFQ157" s="292"/>
      <c r="GFR157" s="292"/>
      <c r="GFS157" s="292"/>
      <c r="GFT157" s="292"/>
      <c r="GFU157" s="292"/>
      <c r="GFV157" s="292"/>
      <c r="GFW157" s="292"/>
      <c r="GFX157" s="292"/>
      <c r="GFY157" s="292"/>
      <c r="GFZ157" s="292"/>
      <c r="GGA157" s="292"/>
      <c r="GGB157" s="292"/>
      <c r="GGC157" s="292"/>
      <c r="GGD157" s="292"/>
      <c r="GGE157" s="292"/>
      <c r="GGF157" s="292"/>
      <c r="GGG157" s="292"/>
      <c r="GGH157" s="292"/>
      <c r="GGI157" s="292"/>
      <c r="GGJ157" s="292"/>
      <c r="GGK157" s="292"/>
      <c r="GGL157" s="292"/>
      <c r="GGM157" s="292"/>
      <c r="GGN157" s="292"/>
      <c r="GGO157" s="292"/>
      <c r="GGP157" s="292"/>
      <c r="GGQ157" s="292"/>
      <c r="GGR157" s="292"/>
      <c r="GGS157" s="292"/>
      <c r="GGT157" s="292"/>
      <c r="GGU157" s="292"/>
      <c r="GGV157" s="292"/>
      <c r="GGW157" s="292"/>
      <c r="GGX157" s="292"/>
      <c r="GGY157" s="292"/>
      <c r="GGZ157" s="292"/>
      <c r="GHA157" s="292"/>
      <c r="GHB157" s="292"/>
      <c r="GHC157" s="292"/>
      <c r="GHD157" s="292"/>
      <c r="GHE157" s="292"/>
      <c r="GHF157" s="292"/>
      <c r="GHG157" s="292"/>
      <c r="GHH157" s="292"/>
      <c r="GHI157" s="292"/>
      <c r="GHJ157" s="292"/>
      <c r="GHK157" s="292"/>
      <c r="GHL157" s="292"/>
      <c r="GHM157" s="292"/>
      <c r="GHN157" s="292"/>
      <c r="GHO157" s="292"/>
      <c r="GHP157" s="292"/>
      <c r="GHQ157" s="292"/>
      <c r="GHR157" s="292"/>
      <c r="GHS157" s="292"/>
      <c r="GHT157" s="292"/>
      <c r="GHU157" s="292"/>
      <c r="GHV157" s="292"/>
      <c r="GHW157" s="292"/>
      <c r="GHX157" s="292"/>
      <c r="GHY157" s="292"/>
      <c r="GHZ157" s="292"/>
      <c r="GIA157" s="292"/>
      <c r="GIB157" s="292"/>
      <c r="GIC157" s="292"/>
      <c r="GID157" s="292"/>
      <c r="GIE157" s="292"/>
      <c r="GIF157" s="292"/>
      <c r="GIG157" s="292"/>
      <c r="GIH157" s="292"/>
      <c r="GII157" s="292"/>
      <c r="GIJ157" s="292"/>
      <c r="GIK157" s="292"/>
      <c r="GIL157" s="292"/>
      <c r="GIM157" s="292"/>
      <c r="GIN157" s="292"/>
      <c r="GIO157" s="292"/>
      <c r="GIP157" s="292"/>
      <c r="GIQ157" s="292"/>
      <c r="GIR157" s="292"/>
      <c r="GIS157" s="292"/>
      <c r="GIT157" s="292"/>
      <c r="GIU157" s="292"/>
      <c r="GIV157" s="292"/>
      <c r="GIW157" s="292"/>
      <c r="GIX157" s="292"/>
      <c r="GIY157" s="292"/>
      <c r="GIZ157" s="292"/>
      <c r="GJA157" s="292"/>
      <c r="GJB157" s="292"/>
      <c r="GJC157" s="292"/>
      <c r="GJD157" s="292"/>
      <c r="GJE157" s="292"/>
      <c r="GJF157" s="292"/>
      <c r="GJG157" s="292"/>
      <c r="GJH157" s="292"/>
      <c r="GJI157" s="292"/>
      <c r="GJJ157" s="292"/>
      <c r="GJK157" s="292"/>
      <c r="GJL157" s="292"/>
      <c r="GJM157" s="292"/>
      <c r="GJN157" s="292"/>
      <c r="GJO157" s="292"/>
      <c r="GJP157" s="292"/>
      <c r="GJQ157" s="292"/>
      <c r="GJR157" s="292"/>
      <c r="GJS157" s="292"/>
      <c r="GJT157" s="292"/>
      <c r="GJU157" s="292"/>
      <c r="GJV157" s="292"/>
      <c r="GJW157" s="292"/>
      <c r="GJX157" s="292"/>
      <c r="GJY157" s="292"/>
      <c r="GJZ157" s="292"/>
      <c r="GKA157" s="292"/>
      <c r="GKB157" s="292"/>
      <c r="GKC157" s="292"/>
      <c r="GKD157" s="292"/>
      <c r="GKE157" s="292"/>
      <c r="GKF157" s="292"/>
      <c r="GKG157" s="292"/>
      <c r="GKH157" s="292"/>
      <c r="GKI157" s="292"/>
      <c r="GKJ157" s="292"/>
      <c r="GKK157" s="292"/>
      <c r="GKL157" s="292"/>
      <c r="GKM157" s="292"/>
      <c r="GKN157" s="292"/>
      <c r="GKO157" s="292"/>
      <c r="GKP157" s="292"/>
      <c r="GKQ157" s="292"/>
      <c r="GKR157" s="292"/>
      <c r="GKS157" s="292"/>
      <c r="GKT157" s="292"/>
      <c r="GKU157" s="292"/>
      <c r="GKV157" s="292"/>
      <c r="GKW157" s="292"/>
      <c r="GKX157" s="292"/>
      <c r="GKY157" s="292"/>
      <c r="GKZ157" s="292"/>
      <c r="GLA157" s="292"/>
      <c r="GLB157" s="292"/>
      <c r="GLC157" s="292"/>
      <c r="GLD157" s="292"/>
      <c r="GLE157" s="292"/>
      <c r="GLF157" s="292"/>
      <c r="GLG157" s="292"/>
      <c r="GLH157" s="292"/>
      <c r="GLI157" s="292"/>
      <c r="GLJ157" s="292"/>
      <c r="GLK157" s="292"/>
      <c r="GLL157" s="292"/>
      <c r="GLM157" s="292"/>
      <c r="GLN157" s="292"/>
      <c r="GLO157" s="292"/>
      <c r="GLP157" s="292"/>
      <c r="GLQ157" s="292"/>
      <c r="GLR157" s="292"/>
      <c r="GLS157" s="292"/>
      <c r="GLT157" s="292"/>
      <c r="GLU157" s="292"/>
      <c r="GLV157" s="292"/>
      <c r="GLW157" s="292"/>
      <c r="GLX157" s="292"/>
      <c r="GLY157" s="292"/>
      <c r="GLZ157" s="292"/>
      <c r="GMA157" s="292"/>
      <c r="GMB157" s="292"/>
      <c r="GMC157" s="292"/>
      <c r="GMD157" s="292"/>
      <c r="GME157" s="292"/>
      <c r="GMF157" s="292"/>
      <c r="GMG157" s="292"/>
      <c r="GMH157" s="292"/>
      <c r="GMI157" s="292"/>
      <c r="GMJ157" s="292"/>
      <c r="GMK157" s="292"/>
      <c r="GML157" s="292"/>
      <c r="GMM157" s="292"/>
      <c r="GMN157" s="292"/>
      <c r="GMO157" s="292"/>
      <c r="GMP157" s="292"/>
      <c r="GMQ157" s="292"/>
      <c r="GMR157" s="292"/>
      <c r="GMS157" s="292"/>
      <c r="GMT157" s="292"/>
      <c r="GMU157" s="292"/>
      <c r="GMV157" s="292"/>
      <c r="GMW157" s="292"/>
      <c r="GMX157" s="292"/>
      <c r="GMY157" s="292"/>
      <c r="GMZ157" s="292"/>
      <c r="GNA157" s="292"/>
      <c r="GNB157" s="292"/>
      <c r="GNC157" s="292"/>
      <c r="GND157" s="292"/>
      <c r="GNE157" s="292"/>
      <c r="GNF157" s="292"/>
      <c r="GNG157" s="292"/>
      <c r="GNH157" s="292"/>
      <c r="GNI157" s="292"/>
      <c r="GNJ157" s="292"/>
      <c r="GNK157" s="292"/>
      <c r="GNL157" s="292"/>
      <c r="GNM157" s="292"/>
      <c r="GNN157" s="292"/>
      <c r="GNO157" s="292"/>
      <c r="GNP157" s="292"/>
      <c r="GNQ157" s="292"/>
      <c r="GNR157" s="292"/>
      <c r="GNS157" s="292"/>
      <c r="GNT157" s="292"/>
      <c r="GNU157" s="292"/>
      <c r="GNV157" s="292"/>
      <c r="GNW157" s="292"/>
      <c r="GNX157" s="292"/>
      <c r="GNY157" s="292"/>
      <c r="GNZ157" s="292"/>
      <c r="GOA157" s="292"/>
      <c r="GOB157" s="292"/>
      <c r="GOC157" s="292"/>
      <c r="GOD157" s="292"/>
      <c r="GOE157" s="292"/>
      <c r="GOF157" s="292"/>
      <c r="GOG157" s="292"/>
      <c r="GOH157" s="292"/>
      <c r="GOI157" s="292"/>
      <c r="GOJ157" s="292"/>
      <c r="GOK157" s="292"/>
      <c r="GOL157" s="292"/>
      <c r="GOM157" s="292"/>
      <c r="GON157" s="292"/>
      <c r="GOO157" s="292"/>
      <c r="GOP157" s="292"/>
      <c r="GOQ157" s="292"/>
      <c r="GOR157" s="292"/>
      <c r="GOS157" s="292"/>
      <c r="GOT157" s="292"/>
      <c r="GOU157" s="292"/>
      <c r="GOV157" s="292"/>
      <c r="GOW157" s="292"/>
      <c r="GOX157" s="292"/>
      <c r="GOY157" s="292"/>
      <c r="GOZ157" s="292"/>
      <c r="GPA157" s="292"/>
      <c r="GPB157" s="292"/>
      <c r="GPC157" s="292"/>
      <c r="GPD157" s="292"/>
      <c r="GPE157" s="292"/>
      <c r="GPF157" s="292"/>
      <c r="GPG157" s="292"/>
      <c r="GPH157" s="292"/>
      <c r="GPI157" s="292"/>
      <c r="GPJ157" s="292"/>
      <c r="GPK157" s="292"/>
      <c r="GPL157" s="292"/>
      <c r="GPM157" s="292"/>
      <c r="GPN157" s="292"/>
      <c r="GPO157" s="292"/>
      <c r="GPP157" s="292"/>
      <c r="GPQ157" s="292"/>
      <c r="GPR157" s="292"/>
      <c r="GPS157" s="292"/>
      <c r="GPT157" s="292"/>
      <c r="GPU157" s="292"/>
      <c r="GPV157" s="292"/>
      <c r="GPW157" s="292"/>
      <c r="GPX157" s="292"/>
      <c r="GPY157" s="292"/>
      <c r="GPZ157" s="292"/>
      <c r="GQA157" s="292"/>
      <c r="GQB157" s="292"/>
      <c r="GQC157" s="292"/>
      <c r="GQD157" s="292"/>
      <c r="GQE157" s="292"/>
      <c r="GQF157" s="292"/>
      <c r="GQG157" s="292"/>
      <c r="GQH157" s="292"/>
      <c r="GQI157" s="292"/>
      <c r="GQJ157" s="292"/>
      <c r="GQK157" s="292"/>
      <c r="GQL157" s="292"/>
      <c r="GQM157" s="292"/>
      <c r="GQN157" s="292"/>
      <c r="GQO157" s="292"/>
      <c r="GQP157" s="292"/>
      <c r="GQQ157" s="292"/>
      <c r="GQR157" s="292"/>
      <c r="GQS157" s="292"/>
      <c r="GQT157" s="292"/>
      <c r="GQU157" s="292"/>
      <c r="GQV157" s="292"/>
      <c r="GQW157" s="292"/>
      <c r="GQX157" s="292"/>
      <c r="GQY157" s="292"/>
      <c r="GQZ157" s="292"/>
      <c r="GRA157" s="292"/>
      <c r="GRB157" s="292"/>
      <c r="GRC157" s="292"/>
      <c r="GRD157" s="292"/>
      <c r="GRE157" s="292"/>
      <c r="GRF157" s="292"/>
      <c r="GRG157" s="292"/>
      <c r="GRH157" s="292"/>
      <c r="GRI157" s="292"/>
      <c r="GRJ157" s="292"/>
      <c r="GRK157" s="292"/>
      <c r="GRL157" s="292"/>
      <c r="GRM157" s="292"/>
      <c r="GRN157" s="292"/>
      <c r="GRO157" s="292"/>
      <c r="GRP157" s="292"/>
      <c r="GRQ157" s="292"/>
      <c r="GRR157" s="292"/>
      <c r="GRS157" s="292"/>
      <c r="GRT157" s="292"/>
      <c r="GRU157" s="292"/>
      <c r="GRV157" s="292"/>
      <c r="GRW157" s="292"/>
      <c r="GRX157" s="292"/>
      <c r="GRY157" s="292"/>
      <c r="GRZ157" s="292"/>
      <c r="GSA157" s="292"/>
      <c r="GSB157" s="292"/>
      <c r="GSC157" s="292"/>
      <c r="GSD157" s="292"/>
      <c r="GSE157" s="292"/>
      <c r="GSF157" s="292"/>
      <c r="GSG157" s="292"/>
      <c r="GSH157" s="292"/>
      <c r="GSI157" s="292"/>
      <c r="GSJ157" s="292"/>
      <c r="GSK157" s="292"/>
      <c r="GSL157" s="292"/>
      <c r="GSM157" s="292"/>
      <c r="GSN157" s="292"/>
      <c r="GSO157" s="292"/>
      <c r="GSP157" s="292"/>
      <c r="GSQ157" s="292"/>
      <c r="GSR157" s="292"/>
      <c r="GSS157" s="292"/>
      <c r="GST157" s="292"/>
      <c r="GSU157" s="292"/>
      <c r="GSV157" s="292"/>
      <c r="GSW157" s="292"/>
      <c r="GSX157" s="292"/>
      <c r="GSY157" s="292"/>
      <c r="GSZ157" s="292"/>
      <c r="GTA157" s="292"/>
      <c r="GTB157" s="292"/>
      <c r="GTC157" s="292"/>
      <c r="GTD157" s="292"/>
      <c r="GTE157" s="292"/>
      <c r="GTF157" s="292"/>
      <c r="GTG157" s="292"/>
      <c r="GTH157" s="292"/>
      <c r="GTI157" s="292"/>
      <c r="GTJ157" s="292"/>
      <c r="GTK157" s="292"/>
      <c r="GTL157" s="292"/>
      <c r="GTM157" s="292"/>
      <c r="GTN157" s="292"/>
      <c r="GTO157" s="292"/>
      <c r="GTP157" s="292"/>
      <c r="GTQ157" s="292"/>
      <c r="GTR157" s="292"/>
      <c r="GTS157" s="292"/>
      <c r="GTT157" s="292"/>
      <c r="GTU157" s="292"/>
      <c r="GTV157" s="292"/>
      <c r="GTW157" s="292"/>
      <c r="GTX157" s="292"/>
      <c r="GTY157" s="292"/>
      <c r="GTZ157" s="292"/>
      <c r="GUA157" s="292"/>
      <c r="GUB157" s="292"/>
      <c r="GUC157" s="292"/>
      <c r="GUD157" s="292"/>
      <c r="GUE157" s="292"/>
      <c r="GUF157" s="292"/>
      <c r="GUG157" s="292"/>
      <c r="GUH157" s="292"/>
      <c r="GUI157" s="292"/>
      <c r="GUJ157" s="292"/>
      <c r="GUK157" s="292"/>
      <c r="GUL157" s="292"/>
      <c r="GUM157" s="292"/>
      <c r="GUN157" s="292"/>
      <c r="GUO157" s="292"/>
      <c r="GUP157" s="292"/>
      <c r="GUQ157" s="292"/>
      <c r="GUR157" s="292"/>
      <c r="GUS157" s="292"/>
      <c r="GUT157" s="292"/>
      <c r="GUU157" s="292"/>
      <c r="GUV157" s="292"/>
      <c r="GUW157" s="292"/>
      <c r="GUX157" s="292"/>
      <c r="GUY157" s="292"/>
      <c r="GUZ157" s="292"/>
      <c r="GVA157" s="292"/>
      <c r="GVB157" s="292"/>
      <c r="GVC157" s="292"/>
      <c r="GVD157" s="292"/>
      <c r="GVE157" s="292"/>
      <c r="GVF157" s="292"/>
      <c r="GVG157" s="292"/>
      <c r="GVH157" s="292"/>
      <c r="GVI157" s="292"/>
      <c r="GVJ157" s="292"/>
      <c r="GVK157" s="292"/>
      <c r="GVL157" s="292"/>
      <c r="GVM157" s="292"/>
      <c r="GVN157" s="292"/>
      <c r="GVO157" s="292"/>
      <c r="GVP157" s="292"/>
      <c r="GVQ157" s="292"/>
      <c r="GVR157" s="292"/>
      <c r="GVS157" s="292"/>
      <c r="GVT157" s="292"/>
      <c r="GVU157" s="292"/>
      <c r="GVV157" s="292"/>
      <c r="GVW157" s="292"/>
      <c r="GVX157" s="292"/>
      <c r="GVY157" s="292"/>
      <c r="GVZ157" s="292"/>
      <c r="GWA157" s="292"/>
      <c r="GWB157" s="292"/>
      <c r="GWC157" s="292"/>
      <c r="GWD157" s="292"/>
      <c r="GWE157" s="292"/>
      <c r="GWF157" s="292"/>
      <c r="GWG157" s="292"/>
      <c r="GWH157" s="292"/>
      <c r="GWI157" s="292"/>
      <c r="GWJ157" s="292"/>
      <c r="GWK157" s="292"/>
      <c r="GWL157" s="292"/>
      <c r="GWM157" s="292"/>
      <c r="GWN157" s="292"/>
      <c r="GWO157" s="292"/>
      <c r="GWP157" s="292"/>
      <c r="GWQ157" s="292"/>
      <c r="GWR157" s="292"/>
      <c r="GWS157" s="292"/>
      <c r="GWT157" s="292"/>
      <c r="GWU157" s="292"/>
      <c r="GWV157" s="292"/>
      <c r="GWW157" s="292"/>
      <c r="GWX157" s="292"/>
      <c r="GWY157" s="292"/>
      <c r="GWZ157" s="292"/>
      <c r="GXA157" s="292"/>
      <c r="GXB157" s="292"/>
      <c r="GXC157" s="292"/>
      <c r="GXD157" s="292"/>
      <c r="GXE157" s="292"/>
      <c r="GXF157" s="292"/>
      <c r="GXG157" s="292"/>
      <c r="GXH157" s="292"/>
      <c r="GXI157" s="292"/>
      <c r="GXJ157" s="292"/>
      <c r="GXK157" s="292"/>
      <c r="GXL157" s="292"/>
      <c r="GXM157" s="292"/>
      <c r="GXN157" s="292"/>
      <c r="GXO157" s="292"/>
      <c r="GXP157" s="292"/>
      <c r="GXQ157" s="292"/>
      <c r="GXR157" s="292"/>
      <c r="GXS157" s="292"/>
      <c r="GXT157" s="292"/>
      <c r="GXU157" s="292"/>
      <c r="GXV157" s="292"/>
      <c r="GXW157" s="292"/>
      <c r="GXX157" s="292"/>
      <c r="GXY157" s="292"/>
      <c r="GXZ157" s="292"/>
      <c r="GYA157" s="292"/>
      <c r="GYB157" s="292"/>
      <c r="GYC157" s="292"/>
      <c r="GYD157" s="292"/>
      <c r="GYE157" s="292"/>
      <c r="GYF157" s="292"/>
      <c r="GYG157" s="292"/>
      <c r="GYH157" s="292"/>
      <c r="GYI157" s="292"/>
      <c r="GYJ157" s="292"/>
      <c r="GYK157" s="292"/>
      <c r="GYL157" s="292"/>
      <c r="GYM157" s="292"/>
      <c r="GYN157" s="292"/>
      <c r="GYO157" s="292"/>
      <c r="GYP157" s="292"/>
      <c r="GYQ157" s="292"/>
      <c r="GYR157" s="292"/>
      <c r="GYS157" s="292"/>
      <c r="GYT157" s="292"/>
      <c r="GYU157" s="292"/>
      <c r="GYV157" s="292"/>
      <c r="GYW157" s="292"/>
      <c r="GYX157" s="292"/>
      <c r="GYY157" s="292"/>
      <c r="GYZ157" s="292"/>
      <c r="GZA157" s="292"/>
      <c r="GZB157" s="292"/>
      <c r="GZC157" s="292"/>
      <c r="GZD157" s="292"/>
      <c r="GZE157" s="292"/>
      <c r="GZF157" s="292"/>
      <c r="GZG157" s="292"/>
      <c r="GZH157" s="292"/>
      <c r="GZI157" s="292"/>
      <c r="GZJ157" s="292"/>
      <c r="GZK157" s="292"/>
      <c r="GZL157" s="292"/>
      <c r="GZM157" s="292"/>
      <c r="GZN157" s="292"/>
      <c r="GZO157" s="292"/>
      <c r="GZP157" s="292"/>
      <c r="GZQ157" s="292"/>
      <c r="GZR157" s="292"/>
      <c r="GZS157" s="292"/>
      <c r="GZT157" s="292"/>
      <c r="GZU157" s="292"/>
      <c r="GZV157" s="292"/>
      <c r="GZW157" s="292"/>
      <c r="GZX157" s="292"/>
      <c r="GZY157" s="292"/>
      <c r="GZZ157" s="292"/>
      <c r="HAA157" s="292"/>
      <c r="HAB157" s="292"/>
      <c r="HAC157" s="292"/>
      <c r="HAD157" s="292"/>
      <c r="HAE157" s="292"/>
      <c r="HAF157" s="292"/>
      <c r="HAG157" s="292"/>
      <c r="HAH157" s="292"/>
      <c r="HAI157" s="292"/>
      <c r="HAJ157" s="292"/>
      <c r="HAK157" s="292"/>
      <c r="HAL157" s="292"/>
      <c r="HAM157" s="292"/>
      <c r="HAN157" s="292"/>
      <c r="HAO157" s="292"/>
      <c r="HAP157" s="292"/>
      <c r="HAQ157" s="292"/>
      <c r="HAR157" s="292"/>
      <c r="HAS157" s="292"/>
      <c r="HAT157" s="292"/>
      <c r="HAU157" s="292"/>
      <c r="HAV157" s="292"/>
      <c r="HAW157" s="292"/>
      <c r="HAX157" s="292"/>
      <c r="HAY157" s="292"/>
      <c r="HAZ157" s="292"/>
      <c r="HBA157" s="292"/>
      <c r="HBB157" s="292"/>
      <c r="HBC157" s="292"/>
      <c r="HBD157" s="292"/>
      <c r="HBE157" s="292"/>
      <c r="HBF157" s="292"/>
      <c r="HBG157" s="292"/>
      <c r="HBH157" s="292"/>
      <c r="HBI157" s="292"/>
      <c r="HBJ157" s="292"/>
      <c r="HBK157" s="292"/>
      <c r="HBL157" s="292"/>
      <c r="HBM157" s="292"/>
      <c r="HBN157" s="292"/>
      <c r="HBO157" s="292"/>
      <c r="HBP157" s="292"/>
      <c r="HBQ157" s="292"/>
      <c r="HBR157" s="292"/>
      <c r="HBS157" s="292"/>
      <c r="HBT157" s="292"/>
      <c r="HBU157" s="292"/>
      <c r="HBV157" s="292"/>
      <c r="HBW157" s="292"/>
      <c r="HBX157" s="292"/>
      <c r="HBY157" s="292"/>
      <c r="HBZ157" s="292"/>
      <c r="HCA157" s="292"/>
      <c r="HCB157" s="292"/>
      <c r="HCC157" s="292"/>
      <c r="HCD157" s="292"/>
      <c r="HCE157" s="292"/>
      <c r="HCF157" s="292"/>
      <c r="HCG157" s="292"/>
      <c r="HCH157" s="292"/>
      <c r="HCI157" s="292"/>
      <c r="HCJ157" s="292"/>
      <c r="HCK157" s="292"/>
      <c r="HCL157" s="292"/>
      <c r="HCM157" s="292"/>
      <c r="HCN157" s="292"/>
      <c r="HCO157" s="292"/>
      <c r="HCP157" s="292"/>
      <c r="HCQ157" s="292"/>
      <c r="HCR157" s="292"/>
      <c r="HCS157" s="292"/>
      <c r="HCT157" s="292"/>
      <c r="HCU157" s="292"/>
      <c r="HCV157" s="292"/>
      <c r="HCW157" s="292"/>
      <c r="HCX157" s="292"/>
      <c r="HCY157" s="292"/>
      <c r="HCZ157" s="292"/>
      <c r="HDA157" s="292"/>
      <c r="HDB157" s="292"/>
      <c r="HDC157" s="292"/>
      <c r="HDD157" s="292"/>
      <c r="HDE157" s="292"/>
      <c r="HDF157" s="292"/>
      <c r="HDG157" s="292"/>
      <c r="HDH157" s="292"/>
      <c r="HDI157" s="292"/>
      <c r="HDJ157" s="292"/>
      <c r="HDK157" s="292"/>
      <c r="HDL157" s="292"/>
      <c r="HDM157" s="292"/>
      <c r="HDN157" s="292"/>
      <c r="HDO157" s="292"/>
      <c r="HDP157" s="292"/>
      <c r="HDQ157" s="292"/>
      <c r="HDR157" s="292"/>
      <c r="HDS157" s="292"/>
      <c r="HDT157" s="292"/>
      <c r="HDU157" s="292"/>
      <c r="HDV157" s="292"/>
      <c r="HDW157" s="292"/>
      <c r="HDX157" s="292"/>
      <c r="HDY157" s="292"/>
      <c r="HDZ157" s="292"/>
      <c r="HEA157" s="292"/>
      <c r="HEB157" s="292"/>
      <c r="HEC157" s="292"/>
      <c r="HED157" s="292"/>
      <c r="HEE157" s="292"/>
      <c r="HEF157" s="292"/>
      <c r="HEG157" s="292"/>
      <c r="HEH157" s="292"/>
      <c r="HEI157" s="292"/>
      <c r="HEJ157" s="292"/>
      <c r="HEK157" s="292"/>
      <c r="HEL157" s="292"/>
      <c r="HEM157" s="292"/>
      <c r="HEN157" s="292"/>
      <c r="HEO157" s="292"/>
      <c r="HEP157" s="292"/>
      <c r="HEQ157" s="292"/>
      <c r="HER157" s="292"/>
      <c r="HES157" s="292"/>
      <c r="HET157" s="292"/>
      <c r="HEU157" s="292"/>
      <c r="HEV157" s="292"/>
      <c r="HEW157" s="292"/>
      <c r="HEX157" s="292"/>
      <c r="HEY157" s="292"/>
      <c r="HEZ157" s="292"/>
      <c r="HFA157" s="292"/>
      <c r="HFB157" s="292"/>
      <c r="HFC157" s="292"/>
      <c r="HFD157" s="292"/>
      <c r="HFE157" s="292"/>
      <c r="HFF157" s="292"/>
      <c r="HFG157" s="292"/>
      <c r="HFH157" s="292"/>
      <c r="HFI157" s="292"/>
      <c r="HFJ157" s="292"/>
      <c r="HFK157" s="292"/>
      <c r="HFL157" s="292"/>
      <c r="HFM157" s="292"/>
      <c r="HFN157" s="292"/>
      <c r="HFO157" s="292"/>
      <c r="HFP157" s="292"/>
      <c r="HFQ157" s="292"/>
      <c r="HFR157" s="292"/>
      <c r="HFS157" s="292"/>
      <c r="HFT157" s="292"/>
      <c r="HFU157" s="292"/>
      <c r="HFV157" s="292"/>
      <c r="HFW157" s="292"/>
      <c r="HFX157" s="292"/>
      <c r="HFY157" s="292"/>
      <c r="HFZ157" s="292"/>
      <c r="HGA157" s="292"/>
      <c r="HGB157" s="292"/>
      <c r="HGC157" s="292"/>
      <c r="HGD157" s="292"/>
      <c r="HGE157" s="292"/>
      <c r="HGF157" s="292"/>
      <c r="HGG157" s="292"/>
      <c r="HGH157" s="292"/>
      <c r="HGI157" s="292"/>
      <c r="HGJ157" s="292"/>
      <c r="HGK157" s="292"/>
      <c r="HGL157" s="292"/>
      <c r="HGM157" s="292"/>
      <c r="HGN157" s="292"/>
      <c r="HGO157" s="292"/>
      <c r="HGP157" s="292"/>
      <c r="HGQ157" s="292"/>
      <c r="HGR157" s="292"/>
      <c r="HGS157" s="292"/>
      <c r="HGT157" s="292"/>
      <c r="HGU157" s="292"/>
      <c r="HGV157" s="292"/>
      <c r="HGW157" s="292"/>
      <c r="HGX157" s="292"/>
      <c r="HGY157" s="292"/>
      <c r="HGZ157" s="292"/>
      <c r="HHA157" s="292"/>
      <c r="HHB157" s="292"/>
      <c r="HHC157" s="292"/>
      <c r="HHD157" s="292"/>
      <c r="HHE157" s="292"/>
      <c r="HHF157" s="292"/>
      <c r="HHG157" s="292"/>
      <c r="HHH157" s="292"/>
      <c r="HHI157" s="292"/>
      <c r="HHJ157" s="292"/>
      <c r="HHK157" s="292"/>
      <c r="HHL157" s="292"/>
      <c r="HHM157" s="292"/>
      <c r="HHN157" s="292"/>
      <c r="HHO157" s="292"/>
      <c r="HHP157" s="292"/>
      <c r="HHQ157" s="292"/>
      <c r="HHR157" s="292"/>
      <c r="HHS157" s="292"/>
      <c r="HHT157" s="292"/>
      <c r="HHU157" s="292"/>
      <c r="HHV157" s="292"/>
      <c r="HHW157" s="292"/>
      <c r="HHX157" s="292"/>
      <c r="HHY157" s="292"/>
      <c r="HHZ157" s="292"/>
      <c r="HIA157" s="292"/>
      <c r="HIB157" s="292"/>
      <c r="HIC157" s="292"/>
      <c r="HID157" s="292"/>
      <c r="HIE157" s="292"/>
      <c r="HIF157" s="292"/>
      <c r="HIG157" s="292"/>
      <c r="HIH157" s="292"/>
      <c r="HII157" s="292"/>
      <c r="HIJ157" s="292"/>
      <c r="HIK157" s="292"/>
      <c r="HIL157" s="292"/>
      <c r="HIM157" s="292"/>
      <c r="HIN157" s="292"/>
      <c r="HIO157" s="292"/>
      <c r="HIP157" s="292"/>
      <c r="HIQ157" s="292"/>
      <c r="HIR157" s="292"/>
      <c r="HIS157" s="292"/>
      <c r="HIT157" s="292"/>
      <c r="HIU157" s="292"/>
      <c r="HIV157" s="292"/>
      <c r="HIW157" s="292"/>
      <c r="HIX157" s="292"/>
      <c r="HIY157" s="292"/>
      <c r="HIZ157" s="292"/>
      <c r="HJA157" s="292"/>
      <c r="HJB157" s="292"/>
      <c r="HJC157" s="292"/>
      <c r="HJD157" s="292"/>
      <c r="HJE157" s="292"/>
      <c r="HJF157" s="292"/>
      <c r="HJG157" s="292"/>
      <c r="HJH157" s="292"/>
      <c r="HJI157" s="292"/>
      <c r="HJJ157" s="292"/>
      <c r="HJK157" s="292"/>
      <c r="HJL157" s="292"/>
      <c r="HJM157" s="292"/>
      <c r="HJN157" s="292"/>
      <c r="HJO157" s="292"/>
      <c r="HJP157" s="292"/>
      <c r="HJQ157" s="292"/>
      <c r="HJR157" s="292"/>
      <c r="HJS157" s="292"/>
      <c r="HJT157" s="292"/>
      <c r="HJU157" s="292"/>
      <c r="HJV157" s="292"/>
      <c r="HJW157" s="292"/>
      <c r="HJX157" s="292"/>
      <c r="HJY157" s="292"/>
      <c r="HJZ157" s="292"/>
      <c r="HKA157" s="292"/>
      <c r="HKB157" s="292"/>
      <c r="HKC157" s="292"/>
      <c r="HKD157" s="292"/>
      <c r="HKE157" s="292"/>
      <c r="HKF157" s="292"/>
      <c r="HKG157" s="292"/>
      <c r="HKH157" s="292"/>
      <c r="HKI157" s="292"/>
      <c r="HKJ157" s="292"/>
      <c r="HKK157" s="292"/>
      <c r="HKL157" s="292"/>
      <c r="HKM157" s="292"/>
      <c r="HKN157" s="292"/>
      <c r="HKO157" s="292"/>
      <c r="HKP157" s="292"/>
      <c r="HKQ157" s="292"/>
      <c r="HKR157" s="292"/>
      <c r="HKS157" s="292"/>
      <c r="HKT157" s="292"/>
      <c r="HKU157" s="292"/>
      <c r="HKV157" s="292"/>
      <c r="HKW157" s="292"/>
      <c r="HKX157" s="292"/>
      <c r="HKY157" s="292"/>
      <c r="HKZ157" s="292"/>
      <c r="HLA157" s="292"/>
      <c r="HLB157" s="292"/>
      <c r="HLC157" s="292"/>
      <c r="HLD157" s="292"/>
      <c r="HLE157" s="292"/>
      <c r="HLF157" s="292"/>
      <c r="HLG157" s="292"/>
      <c r="HLH157" s="292"/>
      <c r="HLI157" s="292"/>
      <c r="HLJ157" s="292"/>
      <c r="HLK157" s="292"/>
      <c r="HLL157" s="292"/>
      <c r="HLM157" s="292"/>
      <c r="HLN157" s="292"/>
      <c r="HLO157" s="292"/>
      <c r="HLP157" s="292"/>
      <c r="HLQ157" s="292"/>
      <c r="HLR157" s="292"/>
      <c r="HLS157" s="292"/>
      <c r="HLT157" s="292"/>
      <c r="HLU157" s="292"/>
      <c r="HLV157" s="292"/>
      <c r="HLW157" s="292"/>
      <c r="HLX157" s="292"/>
      <c r="HLY157" s="292"/>
      <c r="HLZ157" s="292"/>
      <c r="HMA157" s="292"/>
      <c r="HMB157" s="292"/>
      <c r="HMC157" s="292"/>
      <c r="HMD157" s="292"/>
      <c r="HME157" s="292"/>
      <c r="HMF157" s="292"/>
      <c r="HMG157" s="292"/>
      <c r="HMH157" s="292"/>
      <c r="HMI157" s="292"/>
      <c r="HMJ157" s="292"/>
      <c r="HMK157" s="292"/>
      <c r="HML157" s="292"/>
      <c r="HMM157" s="292"/>
      <c r="HMN157" s="292"/>
      <c r="HMO157" s="292"/>
      <c r="HMP157" s="292"/>
      <c r="HMQ157" s="292"/>
      <c r="HMR157" s="292"/>
      <c r="HMS157" s="292"/>
      <c r="HMT157" s="292"/>
      <c r="HMU157" s="292"/>
      <c r="HMV157" s="292"/>
      <c r="HMW157" s="292"/>
      <c r="HMX157" s="292"/>
      <c r="HMY157" s="292"/>
      <c r="HMZ157" s="292"/>
      <c r="HNA157" s="292"/>
      <c r="HNB157" s="292"/>
      <c r="HNC157" s="292"/>
      <c r="HND157" s="292"/>
      <c r="HNE157" s="292"/>
      <c r="HNF157" s="292"/>
      <c r="HNG157" s="292"/>
      <c r="HNH157" s="292"/>
      <c r="HNI157" s="292"/>
      <c r="HNJ157" s="292"/>
      <c r="HNK157" s="292"/>
      <c r="HNL157" s="292"/>
      <c r="HNM157" s="292"/>
      <c r="HNN157" s="292"/>
      <c r="HNO157" s="292"/>
      <c r="HNP157" s="292"/>
      <c r="HNQ157" s="292"/>
      <c r="HNR157" s="292"/>
      <c r="HNS157" s="292"/>
      <c r="HNT157" s="292"/>
      <c r="HNU157" s="292"/>
      <c r="HNV157" s="292"/>
      <c r="HNW157" s="292"/>
      <c r="HNX157" s="292"/>
      <c r="HNY157" s="292"/>
      <c r="HNZ157" s="292"/>
      <c r="HOA157" s="292"/>
      <c r="HOB157" s="292"/>
      <c r="HOC157" s="292"/>
      <c r="HOD157" s="292"/>
      <c r="HOE157" s="292"/>
      <c r="HOF157" s="292"/>
      <c r="HOG157" s="292"/>
      <c r="HOH157" s="292"/>
      <c r="HOI157" s="292"/>
      <c r="HOJ157" s="292"/>
      <c r="HOK157" s="292"/>
      <c r="HOL157" s="292"/>
      <c r="HOM157" s="292"/>
      <c r="HON157" s="292"/>
      <c r="HOO157" s="292"/>
      <c r="HOP157" s="292"/>
      <c r="HOQ157" s="292"/>
      <c r="HOR157" s="292"/>
      <c r="HOS157" s="292"/>
      <c r="HOT157" s="292"/>
      <c r="HOU157" s="292"/>
      <c r="HOV157" s="292"/>
      <c r="HOW157" s="292"/>
      <c r="HOX157" s="292"/>
      <c r="HOY157" s="292"/>
      <c r="HOZ157" s="292"/>
      <c r="HPA157" s="292"/>
      <c r="HPB157" s="292"/>
      <c r="HPC157" s="292"/>
      <c r="HPD157" s="292"/>
      <c r="HPE157" s="292"/>
      <c r="HPF157" s="292"/>
      <c r="HPG157" s="292"/>
      <c r="HPH157" s="292"/>
      <c r="HPI157" s="292"/>
      <c r="HPJ157" s="292"/>
      <c r="HPK157" s="292"/>
      <c r="HPL157" s="292"/>
      <c r="HPM157" s="292"/>
      <c r="HPN157" s="292"/>
      <c r="HPO157" s="292"/>
      <c r="HPP157" s="292"/>
      <c r="HPQ157" s="292"/>
      <c r="HPR157" s="292"/>
      <c r="HPS157" s="292"/>
      <c r="HPT157" s="292"/>
      <c r="HPU157" s="292"/>
      <c r="HPV157" s="292"/>
      <c r="HPW157" s="292"/>
      <c r="HPX157" s="292"/>
      <c r="HPY157" s="292"/>
      <c r="HPZ157" s="292"/>
      <c r="HQA157" s="292"/>
      <c r="HQB157" s="292"/>
      <c r="HQC157" s="292"/>
      <c r="HQD157" s="292"/>
      <c r="HQE157" s="292"/>
      <c r="HQF157" s="292"/>
      <c r="HQG157" s="292"/>
      <c r="HQH157" s="292"/>
      <c r="HQI157" s="292"/>
      <c r="HQJ157" s="292"/>
      <c r="HQK157" s="292"/>
      <c r="HQL157" s="292"/>
      <c r="HQM157" s="292"/>
      <c r="HQN157" s="292"/>
      <c r="HQO157" s="292"/>
      <c r="HQP157" s="292"/>
      <c r="HQQ157" s="292"/>
      <c r="HQR157" s="292"/>
      <c r="HQS157" s="292"/>
      <c r="HQT157" s="292"/>
      <c r="HQU157" s="292"/>
      <c r="HQV157" s="292"/>
      <c r="HQW157" s="292"/>
      <c r="HQX157" s="292"/>
      <c r="HQY157" s="292"/>
      <c r="HQZ157" s="292"/>
      <c r="HRA157" s="292"/>
      <c r="HRB157" s="292"/>
      <c r="HRC157" s="292"/>
      <c r="HRD157" s="292"/>
      <c r="HRE157" s="292"/>
      <c r="HRF157" s="292"/>
      <c r="HRG157" s="292"/>
      <c r="HRH157" s="292"/>
      <c r="HRI157" s="292"/>
      <c r="HRJ157" s="292"/>
      <c r="HRK157" s="292"/>
      <c r="HRL157" s="292"/>
      <c r="HRM157" s="292"/>
      <c r="HRN157" s="292"/>
      <c r="HRO157" s="292"/>
      <c r="HRP157" s="292"/>
      <c r="HRQ157" s="292"/>
      <c r="HRR157" s="292"/>
      <c r="HRS157" s="292"/>
      <c r="HRT157" s="292"/>
      <c r="HRU157" s="292"/>
      <c r="HRV157" s="292"/>
      <c r="HRW157" s="292"/>
      <c r="HRX157" s="292"/>
      <c r="HRY157" s="292"/>
      <c r="HRZ157" s="292"/>
      <c r="HSA157" s="292"/>
      <c r="HSB157" s="292"/>
      <c r="HSC157" s="292"/>
      <c r="HSD157" s="292"/>
      <c r="HSE157" s="292"/>
      <c r="HSF157" s="292"/>
      <c r="HSG157" s="292"/>
      <c r="HSH157" s="292"/>
      <c r="HSI157" s="292"/>
      <c r="HSJ157" s="292"/>
      <c r="HSK157" s="292"/>
      <c r="HSL157" s="292"/>
      <c r="HSM157" s="292"/>
      <c r="HSN157" s="292"/>
      <c r="HSO157" s="292"/>
      <c r="HSP157" s="292"/>
      <c r="HSQ157" s="292"/>
      <c r="HSR157" s="292"/>
      <c r="HSS157" s="292"/>
      <c r="HST157" s="292"/>
      <c r="HSU157" s="292"/>
      <c r="HSV157" s="292"/>
      <c r="HSW157" s="292"/>
      <c r="HSX157" s="292"/>
      <c r="HSY157" s="292"/>
      <c r="HSZ157" s="292"/>
      <c r="HTA157" s="292"/>
      <c r="HTB157" s="292"/>
      <c r="HTC157" s="292"/>
      <c r="HTD157" s="292"/>
      <c r="HTE157" s="292"/>
      <c r="HTF157" s="292"/>
      <c r="HTG157" s="292"/>
      <c r="HTH157" s="292"/>
      <c r="HTI157" s="292"/>
      <c r="HTJ157" s="292"/>
      <c r="HTK157" s="292"/>
      <c r="HTL157" s="292"/>
      <c r="HTM157" s="292"/>
      <c r="HTN157" s="292"/>
      <c r="HTO157" s="292"/>
      <c r="HTP157" s="292"/>
      <c r="HTQ157" s="292"/>
      <c r="HTR157" s="292"/>
      <c r="HTS157" s="292"/>
      <c r="HTT157" s="292"/>
      <c r="HTU157" s="292"/>
      <c r="HTV157" s="292"/>
      <c r="HTW157" s="292"/>
      <c r="HTX157" s="292"/>
      <c r="HTY157" s="292"/>
      <c r="HTZ157" s="292"/>
      <c r="HUA157" s="292"/>
      <c r="HUB157" s="292"/>
      <c r="HUC157" s="292"/>
      <c r="HUD157" s="292"/>
      <c r="HUE157" s="292"/>
      <c r="HUF157" s="292"/>
      <c r="HUG157" s="292"/>
      <c r="HUH157" s="292"/>
      <c r="HUI157" s="292"/>
      <c r="HUJ157" s="292"/>
      <c r="HUK157" s="292"/>
      <c r="HUL157" s="292"/>
      <c r="HUM157" s="292"/>
      <c r="HUN157" s="292"/>
      <c r="HUO157" s="292"/>
      <c r="HUP157" s="292"/>
      <c r="HUQ157" s="292"/>
      <c r="HUR157" s="292"/>
      <c r="HUS157" s="292"/>
      <c r="HUT157" s="292"/>
      <c r="HUU157" s="292"/>
      <c r="HUV157" s="292"/>
      <c r="HUW157" s="292"/>
      <c r="HUX157" s="292"/>
      <c r="HUY157" s="292"/>
      <c r="HUZ157" s="292"/>
      <c r="HVA157" s="292"/>
      <c r="HVB157" s="292"/>
      <c r="HVC157" s="292"/>
      <c r="HVD157" s="292"/>
      <c r="HVE157" s="292"/>
      <c r="HVF157" s="292"/>
      <c r="HVG157" s="292"/>
      <c r="HVH157" s="292"/>
      <c r="HVI157" s="292"/>
      <c r="HVJ157" s="292"/>
      <c r="HVK157" s="292"/>
      <c r="HVL157" s="292"/>
      <c r="HVM157" s="292"/>
      <c r="HVN157" s="292"/>
      <c r="HVO157" s="292"/>
      <c r="HVP157" s="292"/>
      <c r="HVQ157" s="292"/>
      <c r="HVR157" s="292"/>
      <c r="HVS157" s="292"/>
      <c r="HVT157" s="292"/>
      <c r="HVU157" s="292"/>
      <c r="HVV157" s="292"/>
      <c r="HVW157" s="292"/>
      <c r="HVX157" s="292"/>
      <c r="HVY157" s="292"/>
      <c r="HVZ157" s="292"/>
      <c r="HWA157" s="292"/>
      <c r="HWB157" s="292"/>
      <c r="HWC157" s="292"/>
      <c r="HWD157" s="292"/>
      <c r="HWE157" s="292"/>
      <c r="HWF157" s="292"/>
      <c r="HWG157" s="292"/>
      <c r="HWH157" s="292"/>
      <c r="HWI157" s="292"/>
      <c r="HWJ157" s="292"/>
      <c r="HWK157" s="292"/>
      <c r="HWL157" s="292"/>
      <c r="HWM157" s="292"/>
      <c r="HWN157" s="292"/>
      <c r="HWO157" s="292"/>
      <c r="HWP157" s="292"/>
      <c r="HWQ157" s="292"/>
      <c r="HWR157" s="292"/>
      <c r="HWS157" s="292"/>
      <c r="HWT157" s="292"/>
      <c r="HWU157" s="292"/>
      <c r="HWV157" s="292"/>
      <c r="HWW157" s="292"/>
      <c r="HWX157" s="292"/>
      <c r="HWY157" s="292"/>
      <c r="HWZ157" s="292"/>
      <c r="HXA157" s="292"/>
      <c r="HXB157" s="292"/>
      <c r="HXC157" s="292"/>
      <c r="HXD157" s="292"/>
      <c r="HXE157" s="292"/>
      <c r="HXF157" s="292"/>
      <c r="HXG157" s="292"/>
      <c r="HXH157" s="292"/>
      <c r="HXI157" s="292"/>
      <c r="HXJ157" s="292"/>
      <c r="HXK157" s="292"/>
      <c r="HXL157" s="292"/>
      <c r="HXM157" s="292"/>
      <c r="HXN157" s="292"/>
      <c r="HXO157" s="292"/>
      <c r="HXP157" s="292"/>
      <c r="HXQ157" s="292"/>
      <c r="HXR157" s="292"/>
      <c r="HXS157" s="292"/>
      <c r="HXT157" s="292"/>
      <c r="HXU157" s="292"/>
      <c r="HXV157" s="292"/>
      <c r="HXW157" s="292"/>
      <c r="HXX157" s="292"/>
      <c r="HXY157" s="292"/>
      <c r="HXZ157" s="292"/>
      <c r="HYA157" s="292"/>
      <c r="HYB157" s="292"/>
      <c r="HYC157" s="292"/>
      <c r="HYD157" s="292"/>
      <c r="HYE157" s="292"/>
      <c r="HYF157" s="292"/>
      <c r="HYG157" s="292"/>
      <c r="HYH157" s="292"/>
      <c r="HYI157" s="292"/>
      <c r="HYJ157" s="292"/>
      <c r="HYK157" s="292"/>
      <c r="HYL157" s="292"/>
      <c r="HYM157" s="292"/>
      <c r="HYN157" s="292"/>
      <c r="HYO157" s="292"/>
      <c r="HYP157" s="292"/>
      <c r="HYQ157" s="292"/>
      <c r="HYR157" s="292"/>
      <c r="HYS157" s="292"/>
      <c r="HYT157" s="292"/>
      <c r="HYU157" s="292"/>
      <c r="HYV157" s="292"/>
      <c r="HYW157" s="292"/>
      <c r="HYX157" s="292"/>
      <c r="HYY157" s="292"/>
      <c r="HYZ157" s="292"/>
      <c r="HZA157" s="292"/>
      <c r="HZB157" s="292"/>
      <c r="HZC157" s="292"/>
      <c r="HZD157" s="292"/>
      <c r="HZE157" s="292"/>
      <c r="HZF157" s="292"/>
      <c r="HZG157" s="292"/>
      <c r="HZH157" s="292"/>
      <c r="HZI157" s="292"/>
      <c r="HZJ157" s="292"/>
      <c r="HZK157" s="292"/>
      <c r="HZL157" s="292"/>
      <c r="HZM157" s="292"/>
      <c r="HZN157" s="292"/>
      <c r="HZO157" s="292"/>
      <c r="HZP157" s="292"/>
      <c r="HZQ157" s="292"/>
      <c r="HZR157" s="292"/>
      <c r="HZS157" s="292"/>
      <c r="HZT157" s="292"/>
      <c r="HZU157" s="292"/>
      <c r="HZV157" s="292"/>
      <c r="HZW157" s="292"/>
      <c r="HZX157" s="292"/>
      <c r="HZY157" s="292"/>
      <c r="HZZ157" s="292"/>
      <c r="IAA157" s="292"/>
      <c r="IAB157" s="292"/>
      <c r="IAC157" s="292"/>
      <c r="IAD157" s="292"/>
      <c r="IAE157" s="292"/>
      <c r="IAF157" s="292"/>
      <c r="IAG157" s="292"/>
      <c r="IAH157" s="292"/>
      <c r="IAI157" s="292"/>
      <c r="IAJ157" s="292"/>
      <c r="IAK157" s="292"/>
      <c r="IAL157" s="292"/>
      <c r="IAM157" s="292"/>
      <c r="IAN157" s="292"/>
      <c r="IAO157" s="292"/>
      <c r="IAP157" s="292"/>
      <c r="IAQ157" s="292"/>
      <c r="IAR157" s="292"/>
      <c r="IAS157" s="292"/>
      <c r="IAT157" s="292"/>
      <c r="IAU157" s="292"/>
      <c r="IAV157" s="292"/>
      <c r="IAW157" s="292"/>
      <c r="IAX157" s="292"/>
      <c r="IAY157" s="292"/>
      <c r="IAZ157" s="292"/>
      <c r="IBA157" s="292"/>
      <c r="IBB157" s="292"/>
      <c r="IBC157" s="292"/>
      <c r="IBD157" s="292"/>
      <c r="IBE157" s="292"/>
      <c r="IBF157" s="292"/>
      <c r="IBG157" s="292"/>
      <c r="IBH157" s="292"/>
      <c r="IBI157" s="292"/>
      <c r="IBJ157" s="292"/>
      <c r="IBK157" s="292"/>
      <c r="IBL157" s="292"/>
      <c r="IBM157" s="292"/>
      <c r="IBN157" s="292"/>
      <c r="IBO157" s="292"/>
      <c r="IBP157" s="292"/>
      <c r="IBQ157" s="292"/>
      <c r="IBR157" s="292"/>
      <c r="IBS157" s="292"/>
      <c r="IBT157" s="292"/>
      <c r="IBU157" s="292"/>
      <c r="IBV157" s="292"/>
      <c r="IBW157" s="292"/>
      <c r="IBX157" s="292"/>
      <c r="IBY157" s="292"/>
      <c r="IBZ157" s="292"/>
      <c r="ICA157" s="292"/>
      <c r="ICB157" s="292"/>
      <c r="ICC157" s="292"/>
      <c r="ICD157" s="292"/>
      <c r="ICE157" s="292"/>
      <c r="ICF157" s="292"/>
      <c r="ICG157" s="292"/>
      <c r="ICH157" s="292"/>
      <c r="ICI157" s="292"/>
      <c r="ICJ157" s="292"/>
      <c r="ICK157" s="292"/>
      <c r="ICL157" s="292"/>
      <c r="ICM157" s="292"/>
      <c r="ICN157" s="292"/>
      <c r="ICO157" s="292"/>
      <c r="ICP157" s="292"/>
      <c r="ICQ157" s="292"/>
      <c r="ICR157" s="292"/>
      <c r="ICS157" s="292"/>
      <c r="ICT157" s="292"/>
      <c r="ICU157" s="292"/>
      <c r="ICV157" s="292"/>
      <c r="ICW157" s="292"/>
      <c r="ICX157" s="292"/>
      <c r="ICY157" s="292"/>
      <c r="ICZ157" s="292"/>
      <c r="IDA157" s="292"/>
      <c r="IDB157" s="292"/>
      <c r="IDC157" s="292"/>
      <c r="IDD157" s="292"/>
      <c r="IDE157" s="292"/>
      <c r="IDF157" s="292"/>
      <c r="IDG157" s="292"/>
      <c r="IDH157" s="292"/>
      <c r="IDI157" s="292"/>
      <c r="IDJ157" s="292"/>
      <c r="IDK157" s="292"/>
      <c r="IDL157" s="292"/>
      <c r="IDM157" s="292"/>
      <c r="IDN157" s="292"/>
      <c r="IDO157" s="292"/>
      <c r="IDP157" s="292"/>
      <c r="IDQ157" s="292"/>
      <c r="IDR157" s="292"/>
      <c r="IDS157" s="292"/>
      <c r="IDT157" s="292"/>
      <c r="IDU157" s="292"/>
      <c r="IDV157" s="292"/>
      <c r="IDW157" s="292"/>
      <c r="IDX157" s="292"/>
      <c r="IDY157" s="292"/>
      <c r="IDZ157" s="292"/>
      <c r="IEA157" s="292"/>
      <c r="IEB157" s="292"/>
      <c r="IEC157" s="292"/>
      <c r="IED157" s="292"/>
      <c r="IEE157" s="292"/>
      <c r="IEF157" s="292"/>
      <c r="IEG157" s="292"/>
      <c r="IEH157" s="292"/>
      <c r="IEI157" s="292"/>
      <c r="IEJ157" s="292"/>
      <c r="IEK157" s="292"/>
      <c r="IEL157" s="292"/>
      <c r="IEM157" s="292"/>
      <c r="IEN157" s="292"/>
      <c r="IEO157" s="292"/>
      <c r="IEP157" s="292"/>
      <c r="IEQ157" s="292"/>
      <c r="IER157" s="292"/>
      <c r="IES157" s="292"/>
      <c r="IET157" s="292"/>
      <c r="IEU157" s="292"/>
      <c r="IEV157" s="292"/>
      <c r="IEW157" s="292"/>
      <c r="IEX157" s="292"/>
      <c r="IEY157" s="292"/>
      <c r="IEZ157" s="292"/>
      <c r="IFA157" s="292"/>
      <c r="IFB157" s="292"/>
      <c r="IFC157" s="292"/>
      <c r="IFD157" s="292"/>
      <c r="IFE157" s="292"/>
      <c r="IFF157" s="292"/>
      <c r="IFG157" s="292"/>
      <c r="IFH157" s="292"/>
      <c r="IFI157" s="292"/>
      <c r="IFJ157" s="292"/>
      <c r="IFK157" s="292"/>
      <c r="IFL157" s="292"/>
      <c r="IFM157" s="292"/>
      <c r="IFN157" s="292"/>
      <c r="IFO157" s="292"/>
      <c r="IFP157" s="292"/>
      <c r="IFQ157" s="292"/>
      <c r="IFR157" s="292"/>
      <c r="IFS157" s="292"/>
      <c r="IFT157" s="292"/>
      <c r="IFU157" s="292"/>
      <c r="IFV157" s="292"/>
      <c r="IFW157" s="292"/>
      <c r="IFX157" s="292"/>
      <c r="IFY157" s="292"/>
      <c r="IFZ157" s="292"/>
      <c r="IGA157" s="292"/>
      <c r="IGB157" s="292"/>
      <c r="IGC157" s="292"/>
      <c r="IGD157" s="292"/>
      <c r="IGE157" s="292"/>
      <c r="IGF157" s="292"/>
      <c r="IGG157" s="292"/>
      <c r="IGH157" s="292"/>
      <c r="IGI157" s="292"/>
      <c r="IGJ157" s="292"/>
      <c r="IGK157" s="292"/>
      <c r="IGL157" s="292"/>
      <c r="IGM157" s="292"/>
      <c r="IGN157" s="292"/>
      <c r="IGO157" s="292"/>
      <c r="IGP157" s="292"/>
      <c r="IGQ157" s="292"/>
      <c r="IGR157" s="292"/>
      <c r="IGS157" s="292"/>
      <c r="IGT157" s="292"/>
      <c r="IGU157" s="292"/>
      <c r="IGV157" s="292"/>
      <c r="IGW157" s="292"/>
      <c r="IGX157" s="292"/>
      <c r="IGY157" s="292"/>
      <c r="IGZ157" s="292"/>
      <c r="IHA157" s="292"/>
      <c r="IHB157" s="292"/>
      <c r="IHC157" s="292"/>
      <c r="IHD157" s="292"/>
      <c r="IHE157" s="292"/>
      <c r="IHF157" s="292"/>
      <c r="IHG157" s="292"/>
      <c r="IHH157" s="292"/>
      <c r="IHI157" s="292"/>
      <c r="IHJ157" s="292"/>
      <c r="IHK157" s="292"/>
      <c r="IHL157" s="292"/>
      <c r="IHM157" s="292"/>
      <c r="IHN157" s="292"/>
      <c r="IHO157" s="292"/>
      <c r="IHP157" s="292"/>
      <c r="IHQ157" s="292"/>
      <c r="IHR157" s="292"/>
      <c r="IHS157" s="292"/>
      <c r="IHT157" s="292"/>
      <c r="IHU157" s="292"/>
      <c r="IHV157" s="292"/>
      <c r="IHW157" s="292"/>
      <c r="IHX157" s="292"/>
      <c r="IHY157" s="292"/>
      <c r="IHZ157" s="292"/>
      <c r="IIA157" s="292"/>
      <c r="IIB157" s="292"/>
      <c r="IIC157" s="292"/>
      <c r="IID157" s="292"/>
      <c r="IIE157" s="292"/>
      <c r="IIF157" s="292"/>
      <c r="IIG157" s="292"/>
      <c r="IIH157" s="292"/>
      <c r="III157" s="292"/>
      <c r="IIJ157" s="292"/>
      <c r="IIK157" s="292"/>
      <c r="IIL157" s="292"/>
      <c r="IIM157" s="292"/>
      <c r="IIN157" s="292"/>
      <c r="IIO157" s="292"/>
      <c r="IIP157" s="292"/>
      <c r="IIQ157" s="292"/>
      <c r="IIR157" s="292"/>
      <c r="IIS157" s="292"/>
      <c r="IIT157" s="292"/>
      <c r="IIU157" s="292"/>
      <c r="IIV157" s="292"/>
      <c r="IIW157" s="292"/>
      <c r="IIX157" s="292"/>
      <c r="IIY157" s="292"/>
      <c r="IIZ157" s="292"/>
      <c r="IJA157" s="292"/>
      <c r="IJB157" s="292"/>
      <c r="IJC157" s="292"/>
      <c r="IJD157" s="292"/>
      <c r="IJE157" s="292"/>
      <c r="IJF157" s="292"/>
      <c r="IJG157" s="292"/>
      <c r="IJH157" s="292"/>
      <c r="IJI157" s="292"/>
      <c r="IJJ157" s="292"/>
      <c r="IJK157" s="292"/>
      <c r="IJL157" s="292"/>
      <c r="IJM157" s="292"/>
      <c r="IJN157" s="292"/>
      <c r="IJO157" s="292"/>
      <c r="IJP157" s="292"/>
      <c r="IJQ157" s="292"/>
      <c r="IJR157" s="292"/>
      <c r="IJS157" s="292"/>
      <c r="IJT157" s="292"/>
      <c r="IJU157" s="292"/>
      <c r="IJV157" s="292"/>
      <c r="IJW157" s="292"/>
      <c r="IJX157" s="292"/>
      <c r="IJY157" s="292"/>
      <c r="IJZ157" s="292"/>
      <c r="IKA157" s="292"/>
      <c r="IKB157" s="292"/>
      <c r="IKC157" s="292"/>
      <c r="IKD157" s="292"/>
      <c r="IKE157" s="292"/>
      <c r="IKF157" s="292"/>
      <c r="IKG157" s="292"/>
      <c r="IKH157" s="292"/>
      <c r="IKI157" s="292"/>
      <c r="IKJ157" s="292"/>
      <c r="IKK157" s="292"/>
      <c r="IKL157" s="292"/>
      <c r="IKM157" s="292"/>
      <c r="IKN157" s="292"/>
      <c r="IKO157" s="292"/>
      <c r="IKP157" s="292"/>
      <c r="IKQ157" s="292"/>
      <c r="IKR157" s="292"/>
      <c r="IKS157" s="292"/>
      <c r="IKT157" s="292"/>
      <c r="IKU157" s="292"/>
      <c r="IKV157" s="292"/>
      <c r="IKW157" s="292"/>
      <c r="IKX157" s="292"/>
      <c r="IKY157" s="292"/>
      <c r="IKZ157" s="292"/>
      <c r="ILA157" s="292"/>
      <c r="ILB157" s="292"/>
      <c r="ILC157" s="292"/>
      <c r="ILD157" s="292"/>
      <c r="ILE157" s="292"/>
      <c r="ILF157" s="292"/>
      <c r="ILG157" s="292"/>
      <c r="ILH157" s="292"/>
      <c r="ILI157" s="292"/>
      <c r="ILJ157" s="292"/>
      <c r="ILK157" s="292"/>
      <c r="ILL157" s="292"/>
      <c r="ILM157" s="292"/>
      <c r="ILN157" s="292"/>
      <c r="ILO157" s="292"/>
      <c r="ILP157" s="292"/>
      <c r="ILQ157" s="292"/>
      <c r="ILR157" s="292"/>
      <c r="ILS157" s="292"/>
      <c r="ILT157" s="292"/>
      <c r="ILU157" s="292"/>
      <c r="ILV157" s="292"/>
      <c r="ILW157" s="292"/>
      <c r="ILX157" s="292"/>
      <c r="ILY157" s="292"/>
      <c r="ILZ157" s="292"/>
      <c r="IMA157" s="292"/>
      <c r="IMB157" s="292"/>
      <c r="IMC157" s="292"/>
      <c r="IMD157" s="292"/>
      <c r="IME157" s="292"/>
      <c r="IMF157" s="292"/>
      <c r="IMG157" s="292"/>
      <c r="IMH157" s="292"/>
      <c r="IMI157" s="292"/>
      <c r="IMJ157" s="292"/>
      <c r="IMK157" s="292"/>
      <c r="IML157" s="292"/>
      <c r="IMM157" s="292"/>
      <c r="IMN157" s="292"/>
      <c r="IMO157" s="292"/>
      <c r="IMP157" s="292"/>
      <c r="IMQ157" s="292"/>
      <c r="IMR157" s="292"/>
      <c r="IMS157" s="292"/>
      <c r="IMT157" s="292"/>
      <c r="IMU157" s="292"/>
      <c r="IMV157" s="292"/>
      <c r="IMW157" s="292"/>
      <c r="IMX157" s="292"/>
      <c r="IMY157" s="292"/>
      <c r="IMZ157" s="292"/>
      <c r="INA157" s="292"/>
      <c r="INB157" s="292"/>
      <c r="INC157" s="292"/>
      <c r="IND157" s="292"/>
      <c r="INE157" s="292"/>
      <c r="INF157" s="292"/>
      <c r="ING157" s="292"/>
      <c r="INH157" s="292"/>
      <c r="INI157" s="292"/>
      <c r="INJ157" s="292"/>
      <c r="INK157" s="292"/>
      <c r="INL157" s="292"/>
      <c r="INM157" s="292"/>
      <c r="INN157" s="292"/>
      <c r="INO157" s="292"/>
      <c r="INP157" s="292"/>
      <c r="INQ157" s="292"/>
      <c r="INR157" s="292"/>
      <c r="INS157" s="292"/>
      <c r="INT157" s="292"/>
      <c r="INU157" s="292"/>
      <c r="INV157" s="292"/>
      <c r="INW157" s="292"/>
      <c r="INX157" s="292"/>
      <c r="INY157" s="292"/>
      <c r="INZ157" s="292"/>
      <c r="IOA157" s="292"/>
      <c r="IOB157" s="292"/>
      <c r="IOC157" s="292"/>
      <c r="IOD157" s="292"/>
      <c r="IOE157" s="292"/>
      <c r="IOF157" s="292"/>
      <c r="IOG157" s="292"/>
      <c r="IOH157" s="292"/>
      <c r="IOI157" s="292"/>
      <c r="IOJ157" s="292"/>
      <c r="IOK157" s="292"/>
      <c r="IOL157" s="292"/>
      <c r="IOM157" s="292"/>
      <c r="ION157" s="292"/>
      <c r="IOO157" s="292"/>
      <c r="IOP157" s="292"/>
      <c r="IOQ157" s="292"/>
      <c r="IOR157" s="292"/>
      <c r="IOS157" s="292"/>
      <c r="IOT157" s="292"/>
      <c r="IOU157" s="292"/>
      <c r="IOV157" s="292"/>
      <c r="IOW157" s="292"/>
      <c r="IOX157" s="292"/>
      <c r="IOY157" s="292"/>
      <c r="IOZ157" s="292"/>
      <c r="IPA157" s="292"/>
      <c r="IPB157" s="292"/>
      <c r="IPC157" s="292"/>
      <c r="IPD157" s="292"/>
      <c r="IPE157" s="292"/>
      <c r="IPF157" s="292"/>
      <c r="IPG157" s="292"/>
      <c r="IPH157" s="292"/>
      <c r="IPI157" s="292"/>
      <c r="IPJ157" s="292"/>
      <c r="IPK157" s="292"/>
      <c r="IPL157" s="292"/>
      <c r="IPM157" s="292"/>
      <c r="IPN157" s="292"/>
      <c r="IPO157" s="292"/>
      <c r="IPP157" s="292"/>
      <c r="IPQ157" s="292"/>
      <c r="IPR157" s="292"/>
      <c r="IPS157" s="292"/>
      <c r="IPT157" s="292"/>
      <c r="IPU157" s="292"/>
      <c r="IPV157" s="292"/>
      <c r="IPW157" s="292"/>
      <c r="IPX157" s="292"/>
      <c r="IPY157" s="292"/>
      <c r="IPZ157" s="292"/>
      <c r="IQA157" s="292"/>
      <c r="IQB157" s="292"/>
      <c r="IQC157" s="292"/>
      <c r="IQD157" s="292"/>
      <c r="IQE157" s="292"/>
      <c r="IQF157" s="292"/>
      <c r="IQG157" s="292"/>
      <c r="IQH157" s="292"/>
      <c r="IQI157" s="292"/>
      <c r="IQJ157" s="292"/>
      <c r="IQK157" s="292"/>
      <c r="IQL157" s="292"/>
      <c r="IQM157" s="292"/>
      <c r="IQN157" s="292"/>
      <c r="IQO157" s="292"/>
      <c r="IQP157" s="292"/>
      <c r="IQQ157" s="292"/>
      <c r="IQR157" s="292"/>
      <c r="IQS157" s="292"/>
      <c r="IQT157" s="292"/>
      <c r="IQU157" s="292"/>
      <c r="IQV157" s="292"/>
      <c r="IQW157" s="292"/>
      <c r="IQX157" s="292"/>
      <c r="IQY157" s="292"/>
      <c r="IQZ157" s="292"/>
      <c r="IRA157" s="292"/>
      <c r="IRB157" s="292"/>
      <c r="IRC157" s="292"/>
      <c r="IRD157" s="292"/>
      <c r="IRE157" s="292"/>
      <c r="IRF157" s="292"/>
      <c r="IRG157" s="292"/>
      <c r="IRH157" s="292"/>
      <c r="IRI157" s="292"/>
      <c r="IRJ157" s="292"/>
      <c r="IRK157" s="292"/>
      <c r="IRL157" s="292"/>
      <c r="IRM157" s="292"/>
      <c r="IRN157" s="292"/>
      <c r="IRO157" s="292"/>
      <c r="IRP157" s="292"/>
      <c r="IRQ157" s="292"/>
      <c r="IRR157" s="292"/>
      <c r="IRS157" s="292"/>
      <c r="IRT157" s="292"/>
      <c r="IRU157" s="292"/>
      <c r="IRV157" s="292"/>
      <c r="IRW157" s="292"/>
      <c r="IRX157" s="292"/>
      <c r="IRY157" s="292"/>
      <c r="IRZ157" s="292"/>
      <c r="ISA157" s="292"/>
      <c r="ISB157" s="292"/>
      <c r="ISC157" s="292"/>
      <c r="ISD157" s="292"/>
      <c r="ISE157" s="292"/>
      <c r="ISF157" s="292"/>
      <c r="ISG157" s="292"/>
      <c r="ISH157" s="292"/>
      <c r="ISI157" s="292"/>
      <c r="ISJ157" s="292"/>
      <c r="ISK157" s="292"/>
      <c r="ISL157" s="292"/>
      <c r="ISM157" s="292"/>
      <c r="ISN157" s="292"/>
      <c r="ISO157" s="292"/>
      <c r="ISP157" s="292"/>
      <c r="ISQ157" s="292"/>
      <c r="ISR157" s="292"/>
      <c r="ISS157" s="292"/>
      <c r="IST157" s="292"/>
      <c r="ISU157" s="292"/>
      <c r="ISV157" s="292"/>
      <c r="ISW157" s="292"/>
      <c r="ISX157" s="292"/>
      <c r="ISY157" s="292"/>
      <c r="ISZ157" s="292"/>
      <c r="ITA157" s="292"/>
      <c r="ITB157" s="292"/>
      <c r="ITC157" s="292"/>
      <c r="ITD157" s="292"/>
      <c r="ITE157" s="292"/>
      <c r="ITF157" s="292"/>
      <c r="ITG157" s="292"/>
      <c r="ITH157" s="292"/>
      <c r="ITI157" s="292"/>
      <c r="ITJ157" s="292"/>
      <c r="ITK157" s="292"/>
      <c r="ITL157" s="292"/>
      <c r="ITM157" s="292"/>
      <c r="ITN157" s="292"/>
      <c r="ITO157" s="292"/>
      <c r="ITP157" s="292"/>
      <c r="ITQ157" s="292"/>
      <c r="ITR157" s="292"/>
      <c r="ITS157" s="292"/>
      <c r="ITT157" s="292"/>
      <c r="ITU157" s="292"/>
      <c r="ITV157" s="292"/>
      <c r="ITW157" s="292"/>
      <c r="ITX157" s="292"/>
      <c r="ITY157" s="292"/>
      <c r="ITZ157" s="292"/>
      <c r="IUA157" s="292"/>
      <c r="IUB157" s="292"/>
      <c r="IUC157" s="292"/>
      <c r="IUD157" s="292"/>
      <c r="IUE157" s="292"/>
      <c r="IUF157" s="292"/>
      <c r="IUG157" s="292"/>
      <c r="IUH157" s="292"/>
      <c r="IUI157" s="292"/>
      <c r="IUJ157" s="292"/>
      <c r="IUK157" s="292"/>
      <c r="IUL157" s="292"/>
      <c r="IUM157" s="292"/>
      <c r="IUN157" s="292"/>
      <c r="IUO157" s="292"/>
      <c r="IUP157" s="292"/>
      <c r="IUQ157" s="292"/>
      <c r="IUR157" s="292"/>
      <c r="IUS157" s="292"/>
      <c r="IUT157" s="292"/>
      <c r="IUU157" s="292"/>
      <c r="IUV157" s="292"/>
      <c r="IUW157" s="292"/>
      <c r="IUX157" s="292"/>
      <c r="IUY157" s="292"/>
      <c r="IUZ157" s="292"/>
      <c r="IVA157" s="292"/>
      <c r="IVB157" s="292"/>
      <c r="IVC157" s="292"/>
      <c r="IVD157" s="292"/>
      <c r="IVE157" s="292"/>
      <c r="IVF157" s="292"/>
      <c r="IVG157" s="292"/>
      <c r="IVH157" s="292"/>
      <c r="IVI157" s="292"/>
      <c r="IVJ157" s="292"/>
      <c r="IVK157" s="292"/>
      <c r="IVL157" s="292"/>
      <c r="IVM157" s="292"/>
      <c r="IVN157" s="292"/>
      <c r="IVO157" s="292"/>
      <c r="IVP157" s="292"/>
      <c r="IVQ157" s="292"/>
      <c r="IVR157" s="292"/>
      <c r="IVS157" s="292"/>
      <c r="IVT157" s="292"/>
      <c r="IVU157" s="292"/>
      <c r="IVV157" s="292"/>
      <c r="IVW157" s="292"/>
      <c r="IVX157" s="292"/>
      <c r="IVY157" s="292"/>
      <c r="IVZ157" s="292"/>
      <c r="IWA157" s="292"/>
      <c r="IWB157" s="292"/>
      <c r="IWC157" s="292"/>
      <c r="IWD157" s="292"/>
      <c r="IWE157" s="292"/>
      <c r="IWF157" s="292"/>
      <c r="IWG157" s="292"/>
      <c r="IWH157" s="292"/>
      <c r="IWI157" s="292"/>
      <c r="IWJ157" s="292"/>
      <c r="IWK157" s="292"/>
      <c r="IWL157" s="292"/>
      <c r="IWM157" s="292"/>
      <c r="IWN157" s="292"/>
      <c r="IWO157" s="292"/>
      <c r="IWP157" s="292"/>
      <c r="IWQ157" s="292"/>
      <c r="IWR157" s="292"/>
      <c r="IWS157" s="292"/>
      <c r="IWT157" s="292"/>
      <c r="IWU157" s="292"/>
      <c r="IWV157" s="292"/>
      <c r="IWW157" s="292"/>
      <c r="IWX157" s="292"/>
      <c r="IWY157" s="292"/>
      <c r="IWZ157" s="292"/>
      <c r="IXA157" s="292"/>
      <c r="IXB157" s="292"/>
      <c r="IXC157" s="292"/>
      <c r="IXD157" s="292"/>
      <c r="IXE157" s="292"/>
      <c r="IXF157" s="292"/>
      <c r="IXG157" s="292"/>
      <c r="IXH157" s="292"/>
      <c r="IXI157" s="292"/>
      <c r="IXJ157" s="292"/>
      <c r="IXK157" s="292"/>
      <c r="IXL157" s="292"/>
      <c r="IXM157" s="292"/>
      <c r="IXN157" s="292"/>
      <c r="IXO157" s="292"/>
      <c r="IXP157" s="292"/>
      <c r="IXQ157" s="292"/>
      <c r="IXR157" s="292"/>
      <c r="IXS157" s="292"/>
      <c r="IXT157" s="292"/>
      <c r="IXU157" s="292"/>
      <c r="IXV157" s="292"/>
      <c r="IXW157" s="292"/>
      <c r="IXX157" s="292"/>
      <c r="IXY157" s="292"/>
      <c r="IXZ157" s="292"/>
      <c r="IYA157" s="292"/>
      <c r="IYB157" s="292"/>
      <c r="IYC157" s="292"/>
      <c r="IYD157" s="292"/>
      <c r="IYE157" s="292"/>
      <c r="IYF157" s="292"/>
      <c r="IYG157" s="292"/>
      <c r="IYH157" s="292"/>
      <c r="IYI157" s="292"/>
      <c r="IYJ157" s="292"/>
      <c r="IYK157" s="292"/>
      <c r="IYL157" s="292"/>
      <c r="IYM157" s="292"/>
      <c r="IYN157" s="292"/>
      <c r="IYO157" s="292"/>
      <c r="IYP157" s="292"/>
      <c r="IYQ157" s="292"/>
      <c r="IYR157" s="292"/>
      <c r="IYS157" s="292"/>
      <c r="IYT157" s="292"/>
      <c r="IYU157" s="292"/>
      <c r="IYV157" s="292"/>
      <c r="IYW157" s="292"/>
      <c r="IYX157" s="292"/>
      <c r="IYY157" s="292"/>
      <c r="IYZ157" s="292"/>
      <c r="IZA157" s="292"/>
      <c r="IZB157" s="292"/>
      <c r="IZC157" s="292"/>
      <c r="IZD157" s="292"/>
      <c r="IZE157" s="292"/>
      <c r="IZF157" s="292"/>
      <c r="IZG157" s="292"/>
      <c r="IZH157" s="292"/>
      <c r="IZI157" s="292"/>
      <c r="IZJ157" s="292"/>
      <c r="IZK157" s="292"/>
      <c r="IZL157" s="292"/>
      <c r="IZM157" s="292"/>
      <c r="IZN157" s="292"/>
      <c r="IZO157" s="292"/>
      <c r="IZP157" s="292"/>
      <c r="IZQ157" s="292"/>
      <c r="IZR157" s="292"/>
      <c r="IZS157" s="292"/>
      <c r="IZT157" s="292"/>
      <c r="IZU157" s="292"/>
      <c r="IZV157" s="292"/>
      <c r="IZW157" s="292"/>
      <c r="IZX157" s="292"/>
      <c r="IZY157" s="292"/>
      <c r="IZZ157" s="292"/>
      <c r="JAA157" s="292"/>
      <c r="JAB157" s="292"/>
      <c r="JAC157" s="292"/>
      <c r="JAD157" s="292"/>
      <c r="JAE157" s="292"/>
      <c r="JAF157" s="292"/>
      <c r="JAG157" s="292"/>
      <c r="JAH157" s="292"/>
      <c r="JAI157" s="292"/>
      <c r="JAJ157" s="292"/>
      <c r="JAK157" s="292"/>
      <c r="JAL157" s="292"/>
      <c r="JAM157" s="292"/>
      <c r="JAN157" s="292"/>
      <c r="JAO157" s="292"/>
      <c r="JAP157" s="292"/>
      <c r="JAQ157" s="292"/>
      <c r="JAR157" s="292"/>
      <c r="JAS157" s="292"/>
      <c r="JAT157" s="292"/>
      <c r="JAU157" s="292"/>
      <c r="JAV157" s="292"/>
      <c r="JAW157" s="292"/>
      <c r="JAX157" s="292"/>
      <c r="JAY157" s="292"/>
      <c r="JAZ157" s="292"/>
      <c r="JBA157" s="292"/>
      <c r="JBB157" s="292"/>
      <c r="JBC157" s="292"/>
      <c r="JBD157" s="292"/>
      <c r="JBE157" s="292"/>
      <c r="JBF157" s="292"/>
      <c r="JBG157" s="292"/>
      <c r="JBH157" s="292"/>
      <c r="JBI157" s="292"/>
      <c r="JBJ157" s="292"/>
      <c r="JBK157" s="292"/>
      <c r="JBL157" s="292"/>
      <c r="JBM157" s="292"/>
      <c r="JBN157" s="292"/>
      <c r="JBO157" s="292"/>
      <c r="JBP157" s="292"/>
      <c r="JBQ157" s="292"/>
      <c r="JBR157" s="292"/>
      <c r="JBS157" s="292"/>
      <c r="JBT157" s="292"/>
      <c r="JBU157" s="292"/>
      <c r="JBV157" s="292"/>
      <c r="JBW157" s="292"/>
      <c r="JBX157" s="292"/>
      <c r="JBY157" s="292"/>
      <c r="JBZ157" s="292"/>
      <c r="JCA157" s="292"/>
      <c r="JCB157" s="292"/>
      <c r="JCC157" s="292"/>
      <c r="JCD157" s="292"/>
      <c r="JCE157" s="292"/>
      <c r="JCF157" s="292"/>
      <c r="JCG157" s="292"/>
      <c r="JCH157" s="292"/>
      <c r="JCI157" s="292"/>
      <c r="JCJ157" s="292"/>
      <c r="JCK157" s="292"/>
      <c r="JCL157" s="292"/>
      <c r="JCM157" s="292"/>
      <c r="JCN157" s="292"/>
      <c r="JCO157" s="292"/>
      <c r="JCP157" s="292"/>
      <c r="JCQ157" s="292"/>
      <c r="JCR157" s="292"/>
      <c r="JCS157" s="292"/>
      <c r="JCT157" s="292"/>
      <c r="JCU157" s="292"/>
      <c r="JCV157" s="292"/>
      <c r="JCW157" s="292"/>
      <c r="JCX157" s="292"/>
      <c r="JCY157" s="292"/>
      <c r="JCZ157" s="292"/>
      <c r="JDA157" s="292"/>
      <c r="JDB157" s="292"/>
      <c r="JDC157" s="292"/>
      <c r="JDD157" s="292"/>
      <c r="JDE157" s="292"/>
      <c r="JDF157" s="292"/>
      <c r="JDG157" s="292"/>
      <c r="JDH157" s="292"/>
      <c r="JDI157" s="292"/>
      <c r="JDJ157" s="292"/>
      <c r="JDK157" s="292"/>
      <c r="JDL157" s="292"/>
      <c r="JDM157" s="292"/>
      <c r="JDN157" s="292"/>
      <c r="JDO157" s="292"/>
      <c r="JDP157" s="292"/>
      <c r="JDQ157" s="292"/>
      <c r="JDR157" s="292"/>
      <c r="JDS157" s="292"/>
      <c r="JDT157" s="292"/>
      <c r="JDU157" s="292"/>
      <c r="JDV157" s="292"/>
      <c r="JDW157" s="292"/>
      <c r="JDX157" s="292"/>
      <c r="JDY157" s="292"/>
      <c r="JDZ157" s="292"/>
      <c r="JEA157" s="292"/>
      <c r="JEB157" s="292"/>
      <c r="JEC157" s="292"/>
      <c r="JED157" s="292"/>
      <c r="JEE157" s="292"/>
      <c r="JEF157" s="292"/>
      <c r="JEG157" s="292"/>
      <c r="JEH157" s="292"/>
      <c r="JEI157" s="292"/>
      <c r="JEJ157" s="292"/>
      <c r="JEK157" s="292"/>
      <c r="JEL157" s="292"/>
      <c r="JEM157" s="292"/>
      <c r="JEN157" s="292"/>
      <c r="JEO157" s="292"/>
      <c r="JEP157" s="292"/>
      <c r="JEQ157" s="292"/>
      <c r="JER157" s="292"/>
      <c r="JES157" s="292"/>
      <c r="JET157" s="292"/>
      <c r="JEU157" s="292"/>
      <c r="JEV157" s="292"/>
      <c r="JEW157" s="292"/>
      <c r="JEX157" s="292"/>
      <c r="JEY157" s="292"/>
      <c r="JEZ157" s="292"/>
      <c r="JFA157" s="292"/>
      <c r="JFB157" s="292"/>
      <c r="JFC157" s="292"/>
      <c r="JFD157" s="292"/>
      <c r="JFE157" s="292"/>
      <c r="JFF157" s="292"/>
      <c r="JFG157" s="292"/>
      <c r="JFH157" s="292"/>
      <c r="JFI157" s="292"/>
      <c r="JFJ157" s="292"/>
      <c r="JFK157" s="292"/>
      <c r="JFL157" s="292"/>
      <c r="JFM157" s="292"/>
      <c r="JFN157" s="292"/>
      <c r="JFO157" s="292"/>
      <c r="JFP157" s="292"/>
      <c r="JFQ157" s="292"/>
      <c r="JFR157" s="292"/>
      <c r="JFS157" s="292"/>
      <c r="JFT157" s="292"/>
      <c r="JFU157" s="292"/>
      <c r="JFV157" s="292"/>
      <c r="JFW157" s="292"/>
      <c r="JFX157" s="292"/>
      <c r="JFY157" s="292"/>
      <c r="JFZ157" s="292"/>
      <c r="JGA157" s="292"/>
      <c r="JGB157" s="292"/>
      <c r="JGC157" s="292"/>
      <c r="JGD157" s="292"/>
      <c r="JGE157" s="292"/>
      <c r="JGF157" s="292"/>
      <c r="JGG157" s="292"/>
      <c r="JGH157" s="292"/>
      <c r="JGI157" s="292"/>
      <c r="JGJ157" s="292"/>
      <c r="JGK157" s="292"/>
      <c r="JGL157" s="292"/>
      <c r="JGM157" s="292"/>
      <c r="JGN157" s="292"/>
      <c r="JGO157" s="292"/>
      <c r="JGP157" s="292"/>
      <c r="JGQ157" s="292"/>
      <c r="JGR157" s="292"/>
      <c r="JGS157" s="292"/>
      <c r="JGT157" s="292"/>
      <c r="JGU157" s="292"/>
      <c r="JGV157" s="292"/>
      <c r="JGW157" s="292"/>
      <c r="JGX157" s="292"/>
      <c r="JGY157" s="292"/>
      <c r="JGZ157" s="292"/>
      <c r="JHA157" s="292"/>
      <c r="JHB157" s="292"/>
      <c r="JHC157" s="292"/>
      <c r="JHD157" s="292"/>
      <c r="JHE157" s="292"/>
      <c r="JHF157" s="292"/>
      <c r="JHG157" s="292"/>
      <c r="JHH157" s="292"/>
      <c r="JHI157" s="292"/>
      <c r="JHJ157" s="292"/>
      <c r="JHK157" s="292"/>
      <c r="JHL157" s="292"/>
      <c r="JHM157" s="292"/>
      <c r="JHN157" s="292"/>
      <c r="JHO157" s="292"/>
      <c r="JHP157" s="292"/>
      <c r="JHQ157" s="292"/>
      <c r="JHR157" s="292"/>
      <c r="JHS157" s="292"/>
      <c r="JHT157" s="292"/>
      <c r="JHU157" s="292"/>
      <c r="JHV157" s="292"/>
      <c r="JHW157" s="292"/>
      <c r="JHX157" s="292"/>
      <c r="JHY157" s="292"/>
      <c r="JHZ157" s="292"/>
      <c r="JIA157" s="292"/>
      <c r="JIB157" s="292"/>
      <c r="JIC157" s="292"/>
      <c r="JID157" s="292"/>
      <c r="JIE157" s="292"/>
      <c r="JIF157" s="292"/>
      <c r="JIG157" s="292"/>
      <c r="JIH157" s="292"/>
      <c r="JII157" s="292"/>
      <c r="JIJ157" s="292"/>
      <c r="JIK157" s="292"/>
      <c r="JIL157" s="292"/>
      <c r="JIM157" s="292"/>
      <c r="JIN157" s="292"/>
      <c r="JIO157" s="292"/>
      <c r="JIP157" s="292"/>
      <c r="JIQ157" s="292"/>
      <c r="JIR157" s="292"/>
      <c r="JIS157" s="292"/>
      <c r="JIT157" s="292"/>
      <c r="JIU157" s="292"/>
      <c r="JIV157" s="292"/>
      <c r="JIW157" s="292"/>
      <c r="JIX157" s="292"/>
      <c r="JIY157" s="292"/>
      <c r="JIZ157" s="292"/>
      <c r="JJA157" s="292"/>
      <c r="JJB157" s="292"/>
      <c r="JJC157" s="292"/>
      <c r="JJD157" s="292"/>
      <c r="JJE157" s="292"/>
      <c r="JJF157" s="292"/>
      <c r="JJG157" s="292"/>
      <c r="JJH157" s="292"/>
      <c r="JJI157" s="292"/>
      <c r="JJJ157" s="292"/>
      <c r="JJK157" s="292"/>
      <c r="JJL157" s="292"/>
      <c r="JJM157" s="292"/>
      <c r="JJN157" s="292"/>
      <c r="JJO157" s="292"/>
      <c r="JJP157" s="292"/>
      <c r="JJQ157" s="292"/>
      <c r="JJR157" s="292"/>
      <c r="JJS157" s="292"/>
      <c r="JJT157" s="292"/>
      <c r="JJU157" s="292"/>
      <c r="JJV157" s="292"/>
      <c r="JJW157" s="292"/>
      <c r="JJX157" s="292"/>
      <c r="JJY157" s="292"/>
      <c r="JJZ157" s="292"/>
      <c r="JKA157" s="292"/>
      <c r="JKB157" s="292"/>
      <c r="JKC157" s="292"/>
      <c r="JKD157" s="292"/>
      <c r="JKE157" s="292"/>
      <c r="JKF157" s="292"/>
      <c r="JKG157" s="292"/>
      <c r="JKH157" s="292"/>
      <c r="JKI157" s="292"/>
      <c r="JKJ157" s="292"/>
      <c r="JKK157" s="292"/>
      <c r="JKL157" s="292"/>
      <c r="JKM157" s="292"/>
      <c r="JKN157" s="292"/>
      <c r="JKO157" s="292"/>
      <c r="JKP157" s="292"/>
      <c r="JKQ157" s="292"/>
      <c r="JKR157" s="292"/>
      <c r="JKS157" s="292"/>
      <c r="JKT157" s="292"/>
      <c r="JKU157" s="292"/>
      <c r="JKV157" s="292"/>
      <c r="JKW157" s="292"/>
      <c r="JKX157" s="292"/>
      <c r="JKY157" s="292"/>
      <c r="JKZ157" s="292"/>
      <c r="JLA157" s="292"/>
      <c r="JLB157" s="292"/>
      <c r="JLC157" s="292"/>
      <c r="JLD157" s="292"/>
      <c r="JLE157" s="292"/>
      <c r="JLF157" s="292"/>
      <c r="JLG157" s="292"/>
      <c r="JLH157" s="292"/>
      <c r="JLI157" s="292"/>
      <c r="JLJ157" s="292"/>
      <c r="JLK157" s="292"/>
      <c r="JLL157" s="292"/>
      <c r="JLM157" s="292"/>
      <c r="JLN157" s="292"/>
      <c r="JLO157" s="292"/>
      <c r="JLP157" s="292"/>
      <c r="JLQ157" s="292"/>
      <c r="JLR157" s="292"/>
      <c r="JLS157" s="292"/>
      <c r="JLT157" s="292"/>
      <c r="JLU157" s="292"/>
      <c r="JLV157" s="292"/>
      <c r="JLW157" s="292"/>
      <c r="JLX157" s="292"/>
      <c r="JLY157" s="292"/>
      <c r="JLZ157" s="292"/>
      <c r="JMA157" s="292"/>
      <c r="JMB157" s="292"/>
      <c r="JMC157" s="292"/>
      <c r="JMD157" s="292"/>
      <c r="JME157" s="292"/>
      <c r="JMF157" s="292"/>
      <c r="JMG157" s="292"/>
      <c r="JMH157" s="292"/>
      <c r="JMI157" s="292"/>
      <c r="JMJ157" s="292"/>
      <c r="JMK157" s="292"/>
      <c r="JML157" s="292"/>
      <c r="JMM157" s="292"/>
      <c r="JMN157" s="292"/>
      <c r="JMO157" s="292"/>
      <c r="JMP157" s="292"/>
      <c r="JMQ157" s="292"/>
      <c r="JMR157" s="292"/>
      <c r="JMS157" s="292"/>
      <c r="JMT157" s="292"/>
      <c r="JMU157" s="292"/>
      <c r="JMV157" s="292"/>
      <c r="JMW157" s="292"/>
      <c r="JMX157" s="292"/>
      <c r="JMY157" s="292"/>
      <c r="JMZ157" s="292"/>
      <c r="JNA157" s="292"/>
      <c r="JNB157" s="292"/>
      <c r="JNC157" s="292"/>
      <c r="JND157" s="292"/>
      <c r="JNE157" s="292"/>
      <c r="JNF157" s="292"/>
      <c r="JNG157" s="292"/>
      <c r="JNH157" s="292"/>
      <c r="JNI157" s="292"/>
      <c r="JNJ157" s="292"/>
      <c r="JNK157" s="292"/>
      <c r="JNL157" s="292"/>
      <c r="JNM157" s="292"/>
      <c r="JNN157" s="292"/>
      <c r="JNO157" s="292"/>
      <c r="JNP157" s="292"/>
      <c r="JNQ157" s="292"/>
      <c r="JNR157" s="292"/>
      <c r="JNS157" s="292"/>
      <c r="JNT157" s="292"/>
      <c r="JNU157" s="292"/>
      <c r="JNV157" s="292"/>
      <c r="JNW157" s="292"/>
      <c r="JNX157" s="292"/>
      <c r="JNY157" s="292"/>
      <c r="JNZ157" s="292"/>
      <c r="JOA157" s="292"/>
      <c r="JOB157" s="292"/>
      <c r="JOC157" s="292"/>
      <c r="JOD157" s="292"/>
      <c r="JOE157" s="292"/>
      <c r="JOF157" s="292"/>
      <c r="JOG157" s="292"/>
      <c r="JOH157" s="292"/>
      <c r="JOI157" s="292"/>
      <c r="JOJ157" s="292"/>
      <c r="JOK157" s="292"/>
      <c r="JOL157" s="292"/>
      <c r="JOM157" s="292"/>
      <c r="JON157" s="292"/>
      <c r="JOO157" s="292"/>
      <c r="JOP157" s="292"/>
      <c r="JOQ157" s="292"/>
      <c r="JOR157" s="292"/>
      <c r="JOS157" s="292"/>
      <c r="JOT157" s="292"/>
      <c r="JOU157" s="292"/>
      <c r="JOV157" s="292"/>
      <c r="JOW157" s="292"/>
      <c r="JOX157" s="292"/>
      <c r="JOY157" s="292"/>
      <c r="JOZ157" s="292"/>
      <c r="JPA157" s="292"/>
      <c r="JPB157" s="292"/>
      <c r="JPC157" s="292"/>
      <c r="JPD157" s="292"/>
      <c r="JPE157" s="292"/>
      <c r="JPF157" s="292"/>
      <c r="JPG157" s="292"/>
      <c r="JPH157" s="292"/>
      <c r="JPI157" s="292"/>
      <c r="JPJ157" s="292"/>
      <c r="JPK157" s="292"/>
      <c r="JPL157" s="292"/>
      <c r="JPM157" s="292"/>
      <c r="JPN157" s="292"/>
      <c r="JPO157" s="292"/>
      <c r="JPP157" s="292"/>
      <c r="JPQ157" s="292"/>
      <c r="JPR157" s="292"/>
      <c r="JPS157" s="292"/>
      <c r="JPT157" s="292"/>
      <c r="JPU157" s="292"/>
      <c r="JPV157" s="292"/>
      <c r="JPW157" s="292"/>
      <c r="JPX157" s="292"/>
      <c r="JPY157" s="292"/>
      <c r="JPZ157" s="292"/>
      <c r="JQA157" s="292"/>
      <c r="JQB157" s="292"/>
      <c r="JQC157" s="292"/>
      <c r="JQD157" s="292"/>
      <c r="JQE157" s="292"/>
      <c r="JQF157" s="292"/>
      <c r="JQG157" s="292"/>
      <c r="JQH157" s="292"/>
      <c r="JQI157" s="292"/>
      <c r="JQJ157" s="292"/>
      <c r="JQK157" s="292"/>
      <c r="JQL157" s="292"/>
      <c r="JQM157" s="292"/>
      <c r="JQN157" s="292"/>
      <c r="JQO157" s="292"/>
      <c r="JQP157" s="292"/>
      <c r="JQQ157" s="292"/>
      <c r="JQR157" s="292"/>
      <c r="JQS157" s="292"/>
      <c r="JQT157" s="292"/>
      <c r="JQU157" s="292"/>
      <c r="JQV157" s="292"/>
      <c r="JQW157" s="292"/>
      <c r="JQX157" s="292"/>
      <c r="JQY157" s="292"/>
      <c r="JQZ157" s="292"/>
      <c r="JRA157" s="292"/>
      <c r="JRB157" s="292"/>
      <c r="JRC157" s="292"/>
      <c r="JRD157" s="292"/>
      <c r="JRE157" s="292"/>
      <c r="JRF157" s="292"/>
      <c r="JRG157" s="292"/>
      <c r="JRH157" s="292"/>
      <c r="JRI157" s="292"/>
      <c r="JRJ157" s="292"/>
      <c r="JRK157" s="292"/>
      <c r="JRL157" s="292"/>
      <c r="JRM157" s="292"/>
      <c r="JRN157" s="292"/>
      <c r="JRO157" s="292"/>
      <c r="JRP157" s="292"/>
      <c r="JRQ157" s="292"/>
      <c r="JRR157" s="292"/>
      <c r="JRS157" s="292"/>
      <c r="JRT157" s="292"/>
      <c r="JRU157" s="292"/>
      <c r="JRV157" s="292"/>
      <c r="JRW157" s="292"/>
      <c r="JRX157" s="292"/>
      <c r="JRY157" s="292"/>
      <c r="JRZ157" s="292"/>
      <c r="JSA157" s="292"/>
      <c r="JSB157" s="292"/>
      <c r="JSC157" s="292"/>
      <c r="JSD157" s="292"/>
      <c r="JSE157" s="292"/>
      <c r="JSF157" s="292"/>
      <c r="JSG157" s="292"/>
      <c r="JSH157" s="292"/>
      <c r="JSI157" s="292"/>
      <c r="JSJ157" s="292"/>
      <c r="JSK157" s="292"/>
      <c r="JSL157" s="292"/>
      <c r="JSM157" s="292"/>
      <c r="JSN157" s="292"/>
      <c r="JSO157" s="292"/>
      <c r="JSP157" s="292"/>
      <c r="JSQ157" s="292"/>
      <c r="JSR157" s="292"/>
      <c r="JSS157" s="292"/>
      <c r="JST157" s="292"/>
      <c r="JSU157" s="292"/>
      <c r="JSV157" s="292"/>
      <c r="JSW157" s="292"/>
      <c r="JSX157" s="292"/>
      <c r="JSY157" s="292"/>
      <c r="JSZ157" s="292"/>
      <c r="JTA157" s="292"/>
      <c r="JTB157" s="292"/>
      <c r="JTC157" s="292"/>
      <c r="JTD157" s="292"/>
      <c r="JTE157" s="292"/>
      <c r="JTF157" s="292"/>
      <c r="JTG157" s="292"/>
      <c r="JTH157" s="292"/>
      <c r="JTI157" s="292"/>
      <c r="JTJ157" s="292"/>
      <c r="JTK157" s="292"/>
      <c r="JTL157" s="292"/>
      <c r="JTM157" s="292"/>
      <c r="JTN157" s="292"/>
      <c r="JTO157" s="292"/>
      <c r="JTP157" s="292"/>
      <c r="JTQ157" s="292"/>
      <c r="JTR157" s="292"/>
      <c r="JTS157" s="292"/>
      <c r="JTT157" s="292"/>
      <c r="JTU157" s="292"/>
      <c r="JTV157" s="292"/>
      <c r="JTW157" s="292"/>
      <c r="JTX157" s="292"/>
      <c r="JTY157" s="292"/>
      <c r="JTZ157" s="292"/>
      <c r="JUA157" s="292"/>
      <c r="JUB157" s="292"/>
      <c r="JUC157" s="292"/>
      <c r="JUD157" s="292"/>
      <c r="JUE157" s="292"/>
      <c r="JUF157" s="292"/>
      <c r="JUG157" s="292"/>
      <c r="JUH157" s="292"/>
      <c r="JUI157" s="292"/>
      <c r="JUJ157" s="292"/>
      <c r="JUK157" s="292"/>
      <c r="JUL157" s="292"/>
      <c r="JUM157" s="292"/>
      <c r="JUN157" s="292"/>
      <c r="JUO157" s="292"/>
      <c r="JUP157" s="292"/>
      <c r="JUQ157" s="292"/>
      <c r="JUR157" s="292"/>
      <c r="JUS157" s="292"/>
      <c r="JUT157" s="292"/>
      <c r="JUU157" s="292"/>
      <c r="JUV157" s="292"/>
      <c r="JUW157" s="292"/>
      <c r="JUX157" s="292"/>
      <c r="JUY157" s="292"/>
      <c r="JUZ157" s="292"/>
      <c r="JVA157" s="292"/>
      <c r="JVB157" s="292"/>
      <c r="JVC157" s="292"/>
      <c r="JVD157" s="292"/>
      <c r="JVE157" s="292"/>
      <c r="JVF157" s="292"/>
      <c r="JVG157" s="292"/>
      <c r="JVH157" s="292"/>
      <c r="JVI157" s="292"/>
      <c r="JVJ157" s="292"/>
      <c r="JVK157" s="292"/>
      <c r="JVL157" s="292"/>
      <c r="JVM157" s="292"/>
      <c r="JVN157" s="292"/>
      <c r="JVO157" s="292"/>
      <c r="JVP157" s="292"/>
      <c r="JVQ157" s="292"/>
      <c r="JVR157" s="292"/>
      <c r="JVS157" s="292"/>
      <c r="JVT157" s="292"/>
      <c r="JVU157" s="292"/>
      <c r="JVV157" s="292"/>
      <c r="JVW157" s="292"/>
      <c r="JVX157" s="292"/>
      <c r="JVY157" s="292"/>
      <c r="JVZ157" s="292"/>
      <c r="JWA157" s="292"/>
      <c r="JWB157" s="292"/>
      <c r="JWC157" s="292"/>
      <c r="JWD157" s="292"/>
      <c r="JWE157" s="292"/>
      <c r="JWF157" s="292"/>
      <c r="JWG157" s="292"/>
      <c r="JWH157" s="292"/>
      <c r="JWI157" s="292"/>
      <c r="JWJ157" s="292"/>
      <c r="JWK157" s="292"/>
      <c r="JWL157" s="292"/>
      <c r="JWM157" s="292"/>
      <c r="JWN157" s="292"/>
      <c r="JWO157" s="292"/>
      <c r="JWP157" s="292"/>
      <c r="JWQ157" s="292"/>
      <c r="JWR157" s="292"/>
      <c r="JWS157" s="292"/>
      <c r="JWT157" s="292"/>
      <c r="JWU157" s="292"/>
      <c r="JWV157" s="292"/>
      <c r="JWW157" s="292"/>
      <c r="JWX157" s="292"/>
      <c r="JWY157" s="292"/>
      <c r="JWZ157" s="292"/>
      <c r="JXA157" s="292"/>
      <c r="JXB157" s="292"/>
      <c r="JXC157" s="292"/>
      <c r="JXD157" s="292"/>
      <c r="JXE157" s="292"/>
      <c r="JXF157" s="292"/>
      <c r="JXG157" s="292"/>
      <c r="JXH157" s="292"/>
      <c r="JXI157" s="292"/>
      <c r="JXJ157" s="292"/>
      <c r="JXK157" s="292"/>
      <c r="JXL157" s="292"/>
      <c r="JXM157" s="292"/>
      <c r="JXN157" s="292"/>
      <c r="JXO157" s="292"/>
      <c r="JXP157" s="292"/>
      <c r="JXQ157" s="292"/>
      <c r="JXR157" s="292"/>
      <c r="JXS157" s="292"/>
      <c r="JXT157" s="292"/>
      <c r="JXU157" s="292"/>
      <c r="JXV157" s="292"/>
      <c r="JXW157" s="292"/>
      <c r="JXX157" s="292"/>
      <c r="JXY157" s="292"/>
      <c r="JXZ157" s="292"/>
      <c r="JYA157" s="292"/>
      <c r="JYB157" s="292"/>
      <c r="JYC157" s="292"/>
      <c r="JYD157" s="292"/>
      <c r="JYE157" s="292"/>
      <c r="JYF157" s="292"/>
      <c r="JYG157" s="292"/>
      <c r="JYH157" s="292"/>
      <c r="JYI157" s="292"/>
      <c r="JYJ157" s="292"/>
      <c r="JYK157" s="292"/>
      <c r="JYL157" s="292"/>
      <c r="JYM157" s="292"/>
      <c r="JYN157" s="292"/>
      <c r="JYO157" s="292"/>
      <c r="JYP157" s="292"/>
      <c r="JYQ157" s="292"/>
      <c r="JYR157" s="292"/>
      <c r="JYS157" s="292"/>
      <c r="JYT157" s="292"/>
      <c r="JYU157" s="292"/>
      <c r="JYV157" s="292"/>
      <c r="JYW157" s="292"/>
      <c r="JYX157" s="292"/>
      <c r="JYY157" s="292"/>
      <c r="JYZ157" s="292"/>
      <c r="JZA157" s="292"/>
      <c r="JZB157" s="292"/>
      <c r="JZC157" s="292"/>
      <c r="JZD157" s="292"/>
      <c r="JZE157" s="292"/>
      <c r="JZF157" s="292"/>
      <c r="JZG157" s="292"/>
      <c r="JZH157" s="292"/>
      <c r="JZI157" s="292"/>
      <c r="JZJ157" s="292"/>
      <c r="JZK157" s="292"/>
      <c r="JZL157" s="292"/>
      <c r="JZM157" s="292"/>
      <c r="JZN157" s="292"/>
      <c r="JZO157" s="292"/>
      <c r="JZP157" s="292"/>
      <c r="JZQ157" s="292"/>
      <c r="JZR157" s="292"/>
      <c r="JZS157" s="292"/>
      <c r="JZT157" s="292"/>
      <c r="JZU157" s="292"/>
      <c r="JZV157" s="292"/>
      <c r="JZW157" s="292"/>
      <c r="JZX157" s="292"/>
      <c r="JZY157" s="292"/>
      <c r="JZZ157" s="292"/>
      <c r="KAA157" s="292"/>
      <c r="KAB157" s="292"/>
      <c r="KAC157" s="292"/>
      <c r="KAD157" s="292"/>
      <c r="KAE157" s="292"/>
      <c r="KAF157" s="292"/>
      <c r="KAG157" s="292"/>
      <c r="KAH157" s="292"/>
      <c r="KAI157" s="292"/>
      <c r="KAJ157" s="292"/>
      <c r="KAK157" s="292"/>
      <c r="KAL157" s="292"/>
      <c r="KAM157" s="292"/>
      <c r="KAN157" s="292"/>
      <c r="KAO157" s="292"/>
      <c r="KAP157" s="292"/>
      <c r="KAQ157" s="292"/>
      <c r="KAR157" s="292"/>
      <c r="KAS157" s="292"/>
      <c r="KAT157" s="292"/>
      <c r="KAU157" s="292"/>
      <c r="KAV157" s="292"/>
      <c r="KAW157" s="292"/>
      <c r="KAX157" s="292"/>
      <c r="KAY157" s="292"/>
      <c r="KAZ157" s="292"/>
      <c r="KBA157" s="292"/>
      <c r="KBB157" s="292"/>
      <c r="KBC157" s="292"/>
      <c r="KBD157" s="292"/>
      <c r="KBE157" s="292"/>
      <c r="KBF157" s="292"/>
      <c r="KBG157" s="292"/>
      <c r="KBH157" s="292"/>
      <c r="KBI157" s="292"/>
      <c r="KBJ157" s="292"/>
      <c r="KBK157" s="292"/>
      <c r="KBL157" s="292"/>
      <c r="KBM157" s="292"/>
      <c r="KBN157" s="292"/>
      <c r="KBO157" s="292"/>
      <c r="KBP157" s="292"/>
      <c r="KBQ157" s="292"/>
      <c r="KBR157" s="292"/>
      <c r="KBS157" s="292"/>
      <c r="KBT157" s="292"/>
      <c r="KBU157" s="292"/>
      <c r="KBV157" s="292"/>
      <c r="KBW157" s="292"/>
      <c r="KBX157" s="292"/>
      <c r="KBY157" s="292"/>
      <c r="KBZ157" s="292"/>
      <c r="KCA157" s="292"/>
      <c r="KCB157" s="292"/>
      <c r="KCC157" s="292"/>
      <c r="KCD157" s="292"/>
      <c r="KCE157" s="292"/>
      <c r="KCF157" s="292"/>
      <c r="KCG157" s="292"/>
      <c r="KCH157" s="292"/>
      <c r="KCI157" s="292"/>
      <c r="KCJ157" s="292"/>
      <c r="KCK157" s="292"/>
      <c r="KCL157" s="292"/>
      <c r="KCM157" s="292"/>
      <c r="KCN157" s="292"/>
      <c r="KCO157" s="292"/>
      <c r="KCP157" s="292"/>
      <c r="KCQ157" s="292"/>
      <c r="KCR157" s="292"/>
      <c r="KCS157" s="292"/>
      <c r="KCT157" s="292"/>
      <c r="KCU157" s="292"/>
      <c r="KCV157" s="292"/>
      <c r="KCW157" s="292"/>
      <c r="KCX157" s="292"/>
      <c r="KCY157" s="292"/>
      <c r="KCZ157" s="292"/>
      <c r="KDA157" s="292"/>
      <c r="KDB157" s="292"/>
      <c r="KDC157" s="292"/>
      <c r="KDD157" s="292"/>
      <c r="KDE157" s="292"/>
      <c r="KDF157" s="292"/>
      <c r="KDG157" s="292"/>
      <c r="KDH157" s="292"/>
      <c r="KDI157" s="292"/>
      <c r="KDJ157" s="292"/>
      <c r="KDK157" s="292"/>
      <c r="KDL157" s="292"/>
      <c r="KDM157" s="292"/>
      <c r="KDN157" s="292"/>
      <c r="KDO157" s="292"/>
      <c r="KDP157" s="292"/>
      <c r="KDQ157" s="292"/>
      <c r="KDR157" s="292"/>
      <c r="KDS157" s="292"/>
      <c r="KDT157" s="292"/>
      <c r="KDU157" s="292"/>
      <c r="KDV157" s="292"/>
      <c r="KDW157" s="292"/>
      <c r="KDX157" s="292"/>
      <c r="KDY157" s="292"/>
      <c r="KDZ157" s="292"/>
      <c r="KEA157" s="292"/>
      <c r="KEB157" s="292"/>
      <c r="KEC157" s="292"/>
      <c r="KED157" s="292"/>
      <c r="KEE157" s="292"/>
      <c r="KEF157" s="292"/>
      <c r="KEG157" s="292"/>
      <c r="KEH157" s="292"/>
      <c r="KEI157" s="292"/>
      <c r="KEJ157" s="292"/>
      <c r="KEK157" s="292"/>
      <c r="KEL157" s="292"/>
      <c r="KEM157" s="292"/>
      <c r="KEN157" s="292"/>
      <c r="KEO157" s="292"/>
      <c r="KEP157" s="292"/>
      <c r="KEQ157" s="292"/>
      <c r="KER157" s="292"/>
      <c r="KES157" s="292"/>
      <c r="KET157" s="292"/>
      <c r="KEU157" s="292"/>
      <c r="KEV157" s="292"/>
      <c r="KEW157" s="292"/>
      <c r="KEX157" s="292"/>
      <c r="KEY157" s="292"/>
      <c r="KEZ157" s="292"/>
      <c r="KFA157" s="292"/>
      <c r="KFB157" s="292"/>
      <c r="KFC157" s="292"/>
      <c r="KFD157" s="292"/>
      <c r="KFE157" s="292"/>
      <c r="KFF157" s="292"/>
      <c r="KFG157" s="292"/>
      <c r="KFH157" s="292"/>
      <c r="KFI157" s="292"/>
      <c r="KFJ157" s="292"/>
      <c r="KFK157" s="292"/>
      <c r="KFL157" s="292"/>
      <c r="KFM157" s="292"/>
      <c r="KFN157" s="292"/>
      <c r="KFO157" s="292"/>
      <c r="KFP157" s="292"/>
      <c r="KFQ157" s="292"/>
      <c r="KFR157" s="292"/>
      <c r="KFS157" s="292"/>
      <c r="KFT157" s="292"/>
      <c r="KFU157" s="292"/>
      <c r="KFV157" s="292"/>
      <c r="KFW157" s="292"/>
      <c r="KFX157" s="292"/>
      <c r="KFY157" s="292"/>
      <c r="KFZ157" s="292"/>
      <c r="KGA157" s="292"/>
      <c r="KGB157" s="292"/>
      <c r="KGC157" s="292"/>
      <c r="KGD157" s="292"/>
      <c r="KGE157" s="292"/>
      <c r="KGF157" s="292"/>
      <c r="KGG157" s="292"/>
      <c r="KGH157" s="292"/>
      <c r="KGI157" s="292"/>
      <c r="KGJ157" s="292"/>
      <c r="KGK157" s="292"/>
      <c r="KGL157" s="292"/>
      <c r="KGM157" s="292"/>
      <c r="KGN157" s="292"/>
      <c r="KGO157" s="292"/>
      <c r="KGP157" s="292"/>
      <c r="KGQ157" s="292"/>
      <c r="KGR157" s="292"/>
      <c r="KGS157" s="292"/>
      <c r="KGT157" s="292"/>
      <c r="KGU157" s="292"/>
      <c r="KGV157" s="292"/>
      <c r="KGW157" s="292"/>
      <c r="KGX157" s="292"/>
      <c r="KGY157" s="292"/>
      <c r="KGZ157" s="292"/>
      <c r="KHA157" s="292"/>
      <c r="KHB157" s="292"/>
      <c r="KHC157" s="292"/>
      <c r="KHD157" s="292"/>
      <c r="KHE157" s="292"/>
      <c r="KHF157" s="292"/>
      <c r="KHG157" s="292"/>
      <c r="KHH157" s="292"/>
      <c r="KHI157" s="292"/>
      <c r="KHJ157" s="292"/>
      <c r="KHK157" s="292"/>
      <c r="KHL157" s="292"/>
      <c r="KHM157" s="292"/>
      <c r="KHN157" s="292"/>
      <c r="KHO157" s="292"/>
      <c r="KHP157" s="292"/>
      <c r="KHQ157" s="292"/>
      <c r="KHR157" s="292"/>
      <c r="KHS157" s="292"/>
      <c r="KHT157" s="292"/>
      <c r="KHU157" s="292"/>
      <c r="KHV157" s="292"/>
      <c r="KHW157" s="292"/>
      <c r="KHX157" s="292"/>
      <c r="KHY157" s="292"/>
      <c r="KHZ157" s="292"/>
      <c r="KIA157" s="292"/>
      <c r="KIB157" s="292"/>
      <c r="KIC157" s="292"/>
      <c r="KID157" s="292"/>
      <c r="KIE157" s="292"/>
      <c r="KIF157" s="292"/>
      <c r="KIG157" s="292"/>
      <c r="KIH157" s="292"/>
      <c r="KII157" s="292"/>
      <c r="KIJ157" s="292"/>
      <c r="KIK157" s="292"/>
      <c r="KIL157" s="292"/>
      <c r="KIM157" s="292"/>
      <c r="KIN157" s="292"/>
      <c r="KIO157" s="292"/>
      <c r="KIP157" s="292"/>
      <c r="KIQ157" s="292"/>
      <c r="KIR157" s="292"/>
      <c r="KIS157" s="292"/>
      <c r="KIT157" s="292"/>
      <c r="KIU157" s="292"/>
      <c r="KIV157" s="292"/>
      <c r="KIW157" s="292"/>
      <c r="KIX157" s="292"/>
      <c r="KIY157" s="292"/>
      <c r="KIZ157" s="292"/>
      <c r="KJA157" s="292"/>
      <c r="KJB157" s="292"/>
      <c r="KJC157" s="292"/>
      <c r="KJD157" s="292"/>
      <c r="KJE157" s="292"/>
      <c r="KJF157" s="292"/>
      <c r="KJG157" s="292"/>
      <c r="KJH157" s="292"/>
      <c r="KJI157" s="292"/>
      <c r="KJJ157" s="292"/>
      <c r="KJK157" s="292"/>
      <c r="KJL157" s="292"/>
      <c r="KJM157" s="292"/>
      <c r="KJN157" s="292"/>
      <c r="KJO157" s="292"/>
      <c r="KJP157" s="292"/>
      <c r="KJQ157" s="292"/>
      <c r="KJR157" s="292"/>
      <c r="KJS157" s="292"/>
      <c r="KJT157" s="292"/>
      <c r="KJU157" s="292"/>
      <c r="KJV157" s="292"/>
      <c r="KJW157" s="292"/>
      <c r="KJX157" s="292"/>
      <c r="KJY157" s="292"/>
      <c r="KJZ157" s="292"/>
      <c r="KKA157" s="292"/>
      <c r="KKB157" s="292"/>
      <c r="KKC157" s="292"/>
      <c r="KKD157" s="292"/>
      <c r="KKE157" s="292"/>
      <c r="KKF157" s="292"/>
      <c r="KKG157" s="292"/>
      <c r="KKH157" s="292"/>
      <c r="KKI157" s="292"/>
      <c r="KKJ157" s="292"/>
      <c r="KKK157" s="292"/>
      <c r="KKL157" s="292"/>
      <c r="KKM157" s="292"/>
      <c r="KKN157" s="292"/>
      <c r="KKO157" s="292"/>
      <c r="KKP157" s="292"/>
      <c r="KKQ157" s="292"/>
      <c r="KKR157" s="292"/>
      <c r="KKS157" s="292"/>
      <c r="KKT157" s="292"/>
      <c r="KKU157" s="292"/>
      <c r="KKV157" s="292"/>
      <c r="KKW157" s="292"/>
      <c r="KKX157" s="292"/>
      <c r="KKY157" s="292"/>
      <c r="KKZ157" s="292"/>
      <c r="KLA157" s="292"/>
      <c r="KLB157" s="292"/>
      <c r="KLC157" s="292"/>
      <c r="KLD157" s="292"/>
      <c r="KLE157" s="292"/>
      <c r="KLF157" s="292"/>
      <c r="KLG157" s="292"/>
      <c r="KLH157" s="292"/>
      <c r="KLI157" s="292"/>
      <c r="KLJ157" s="292"/>
      <c r="KLK157" s="292"/>
      <c r="KLL157" s="292"/>
      <c r="KLM157" s="292"/>
      <c r="KLN157" s="292"/>
      <c r="KLO157" s="292"/>
      <c r="KLP157" s="292"/>
      <c r="KLQ157" s="292"/>
      <c r="KLR157" s="292"/>
      <c r="KLS157" s="292"/>
      <c r="KLT157" s="292"/>
      <c r="KLU157" s="292"/>
      <c r="KLV157" s="292"/>
      <c r="KLW157" s="292"/>
      <c r="KLX157" s="292"/>
      <c r="KLY157" s="292"/>
      <c r="KLZ157" s="292"/>
      <c r="KMA157" s="292"/>
      <c r="KMB157" s="292"/>
      <c r="KMC157" s="292"/>
      <c r="KMD157" s="292"/>
      <c r="KME157" s="292"/>
      <c r="KMF157" s="292"/>
      <c r="KMG157" s="292"/>
      <c r="KMH157" s="292"/>
      <c r="KMI157" s="292"/>
      <c r="KMJ157" s="292"/>
      <c r="KMK157" s="292"/>
      <c r="KML157" s="292"/>
      <c r="KMM157" s="292"/>
      <c r="KMN157" s="292"/>
      <c r="KMO157" s="292"/>
      <c r="KMP157" s="292"/>
      <c r="KMQ157" s="292"/>
      <c r="KMR157" s="292"/>
      <c r="KMS157" s="292"/>
      <c r="KMT157" s="292"/>
      <c r="KMU157" s="292"/>
      <c r="KMV157" s="292"/>
      <c r="KMW157" s="292"/>
      <c r="KMX157" s="292"/>
      <c r="KMY157" s="292"/>
      <c r="KMZ157" s="292"/>
      <c r="KNA157" s="292"/>
      <c r="KNB157" s="292"/>
      <c r="KNC157" s="292"/>
      <c r="KND157" s="292"/>
      <c r="KNE157" s="292"/>
      <c r="KNF157" s="292"/>
      <c r="KNG157" s="292"/>
      <c r="KNH157" s="292"/>
      <c r="KNI157" s="292"/>
      <c r="KNJ157" s="292"/>
      <c r="KNK157" s="292"/>
      <c r="KNL157" s="292"/>
      <c r="KNM157" s="292"/>
      <c r="KNN157" s="292"/>
      <c r="KNO157" s="292"/>
      <c r="KNP157" s="292"/>
      <c r="KNQ157" s="292"/>
      <c r="KNR157" s="292"/>
      <c r="KNS157" s="292"/>
      <c r="KNT157" s="292"/>
      <c r="KNU157" s="292"/>
      <c r="KNV157" s="292"/>
      <c r="KNW157" s="292"/>
      <c r="KNX157" s="292"/>
      <c r="KNY157" s="292"/>
      <c r="KNZ157" s="292"/>
      <c r="KOA157" s="292"/>
      <c r="KOB157" s="292"/>
      <c r="KOC157" s="292"/>
      <c r="KOD157" s="292"/>
      <c r="KOE157" s="292"/>
      <c r="KOF157" s="292"/>
      <c r="KOG157" s="292"/>
      <c r="KOH157" s="292"/>
      <c r="KOI157" s="292"/>
      <c r="KOJ157" s="292"/>
      <c r="KOK157" s="292"/>
      <c r="KOL157" s="292"/>
      <c r="KOM157" s="292"/>
      <c r="KON157" s="292"/>
      <c r="KOO157" s="292"/>
      <c r="KOP157" s="292"/>
      <c r="KOQ157" s="292"/>
      <c r="KOR157" s="292"/>
      <c r="KOS157" s="292"/>
      <c r="KOT157" s="292"/>
      <c r="KOU157" s="292"/>
      <c r="KOV157" s="292"/>
      <c r="KOW157" s="292"/>
      <c r="KOX157" s="292"/>
      <c r="KOY157" s="292"/>
      <c r="KOZ157" s="292"/>
      <c r="KPA157" s="292"/>
      <c r="KPB157" s="292"/>
      <c r="KPC157" s="292"/>
      <c r="KPD157" s="292"/>
      <c r="KPE157" s="292"/>
      <c r="KPF157" s="292"/>
      <c r="KPG157" s="292"/>
      <c r="KPH157" s="292"/>
      <c r="KPI157" s="292"/>
      <c r="KPJ157" s="292"/>
      <c r="KPK157" s="292"/>
      <c r="KPL157" s="292"/>
      <c r="KPM157" s="292"/>
      <c r="KPN157" s="292"/>
      <c r="KPO157" s="292"/>
      <c r="KPP157" s="292"/>
      <c r="KPQ157" s="292"/>
      <c r="KPR157" s="292"/>
      <c r="KPS157" s="292"/>
      <c r="KPT157" s="292"/>
      <c r="KPU157" s="292"/>
      <c r="KPV157" s="292"/>
      <c r="KPW157" s="292"/>
      <c r="KPX157" s="292"/>
      <c r="KPY157" s="292"/>
      <c r="KPZ157" s="292"/>
      <c r="KQA157" s="292"/>
      <c r="KQB157" s="292"/>
      <c r="KQC157" s="292"/>
      <c r="KQD157" s="292"/>
      <c r="KQE157" s="292"/>
      <c r="KQF157" s="292"/>
      <c r="KQG157" s="292"/>
      <c r="KQH157" s="292"/>
      <c r="KQI157" s="292"/>
      <c r="KQJ157" s="292"/>
      <c r="KQK157" s="292"/>
      <c r="KQL157" s="292"/>
      <c r="KQM157" s="292"/>
      <c r="KQN157" s="292"/>
      <c r="KQO157" s="292"/>
      <c r="KQP157" s="292"/>
      <c r="KQQ157" s="292"/>
      <c r="KQR157" s="292"/>
      <c r="KQS157" s="292"/>
      <c r="KQT157" s="292"/>
      <c r="KQU157" s="292"/>
      <c r="KQV157" s="292"/>
      <c r="KQW157" s="292"/>
      <c r="KQX157" s="292"/>
      <c r="KQY157" s="292"/>
      <c r="KQZ157" s="292"/>
      <c r="KRA157" s="292"/>
      <c r="KRB157" s="292"/>
      <c r="KRC157" s="292"/>
      <c r="KRD157" s="292"/>
      <c r="KRE157" s="292"/>
      <c r="KRF157" s="292"/>
      <c r="KRG157" s="292"/>
      <c r="KRH157" s="292"/>
      <c r="KRI157" s="292"/>
      <c r="KRJ157" s="292"/>
      <c r="KRK157" s="292"/>
      <c r="KRL157" s="292"/>
      <c r="KRM157" s="292"/>
      <c r="KRN157" s="292"/>
      <c r="KRO157" s="292"/>
      <c r="KRP157" s="292"/>
      <c r="KRQ157" s="292"/>
      <c r="KRR157" s="292"/>
      <c r="KRS157" s="292"/>
      <c r="KRT157" s="292"/>
      <c r="KRU157" s="292"/>
      <c r="KRV157" s="292"/>
      <c r="KRW157" s="292"/>
      <c r="KRX157" s="292"/>
      <c r="KRY157" s="292"/>
      <c r="KRZ157" s="292"/>
      <c r="KSA157" s="292"/>
      <c r="KSB157" s="292"/>
      <c r="KSC157" s="292"/>
      <c r="KSD157" s="292"/>
      <c r="KSE157" s="292"/>
      <c r="KSF157" s="292"/>
      <c r="KSG157" s="292"/>
      <c r="KSH157" s="292"/>
      <c r="KSI157" s="292"/>
      <c r="KSJ157" s="292"/>
      <c r="KSK157" s="292"/>
      <c r="KSL157" s="292"/>
      <c r="KSM157" s="292"/>
      <c r="KSN157" s="292"/>
      <c r="KSO157" s="292"/>
      <c r="KSP157" s="292"/>
      <c r="KSQ157" s="292"/>
      <c r="KSR157" s="292"/>
      <c r="KSS157" s="292"/>
      <c r="KST157" s="292"/>
      <c r="KSU157" s="292"/>
      <c r="KSV157" s="292"/>
      <c r="KSW157" s="292"/>
      <c r="KSX157" s="292"/>
      <c r="KSY157" s="292"/>
      <c r="KSZ157" s="292"/>
      <c r="KTA157" s="292"/>
      <c r="KTB157" s="292"/>
      <c r="KTC157" s="292"/>
      <c r="KTD157" s="292"/>
      <c r="KTE157" s="292"/>
      <c r="KTF157" s="292"/>
      <c r="KTG157" s="292"/>
      <c r="KTH157" s="292"/>
      <c r="KTI157" s="292"/>
      <c r="KTJ157" s="292"/>
      <c r="KTK157" s="292"/>
      <c r="KTL157" s="292"/>
      <c r="KTM157" s="292"/>
      <c r="KTN157" s="292"/>
      <c r="KTO157" s="292"/>
      <c r="KTP157" s="292"/>
      <c r="KTQ157" s="292"/>
      <c r="KTR157" s="292"/>
      <c r="KTS157" s="292"/>
      <c r="KTT157" s="292"/>
      <c r="KTU157" s="292"/>
      <c r="KTV157" s="292"/>
      <c r="KTW157" s="292"/>
      <c r="KTX157" s="292"/>
      <c r="KTY157" s="292"/>
      <c r="KTZ157" s="292"/>
      <c r="KUA157" s="292"/>
      <c r="KUB157" s="292"/>
      <c r="KUC157" s="292"/>
      <c r="KUD157" s="292"/>
      <c r="KUE157" s="292"/>
      <c r="KUF157" s="292"/>
      <c r="KUG157" s="292"/>
      <c r="KUH157" s="292"/>
      <c r="KUI157" s="292"/>
      <c r="KUJ157" s="292"/>
      <c r="KUK157" s="292"/>
      <c r="KUL157" s="292"/>
      <c r="KUM157" s="292"/>
      <c r="KUN157" s="292"/>
      <c r="KUO157" s="292"/>
      <c r="KUP157" s="292"/>
      <c r="KUQ157" s="292"/>
      <c r="KUR157" s="292"/>
      <c r="KUS157" s="292"/>
      <c r="KUT157" s="292"/>
      <c r="KUU157" s="292"/>
      <c r="KUV157" s="292"/>
      <c r="KUW157" s="292"/>
      <c r="KUX157" s="292"/>
      <c r="KUY157" s="292"/>
      <c r="KUZ157" s="292"/>
      <c r="KVA157" s="292"/>
      <c r="KVB157" s="292"/>
      <c r="KVC157" s="292"/>
      <c r="KVD157" s="292"/>
      <c r="KVE157" s="292"/>
      <c r="KVF157" s="292"/>
      <c r="KVG157" s="292"/>
      <c r="KVH157" s="292"/>
      <c r="KVI157" s="292"/>
      <c r="KVJ157" s="292"/>
      <c r="KVK157" s="292"/>
      <c r="KVL157" s="292"/>
      <c r="KVM157" s="292"/>
      <c r="KVN157" s="292"/>
      <c r="KVO157" s="292"/>
      <c r="KVP157" s="292"/>
      <c r="KVQ157" s="292"/>
      <c r="KVR157" s="292"/>
      <c r="KVS157" s="292"/>
      <c r="KVT157" s="292"/>
      <c r="KVU157" s="292"/>
      <c r="KVV157" s="292"/>
      <c r="KVW157" s="292"/>
      <c r="KVX157" s="292"/>
      <c r="KVY157" s="292"/>
      <c r="KVZ157" s="292"/>
      <c r="KWA157" s="292"/>
      <c r="KWB157" s="292"/>
      <c r="KWC157" s="292"/>
      <c r="KWD157" s="292"/>
      <c r="KWE157" s="292"/>
      <c r="KWF157" s="292"/>
      <c r="KWG157" s="292"/>
      <c r="KWH157" s="292"/>
      <c r="KWI157" s="292"/>
      <c r="KWJ157" s="292"/>
      <c r="KWK157" s="292"/>
      <c r="KWL157" s="292"/>
      <c r="KWM157" s="292"/>
      <c r="KWN157" s="292"/>
      <c r="KWO157" s="292"/>
      <c r="KWP157" s="292"/>
      <c r="KWQ157" s="292"/>
      <c r="KWR157" s="292"/>
      <c r="KWS157" s="292"/>
      <c r="KWT157" s="292"/>
      <c r="KWU157" s="292"/>
      <c r="KWV157" s="292"/>
      <c r="KWW157" s="292"/>
      <c r="KWX157" s="292"/>
      <c r="KWY157" s="292"/>
      <c r="KWZ157" s="292"/>
      <c r="KXA157" s="292"/>
      <c r="KXB157" s="292"/>
      <c r="KXC157" s="292"/>
      <c r="KXD157" s="292"/>
      <c r="KXE157" s="292"/>
      <c r="KXF157" s="292"/>
      <c r="KXG157" s="292"/>
      <c r="KXH157" s="292"/>
      <c r="KXI157" s="292"/>
      <c r="KXJ157" s="292"/>
      <c r="KXK157" s="292"/>
      <c r="KXL157" s="292"/>
      <c r="KXM157" s="292"/>
      <c r="KXN157" s="292"/>
      <c r="KXO157" s="292"/>
      <c r="KXP157" s="292"/>
      <c r="KXQ157" s="292"/>
      <c r="KXR157" s="292"/>
      <c r="KXS157" s="292"/>
      <c r="KXT157" s="292"/>
      <c r="KXU157" s="292"/>
      <c r="KXV157" s="292"/>
      <c r="KXW157" s="292"/>
      <c r="KXX157" s="292"/>
      <c r="KXY157" s="292"/>
      <c r="KXZ157" s="292"/>
      <c r="KYA157" s="292"/>
      <c r="KYB157" s="292"/>
      <c r="KYC157" s="292"/>
      <c r="KYD157" s="292"/>
      <c r="KYE157" s="292"/>
      <c r="KYF157" s="292"/>
      <c r="KYG157" s="292"/>
      <c r="KYH157" s="292"/>
      <c r="KYI157" s="292"/>
      <c r="KYJ157" s="292"/>
      <c r="KYK157" s="292"/>
      <c r="KYL157" s="292"/>
      <c r="KYM157" s="292"/>
      <c r="KYN157" s="292"/>
      <c r="KYO157" s="292"/>
      <c r="KYP157" s="292"/>
      <c r="KYQ157" s="292"/>
      <c r="KYR157" s="292"/>
      <c r="KYS157" s="292"/>
      <c r="KYT157" s="292"/>
      <c r="KYU157" s="292"/>
      <c r="KYV157" s="292"/>
      <c r="KYW157" s="292"/>
      <c r="KYX157" s="292"/>
      <c r="KYY157" s="292"/>
      <c r="KYZ157" s="292"/>
      <c r="KZA157" s="292"/>
      <c r="KZB157" s="292"/>
      <c r="KZC157" s="292"/>
      <c r="KZD157" s="292"/>
      <c r="KZE157" s="292"/>
      <c r="KZF157" s="292"/>
      <c r="KZG157" s="292"/>
      <c r="KZH157" s="292"/>
      <c r="KZI157" s="292"/>
      <c r="KZJ157" s="292"/>
      <c r="KZK157" s="292"/>
      <c r="KZL157" s="292"/>
      <c r="KZM157" s="292"/>
      <c r="KZN157" s="292"/>
      <c r="KZO157" s="292"/>
      <c r="KZP157" s="292"/>
      <c r="KZQ157" s="292"/>
      <c r="KZR157" s="292"/>
      <c r="KZS157" s="292"/>
      <c r="KZT157" s="292"/>
      <c r="KZU157" s="292"/>
      <c r="KZV157" s="292"/>
      <c r="KZW157" s="292"/>
      <c r="KZX157" s="292"/>
      <c r="KZY157" s="292"/>
      <c r="KZZ157" s="292"/>
      <c r="LAA157" s="292"/>
      <c r="LAB157" s="292"/>
      <c r="LAC157" s="292"/>
      <c r="LAD157" s="292"/>
      <c r="LAE157" s="292"/>
      <c r="LAF157" s="292"/>
      <c r="LAG157" s="292"/>
      <c r="LAH157" s="292"/>
      <c r="LAI157" s="292"/>
      <c r="LAJ157" s="292"/>
      <c r="LAK157" s="292"/>
      <c r="LAL157" s="292"/>
      <c r="LAM157" s="292"/>
      <c r="LAN157" s="292"/>
      <c r="LAO157" s="292"/>
      <c r="LAP157" s="292"/>
      <c r="LAQ157" s="292"/>
      <c r="LAR157" s="292"/>
      <c r="LAS157" s="292"/>
      <c r="LAT157" s="292"/>
      <c r="LAU157" s="292"/>
      <c r="LAV157" s="292"/>
      <c r="LAW157" s="292"/>
      <c r="LAX157" s="292"/>
      <c r="LAY157" s="292"/>
      <c r="LAZ157" s="292"/>
      <c r="LBA157" s="292"/>
      <c r="LBB157" s="292"/>
      <c r="LBC157" s="292"/>
      <c r="LBD157" s="292"/>
      <c r="LBE157" s="292"/>
      <c r="LBF157" s="292"/>
      <c r="LBG157" s="292"/>
      <c r="LBH157" s="292"/>
      <c r="LBI157" s="292"/>
      <c r="LBJ157" s="292"/>
      <c r="LBK157" s="292"/>
      <c r="LBL157" s="292"/>
      <c r="LBM157" s="292"/>
      <c r="LBN157" s="292"/>
      <c r="LBO157" s="292"/>
      <c r="LBP157" s="292"/>
      <c r="LBQ157" s="292"/>
      <c r="LBR157" s="292"/>
      <c r="LBS157" s="292"/>
      <c r="LBT157" s="292"/>
      <c r="LBU157" s="292"/>
      <c r="LBV157" s="292"/>
      <c r="LBW157" s="292"/>
      <c r="LBX157" s="292"/>
      <c r="LBY157" s="292"/>
      <c r="LBZ157" s="292"/>
      <c r="LCA157" s="292"/>
      <c r="LCB157" s="292"/>
      <c r="LCC157" s="292"/>
      <c r="LCD157" s="292"/>
      <c r="LCE157" s="292"/>
      <c r="LCF157" s="292"/>
      <c r="LCG157" s="292"/>
      <c r="LCH157" s="292"/>
      <c r="LCI157" s="292"/>
      <c r="LCJ157" s="292"/>
      <c r="LCK157" s="292"/>
      <c r="LCL157" s="292"/>
      <c r="LCM157" s="292"/>
      <c r="LCN157" s="292"/>
      <c r="LCO157" s="292"/>
      <c r="LCP157" s="292"/>
      <c r="LCQ157" s="292"/>
      <c r="LCR157" s="292"/>
      <c r="LCS157" s="292"/>
      <c r="LCT157" s="292"/>
      <c r="LCU157" s="292"/>
      <c r="LCV157" s="292"/>
      <c r="LCW157" s="292"/>
      <c r="LCX157" s="292"/>
      <c r="LCY157" s="292"/>
      <c r="LCZ157" s="292"/>
      <c r="LDA157" s="292"/>
      <c r="LDB157" s="292"/>
      <c r="LDC157" s="292"/>
      <c r="LDD157" s="292"/>
      <c r="LDE157" s="292"/>
      <c r="LDF157" s="292"/>
      <c r="LDG157" s="292"/>
      <c r="LDH157" s="292"/>
      <c r="LDI157" s="292"/>
      <c r="LDJ157" s="292"/>
      <c r="LDK157" s="292"/>
      <c r="LDL157" s="292"/>
      <c r="LDM157" s="292"/>
      <c r="LDN157" s="292"/>
      <c r="LDO157" s="292"/>
      <c r="LDP157" s="292"/>
      <c r="LDQ157" s="292"/>
      <c r="LDR157" s="292"/>
      <c r="LDS157" s="292"/>
      <c r="LDT157" s="292"/>
      <c r="LDU157" s="292"/>
      <c r="LDV157" s="292"/>
      <c r="LDW157" s="292"/>
      <c r="LDX157" s="292"/>
      <c r="LDY157" s="292"/>
      <c r="LDZ157" s="292"/>
      <c r="LEA157" s="292"/>
      <c r="LEB157" s="292"/>
      <c r="LEC157" s="292"/>
      <c r="LED157" s="292"/>
      <c r="LEE157" s="292"/>
      <c r="LEF157" s="292"/>
      <c r="LEG157" s="292"/>
      <c r="LEH157" s="292"/>
      <c r="LEI157" s="292"/>
      <c r="LEJ157" s="292"/>
      <c r="LEK157" s="292"/>
      <c r="LEL157" s="292"/>
      <c r="LEM157" s="292"/>
      <c r="LEN157" s="292"/>
      <c r="LEO157" s="292"/>
      <c r="LEP157" s="292"/>
      <c r="LEQ157" s="292"/>
      <c r="LER157" s="292"/>
      <c r="LES157" s="292"/>
      <c r="LET157" s="292"/>
      <c r="LEU157" s="292"/>
      <c r="LEV157" s="292"/>
      <c r="LEW157" s="292"/>
      <c r="LEX157" s="292"/>
      <c r="LEY157" s="292"/>
      <c r="LEZ157" s="292"/>
      <c r="LFA157" s="292"/>
      <c r="LFB157" s="292"/>
      <c r="LFC157" s="292"/>
      <c r="LFD157" s="292"/>
      <c r="LFE157" s="292"/>
      <c r="LFF157" s="292"/>
      <c r="LFG157" s="292"/>
      <c r="LFH157" s="292"/>
      <c r="LFI157" s="292"/>
      <c r="LFJ157" s="292"/>
      <c r="LFK157" s="292"/>
      <c r="LFL157" s="292"/>
      <c r="LFM157" s="292"/>
      <c r="LFN157" s="292"/>
      <c r="LFO157" s="292"/>
      <c r="LFP157" s="292"/>
      <c r="LFQ157" s="292"/>
      <c r="LFR157" s="292"/>
      <c r="LFS157" s="292"/>
      <c r="LFT157" s="292"/>
      <c r="LFU157" s="292"/>
      <c r="LFV157" s="292"/>
      <c r="LFW157" s="292"/>
      <c r="LFX157" s="292"/>
      <c r="LFY157" s="292"/>
      <c r="LFZ157" s="292"/>
      <c r="LGA157" s="292"/>
      <c r="LGB157" s="292"/>
      <c r="LGC157" s="292"/>
      <c r="LGD157" s="292"/>
      <c r="LGE157" s="292"/>
      <c r="LGF157" s="292"/>
      <c r="LGG157" s="292"/>
      <c r="LGH157" s="292"/>
      <c r="LGI157" s="292"/>
      <c r="LGJ157" s="292"/>
      <c r="LGK157" s="292"/>
      <c r="LGL157" s="292"/>
      <c r="LGM157" s="292"/>
      <c r="LGN157" s="292"/>
      <c r="LGO157" s="292"/>
      <c r="LGP157" s="292"/>
      <c r="LGQ157" s="292"/>
      <c r="LGR157" s="292"/>
      <c r="LGS157" s="292"/>
      <c r="LGT157" s="292"/>
      <c r="LGU157" s="292"/>
      <c r="LGV157" s="292"/>
      <c r="LGW157" s="292"/>
      <c r="LGX157" s="292"/>
      <c r="LGY157" s="292"/>
      <c r="LGZ157" s="292"/>
      <c r="LHA157" s="292"/>
      <c r="LHB157" s="292"/>
      <c r="LHC157" s="292"/>
      <c r="LHD157" s="292"/>
      <c r="LHE157" s="292"/>
      <c r="LHF157" s="292"/>
      <c r="LHG157" s="292"/>
      <c r="LHH157" s="292"/>
      <c r="LHI157" s="292"/>
      <c r="LHJ157" s="292"/>
      <c r="LHK157" s="292"/>
      <c r="LHL157" s="292"/>
      <c r="LHM157" s="292"/>
      <c r="LHN157" s="292"/>
      <c r="LHO157" s="292"/>
      <c r="LHP157" s="292"/>
      <c r="LHQ157" s="292"/>
      <c r="LHR157" s="292"/>
      <c r="LHS157" s="292"/>
      <c r="LHT157" s="292"/>
      <c r="LHU157" s="292"/>
      <c r="LHV157" s="292"/>
      <c r="LHW157" s="292"/>
      <c r="LHX157" s="292"/>
      <c r="LHY157" s="292"/>
      <c r="LHZ157" s="292"/>
      <c r="LIA157" s="292"/>
      <c r="LIB157" s="292"/>
      <c r="LIC157" s="292"/>
      <c r="LID157" s="292"/>
      <c r="LIE157" s="292"/>
      <c r="LIF157" s="292"/>
      <c r="LIG157" s="292"/>
      <c r="LIH157" s="292"/>
      <c r="LII157" s="292"/>
      <c r="LIJ157" s="292"/>
      <c r="LIK157" s="292"/>
      <c r="LIL157" s="292"/>
      <c r="LIM157" s="292"/>
      <c r="LIN157" s="292"/>
      <c r="LIO157" s="292"/>
      <c r="LIP157" s="292"/>
      <c r="LIQ157" s="292"/>
      <c r="LIR157" s="292"/>
      <c r="LIS157" s="292"/>
      <c r="LIT157" s="292"/>
      <c r="LIU157" s="292"/>
      <c r="LIV157" s="292"/>
      <c r="LIW157" s="292"/>
      <c r="LIX157" s="292"/>
      <c r="LIY157" s="292"/>
      <c r="LIZ157" s="292"/>
      <c r="LJA157" s="292"/>
      <c r="LJB157" s="292"/>
      <c r="LJC157" s="292"/>
      <c r="LJD157" s="292"/>
      <c r="LJE157" s="292"/>
      <c r="LJF157" s="292"/>
      <c r="LJG157" s="292"/>
      <c r="LJH157" s="292"/>
      <c r="LJI157" s="292"/>
      <c r="LJJ157" s="292"/>
      <c r="LJK157" s="292"/>
      <c r="LJL157" s="292"/>
      <c r="LJM157" s="292"/>
      <c r="LJN157" s="292"/>
      <c r="LJO157" s="292"/>
      <c r="LJP157" s="292"/>
      <c r="LJQ157" s="292"/>
      <c r="LJR157" s="292"/>
      <c r="LJS157" s="292"/>
      <c r="LJT157" s="292"/>
      <c r="LJU157" s="292"/>
      <c r="LJV157" s="292"/>
      <c r="LJW157" s="292"/>
      <c r="LJX157" s="292"/>
      <c r="LJY157" s="292"/>
      <c r="LJZ157" s="292"/>
      <c r="LKA157" s="292"/>
      <c r="LKB157" s="292"/>
      <c r="LKC157" s="292"/>
      <c r="LKD157" s="292"/>
      <c r="LKE157" s="292"/>
      <c r="LKF157" s="292"/>
      <c r="LKG157" s="292"/>
      <c r="LKH157" s="292"/>
      <c r="LKI157" s="292"/>
      <c r="LKJ157" s="292"/>
      <c r="LKK157" s="292"/>
      <c r="LKL157" s="292"/>
      <c r="LKM157" s="292"/>
      <c r="LKN157" s="292"/>
      <c r="LKO157" s="292"/>
      <c r="LKP157" s="292"/>
      <c r="LKQ157" s="292"/>
      <c r="LKR157" s="292"/>
      <c r="LKS157" s="292"/>
      <c r="LKT157" s="292"/>
      <c r="LKU157" s="292"/>
      <c r="LKV157" s="292"/>
      <c r="LKW157" s="292"/>
      <c r="LKX157" s="292"/>
      <c r="LKY157" s="292"/>
      <c r="LKZ157" s="292"/>
      <c r="LLA157" s="292"/>
      <c r="LLB157" s="292"/>
      <c r="LLC157" s="292"/>
      <c r="LLD157" s="292"/>
      <c r="LLE157" s="292"/>
      <c r="LLF157" s="292"/>
      <c r="LLG157" s="292"/>
      <c r="LLH157" s="292"/>
      <c r="LLI157" s="292"/>
      <c r="LLJ157" s="292"/>
      <c r="LLK157" s="292"/>
      <c r="LLL157" s="292"/>
      <c r="LLM157" s="292"/>
      <c r="LLN157" s="292"/>
      <c r="LLO157" s="292"/>
      <c r="LLP157" s="292"/>
      <c r="LLQ157" s="292"/>
      <c r="LLR157" s="292"/>
      <c r="LLS157" s="292"/>
      <c r="LLT157" s="292"/>
      <c r="LLU157" s="292"/>
      <c r="LLV157" s="292"/>
      <c r="LLW157" s="292"/>
      <c r="LLX157" s="292"/>
      <c r="LLY157" s="292"/>
      <c r="LLZ157" s="292"/>
      <c r="LMA157" s="292"/>
      <c r="LMB157" s="292"/>
      <c r="LMC157" s="292"/>
      <c r="LMD157" s="292"/>
      <c r="LME157" s="292"/>
      <c r="LMF157" s="292"/>
      <c r="LMG157" s="292"/>
      <c r="LMH157" s="292"/>
      <c r="LMI157" s="292"/>
      <c r="LMJ157" s="292"/>
      <c r="LMK157" s="292"/>
      <c r="LML157" s="292"/>
      <c r="LMM157" s="292"/>
      <c r="LMN157" s="292"/>
      <c r="LMO157" s="292"/>
      <c r="LMP157" s="292"/>
      <c r="LMQ157" s="292"/>
      <c r="LMR157" s="292"/>
      <c r="LMS157" s="292"/>
      <c r="LMT157" s="292"/>
      <c r="LMU157" s="292"/>
      <c r="LMV157" s="292"/>
      <c r="LMW157" s="292"/>
      <c r="LMX157" s="292"/>
      <c r="LMY157" s="292"/>
      <c r="LMZ157" s="292"/>
      <c r="LNA157" s="292"/>
      <c r="LNB157" s="292"/>
      <c r="LNC157" s="292"/>
      <c r="LND157" s="292"/>
      <c r="LNE157" s="292"/>
      <c r="LNF157" s="292"/>
      <c r="LNG157" s="292"/>
      <c r="LNH157" s="292"/>
      <c r="LNI157" s="292"/>
      <c r="LNJ157" s="292"/>
      <c r="LNK157" s="292"/>
      <c r="LNL157" s="292"/>
      <c r="LNM157" s="292"/>
      <c r="LNN157" s="292"/>
      <c r="LNO157" s="292"/>
      <c r="LNP157" s="292"/>
      <c r="LNQ157" s="292"/>
      <c r="LNR157" s="292"/>
      <c r="LNS157" s="292"/>
      <c r="LNT157" s="292"/>
      <c r="LNU157" s="292"/>
      <c r="LNV157" s="292"/>
      <c r="LNW157" s="292"/>
      <c r="LNX157" s="292"/>
      <c r="LNY157" s="292"/>
      <c r="LNZ157" s="292"/>
      <c r="LOA157" s="292"/>
      <c r="LOB157" s="292"/>
      <c r="LOC157" s="292"/>
      <c r="LOD157" s="292"/>
      <c r="LOE157" s="292"/>
      <c r="LOF157" s="292"/>
      <c r="LOG157" s="292"/>
      <c r="LOH157" s="292"/>
      <c r="LOI157" s="292"/>
      <c r="LOJ157" s="292"/>
      <c r="LOK157" s="292"/>
      <c r="LOL157" s="292"/>
      <c r="LOM157" s="292"/>
      <c r="LON157" s="292"/>
      <c r="LOO157" s="292"/>
      <c r="LOP157" s="292"/>
      <c r="LOQ157" s="292"/>
      <c r="LOR157" s="292"/>
      <c r="LOS157" s="292"/>
      <c r="LOT157" s="292"/>
      <c r="LOU157" s="292"/>
      <c r="LOV157" s="292"/>
      <c r="LOW157" s="292"/>
      <c r="LOX157" s="292"/>
      <c r="LOY157" s="292"/>
      <c r="LOZ157" s="292"/>
      <c r="LPA157" s="292"/>
      <c r="LPB157" s="292"/>
      <c r="LPC157" s="292"/>
      <c r="LPD157" s="292"/>
      <c r="LPE157" s="292"/>
      <c r="LPF157" s="292"/>
      <c r="LPG157" s="292"/>
      <c r="LPH157" s="292"/>
      <c r="LPI157" s="292"/>
      <c r="LPJ157" s="292"/>
      <c r="LPK157" s="292"/>
      <c r="LPL157" s="292"/>
      <c r="LPM157" s="292"/>
      <c r="LPN157" s="292"/>
      <c r="LPO157" s="292"/>
      <c r="LPP157" s="292"/>
      <c r="LPQ157" s="292"/>
      <c r="LPR157" s="292"/>
      <c r="LPS157" s="292"/>
      <c r="LPT157" s="292"/>
      <c r="LPU157" s="292"/>
      <c r="LPV157" s="292"/>
      <c r="LPW157" s="292"/>
      <c r="LPX157" s="292"/>
      <c r="LPY157" s="292"/>
      <c r="LPZ157" s="292"/>
      <c r="LQA157" s="292"/>
      <c r="LQB157" s="292"/>
      <c r="LQC157" s="292"/>
      <c r="LQD157" s="292"/>
      <c r="LQE157" s="292"/>
      <c r="LQF157" s="292"/>
      <c r="LQG157" s="292"/>
      <c r="LQH157" s="292"/>
      <c r="LQI157" s="292"/>
      <c r="LQJ157" s="292"/>
      <c r="LQK157" s="292"/>
      <c r="LQL157" s="292"/>
      <c r="LQM157" s="292"/>
      <c r="LQN157" s="292"/>
      <c r="LQO157" s="292"/>
      <c r="LQP157" s="292"/>
      <c r="LQQ157" s="292"/>
      <c r="LQR157" s="292"/>
      <c r="LQS157" s="292"/>
      <c r="LQT157" s="292"/>
      <c r="LQU157" s="292"/>
      <c r="LQV157" s="292"/>
      <c r="LQW157" s="292"/>
      <c r="LQX157" s="292"/>
      <c r="LQY157" s="292"/>
      <c r="LQZ157" s="292"/>
      <c r="LRA157" s="292"/>
      <c r="LRB157" s="292"/>
      <c r="LRC157" s="292"/>
      <c r="LRD157" s="292"/>
      <c r="LRE157" s="292"/>
      <c r="LRF157" s="292"/>
      <c r="LRG157" s="292"/>
      <c r="LRH157" s="292"/>
      <c r="LRI157" s="292"/>
      <c r="LRJ157" s="292"/>
      <c r="LRK157" s="292"/>
      <c r="LRL157" s="292"/>
      <c r="LRM157" s="292"/>
      <c r="LRN157" s="292"/>
      <c r="LRO157" s="292"/>
      <c r="LRP157" s="292"/>
      <c r="LRQ157" s="292"/>
      <c r="LRR157" s="292"/>
      <c r="LRS157" s="292"/>
      <c r="LRT157" s="292"/>
      <c r="LRU157" s="292"/>
      <c r="LRV157" s="292"/>
      <c r="LRW157" s="292"/>
      <c r="LRX157" s="292"/>
      <c r="LRY157" s="292"/>
      <c r="LRZ157" s="292"/>
      <c r="LSA157" s="292"/>
      <c r="LSB157" s="292"/>
      <c r="LSC157" s="292"/>
      <c r="LSD157" s="292"/>
      <c r="LSE157" s="292"/>
      <c r="LSF157" s="292"/>
      <c r="LSG157" s="292"/>
      <c r="LSH157" s="292"/>
      <c r="LSI157" s="292"/>
      <c r="LSJ157" s="292"/>
      <c r="LSK157" s="292"/>
      <c r="LSL157" s="292"/>
      <c r="LSM157" s="292"/>
      <c r="LSN157" s="292"/>
      <c r="LSO157" s="292"/>
      <c r="LSP157" s="292"/>
      <c r="LSQ157" s="292"/>
      <c r="LSR157" s="292"/>
      <c r="LSS157" s="292"/>
      <c r="LST157" s="292"/>
      <c r="LSU157" s="292"/>
      <c r="LSV157" s="292"/>
      <c r="LSW157" s="292"/>
      <c r="LSX157" s="292"/>
      <c r="LSY157" s="292"/>
      <c r="LSZ157" s="292"/>
      <c r="LTA157" s="292"/>
      <c r="LTB157" s="292"/>
      <c r="LTC157" s="292"/>
      <c r="LTD157" s="292"/>
      <c r="LTE157" s="292"/>
      <c r="LTF157" s="292"/>
      <c r="LTG157" s="292"/>
      <c r="LTH157" s="292"/>
      <c r="LTI157" s="292"/>
      <c r="LTJ157" s="292"/>
      <c r="LTK157" s="292"/>
      <c r="LTL157" s="292"/>
      <c r="LTM157" s="292"/>
      <c r="LTN157" s="292"/>
      <c r="LTO157" s="292"/>
      <c r="LTP157" s="292"/>
      <c r="LTQ157" s="292"/>
      <c r="LTR157" s="292"/>
      <c r="LTS157" s="292"/>
      <c r="LTT157" s="292"/>
      <c r="LTU157" s="292"/>
      <c r="LTV157" s="292"/>
      <c r="LTW157" s="292"/>
      <c r="LTX157" s="292"/>
      <c r="LTY157" s="292"/>
      <c r="LTZ157" s="292"/>
      <c r="LUA157" s="292"/>
      <c r="LUB157" s="292"/>
      <c r="LUC157" s="292"/>
      <c r="LUD157" s="292"/>
      <c r="LUE157" s="292"/>
      <c r="LUF157" s="292"/>
      <c r="LUG157" s="292"/>
      <c r="LUH157" s="292"/>
      <c r="LUI157" s="292"/>
      <c r="LUJ157" s="292"/>
      <c r="LUK157" s="292"/>
      <c r="LUL157" s="292"/>
      <c r="LUM157" s="292"/>
      <c r="LUN157" s="292"/>
      <c r="LUO157" s="292"/>
      <c r="LUP157" s="292"/>
      <c r="LUQ157" s="292"/>
      <c r="LUR157" s="292"/>
      <c r="LUS157" s="292"/>
      <c r="LUT157" s="292"/>
      <c r="LUU157" s="292"/>
      <c r="LUV157" s="292"/>
      <c r="LUW157" s="292"/>
      <c r="LUX157" s="292"/>
      <c r="LUY157" s="292"/>
      <c r="LUZ157" s="292"/>
      <c r="LVA157" s="292"/>
      <c r="LVB157" s="292"/>
      <c r="LVC157" s="292"/>
      <c r="LVD157" s="292"/>
      <c r="LVE157" s="292"/>
      <c r="LVF157" s="292"/>
      <c r="LVG157" s="292"/>
      <c r="LVH157" s="292"/>
      <c r="LVI157" s="292"/>
      <c r="LVJ157" s="292"/>
      <c r="LVK157" s="292"/>
      <c r="LVL157" s="292"/>
      <c r="LVM157" s="292"/>
      <c r="LVN157" s="292"/>
      <c r="LVO157" s="292"/>
      <c r="LVP157" s="292"/>
      <c r="LVQ157" s="292"/>
      <c r="LVR157" s="292"/>
      <c r="LVS157" s="292"/>
      <c r="LVT157" s="292"/>
      <c r="LVU157" s="292"/>
      <c r="LVV157" s="292"/>
      <c r="LVW157" s="292"/>
      <c r="LVX157" s="292"/>
      <c r="LVY157" s="292"/>
      <c r="LVZ157" s="292"/>
      <c r="LWA157" s="292"/>
      <c r="LWB157" s="292"/>
      <c r="LWC157" s="292"/>
      <c r="LWD157" s="292"/>
      <c r="LWE157" s="292"/>
      <c r="LWF157" s="292"/>
      <c r="LWG157" s="292"/>
      <c r="LWH157" s="292"/>
      <c r="LWI157" s="292"/>
      <c r="LWJ157" s="292"/>
      <c r="LWK157" s="292"/>
      <c r="LWL157" s="292"/>
      <c r="LWM157" s="292"/>
      <c r="LWN157" s="292"/>
      <c r="LWO157" s="292"/>
      <c r="LWP157" s="292"/>
      <c r="LWQ157" s="292"/>
      <c r="LWR157" s="292"/>
      <c r="LWS157" s="292"/>
      <c r="LWT157" s="292"/>
      <c r="LWU157" s="292"/>
      <c r="LWV157" s="292"/>
      <c r="LWW157" s="292"/>
      <c r="LWX157" s="292"/>
      <c r="LWY157" s="292"/>
      <c r="LWZ157" s="292"/>
      <c r="LXA157" s="292"/>
      <c r="LXB157" s="292"/>
      <c r="LXC157" s="292"/>
      <c r="LXD157" s="292"/>
      <c r="LXE157" s="292"/>
      <c r="LXF157" s="292"/>
      <c r="LXG157" s="292"/>
      <c r="LXH157" s="292"/>
      <c r="LXI157" s="292"/>
      <c r="LXJ157" s="292"/>
      <c r="LXK157" s="292"/>
      <c r="LXL157" s="292"/>
      <c r="LXM157" s="292"/>
      <c r="LXN157" s="292"/>
      <c r="LXO157" s="292"/>
      <c r="LXP157" s="292"/>
      <c r="LXQ157" s="292"/>
      <c r="LXR157" s="292"/>
      <c r="LXS157" s="292"/>
      <c r="LXT157" s="292"/>
      <c r="LXU157" s="292"/>
      <c r="LXV157" s="292"/>
      <c r="LXW157" s="292"/>
      <c r="LXX157" s="292"/>
      <c r="LXY157" s="292"/>
      <c r="LXZ157" s="292"/>
      <c r="LYA157" s="292"/>
      <c r="LYB157" s="292"/>
      <c r="LYC157" s="292"/>
      <c r="LYD157" s="292"/>
      <c r="LYE157" s="292"/>
      <c r="LYF157" s="292"/>
      <c r="LYG157" s="292"/>
      <c r="LYH157" s="292"/>
      <c r="LYI157" s="292"/>
      <c r="LYJ157" s="292"/>
      <c r="LYK157" s="292"/>
      <c r="LYL157" s="292"/>
      <c r="LYM157" s="292"/>
      <c r="LYN157" s="292"/>
      <c r="LYO157" s="292"/>
      <c r="LYP157" s="292"/>
      <c r="LYQ157" s="292"/>
      <c r="LYR157" s="292"/>
      <c r="LYS157" s="292"/>
      <c r="LYT157" s="292"/>
      <c r="LYU157" s="292"/>
      <c r="LYV157" s="292"/>
      <c r="LYW157" s="292"/>
      <c r="LYX157" s="292"/>
      <c r="LYY157" s="292"/>
      <c r="LYZ157" s="292"/>
      <c r="LZA157" s="292"/>
      <c r="LZB157" s="292"/>
      <c r="LZC157" s="292"/>
      <c r="LZD157" s="292"/>
      <c r="LZE157" s="292"/>
      <c r="LZF157" s="292"/>
      <c r="LZG157" s="292"/>
      <c r="LZH157" s="292"/>
      <c r="LZI157" s="292"/>
      <c r="LZJ157" s="292"/>
      <c r="LZK157" s="292"/>
      <c r="LZL157" s="292"/>
      <c r="LZM157" s="292"/>
      <c r="LZN157" s="292"/>
      <c r="LZO157" s="292"/>
      <c r="LZP157" s="292"/>
      <c r="LZQ157" s="292"/>
      <c r="LZR157" s="292"/>
      <c r="LZS157" s="292"/>
      <c r="LZT157" s="292"/>
      <c r="LZU157" s="292"/>
      <c r="LZV157" s="292"/>
      <c r="LZW157" s="292"/>
      <c r="LZX157" s="292"/>
      <c r="LZY157" s="292"/>
      <c r="LZZ157" s="292"/>
      <c r="MAA157" s="292"/>
      <c r="MAB157" s="292"/>
      <c r="MAC157" s="292"/>
      <c r="MAD157" s="292"/>
      <c r="MAE157" s="292"/>
      <c r="MAF157" s="292"/>
      <c r="MAG157" s="292"/>
      <c r="MAH157" s="292"/>
      <c r="MAI157" s="292"/>
      <c r="MAJ157" s="292"/>
      <c r="MAK157" s="292"/>
      <c r="MAL157" s="292"/>
      <c r="MAM157" s="292"/>
      <c r="MAN157" s="292"/>
      <c r="MAO157" s="292"/>
      <c r="MAP157" s="292"/>
      <c r="MAQ157" s="292"/>
      <c r="MAR157" s="292"/>
      <c r="MAS157" s="292"/>
      <c r="MAT157" s="292"/>
      <c r="MAU157" s="292"/>
      <c r="MAV157" s="292"/>
      <c r="MAW157" s="292"/>
      <c r="MAX157" s="292"/>
      <c r="MAY157" s="292"/>
      <c r="MAZ157" s="292"/>
      <c r="MBA157" s="292"/>
      <c r="MBB157" s="292"/>
      <c r="MBC157" s="292"/>
      <c r="MBD157" s="292"/>
      <c r="MBE157" s="292"/>
      <c r="MBF157" s="292"/>
      <c r="MBG157" s="292"/>
      <c r="MBH157" s="292"/>
      <c r="MBI157" s="292"/>
      <c r="MBJ157" s="292"/>
      <c r="MBK157" s="292"/>
      <c r="MBL157" s="292"/>
      <c r="MBM157" s="292"/>
      <c r="MBN157" s="292"/>
      <c r="MBO157" s="292"/>
      <c r="MBP157" s="292"/>
      <c r="MBQ157" s="292"/>
      <c r="MBR157" s="292"/>
      <c r="MBS157" s="292"/>
      <c r="MBT157" s="292"/>
      <c r="MBU157" s="292"/>
      <c r="MBV157" s="292"/>
      <c r="MBW157" s="292"/>
      <c r="MBX157" s="292"/>
      <c r="MBY157" s="292"/>
      <c r="MBZ157" s="292"/>
      <c r="MCA157" s="292"/>
      <c r="MCB157" s="292"/>
      <c r="MCC157" s="292"/>
      <c r="MCD157" s="292"/>
      <c r="MCE157" s="292"/>
      <c r="MCF157" s="292"/>
      <c r="MCG157" s="292"/>
      <c r="MCH157" s="292"/>
      <c r="MCI157" s="292"/>
      <c r="MCJ157" s="292"/>
      <c r="MCK157" s="292"/>
      <c r="MCL157" s="292"/>
      <c r="MCM157" s="292"/>
      <c r="MCN157" s="292"/>
      <c r="MCO157" s="292"/>
      <c r="MCP157" s="292"/>
      <c r="MCQ157" s="292"/>
      <c r="MCR157" s="292"/>
      <c r="MCS157" s="292"/>
      <c r="MCT157" s="292"/>
      <c r="MCU157" s="292"/>
      <c r="MCV157" s="292"/>
      <c r="MCW157" s="292"/>
      <c r="MCX157" s="292"/>
      <c r="MCY157" s="292"/>
      <c r="MCZ157" s="292"/>
      <c r="MDA157" s="292"/>
      <c r="MDB157" s="292"/>
      <c r="MDC157" s="292"/>
      <c r="MDD157" s="292"/>
      <c r="MDE157" s="292"/>
      <c r="MDF157" s="292"/>
      <c r="MDG157" s="292"/>
      <c r="MDH157" s="292"/>
      <c r="MDI157" s="292"/>
      <c r="MDJ157" s="292"/>
      <c r="MDK157" s="292"/>
      <c r="MDL157" s="292"/>
      <c r="MDM157" s="292"/>
      <c r="MDN157" s="292"/>
      <c r="MDO157" s="292"/>
      <c r="MDP157" s="292"/>
      <c r="MDQ157" s="292"/>
      <c r="MDR157" s="292"/>
      <c r="MDS157" s="292"/>
      <c r="MDT157" s="292"/>
      <c r="MDU157" s="292"/>
      <c r="MDV157" s="292"/>
      <c r="MDW157" s="292"/>
      <c r="MDX157" s="292"/>
      <c r="MDY157" s="292"/>
      <c r="MDZ157" s="292"/>
      <c r="MEA157" s="292"/>
      <c r="MEB157" s="292"/>
      <c r="MEC157" s="292"/>
      <c r="MED157" s="292"/>
      <c r="MEE157" s="292"/>
      <c r="MEF157" s="292"/>
      <c r="MEG157" s="292"/>
      <c r="MEH157" s="292"/>
      <c r="MEI157" s="292"/>
      <c r="MEJ157" s="292"/>
      <c r="MEK157" s="292"/>
      <c r="MEL157" s="292"/>
      <c r="MEM157" s="292"/>
      <c r="MEN157" s="292"/>
      <c r="MEO157" s="292"/>
      <c r="MEP157" s="292"/>
      <c r="MEQ157" s="292"/>
      <c r="MER157" s="292"/>
      <c r="MES157" s="292"/>
      <c r="MET157" s="292"/>
      <c r="MEU157" s="292"/>
      <c r="MEV157" s="292"/>
      <c r="MEW157" s="292"/>
      <c r="MEX157" s="292"/>
      <c r="MEY157" s="292"/>
      <c r="MEZ157" s="292"/>
      <c r="MFA157" s="292"/>
      <c r="MFB157" s="292"/>
      <c r="MFC157" s="292"/>
      <c r="MFD157" s="292"/>
      <c r="MFE157" s="292"/>
      <c r="MFF157" s="292"/>
      <c r="MFG157" s="292"/>
      <c r="MFH157" s="292"/>
      <c r="MFI157" s="292"/>
      <c r="MFJ157" s="292"/>
      <c r="MFK157" s="292"/>
      <c r="MFL157" s="292"/>
      <c r="MFM157" s="292"/>
      <c r="MFN157" s="292"/>
      <c r="MFO157" s="292"/>
      <c r="MFP157" s="292"/>
      <c r="MFQ157" s="292"/>
      <c r="MFR157" s="292"/>
      <c r="MFS157" s="292"/>
      <c r="MFT157" s="292"/>
      <c r="MFU157" s="292"/>
      <c r="MFV157" s="292"/>
      <c r="MFW157" s="292"/>
      <c r="MFX157" s="292"/>
      <c r="MFY157" s="292"/>
      <c r="MFZ157" s="292"/>
      <c r="MGA157" s="292"/>
      <c r="MGB157" s="292"/>
      <c r="MGC157" s="292"/>
      <c r="MGD157" s="292"/>
      <c r="MGE157" s="292"/>
      <c r="MGF157" s="292"/>
      <c r="MGG157" s="292"/>
      <c r="MGH157" s="292"/>
      <c r="MGI157" s="292"/>
      <c r="MGJ157" s="292"/>
      <c r="MGK157" s="292"/>
      <c r="MGL157" s="292"/>
      <c r="MGM157" s="292"/>
      <c r="MGN157" s="292"/>
      <c r="MGO157" s="292"/>
      <c r="MGP157" s="292"/>
      <c r="MGQ157" s="292"/>
      <c r="MGR157" s="292"/>
      <c r="MGS157" s="292"/>
      <c r="MGT157" s="292"/>
      <c r="MGU157" s="292"/>
      <c r="MGV157" s="292"/>
      <c r="MGW157" s="292"/>
      <c r="MGX157" s="292"/>
      <c r="MGY157" s="292"/>
      <c r="MGZ157" s="292"/>
      <c r="MHA157" s="292"/>
      <c r="MHB157" s="292"/>
      <c r="MHC157" s="292"/>
      <c r="MHD157" s="292"/>
      <c r="MHE157" s="292"/>
      <c r="MHF157" s="292"/>
      <c r="MHG157" s="292"/>
      <c r="MHH157" s="292"/>
      <c r="MHI157" s="292"/>
      <c r="MHJ157" s="292"/>
      <c r="MHK157" s="292"/>
      <c r="MHL157" s="292"/>
      <c r="MHM157" s="292"/>
      <c r="MHN157" s="292"/>
      <c r="MHO157" s="292"/>
      <c r="MHP157" s="292"/>
      <c r="MHQ157" s="292"/>
      <c r="MHR157" s="292"/>
      <c r="MHS157" s="292"/>
      <c r="MHT157" s="292"/>
      <c r="MHU157" s="292"/>
      <c r="MHV157" s="292"/>
      <c r="MHW157" s="292"/>
      <c r="MHX157" s="292"/>
      <c r="MHY157" s="292"/>
      <c r="MHZ157" s="292"/>
      <c r="MIA157" s="292"/>
      <c r="MIB157" s="292"/>
      <c r="MIC157" s="292"/>
      <c r="MID157" s="292"/>
      <c r="MIE157" s="292"/>
      <c r="MIF157" s="292"/>
      <c r="MIG157" s="292"/>
      <c r="MIH157" s="292"/>
      <c r="MII157" s="292"/>
      <c r="MIJ157" s="292"/>
      <c r="MIK157" s="292"/>
      <c r="MIL157" s="292"/>
      <c r="MIM157" s="292"/>
      <c r="MIN157" s="292"/>
      <c r="MIO157" s="292"/>
      <c r="MIP157" s="292"/>
      <c r="MIQ157" s="292"/>
      <c r="MIR157" s="292"/>
      <c r="MIS157" s="292"/>
      <c r="MIT157" s="292"/>
      <c r="MIU157" s="292"/>
      <c r="MIV157" s="292"/>
      <c r="MIW157" s="292"/>
      <c r="MIX157" s="292"/>
      <c r="MIY157" s="292"/>
      <c r="MIZ157" s="292"/>
      <c r="MJA157" s="292"/>
      <c r="MJB157" s="292"/>
      <c r="MJC157" s="292"/>
      <c r="MJD157" s="292"/>
      <c r="MJE157" s="292"/>
      <c r="MJF157" s="292"/>
      <c r="MJG157" s="292"/>
      <c r="MJH157" s="292"/>
      <c r="MJI157" s="292"/>
      <c r="MJJ157" s="292"/>
      <c r="MJK157" s="292"/>
      <c r="MJL157" s="292"/>
      <c r="MJM157" s="292"/>
      <c r="MJN157" s="292"/>
      <c r="MJO157" s="292"/>
      <c r="MJP157" s="292"/>
      <c r="MJQ157" s="292"/>
      <c r="MJR157" s="292"/>
      <c r="MJS157" s="292"/>
      <c r="MJT157" s="292"/>
      <c r="MJU157" s="292"/>
      <c r="MJV157" s="292"/>
      <c r="MJW157" s="292"/>
      <c r="MJX157" s="292"/>
      <c r="MJY157" s="292"/>
      <c r="MJZ157" s="292"/>
      <c r="MKA157" s="292"/>
      <c r="MKB157" s="292"/>
      <c r="MKC157" s="292"/>
      <c r="MKD157" s="292"/>
      <c r="MKE157" s="292"/>
      <c r="MKF157" s="292"/>
      <c r="MKG157" s="292"/>
      <c r="MKH157" s="292"/>
      <c r="MKI157" s="292"/>
      <c r="MKJ157" s="292"/>
      <c r="MKK157" s="292"/>
      <c r="MKL157" s="292"/>
      <c r="MKM157" s="292"/>
      <c r="MKN157" s="292"/>
      <c r="MKO157" s="292"/>
      <c r="MKP157" s="292"/>
      <c r="MKQ157" s="292"/>
      <c r="MKR157" s="292"/>
      <c r="MKS157" s="292"/>
      <c r="MKT157" s="292"/>
      <c r="MKU157" s="292"/>
      <c r="MKV157" s="292"/>
      <c r="MKW157" s="292"/>
      <c r="MKX157" s="292"/>
      <c r="MKY157" s="292"/>
      <c r="MKZ157" s="292"/>
      <c r="MLA157" s="292"/>
      <c r="MLB157" s="292"/>
      <c r="MLC157" s="292"/>
      <c r="MLD157" s="292"/>
      <c r="MLE157" s="292"/>
      <c r="MLF157" s="292"/>
      <c r="MLG157" s="292"/>
      <c r="MLH157" s="292"/>
      <c r="MLI157" s="292"/>
      <c r="MLJ157" s="292"/>
      <c r="MLK157" s="292"/>
      <c r="MLL157" s="292"/>
      <c r="MLM157" s="292"/>
      <c r="MLN157" s="292"/>
      <c r="MLO157" s="292"/>
      <c r="MLP157" s="292"/>
      <c r="MLQ157" s="292"/>
      <c r="MLR157" s="292"/>
      <c r="MLS157" s="292"/>
      <c r="MLT157" s="292"/>
      <c r="MLU157" s="292"/>
      <c r="MLV157" s="292"/>
      <c r="MLW157" s="292"/>
      <c r="MLX157" s="292"/>
      <c r="MLY157" s="292"/>
      <c r="MLZ157" s="292"/>
      <c r="MMA157" s="292"/>
      <c r="MMB157" s="292"/>
      <c r="MMC157" s="292"/>
      <c r="MMD157" s="292"/>
      <c r="MME157" s="292"/>
      <c r="MMF157" s="292"/>
      <c r="MMG157" s="292"/>
      <c r="MMH157" s="292"/>
      <c r="MMI157" s="292"/>
      <c r="MMJ157" s="292"/>
      <c r="MMK157" s="292"/>
      <c r="MML157" s="292"/>
      <c r="MMM157" s="292"/>
      <c r="MMN157" s="292"/>
      <c r="MMO157" s="292"/>
      <c r="MMP157" s="292"/>
      <c r="MMQ157" s="292"/>
      <c r="MMR157" s="292"/>
      <c r="MMS157" s="292"/>
      <c r="MMT157" s="292"/>
      <c r="MMU157" s="292"/>
      <c r="MMV157" s="292"/>
      <c r="MMW157" s="292"/>
      <c r="MMX157" s="292"/>
      <c r="MMY157" s="292"/>
      <c r="MMZ157" s="292"/>
      <c r="MNA157" s="292"/>
      <c r="MNB157" s="292"/>
      <c r="MNC157" s="292"/>
      <c r="MND157" s="292"/>
      <c r="MNE157" s="292"/>
      <c r="MNF157" s="292"/>
      <c r="MNG157" s="292"/>
      <c r="MNH157" s="292"/>
      <c r="MNI157" s="292"/>
      <c r="MNJ157" s="292"/>
      <c r="MNK157" s="292"/>
      <c r="MNL157" s="292"/>
      <c r="MNM157" s="292"/>
      <c r="MNN157" s="292"/>
      <c r="MNO157" s="292"/>
      <c r="MNP157" s="292"/>
      <c r="MNQ157" s="292"/>
      <c r="MNR157" s="292"/>
      <c r="MNS157" s="292"/>
      <c r="MNT157" s="292"/>
      <c r="MNU157" s="292"/>
      <c r="MNV157" s="292"/>
      <c r="MNW157" s="292"/>
      <c r="MNX157" s="292"/>
      <c r="MNY157" s="292"/>
      <c r="MNZ157" s="292"/>
      <c r="MOA157" s="292"/>
      <c r="MOB157" s="292"/>
      <c r="MOC157" s="292"/>
      <c r="MOD157" s="292"/>
      <c r="MOE157" s="292"/>
      <c r="MOF157" s="292"/>
      <c r="MOG157" s="292"/>
      <c r="MOH157" s="292"/>
      <c r="MOI157" s="292"/>
      <c r="MOJ157" s="292"/>
      <c r="MOK157" s="292"/>
      <c r="MOL157" s="292"/>
      <c r="MOM157" s="292"/>
      <c r="MON157" s="292"/>
      <c r="MOO157" s="292"/>
      <c r="MOP157" s="292"/>
      <c r="MOQ157" s="292"/>
      <c r="MOR157" s="292"/>
      <c r="MOS157" s="292"/>
      <c r="MOT157" s="292"/>
      <c r="MOU157" s="292"/>
      <c r="MOV157" s="292"/>
      <c r="MOW157" s="292"/>
      <c r="MOX157" s="292"/>
      <c r="MOY157" s="292"/>
      <c r="MOZ157" s="292"/>
      <c r="MPA157" s="292"/>
      <c r="MPB157" s="292"/>
      <c r="MPC157" s="292"/>
      <c r="MPD157" s="292"/>
      <c r="MPE157" s="292"/>
      <c r="MPF157" s="292"/>
      <c r="MPG157" s="292"/>
      <c r="MPH157" s="292"/>
      <c r="MPI157" s="292"/>
      <c r="MPJ157" s="292"/>
      <c r="MPK157" s="292"/>
      <c r="MPL157" s="292"/>
      <c r="MPM157" s="292"/>
      <c r="MPN157" s="292"/>
      <c r="MPO157" s="292"/>
      <c r="MPP157" s="292"/>
      <c r="MPQ157" s="292"/>
      <c r="MPR157" s="292"/>
      <c r="MPS157" s="292"/>
      <c r="MPT157" s="292"/>
      <c r="MPU157" s="292"/>
      <c r="MPV157" s="292"/>
      <c r="MPW157" s="292"/>
      <c r="MPX157" s="292"/>
      <c r="MPY157" s="292"/>
      <c r="MPZ157" s="292"/>
      <c r="MQA157" s="292"/>
      <c r="MQB157" s="292"/>
      <c r="MQC157" s="292"/>
      <c r="MQD157" s="292"/>
      <c r="MQE157" s="292"/>
      <c r="MQF157" s="292"/>
      <c r="MQG157" s="292"/>
      <c r="MQH157" s="292"/>
      <c r="MQI157" s="292"/>
      <c r="MQJ157" s="292"/>
      <c r="MQK157" s="292"/>
      <c r="MQL157" s="292"/>
      <c r="MQM157" s="292"/>
      <c r="MQN157" s="292"/>
      <c r="MQO157" s="292"/>
      <c r="MQP157" s="292"/>
      <c r="MQQ157" s="292"/>
      <c r="MQR157" s="292"/>
      <c r="MQS157" s="292"/>
      <c r="MQT157" s="292"/>
      <c r="MQU157" s="292"/>
      <c r="MQV157" s="292"/>
      <c r="MQW157" s="292"/>
      <c r="MQX157" s="292"/>
      <c r="MQY157" s="292"/>
      <c r="MQZ157" s="292"/>
      <c r="MRA157" s="292"/>
      <c r="MRB157" s="292"/>
      <c r="MRC157" s="292"/>
      <c r="MRD157" s="292"/>
      <c r="MRE157" s="292"/>
      <c r="MRF157" s="292"/>
      <c r="MRG157" s="292"/>
      <c r="MRH157" s="292"/>
      <c r="MRI157" s="292"/>
      <c r="MRJ157" s="292"/>
      <c r="MRK157" s="292"/>
      <c r="MRL157" s="292"/>
      <c r="MRM157" s="292"/>
      <c r="MRN157" s="292"/>
      <c r="MRO157" s="292"/>
      <c r="MRP157" s="292"/>
      <c r="MRQ157" s="292"/>
      <c r="MRR157" s="292"/>
      <c r="MRS157" s="292"/>
      <c r="MRT157" s="292"/>
      <c r="MRU157" s="292"/>
      <c r="MRV157" s="292"/>
      <c r="MRW157" s="292"/>
      <c r="MRX157" s="292"/>
      <c r="MRY157" s="292"/>
      <c r="MRZ157" s="292"/>
      <c r="MSA157" s="292"/>
      <c r="MSB157" s="292"/>
      <c r="MSC157" s="292"/>
      <c r="MSD157" s="292"/>
      <c r="MSE157" s="292"/>
      <c r="MSF157" s="292"/>
      <c r="MSG157" s="292"/>
      <c r="MSH157" s="292"/>
      <c r="MSI157" s="292"/>
      <c r="MSJ157" s="292"/>
      <c r="MSK157" s="292"/>
      <c r="MSL157" s="292"/>
      <c r="MSM157" s="292"/>
      <c r="MSN157" s="292"/>
      <c r="MSO157" s="292"/>
      <c r="MSP157" s="292"/>
      <c r="MSQ157" s="292"/>
      <c r="MSR157" s="292"/>
      <c r="MSS157" s="292"/>
      <c r="MST157" s="292"/>
      <c r="MSU157" s="292"/>
      <c r="MSV157" s="292"/>
      <c r="MSW157" s="292"/>
      <c r="MSX157" s="292"/>
      <c r="MSY157" s="292"/>
      <c r="MSZ157" s="292"/>
      <c r="MTA157" s="292"/>
      <c r="MTB157" s="292"/>
      <c r="MTC157" s="292"/>
      <c r="MTD157" s="292"/>
      <c r="MTE157" s="292"/>
      <c r="MTF157" s="292"/>
      <c r="MTG157" s="292"/>
      <c r="MTH157" s="292"/>
      <c r="MTI157" s="292"/>
      <c r="MTJ157" s="292"/>
      <c r="MTK157" s="292"/>
      <c r="MTL157" s="292"/>
      <c r="MTM157" s="292"/>
      <c r="MTN157" s="292"/>
      <c r="MTO157" s="292"/>
      <c r="MTP157" s="292"/>
      <c r="MTQ157" s="292"/>
      <c r="MTR157" s="292"/>
      <c r="MTS157" s="292"/>
      <c r="MTT157" s="292"/>
      <c r="MTU157" s="292"/>
      <c r="MTV157" s="292"/>
      <c r="MTW157" s="292"/>
      <c r="MTX157" s="292"/>
      <c r="MTY157" s="292"/>
      <c r="MTZ157" s="292"/>
      <c r="MUA157" s="292"/>
      <c r="MUB157" s="292"/>
      <c r="MUC157" s="292"/>
      <c r="MUD157" s="292"/>
      <c r="MUE157" s="292"/>
      <c r="MUF157" s="292"/>
      <c r="MUG157" s="292"/>
      <c r="MUH157" s="292"/>
      <c r="MUI157" s="292"/>
      <c r="MUJ157" s="292"/>
      <c r="MUK157" s="292"/>
      <c r="MUL157" s="292"/>
      <c r="MUM157" s="292"/>
      <c r="MUN157" s="292"/>
      <c r="MUO157" s="292"/>
      <c r="MUP157" s="292"/>
      <c r="MUQ157" s="292"/>
      <c r="MUR157" s="292"/>
      <c r="MUS157" s="292"/>
      <c r="MUT157" s="292"/>
      <c r="MUU157" s="292"/>
      <c r="MUV157" s="292"/>
      <c r="MUW157" s="292"/>
      <c r="MUX157" s="292"/>
      <c r="MUY157" s="292"/>
      <c r="MUZ157" s="292"/>
      <c r="MVA157" s="292"/>
      <c r="MVB157" s="292"/>
      <c r="MVC157" s="292"/>
      <c r="MVD157" s="292"/>
      <c r="MVE157" s="292"/>
      <c r="MVF157" s="292"/>
      <c r="MVG157" s="292"/>
      <c r="MVH157" s="292"/>
      <c r="MVI157" s="292"/>
      <c r="MVJ157" s="292"/>
      <c r="MVK157" s="292"/>
      <c r="MVL157" s="292"/>
      <c r="MVM157" s="292"/>
      <c r="MVN157" s="292"/>
      <c r="MVO157" s="292"/>
      <c r="MVP157" s="292"/>
      <c r="MVQ157" s="292"/>
      <c r="MVR157" s="292"/>
      <c r="MVS157" s="292"/>
      <c r="MVT157" s="292"/>
      <c r="MVU157" s="292"/>
      <c r="MVV157" s="292"/>
      <c r="MVW157" s="292"/>
      <c r="MVX157" s="292"/>
      <c r="MVY157" s="292"/>
      <c r="MVZ157" s="292"/>
      <c r="MWA157" s="292"/>
      <c r="MWB157" s="292"/>
      <c r="MWC157" s="292"/>
      <c r="MWD157" s="292"/>
      <c r="MWE157" s="292"/>
      <c r="MWF157" s="292"/>
      <c r="MWG157" s="292"/>
      <c r="MWH157" s="292"/>
      <c r="MWI157" s="292"/>
      <c r="MWJ157" s="292"/>
      <c r="MWK157" s="292"/>
      <c r="MWL157" s="292"/>
      <c r="MWM157" s="292"/>
      <c r="MWN157" s="292"/>
      <c r="MWO157" s="292"/>
      <c r="MWP157" s="292"/>
      <c r="MWQ157" s="292"/>
      <c r="MWR157" s="292"/>
      <c r="MWS157" s="292"/>
      <c r="MWT157" s="292"/>
      <c r="MWU157" s="292"/>
      <c r="MWV157" s="292"/>
      <c r="MWW157" s="292"/>
      <c r="MWX157" s="292"/>
      <c r="MWY157" s="292"/>
      <c r="MWZ157" s="292"/>
      <c r="MXA157" s="292"/>
      <c r="MXB157" s="292"/>
      <c r="MXC157" s="292"/>
      <c r="MXD157" s="292"/>
      <c r="MXE157" s="292"/>
      <c r="MXF157" s="292"/>
      <c r="MXG157" s="292"/>
      <c r="MXH157" s="292"/>
      <c r="MXI157" s="292"/>
      <c r="MXJ157" s="292"/>
      <c r="MXK157" s="292"/>
      <c r="MXL157" s="292"/>
      <c r="MXM157" s="292"/>
      <c r="MXN157" s="292"/>
      <c r="MXO157" s="292"/>
      <c r="MXP157" s="292"/>
      <c r="MXQ157" s="292"/>
      <c r="MXR157" s="292"/>
      <c r="MXS157" s="292"/>
      <c r="MXT157" s="292"/>
      <c r="MXU157" s="292"/>
      <c r="MXV157" s="292"/>
      <c r="MXW157" s="292"/>
      <c r="MXX157" s="292"/>
      <c r="MXY157" s="292"/>
      <c r="MXZ157" s="292"/>
      <c r="MYA157" s="292"/>
      <c r="MYB157" s="292"/>
      <c r="MYC157" s="292"/>
      <c r="MYD157" s="292"/>
      <c r="MYE157" s="292"/>
      <c r="MYF157" s="292"/>
      <c r="MYG157" s="292"/>
      <c r="MYH157" s="292"/>
      <c r="MYI157" s="292"/>
      <c r="MYJ157" s="292"/>
      <c r="MYK157" s="292"/>
      <c r="MYL157" s="292"/>
      <c r="MYM157" s="292"/>
      <c r="MYN157" s="292"/>
      <c r="MYO157" s="292"/>
      <c r="MYP157" s="292"/>
      <c r="MYQ157" s="292"/>
      <c r="MYR157" s="292"/>
      <c r="MYS157" s="292"/>
      <c r="MYT157" s="292"/>
      <c r="MYU157" s="292"/>
      <c r="MYV157" s="292"/>
      <c r="MYW157" s="292"/>
      <c r="MYX157" s="292"/>
      <c r="MYY157" s="292"/>
      <c r="MYZ157" s="292"/>
      <c r="MZA157" s="292"/>
      <c r="MZB157" s="292"/>
      <c r="MZC157" s="292"/>
      <c r="MZD157" s="292"/>
      <c r="MZE157" s="292"/>
      <c r="MZF157" s="292"/>
      <c r="MZG157" s="292"/>
      <c r="MZH157" s="292"/>
      <c r="MZI157" s="292"/>
      <c r="MZJ157" s="292"/>
      <c r="MZK157" s="292"/>
      <c r="MZL157" s="292"/>
      <c r="MZM157" s="292"/>
      <c r="MZN157" s="292"/>
      <c r="MZO157" s="292"/>
      <c r="MZP157" s="292"/>
      <c r="MZQ157" s="292"/>
      <c r="MZR157" s="292"/>
      <c r="MZS157" s="292"/>
      <c r="MZT157" s="292"/>
      <c r="MZU157" s="292"/>
      <c r="MZV157" s="292"/>
      <c r="MZW157" s="292"/>
      <c r="MZX157" s="292"/>
      <c r="MZY157" s="292"/>
      <c r="MZZ157" s="292"/>
      <c r="NAA157" s="292"/>
      <c r="NAB157" s="292"/>
      <c r="NAC157" s="292"/>
      <c r="NAD157" s="292"/>
      <c r="NAE157" s="292"/>
      <c r="NAF157" s="292"/>
      <c r="NAG157" s="292"/>
      <c r="NAH157" s="292"/>
      <c r="NAI157" s="292"/>
      <c r="NAJ157" s="292"/>
      <c r="NAK157" s="292"/>
      <c r="NAL157" s="292"/>
      <c r="NAM157" s="292"/>
      <c r="NAN157" s="292"/>
      <c r="NAO157" s="292"/>
      <c r="NAP157" s="292"/>
      <c r="NAQ157" s="292"/>
      <c r="NAR157" s="292"/>
      <c r="NAS157" s="292"/>
      <c r="NAT157" s="292"/>
      <c r="NAU157" s="292"/>
      <c r="NAV157" s="292"/>
      <c r="NAW157" s="292"/>
      <c r="NAX157" s="292"/>
      <c r="NAY157" s="292"/>
      <c r="NAZ157" s="292"/>
      <c r="NBA157" s="292"/>
      <c r="NBB157" s="292"/>
      <c r="NBC157" s="292"/>
      <c r="NBD157" s="292"/>
      <c r="NBE157" s="292"/>
      <c r="NBF157" s="292"/>
      <c r="NBG157" s="292"/>
      <c r="NBH157" s="292"/>
      <c r="NBI157" s="292"/>
      <c r="NBJ157" s="292"/>
      <c r="NBK157" s="292"/>
      <c r="NBL157" s="292"/>
      <c r="NBM157" s="292"/>
      <c r="NBN157" s="292"/>
      <c r="NBO157" s="292"/>
      <c r="NBP157" s="292"/>
      <c r="NBQ157" s="292"/>
      <c r="NBR157" s="292"/>
      <c r="NBS157" s="292"/>
      <c r="NBT157" s="292"/>
      <c r="NBU157" s="292"/>
      <c r="NBV157" s="292"/>
      <c r="NBW157" s="292"/>
      <c r="NBX157" s="292"/>
      <c r="NBY157" s="292"/>
      <c r="NBZ157" s="292"/>
      <c r="NCA157" s="292"/>
      <c r="NCB157" s="292"/>
      <c r="NCC157" s="292"/>
      <c r="NCD157" s="292"/>
      <c r="NCE157" s="292"/>
      <c r="NCF157" s="292"/>
      <c r="NCG157" s="292"/>
      <c r="NCH157" s="292"/>
      <c r="NCI157" s="292"/>
      <c r="NCJ157" s="292"/>
      <c r="NCK157" s="292"/>
      <c r="NCL157" s="292"/>
      <c r="NCM157" s="292"/>
      <c r="NCN157" s="292"/>
      <c r="NCO157" s="292"/>
      <c r="NCP157" s="292"/>
      <c r="NCQ157" s="292"/>
      <c r="NCR157" s="292"/>
      <c r="NCS157" s="292"/>
      <c r="NCT157" s="292"/>
      <c r="NCU157" s="292"/>
      <c r="NCV157" s="292"/>
      <c r="NCW157" s="292"/>
      <c r="NCX157" s="292"/>
      <c r="NCY157" s="292"/>
      <c r="NCZ157" s="292"/>
      <c r="NDA157" s="292"/>
      <c r="NDB157" s="292"/>
      <c r="NDC157" s="292"/>
      <c r="NDD157" s="292"/>
      <c r="NDE157" s="292"/>
      <c r="NDF157" s="292"/>
      <c r="NDG157" s="292"/>
      <c r="NDH157" s="292"/>
      <c r="NDI157" s="292"/>
      <c r="NDJ157" s="292"/>
      <c r="NDK157" s="292"/>
      <c r="NDL157" s="292"/>
      <c r="NDM157" s="292"/>
      <c r="NDN157" s="292"/>
      <c r="NDO157" s="292"/>
      <c r="NDP157" s="292"/>
      <c r="NDQ157" s="292"/>
      <c r="NDR157" s="292"/>
      <c r="NDS157" s="292"/>
      <c r="NDT157" s="292"/>
      <c r="NDU157" s="292"/>
      <c r="NDV157" s="292"/>
      <c r="NDW157" s="292"/>
      <c r="NDX157" s="292"/>
      <c r="NDY157" s="292"/>
      <c r="NDZ157" s="292"/>
      <c r="NEA157" s="292"/>
      <c r="NEB157" s="292"/>
      <c r="NEC157" s="292"/>
      <c r="NED157" s="292"/>
      <c r="NEE157" s="292"/>
      <c r="NEF157" s="292"/>
      <c r="NEG157" s="292"/>
      <c r="NEH157" s="292"/>
      <c r="NEI157" s="292"/>
      <c r="NEJ157" s="292"/>
      <c r="NEK157" s="292"/>
      <c r="NEL157" s="292"/>
      <c r="NEM157" s="292"/>
      <c r="NEN157" s="292"/>
      <c r="NEO157" s="292"/>
      <c r="NEP157" s="292"/>
      <c r="NEQ157" s="292"/>
      <c r="NER157" s="292"/>
      <c r="NES157" s="292"/>
      <c r="NET157" s="292"/>
      <c r="NEU157" s="292"/>
      <c r="NEV157" s="292"/>
      <c r="NEW157" s="292"/>
      <c r="NEX157" s="292"/>
      <c r="NEY157" s="292"/>
      <c r="NEZ157" s="292"/>
      <c r="NFA157" s="292"/>
      <c r="NFB157" s="292"/>
      <c r="NFC157" s="292"/>
      <c r="NFD157" s="292"/>
      <c r="NFE157" s="292"/>
      <c r="NFF157" s="292"/>
      <c r="NFG157" s="292"/>
      <c r="NFH157" s="292"/>
      <c r="NFI157" s="292"/>
      <c r="NFJ157" s="292"/>
      <c r="NFK157" s="292"/>
      <c r="NFL157" s="292"/>
      <c r="NFM157" s="292"/>
      <c r="NFN157" s="292"/>
      <c r="NFO157" s="292"/>
      <c r="NFP157" s="292"/>
      <c r="NFQ157" s="292"/>
      <c r="NFR157" s="292"/>
      <c r="NFS157" s="292"/>
      <c r="NFT157" s="292"/>
      <c r="NFU157" s="292"/>
      <c r="NFV157" s="292"/>
      <c r="NFW157" s="292"/>
      <c r="NFX157" s="292"/>
      <c r="NFY157" s="292"/>
      <c r="NFZ157" s="292"/>
      <c r="NGA157" s="292"/>
      <c r="NGB157" s="292"/>
      <c r="NGC157" s="292"/>
      <c r="NGD157" s="292"/>
      <c r="NGE157" s="292"/>
      <c r="NGF157" s="292"/>
      <c r="NGG157" s="292"/>
      <c r="NGH157" s="292"/>
      <c r="NGI157" s="292"/>
      <c r="NGJ157" s="292"/>
      <c r="NGK157" s="292"/>
      <c r="NGL157" s="292"/>
      <c r="NGM157" s="292"/>
      <c r="NGN157" s="292"/>
      <c r="NGO157" s="292"/>
      <c r="NGP157" s="292"/>
      <c r="NGQ157" s="292"/>
      <c r="NGR157" s="292"/>
      <c r="NGS157" s="292"/>
      <c r="NGT157" s="292"/>
      <c r="NGU157" s="292"/>
      <c r="NGV157" s="292"/>
      <c r="NGW157" s="292"/>
      <c r="NGX157" s="292"/>
      <c r="NGY157" s="292"/>
      <c r="NGZ157" s="292"/>
      <c r="NHA157" s="292"/>
      <c r="NHB157" s="292"/>
      <c r="NHC157" s="292"/>
      <c r="NHD157" s="292"/>
      <c r="NHE157" s="292"/>
      <c r="NHF157" s="292"/>
      <c r="NHG157" s="292"/>
      <c r="NHH157" s="292"/>
      <c r="NHI157" s="292"/>
      <c r="NHJ157" s="292"/>
      <c r="NHK157" s="292"/>
      <c r="NHL157" s="292"/>
      <c r="NHM157" s="292"/>
      <c r="NHN157" s="292"/>
      <c r="NHO157" s="292"/>
      <c r="NHP157" s="292"/>
      <c r="NHQ157" s="292"/>
      <c r="NHR157" s="292"/>
      <c r="NHS157" s="292"/>
      <c r="NHT157" s="292"/>
      <c r="NHU157" s="292"/>
      <c r="NHV157" s="292"/>
      <c r="NHW157" s="292"/>
      <c r="NHX157" s="292"/>
      <c r="NHY157" s="292"/>
      <c r="NHZ157" s="292"/>
      <c r="NIA157" s="292"/>
      <c r="NIB157" s="292"/>
      <c r="NIC157" s="292"/>
      <c r="NID157" s="292"/>
      <c r="NIE157" s="292"/>
      <c r="NIF157" s="292"/>
      <c r="NIG157" s="292"/>
      <c r="NIH157" s="292"/>
      <c r="NII157" s="292"/>
      <c r="NIJ157" s="292"/>
      <c r="NIK157" s="292"/>
      <c r="NIL157" s="292"/>
      <c r="NIM157" s="292"/>
      <c r="NIN157" s="292"/>
      <c r="NIO157" s="292"/>
      <c r="NIP157" s="292"/>
      <c r="NIQ157" s="292"/>
      <c r="NIR157" s="292"/>
      <c r="NIS157" s="292"/>
      <c r="NIT157" s="292"/>
      <c r="NIU157" s="292"/>
      <c r="NIV157" s="292"/>
      <c r="NIW157" s="292"/>
      <c r="NIX157" s="292"/>
      <c r="NIY157" s="292"/>
      <c r="NIZ157" s="292"/>
      <c r="NJA157" s="292"/>
      <c r="NJB157" s="292"/>
      <c r="NJC157" s="292"/>
      <c r="NJD157" s="292"/>
      <c r="NJE157" s="292"/>
      <c r="NJF157" s="292"/>
      <c r="NJG157" s="292"/>
      <c r="NJH157" s="292"/>
      <c r="NJI157" s="292"/>
      <c r="NJJ157" s="292"/>
      <c r="NJK157" s="292"/>
      <c r="NJL157" s="292"/>
      <c r="NJM157" s="292"/>
      <c r="NJN157" s="292"/>
      <c r="NJO157" s="292"/>
      <c r="NJP157" s="292"/>
      <c r="NJQ157" s="292"/>
      <c r="NJR157" s="292"/>
      <c r="NJS157" s="292"/>
      <c r="NJT157" s="292"/>
      <c r="NJU157" s="292"/>
      <c r="NJV157" s="292"/>
      <c r="NJW157" s="292"/>
      <c r="NJX157" s="292"/>
      <c r="NJY157" s="292"/>
      <c r="NJZ157" s="292"/>
      <c r="NKA157" s="292"/>
      <c r="NKB157" s="292"/>
      <c r="NKC157" s="292"/>
      <c r="NKD157" s="292"/>
      <c r="NKE157" s="292"/>
      <c r="NKF157" s="292"/>
      <c r="NKG157" s="292"/>
      <c r="NKH157" s="292"/>
      <c r="NKI157" s="292"/>
      <c r="NKJ157" s="292"/>
      <c r="NKK157" s="292"/>
      <c r="NKL157" s="292"/>
      <c r="NKM157" s="292"/>
      <c r="NKN157" s="292"/>
      <c r="NKO157" s="292"/>
      <c r="NKP157" s="292"/>
      <c r="NKQ157" s="292"/>
      <c r="NKR157" s="292"/>
      <c r="NKS157" s="292"/>
      <c r="NKT157" s="292"/>
      <c r="NKU157" s="292"/>
      <c r="NKV157" s="292"/>
      <c r="NKW157" s="292"/>
      <c r="NKX157" s="292"/>
      <c r="NKY157" s="292"/>
      <c r="NKZ157" s="292"/>
      <c r="NLA157" s="292"/>
      <c r="NLB157" s="292"/>
      <c r="NLC157" s="292"/>
      <c r="NLD157" s="292"/>
      <c r="NLE157" s="292"/>
      <c r="NLF157" s="292"/>
      <c r="NLG157" s="292"/>
      <c r="NLH157" s="292"/>
      <c r="NLI157" s="292"/>
      <c r="NLJ157" s="292"/>
      <c r="NLK157" s="292"/>
      <c r="NLL157" s="292"/>
      <c r="NLM157" s="292"/>
      <c r="NLN157" s="292"/>
      <c r="NLO157" s="292"/>
      <c r="NLP157" s="292"/>
      <c r="NLQ157" s="292"/>
      <c r="NLR157" s="292"/>
      <c r="NLS157" s="292"/>
      <c r="NLT157" s="292"/>
      <c r="NLU157" s="292"/>
      <c r="NLV157" s="292"/>
      <c r="NLW157" s="292"/>
      <c r="NLX157" s="292"/>
      <c r="NLY157" s="292"/>
      <c r="NLZ157" s="292"/>
      <c r="NMA157" s="292"/>
      <c r="NMB157" s="292"/>
      <c r="NMC157" s="292"/>
      <c r="NMD157" s="292"/>
      <c r="NME157" s="292"/>
      <c r="NMF157" s="292"/>
      <c r="NMG157" s="292"/>
      <c r="NMH157" s="292"/>
      <c r="NMI157" s="292"/>
      <c r="NMJ157" s="292"/>
      <c r="NMK157" s="292"/>
      <c r="NML157" s="292"/>
      <c r="NMM157" s="292"/>
      <c r="NMN157" s="292"/>
      <c r="NMO157" s="292"/>
      <c r="NMP157" s="292"/>
      <c r="NMQ157" s="292"/>
      <c r="NMR157" s="292"/>
      <c r="NMS157" s="292"/>
      <c r="NMT157" s="292"/>
      <c r="NMU157" s="292"/>
      <c r="NMV157" s="292"/>
      <c r="NMW157" s="292"/>
      <c r="NMX157" s="292"/>
      <c r="NMY157" s="292"/>
      <c r="NMZ157" s="292"/>
      <c r="NNA157" s="292"/>
      <c r="NNB157" s="292"/>
      <c r="NNC157" s="292"/>
      <c r="NND157" s="292"/>
      <c r="NNE157" s="292"/>
      <c r="NNF157" s="292"/>
      <c r="NNG157" s="292"/>
      <c r="NNH157" s="292"/>
      <c r="NNI157" s="292"/>
      <c r="NNJ157" s="292"/>
      <c r="NNK157" s="292"/>
      <c r="NNL157" s="292"/>
      <c r="NNM157" s="292"/>
      <c r="NNN157" s="292"/>
      <c r="NNO157" s="292"/>
      <c r="NNP157" s="292"/>
      <c r="NNQ157" s="292"/>
      <c r="NNR157" s="292"/>
      <c r="NNS157" s="292"/>
      <c r="NNT157" s="292"/>
      <c r="NNU157" s="292"/>
      <c r="NNV157" s="292"/>
      <c r="NNW157" s="292"/>
      <c r="NNX157" s="292"/>
      <c r="NNY157" s="292"/>
      <c r="NNZ157" s="292"/>
      <c r="NOA157" s="292"/>
      <c r="NOB157" s="292"/>
      <c r="NOC157" s="292"/>
      <c r="NOD157" s="292"/>
      <c r="NOE157" s="292"/>
      <c r="NOF157" s="292"/>
      <c r="NOG157" s="292"/>
      <c r="NOH157" s="292"/>
      <c r="NOI157" s="292"/>
      <c r="NOJ157" s="292"/>
      <c r="NOK157" s="292"/>
      <c r="NOL157" s="292"/>
      <c r="NOM157" s="292"/>
      <c r="NON157" s="292"/>
      <c r="NOO157" s="292"/>
      <c r="NOP157" s="292"/>
      <c r="NOQ157" s="292"/>
      <c r="NOR157" s="292"/>
      <c r="NOS157" s="292"/>
      <c r="NOT157" s="292"/>
      <c r="NOU157" s="292"/>
      <c r="NOV157" s="292"/>
      <c r="NOW157" s="292"/>
      <c r="NOX157" s="292"/>
      <c r="NOY157" s="292"/>
      <c r="NOZ157" s="292"/>
      <c r="NPA157" s="292"/>
      <c r="NPB157" s="292"/>
      <c r="NPC157" s="292"/>
      <c r="NPD157" s="292"/>
      <c r="NPE157" s="292"/>
      <c r="NPF157" s="292"/>
      <c r="NPG157" s="292"/>
      <c r="NPH157" s="292"/>
      <c r="NPI157" s="292"/>
      <c r="NPJ157" s="292"/>
      <c r="NPK157" s="292"/>
      <c r="NPL157" s="292"/>
      <c r="NPM157" s="292"/>
      <c r="NPN157" s="292"/>
      <c r="NPO157" s="292"/>
      <c r="NPP157" s="292"/>
      <c r="NPQ157" s="292"/>
      <c r="NPR157" s="292"/>
      <c r="NPS157" s="292"/>
      <c r="NPT157" s="292"/>
      <c r="NPU157" s="292"/>
      <c r="NPV157" s="292"/>
      <c r="NPW157" s="292"/>
      <c r="NPX157" s="292"/>
      <c r="NPY157" s="292"/>
      <c r="NPZ157" s="292"/>
      <c r="NQA157" s="292"/>
      <c r="NQB157" s="292"/>
      <c r="NQC157" s="292"/>
      <c r="NQD157" s="292"/>
      <c r="NQE157" s="292"/>
      <c r="NQF157" s="292"/>
      <c r="NQG157" s="292"/>
      <c r="NQH157" s="292"/>
      <c r="NQI157" s="292"/>
      <c r="NQJ157" s="292"/>
      <c r="NQK157" s="292"/>
      <c r="NQL157" s="292"/>
      <c r="NQM157" s="292"/>
      <c r="NQN157" s="292"/>
      <c r="NQO157" s="292"/>
      <c r="NQP157" s="292"/>
      <c r="NQQ157" s="292"/>
      <c r="NQR157" s="292"/>
      <c r="NQS157" s="292"/>
      <c r="NQT157" s="292"/>
      <c r="NQU157" s="292"/>
      <c r="NQV157" s="292"/>
      <c r="NQW157" s="292"/>
      <c r="NQX157" s="292"/>
      <c r="NQY157" s="292"/>
      <c r="NQZ157" s="292"/>
      <c r="NRA157" s="292"/>
      <c r="NRB157" s="292"/>
      <c r="NRC157" s="292"/>
      <c r="NRD157" s="292"/>
      <c r="NRE157" s="292"/>
      <c r="NRF157" s="292"/>
      <c r="NRG157" s="292"/>
      <c r="NRH157" s="292"/>
      <c r="NRI157" s="292"/>
      <c r="NRJ157" s="292"/>
      <c r="NRK157" s="292"/>
      <c r="NRL157" s="292"/>
      <c r="NRM157" s="292"/>
      <c r="NRN157" s="292"/>
      <c r="NRO157" s="292"/>
      <c r="NRP157" s="292"/>
      <c r="NRQ157" s="292"/>
      <c r="NRR157" s="292"/>
      <c r="NRS157" s="292"/>
      <c r="NRT157" s="292"/>
      <c r="NRU157" s="292"/>
      <c r="NRV157" s="292"/>
      <c r="NRW157" s="292"/>
      <c r="NRX157" s="292"/>
      <c r="NRY157" s="292"/>
      <c r="NRZ157" s="292"/>
      <c r="NSA157" s="292"/>
      <c r="NSB157" s="292"/>
      <c r="NSC157" s="292"/>
      <c r="NSD157" s="292"/>
      <c r="NSE157" s="292"/>
      <c r="NSF157" s="292"/>
      <c r="NSG157" s="292"/>
      <c r="NSH157" s="292"/>
      <c r="NSI157" s="292"/>
      <c r="NSJ157" s="292"/>
      <c r="NSK157" s="292"/>
      <c r="NSL157" s="292"/>
      <c r="NSM157" s="292"/>
      <c r="NSN157" s="292"/>
      <c r="NSO157" s="292"/>
      <c r="NSP157" s="292"/>
      <c r="NSQ157" s="292"/>
      <c r="NSR157" s="292"/>
      <c r="NSS157" s="292"/>
      <c r="NST157" s="292"/>
      <c r="NSU157" s="292"/>
      <c r="NSV157" s="292"/>
      <c r="NSW157" s="292"/>
      <c r="NSX157" s="292"/>
      <c r="NSY157" s="292"/>
      <c r="NSZ157" s="292"/>
      <c r="NTA157" s="292"/>
      <c r="NTB157" s="292"/>
      <c r="NTC157" s="292"/>
      <c r="NTD157" s="292"/>
      <c r="NTE157" s="292"/>
      <c r="NTF157" s="292"/>
      <c r="NTG157" s="292"/>
      <c r="NTH157" s="292"/>
      <c r="NTI157" s="292"/>
      <c r="NTJ157" s="292"/>
      <c r="NTK157" s="292"/>
      <c r="NTL157" s="292"/>
      <c r="NTM157" s="292"/>
      <c r="NTN157" s="292"/>
      <c r="NTO157" s="292"/>
      <c r="NTP157" s="292"/>
      <c r="NTQ157" s="292"/>
      <c r="NTR157" s="292"/>
      <c r="NTS157" s="292"/>
      <c r="NTT157" s="292"/>
      <c r="NTU157" s="292"/>
      <c r="NTV157" s="292"/>
      <c r="NTW157" s="292"/>
      <c r="NTX157" s="292"/>
      <c r="NTY157" s="292"/>
      <c r="NTZ157" s="292"/>
      <c r="NUA157" s="292"/>
      <c r="NUB157" s="292"/>
      <c r="NUC157" s="292"/>
      <c r="NUD157" s="292"/>
      <c r="NUE157" s="292"/>
      <c r="NUF157" s="292"/>
      <c r="NUG157" s="292"/>
      <c r="NUH157" s="292"/>
      <c r="NUI157" s="292"/>
      <c r="NUJ157" s="292"/>
      <c r="NUK157" s="292"/>
      <c r="NUL157" s="292"/>
      <c r="NUM157" s="292"/>
      <c r="NUN157" s="292"/>
      <c r="NUO157" s="292"/>
      <c r="NUP157" s="292"/>
      <c r="NUQ157" s="292"/>
      <c r="NUR157" s="292"/>
      <c r="NUS157" s="292"/>
      <c r="NUT157" s="292"/>
      <c r="NUU157" s="292"/>
      <c r="NUV157" s="292"/>
      <c r="NUW157" s="292"/>
      <c r="NUX157" s="292"/>
      <c r="NUY157" s="292"/>
      <c r="NUZ157" s="292"/>
      <c r="NVA157" s="292"/>
      <c r="NVB157" s="292"/>
      <c r="NVC157" s="292"/>
      <c r="NVD157" s="292"/>
      <c r="NVE157" s="292"/>
      <c r="NVF157" s="292"/>
      <c r="NVG157" s="292"/>
      <c r="NVH157" s="292"/>
      <c r="NVI157" s="292"/>
      <c r="NVJ157" s="292"/>
      <c r="NVK157" s="292"/>
      <c r="NVL157" s="292"/>
      <c r="NVM157" s="292"/>
      <c r="NVN157" s="292"/>
      <c r="NVO157" s="292"/>
      <c r="NVP157" s="292"/>
      <c r="NVQ157" s="292"/>
      <c r="NVR157" s="292"/>
      <c r="NVS157" s="292"/>
      <c r="NVT157" s="292"/>
      <c r="NVU157" s="292"/>
      <c r="NVV157" s="292"/>
      <c r="NVW157" s="292"/>
      <c r="NVX157" s="292"/>
      <c r="NVY157" s="292"/>
      <c r="NVZ157" s="292"/>
      <c r="NWA157" s="292"/>
      <c r="NWB157" s="292"/>
      <c r="NWC157" s="292"/>
      <c r="NWD157" s="292"/>
      <c r="NWE157" s="292"/>
      <c r="NWF157" s="292"/>
      <c r="NWG157" s="292"/>
      <c r="NWH157" s="292"/>
      <c r="NWI157" s="292"/>
      <c r="NWJ157" s="292"/>
      <c r="NWK157" s="292"/>
      <c r="NWL157" s="292"/>
      <c r="NWM157" s="292"/>
      <c r="NWN157" s="292"/>
      <c r="NWO157" s="292"/>
      <c r="NWP157" s="292"/>
      <c r="NWQ157" s="292"/>
      <c r="NWR157" s="292"/>
      <c r="NWS157" s="292"/>
      <c r="NWT157" s="292"/>
      <c r="NWU157" s="292"/>
      <c r="NWV157" s="292"/>
      <c r="NWW157" s="292"/>
      <c r="NWX157" s="292"/>
      <c r="NWY157" s="292"/>
      <c r="NWZ157" s="292"/>
      <c r="NXA157" s="292"/>
      <c r="NXB157" s="292"/>
      <c r="NXC157" s="292"/>
      <c r="NXD157" s="292"/>
      <c r="NXE157" s="292"/>
      <c r="NXF157" s="292"/>
      <c r="NXG157" s="292"/>
      <c r="NXH157" s="292"/>
      <c r="NXI157" s="292"/>
      <c r="NXJ157" s="292"/>
      <c r="NXK157" s="292"/>
      <c r="NXL157" s="292"/>
      <c r="NXM157" s="292"/>
      <c r="NXN157" s="292"/>
      <c r="NXO157" s="292"/>
      <c r="NXP157" s="292"/>
      <c r="NXQ157" s="292"/>
      <c r="NXR157" s="292"/>
      <c r="NXS157" s="292"/>
      <c r="NXT157" s="292"/>
      <c r="NXU157" s="292"/>
      <c r="NXV157" s="292"/>
      <c r="NXW157" s="292"/>
      <c r="NXX157" s="292"/>
      <c r="NXY157" s="292"/>
      <c r="NXZ157" s="292"/>
      <c r="NYA157" s="292"/>
      <c r="NYB157" s="292"/>
      <c r="NYC157" s="292"/>
      <c r="NYD157" s="292"/>
      <c r="NYE157" s="292"/>
      <c r="NYF157" s="292"/>
      <c r="NYG157" s="292"/>
      <c r="NYH157" s="292"/>
      <c r="NYI157" s="292"/>
      <c r="NYJ157" s="292"/>
      <c r="NYK157" s="292"/>
      <c r="NYL157" s="292"/>
      <c r="NYM157" s="292"/>
      <c r="NYN157" s="292"/>
      <c r="NYO157" s="292"/>
      <c r="NYP157" s="292"/>
      <c r="NYQ157" s="292"/>
      <c r="NYR157" s="292"/>
      <c r="NYS157" s="292"/>
      <c r="NYT157" s="292"/>
      <c r="NYU157" s="292"/>
      <c r="NYV157" s="292"/>
      <c r="NYW157" s="292"/>
      <c r="NYX157" s="292"/>
      <c r="NYY157" s="292"/>
      <c r="NYZ157" s="292"/>
      <c r="NZA157" s="292"/>
      <c r="NZB157" s="292"/>
      <c r="NZC157" s="292"/>
      <c r="NZD157" s="292"/>
      <c r="NZE157" s="292"/>
      <c r="NZF157" s="292"/>
      <c r="NZG157" s="292"/>
      <c r="NZH157" s="292"/>
      <c r="NZI157" s="292"/>
      <c r="NZJ157" s="292"/>
      <c r="NZK157" s="292"/>
      <c r="NZL157" s="292"/>
      <c r="NZM157" s="292"/>
      <c r="NZN157" s="292"/>
      <c r="NZO157" s="292"/>
      <c r="NZP157" s="292"/>
      <c r="NZQ157" s="292"/>
      <c r="NZR157" s="292"/>
      <c r="NZS157" s="292"/>
      <c r="NZT157" s="292"/>
      <c r="NZU157" s="292"/>
      <c r="NZV157" s="292"/>
      <c r="NZW157" s="292"/>
      <c r="NZX157" s="292"/>
      <c r="NZY157" s="292"/>
      <c r="NZZ157" s="292"/>
      <c r="OAA157" s="292"/>
      <c r="OAB157" s="292"/>
      <c r="OAC157" s="292"/>
      <c r="OAD157" s="292"/>
      <c r="OAE157" s="292"/>
      <c r="OAF157" s="292"/>
      <c r="OAG157" s="292"/>
      <c r="OAH157" s="292"/>
      <c r="OAI157" s="292"/>
      <c r="OAJ157" s="292"/>
      <c r="OAK157" s="292"/>
      <c r="OAL157" s="292"/>
      <c r="OAM157" s="292"/>
      <c r="OAN157" s="292"/>
      <c r="OAO157" s="292"/>
      <c r="OAP157" s="292"/>
      <c r="OAQ157" s="292"/>
      <c r="OAR157" s="292"/>
      <c r="OAS157" s="292"/>
      <c r="OAT157" s="292"/>
      <c r="OAU157" s="292"/>
      <c r="OAV157" s="292"/>
      <c r="OAW157" s="292"/>
      <c r="OAX157" s="292"/>
      <c r="OAY157" s="292"/>
      <c r="OAZ157" s="292"/>
      <c r="OBA157" s="292"/>
      <c r="OBB157" s="292"/>
      <c r="OBC157" s="292"/>
      <c r="OBD157" s="292"/>
      <c r="OBE157" s="292"/>
      <c r="OBF157" s="292"/>
      <c r="OBG157" s="292"/>
      <c r="OBH157" s="292"/>
      <c r="OBI157" s="292"/>
      <c r="OBJ157" s="292"/>
      <c r="OBK157" s="292"/>
      <c r="OBL157" s="292"/>
      <c r="OBM157" s="292"/>
      <c r="OBN157" s="292"/>
      <c r="OBO157" s="292"/>
      <c r="OBP157" s="292"/>
      <c r="OBQ157" s="292"/>
      <c r="OBR157" s="292"/>
      <c r="OBS157" s="292"/>
      <c r="OBT157" s="292"/>
      <c r="OBU157" s="292"/>
      <c r="OBV157" s="292"/>
      <c r="OBW157" s="292"/>
      <c r="OBX157" s="292"/>
      <c r="OBY157" s="292"/>
      <c r="OBZ157" s="292"/>
      <c r="OCA157" s="292"/>
      <c r="OCB157" s="292"/>
      <c r="OCC157" s="292"/>
      <c r="OCD157" s="292"/>
      <c r="OCE157" s="292"/>
      <c r="OCF157" s="292"/>
      <c r="OCG157" s="292"/>
      <c r="OCH157" s="292"/>
      <c r="OCI157" s="292"/>
      <c r="OCJ157" s="292"/>
      <c r="OCK157" s="292"/>
      <c r="OCL157" s="292"/>
      <c r="OCM157" s="292"/>
      <c r="OCN157" s="292"/>
      <c r="OCO157" s="292"/>
      <c r="OCP157" s="292"/>
      <c r="OCQ157" s="292"/>
      <c r="OCR157" s="292"/>
      <c r="OCS157" s="292"/>
      <c r="OCT157" s="292"/>
      <c r="OCU157" s="292"/>
      <c r="OCV157" s="292"/>
      <c r="OCW157" s="292"/>
      <c r="OCX157" s="292"/>
      <c r="OCY157" s="292"/>
      <c r="OCZ157" s="292"/>
      <c r="ODA157" s="292"/>
      <c r="ODB157" s="292"/>
      <c r="ODC157" s="292"/>
      <c r="ODD157" s="292"/>
      <c r="ODE157" s="292"/>
      <c r="ODF157" s="292"/>
      <c r="ODG157" s="292"/>
      <c r="ODH157" s="292"/>
      <c r="ODI157" s="292"/>
      <c r="ODJ157" s="292"/>
      <c r="ODK157" s="292"/>
      <c r="ODL157" s="292"/>
      <c r="ODM157" s="292"/>
      <c r="ODN157" s="292"/>
      <c r="ODO157" s="292"/>
      <c r="ODP157" s="292"/>
      <c r="ODQ157" s="292"/>
      <c r="ODR157" s="292"/>
      <c r="ODS157" s="292"/>
      <c r="ODT157" s="292"/>
      <c r="ODU157" s="292"/>
      <c r="ODV157" s="292"/>
      <c r="ODW157" s="292"/>
      <c r="ODX157" s="292"/>
      <c r="ODY157" s="292"/>
      <c r="ODZ157" s="292"/>
      <c r="OEA157" s="292"/>
      <c r="OEB157" s="292"/>
      <c r="OEC157" s="292"/>
      <c r="OED157" s="292"/>
      <c r="OEE157" s="292"/>
      <c r="OEF157" s="292"/>
      <c r="OEG157" s="292"/>
      <c r="OEH157" s="292"/>
      <c r="OEI157" s="292"/>
      <c r="OEJ157" s="292"/>
      <c r="OEK157" s="292"/>
      <c r="OEL157" s="292"/>
      <c r="OEM157" s="292"/>
      <c r="OEN157" s="292"/>
      <c r="OEO157" s="292"/>
      <c r="OEP157" s="292"/>
      <c r="OEQ157" s="292"/>
      <c r="OER157" s="292"/>
      <c r="OES157" s="292"/>
      <c r="OET157" s="292"/>
      <c r="OEU157" s="292"/>
      <c r="OEV157" s="292"/>
      <c r="OEW157" s="292"/>
      <c r="OEX157" s="292"/>
      <c r="OEY157" s="292"/>
      <c r="OEZ157" s="292"/>
      <c r="OFA157" s="292"/>
      <c r="OFB157" s="292"/>
      <c r="OFC157" s="292"/>
      <c r="OFD157" s="292"/>
      <c r="OFE157" s="292"/>
      <c r="OFF157" s="292"/>
      <c r="OFG157" s="292"/>
      <c r="OFH157" s="292"/>
      <c r="OFI157" s="292"/>
      <c r="OFJ157" s="292"/>
      <c r="OFK157" s="292"/>
      <c r="OFL157" s="292"/>
      <c r="OFM157" s="292"/>
      <c r="OFN157" s="292"/>
      <c r="OFO157" s="292"/>
      <c r="OFP157" s="292"/>
      <c r="OFQ157" s="292"/>
      <c r="OFR157" s="292"/>
      <c r="OFS157" s="292"/>
      <c r="OFT157" s="292"/>
      <c r="OFU157" s="292"/>
      <c r="OFV157" s="292"/>
      <c r="OFW157" s="292"/>
      <c r="OFX157" s="292"/>
      <c r="OFY157" s="292"/>
      <c r="OFZ157" s="292"/>
      <c r="OGA157" s="292"/>
      <c r="OGB157" s="292"/>
      <c r="OGC157" s="292"/>
      <c r="OGD157" s="292"/>
      <c r="OGE157" s="292"/>
      <c r="OGF157" s="292"/>
      <c r="OGG157" s="292"/>
      <c r="OGH157" s="292"/>
      <c r="OGI157" s="292"/>
      <c r="OGJ157" s="292"/>
      <c r="OGK157" s="292"/>
      <c r="OGL157" s="292"/>
      <c r="OGM157" s="292"/>
      <c r="OGN157" s="292"/>
      <c r="OGO157" s="292"/>
      <c r="OGP157" s="292"/>
      <c r="OGQ157" s="292"/>
      <c r="OGR157" s="292"/>
      <c r="OGS157" s="292"/>
      <c r="OGT157" s="292"/>
      <c r="OGU157" s="292"/>
      <c r="OGV157" s="292"/>
      <c r="OGW157" s="292"/>
      <c r="OGX157" s="292"/>
      <c r="OGY157" s="292"/>
      <c r="OGZ157" s="292"/>
      <c r="OHA157" s="292"/>
      <c r="OHB157" s="292"/>
      <c r="OHC157" s="292"/>
      <c r="OHD157" s="292"/>
      <c r="OHE157" s="292"/>
      <c r="OHF157" s="292"/>
      <c r="OHG157" s="292"/>
      <c r="OHH157" s="292"/>
      <c r="OHI157" s="292"/>
      <c r="OHJ157" s="292"/>
      <c r="OHK157" s="292"/>
      <c r="OHL157" s="292"/>
      <c r="OHM157" s="292"/>
      <c r="OHN157" s="292"/>
      <c r="OHO157" s="292"/>
      <c r="OHP157" s="292"/>
      <c r="OHQ157" s="292"/>
      <c r="OHR157" s="292"/>
      <c r="OHS157" s="292"/>
      <c r="OHT157" s="292"/>
      <c r="OHU157" s="292"/>
      <c r="OHV157" s="292"/>
      <c r="OHW157" s="292"/>
      <c r="OHX157" s="292"/>
      <c r="OHY157" s="292"/>
      <c r="OHZ157" s="292"/>
      <c r="OIA157" s="292"/>
      <c r="OIB157" s="292"/>
      <c r="OIC157" s="292"/>
      <c r="OID157" s="292"/>
      <c r="OIE157" s="292"/>
      <c r="OIF157" s="292"/>
      <c r="OIG157" s="292"/>
      <c r="OIH157" s="292"/>
      <c r="OII157" s="292"/>
      <c r="OIJ157" s="292"/>
      <c r="OIK157" s="292"/>
      <c r="OIL157" s="292"/>
      <c r="OIM157" s="292"/>
      <c r="OIN157" s="292"/>
      <c r="OIO157" s="292"/>
      <c r="OIP157" s="292"/>
      <c r="OIQ157" s="292"/>
      <c r="OIR157" s="292"/>
      <c r="OIS157" s="292"/>
      <c r="OIT157" s="292"/>
      <c r="OIU157" s="292"/>
      <c r="OIV157" s="292"/>
      <c r="OIW157" s="292"/>
      <c r="OIX157" s="292"/>
      <c r="OIY157" s="292"/>
      <c r="OIZ157" s="292"/>
      <c r="OJA157" s="292"/>
      <c r="OJB157" s="292"/>
      <c r="OJC157" s="292"/>
      <c r="OJD157" s="292"/>
      <c r="OJE157" s="292"/>
      <c r="OJF157" s="292"/>
      <c r="OJG157" s="292"/>
      <c r="OJH157" s="292"/>
      <c r="OJI157" s="292"/>
      <c r="OJJ157" s="292"/>
      <c r="OJK157" s="292"/>
      <c r="OJL157" s="292"/>
      <c r="OJM157" s="292"/>
      <c r="OJN157" s="292"/>
      <c r="OJO157" s="292"/>
      <c r="OJP157" s="292"/>
      <c r="OJQ157" s="292"/>
      <c r="OJR157" s="292"/>
      <c r="OJS157" s="292"/>
      <c r="OJT157" s="292"/>
      <c r="OJU157" s="292"/>
      <c r="OJV157" s="292"/>
      <c r="OJW157" s="292"/>
      <c r="OJX157" s="292"/>
      <c r="OJY157" s="292"/>
      <c r="OJZ157" s="292"/>
      <c r="OKA157" s="292"/>
      <c r="OKB157" s="292"/>
      <c r="OKC157" s="292"/>
      <c r="OKD157" s="292"/>
      <c r="OKE157" s="292"/>
      <c r="OKF157" s="292"/>
      <c r="OKG157" s="292"/>
      <c r="OKH157" s="292"/>
      <c r="OKI157" s="292"/>
      <c r="OKJ157" s="292"/>
      <c r="OKK157" s="292"/>
      <c r="OKL157" s="292"/>
      <c r="OKM157" s="292"/>
      <c r="OKN157" s="292"/>
      <c r="OKO157" s="292"/>
      <c r="OKP157" s="292"/>
      <c r="OKQ157" s="292"/>
      <c r="OKR157" s="292"/>
      <c r="OKS157" s="292"/>
      <c r="OKT157" s="292"/>
      <c r="OKU157" s="292"/>
      <c r="OKV157" s="292"/>
      <c r="OKW157" s="292"/>
      <c r="OKX157" s="292"/>
      <c r="OKY157" s="292"/>
      <c r="OKZ157" s="292"/>
      <c r="OLA157" s="292"/>
      <c r="OLB157" s="292"/>
      <c r="OLC157" s="292"/>
      <c r="OLD157" s="292"/>
      <c r="OLE157" s="292"/>
      <c r="OLF157" s="292"/>
      <c r="OLG157" s="292"/>
      <c r="OLH157" s="292"/>
      <c r="OLI157" s="292"/>
      <c r="OLJ157" s="292"/>
      <c r="OLK157" s="292"/>
      <c r="OLL157" s="292"/>
      <c r="OLM157" s="292"/>
      <c r="OLN157" s="292"/>
      <c r="OLO157" s="292"/>
      <c r="OLP157" s="292"/>
      <c r="OLQ157" s="292"/>
      <c r="OLR157" s="292"/>
      <c r="OLS157" s="292"/>
      <c r="OLT157" s="292"/>
      <c r="OLU157" s="292"/>
      <c r="OLV157" s="292"/>
      <c r="OLW157" s="292"/>
      <c r="OLX157" s="292"/>
      <c r="OLY157" s="292"/>
      <c r="OLZ157" s="292"/>
      <c r="OMA157" s="292"/>
      <c r="OMB157" s="292"/>
      <c r="OMC157" s="292"/>
      <c r="OMD157" s="292"/>
      <c r="OME157" s="292"/>
      <c r="OMF157" s="292"/>
      <c r="OMG157" s="292"/>
      <c r="OMH157" s="292"/>
      <c r="OMI157" s="292"/>
      <c r="OMJ157" s="292"/>
      <c r="OMK157" s="292"/>
      <c r="OML157" s="292"/>
      <c r="OMM157" s="292"/>
      <c r="OMN157" s="292"/>
      <c r="OMO157" s="292"/>
      <c r="OMP157" s="292"/>
      <c r="OMQ157" s="292"/>
      <c r="OMR157" s="292"/>
      <c r="OMS157" s="292"/>
      <c r="OMT157" s="292"/>
      <c r="OMU157" s="292"/>
      <c r="OMV157" s="292"/>
      <c r="OMW157" s="292"/>
      <c r="OMX157" s="292"/>
      <c r="OMY157" s="292"/>
      <c r="OMZ157" s="292"/>
      <c r="ONA157" s="292"/>
      <c r="ONB157" s="292"/>
      <c r="ONC157" s="292"/>
      <c r="OND157" s="292"/>
      <c r="ONE157" s="292"/>
      <c r="ONF157" s="292"/>
      <c r="ONG157" s="292"/>
      <c r="ONH157" s="292"/>
      <c r="ONI157" s="292"/>
      <c r="ONJ157" s="292"/>
      <c r="ONK157" s="292"/>
      <c r="ONL157" s="292"/>
      <c r="ONM157" s="292"/>
      <c r="ONN157" s="292"/>
      <c r="ONO157" s="292"/>
      <c r="ONP157" s="292"/>
      <c r="ONQ157" s="292"/>
      <c r="ONR157" s="292"/>
      <c r="ONS157" s="292"/>
      <c r="ONT157" s="292"/>
      <c r="ONU157" s="292"/>
      <c r="ONV157" s="292"/>
      <c r="ONW157" s="292"/>
      <c r="ONX157" s="292"/>
      <c r="ONY157" s="292"/>
      <c r="ONZ157" s="292"/>
      <c r="OOA157" s="292"/>
      <c r="OOB157" s="292"/>
      <c r="OOC157" s="292"/>
      <c r="OOD157" s="292"/>
      <c r="OOE157" s="292"/>
      <c r="OOF157" s="292"/>
      <c r="OOG157" s="292"/>
      <c r="OOH157" s="292"/>
      <c r="OOI157" s="292"/>
      <c r="OOJ157" s="292"/>
      <c r="OOK157" s="292"/>
      <c r="OOL157" s="292"/>
      <c r="OOM157" s="292"/>
      <c r="OON157" s="292"/>
      <c r="OOO157" s="292"/>
      <c r="OOP157" s="292"/>
      <c r="OOQ157" s="292"/>
      <c r="OOR157" s="292"/>
      <c r="OOS157" s="292"/>
      <c r="OOT157" s="292"/>
      <c r="OOU157" s="292"/>
      <c r="OOV157" s="292"/>
      <c r="OOW157" s="292"/>
      <c r="OOX157" s="292"/>
      <c r="OOY157" s="292"/>
      <c r="OOZ157" s="292"/>
      <c r="OPA157" s="292"/>
      <c r="OPB157" s="292"/>
      <c r="OPC157" s="292"/>
      <c r="OPD157" s="292"/>
      <c r="OPE157" s="292"/>
      <c r="OPF157" s="292"/>
      <c r="OPG157" s="292"/>
      <c r="OPH157" s="292"/>
      <c r="OPI157" s="292"/>
      <c r="OPJ157" s="292"/>
      <c r="OPK157" s="292"/>
      <c r="OPL157" s="292"/>
      <c r="OPM157" s="292"/>
      <c r="OPN157" s="292"/>
      <c r="OPO157" s="292"/>
      <c r="OPP157" s="292"/>
      <c r="OPQ157" s="292"/>
      <c r="OPR157" s="292"/>
      <c r="OPS157" s="292"/>
      <c r="OPT157" s="292"/>
      <c r="OPU157" s="292"/>
      <c r="OPV157" s="292"/>
      <c r="OPW157" s="292"/>
      <c r="OPX157" s="292"/>
      <c r="OPY157" s="292"/>
      <c r="OPZ157" s="292"/>
      <c r="OQA157" s="292"/>
      <c r="OQB157" s="292"/>
      <c r="OQC157" s="292"/>
      <c r="OQD157" s="292"/>
      <c r="OQE157" s="292"/>
      <c r="OQF157" s="292"/>
      <c r="OQG157" s="292"/>
      <c r="OQH157" s="292"/>
      <c r="OQI157" s="292"/>
      <c r="OQJ157" s="292"/>
      <c r="OQK157" s="292"/>
      <c r="OQL157" s="292"/>
      <c r="OQM157" s="292"/>
      <c r="OQN157" s="292"/>
      <c r="OQO157" s="292"/>
      <c r="OQP157" s="292"/>
      <c r="OQQ157" s="292"/>
      <c r="OQR157" s="292"/>
      <c r="OQS157" s="292"/>
      <c r="OQT157" s="292"/>
      <c r="OQU157" s="292"/>
      <c r="OQV157" s="292"/>
      <c r="OQW157" s="292"/>
      <c r="OQX157" s="292"/>
      <c r="OQY157" s="292"/>
      <c r="OQZ157" s="292"/>
      <c r="ORA157" s="292"/>
      <c r="ORB157" s="292"/>
      <c r="ORC157" s="292"/>
      <c r="ORD157" s="292"/>
      <c r="ORE157" s="292"/>
      <c r="ORF157" s="292"/>
      <c r="ORG157" s="292"/>
      <c r="ORH157" s="292"/>
      <c r="ORI157" s="292"/>
      <c r="ORJ157" s="292"/>
      <c r="ORK157" s="292"/>
      <c r="ORL157" s="292"/>
      <c r="ORM157" s="292"/>
      <c r="ORN157" s="292"/>
      <c r="ORO157" s="292"/>
      <c r="ORP157" s="292"/>
      <c r="ORQ157" s="292"/>
      <c r="ORR157" s="292"/>
      <c r="ORS157" s="292"/>
      <c r="ORT157" s="292"/>
      <c r="ORU157" s="292"/>
      <c r="ORV157" s="292"/>
      <c r="ORW157" s="292"/>
      <c r="ORX157" s="292"/>
      <c r="ORY157" s="292"/>
      <c r="ORZ157" s="292"/>
      <c r="OSA157" s="292"/>
      <c r="OSB157" s="292"/>
      <c r="OSC157" s="292"/>
      <c r="OSD157" s="292"/>
      <c r="OSE157" s="292"/>
      <c r="OSF157" s="292"/>
      <c r="OSG157" s="292"/>
      <c r="OSH157" s="292"/>
      <c r="OSI157" s="292"/>
      <c r="OSJ157" s="292"/>
      <c r="OSK157" s="292"/>
      <c r="OSL157" s="292"/>
      <c r="OSM157" s="292"/>
      <c r="OSN157" s="292"/>
      <c r="OSO157" s="292"/>
      <c r="OSP157" s="292"/>
      <c r="OSQ157" s="292"/>
      <c r="OSR157" s="292"/>
      <c r="OSS157" s="292"/>
      <c r="OST157" s="292"/>
      <c r="OSU157" s="292"/>
      <c r="OSV157" s="292"/>
      <c r="OSW157" s="292"/>
      <c r="OSX157" s="292"/>
      <c r="OSY157" s="292"/>
      <c r="OSZ157" s="292"/>
      <c r="OTA157" s="292"/>
      <c r="OTB157" s="292"/>
      <c r="OTC157" s="292"/>
      <c r="OTD157" s="292"/>
      <c r="OTE157" s="292"/>
      <c r="OTF157" s="292"/>
      <c r="OTG157" s="292"/>
      <c r="OTH157" s="292"/>
      <c r="OTI157" s="292"/>
      <c r="OTJ157" s="292"/>
      <c r="OTK157" s="292"/>
      <c r="OTL157" s="292"/>
      <c r="OTM157" s="292"/>
      <c r="OTN157" s="292"/>
      <c r="OTO157" s="292"/>
      <c r="OTP157" s="292"/>
      <c r="OTQ157" s="292"/>
      <c r="OTR157" s="292"/>
      <c r="OTS157" s="292"/>
      <c r="OTT157" s="292"/>
      <c r="OTU157" s="292"/>
      <c r="OTV157" s="292"/>
      <c r="OTW157" s="292"/>
      <c r="OTX157" s="292"/>
      <c r="OTY157" s="292"/>
      <c r="OTZ157" s="292"/>
      <c r="OUA157" s="292"/>
      <c r="OUB157" s="292"/>
      <c r="OUC157" s="292"/>
      <c r="OUD157" s="292"/>
      <c r="OUE157" s="292"/>
      <c r="OUF157" s="292"/>
      <c r="OUG157" s="292"/>
      <c r="OUH157" s="292"/>
      <c r="OUI157" s="292"/>
      <c r="OUJ157" s="292"/>
      <c r="OUK157" s="292"/>
      <c r="OUL157" s="292"/>
      <c r="OUM157" s="292"/>
      <c r="OUN157" s="292"/>
      <c r="OUO157" s="292"/>
      <c r="OUP157" s="292"/>
      <c r="OUQ157" s="292"/>
      <c r="OUR157" s="292"/>
      <c r="OUS157" s="292"/>
      <c r="OUT157" s="292"/>
      <c r="OUU157" s="292"/>
      <c r="OUV157" s="292"/>
      <c r="OUW157" s="292"/>
      <c r="OUX157" s="292"/>
      <c r="OUY157" s="292"/>
      <c r="OUZ157" s="292"/>
      <c r="OVA157" s="292"/>
      <c r="OVB157" s="292"/>
      <c r="OVC157" s="292"/>
      <c r="OVD157" s="292"/>
      <c r="OVE157" s="292"/>
      <c r="OVF157" s="292"/>
      <c r="OVG157" s="292"/>
      <c r="OVH157" s="292"/>
      <c r="OVI157" s="292"/>
      <c r="OVJ157" s="292"/>
      <c r="OVK157" s="292"/>
      <c r="OVL157" s="292"/>
      <c r="OVM157" s="292"/>
      <c r="OVN157" s="292"/>
      <c r="OVO157" s="292"/>
      <c r="OVP157" s="292"/>
      <c r="OVQ157" s="292"/>
      <c r="OVR157" s="292"/>
      <c r="OVS157" s="292"/>
      <c r="OVT157" s="292"/>
      <c r="OVU157" s="292"/>
      <c r="OVV157" s="292"/>
      <c r="OVW157" s="292"/>
      <c r="OVX157" s="292"/>
      <c r="OVY157" s="292"/>
      <c r="OVZ157" s="292"/>
      <c r="OWA157" s="292"/>
      <c r="OWB157" s="292"/>
      <c r="OWC157" s="292"/>
      <c r="OWD157" s="292"/>
      <c r="OWE157" s="292"/>
      <c r="OWF157" s="292"/>
      <c r="OWG157" s="292"/>
      <c r="OWH157" s="292"/>
      <c r="OWI157" s="292"/>
      <c r="OWJ157" s="292"/>
      <c r="OWK157" s="292"/>
      <c r="OWL157" s="292"/>
      <c r="OWM157" s="292"/>
      <c r="OWN157" s="292"/>
      <c r="OWO157" s="292"/>
      <c r="OWP157" s="292"/>
      <c r="OWQ157" s="292"/>
      <c r="OWR157" s="292"/>
      <c r="OWS157" s="292"/>
      <c r="OWT157" s="292"/>
      <c r="OWU157" s="292"/>
      <c r="OWV157" s="292"/>
      <c r="OWW157" s="292"/>
      <c r="OWX157" s="292"/>
      <c r="OWY157" s="292"/>
      <c r="OWZ157" s="292"/>
      <c r="OXA157" s="292"/>
      <c r="OXB157" s="292"/>
      <c r="OXC157" s="292"/>
      <c r="OXD157" s="292"/>
      <c r="OXE157" s="292"/>
      <c r="OXF157" s="292"/>
      <c r="OXG157" s="292"/>
      <c r="OXH157" s="292"/>
      <c r="OXI157" s="292"/>
      <c r="OXJ157" s="292"/>
      <c r="OXK157" s="292"/>
      <c r="OXL157" s="292"/>
      <c r="OXM157" s="292"/>
      <c r="OXN157" s="292"/>
      <c r="OXO157" s="292"/>
      <c r="OXP157" s="292"/>
      <c r="OXQ157" s="292"/>
      <c r="OXR157" s="292"/>
      <c r="OXS157" s="292"/>
      <c r="OXT157" s="292"/>
      <c r="OXU157" s="292"/>
      <c r="OXV157" s="292"/>
      <c r="OXW157" s="292"/>
      <c r="OXX157" s="292"/>
      <c r="OXY157" s="292"/>
      <c r="OXZ157" s="292"/>
      <c r="OYA157" s="292"/>
      <c r="OYB157" s="292"/>
      <c r="OYC157" s="292"/>
      <c r="OYD157" s="292"/>
      <c r="OYE157" s="292"/>
      <c r="OYF157" s="292"/>
      <c r="OYG157" s="292"/>
      <c r="OYH157" s="292"/>
      <c r="OYI157" s="292"/>
      <c r="OYJ157" s="292"/>
      <c r="OYK157" s="292"/>
      <c r="OYL157" s="292"/>
      <c r="OYM157" s="292"/>
      <c r="OYN157" s="292"/>
      <c r="OYO157" s="292"/>
      <c r="OYP157" s="292"/>
      <c r="OYQ157" s="292"/>
      <c r="OYR157" s="292"/>
      <c r="OYS157" s="292"/>
      <c r="OYT157" s="292"/>
      <c r="OYU157" s="292"/>
      <c r="OYV157" s="292"/>
      <c r="OYW157" s="292"/>
      <c r="OYX157" s="292"/>
      <c r="OYY157" s="292"/>
      <c r="OYZ157" s="292"/>
      <c r="OZA157" s="292"/>
      <c r="OZB157" s="292"/>
      <c r="OZC157" s="292"/>
      <c r="OZD157" s="292"/>
      <c r="OZE157" s="292"/>
      <c r="OZF157" s="292"/>
      <c r="OZG157" s="292"/>
      <c r="OZH157" s="292"/>
      <c r="OZI157" s="292"/>
      <c r="OZJ157" s="292"/>
      <c r="OZK157" s="292"/>
      <c r="OZL157" s="292"/>
      <c r="OZM157" s="292"/>
      <c r="OZN157" s="292"/>
      <c r="OZO157" s="292"/>
      <c r="OZP157" s="292"/>
      <c r="OZQ157" s="292"/>
      <c r="OZR157" s="292"/>
      <c r="OZS157" s="292"/>
      <c r="OZT157" s="292"/>
      <c r="OZU157" s="292"/>
      <c r="OZV157" s="292"/>
      <c r="OZW157" s="292"/>
      <c r="OZX157" s="292"/>
      <c r="OZY157" s="292"/>
      <c r="OZZ157" s="292"/>
      <c r="PAA157" s="292"/>
      <c r="PAB157" s="292"/>
      <c r="PAC157" s="292"/>
      <c r="PAD157" s="292"/>
      <c r="PAE157" s="292"/>
      <c r="PAF157" s="292"/>
      <c r="PAG157" s="292"/>
      <c r="PAH157" s="292"/>
      <c r="PAI157" s="292"/>
      <c r="PAJ157" s="292"/>
      <c r="PAK157" s="292"/>
      <c r="PAL157" s="292"/>
      <c r="PAM157" s="292"/>
      <c r="PAN157" s="292"/>
      <c r="PAO157" s="292"/>
      <c r="PAP157" s="292"/>
      <c r="PAQ157" s="292"/>
      <c r="PAR157" s="292"/>
      <c r="PAS157" s="292"/>
      <c r="PAT157" s="292"/>
      <c r="PAU157" s="292"/>
      <c r="PAV157" s="292"/>
      <c r="PAW157" s="292"/>
      <c r="PAX157" s="292"/>
      <c r="PAY157" s="292"/>
      <c r="PAZ157" s="292"/>
      <c r="PBA157" s="292"/>
      <c r="PBB157" s="292"/>
      <c r="PBC157" s="292"/>
      <c r="PBD157" s="292"/>
      <c r="PBE157" s="292"/>
      <c r="PBF157" s="292"/>
      <c r="PBG157" s="292"/>
      <c r="PBH157" s="292"/>
      <c r="PBI157" s="292"/>
      <c r="PBJ157" s="292"/>
      <c r="PBK157" s="292"/>
      <c r="PBL157" s="292"/>
      <c r="PBM157" s="292"/>
      <c r="PBN157" s="292"/>
      <c r="PBO157" s="292"/>
      <c r="PBP157" s="292"/>
      <c r="PBQ157" s="292"/>
      <c r="PBR157" s="292"/>
      <c r="PBS157" s="292"/>
      <c r="PBT157" s="292"/>
      <c r="PBU157" s="292"/>
      <c r="PBV157" s="292"/>
      <c r="PBW157" s="292"/>
      <c r="PBX157" s="292"/>
      <c r="PBY157" s="292"/>
      <c r="PBZ157" s="292"/>
      <c r="PCA157" s="292"/>
      <c r="PCB157" s="292"/>
      <c r="PCC157" s="292"/>
      <c r="PCD157" s="292"/>
      <c r="PCE157" s="292"/>
      <c r="PCF157" s="292"/>
      <c r="PCG157" s="292"/>
      <c r="PCH157" s="292"/>
      <c r="PCI157" s="292"/>
      <c r="PCJ157" s="292"/>
      <c r="PCK157" s="292"/>
      <c r="PCL157" s="292"/>
      <c r="PCM157" s="292"/>
      <c r="PCN157" s="292"/>
      <c r="PCO157" s="292"/>
      <c r="PCP157" s="292"/>
      <c r="PCQ157" s="292"/>
      <c r="PCR157" s="292"/>
      <c r="PCS157" s="292"/>
      <c r="PCT157" s="292"/>
      <c r="PCU157" s="292"/>
      <c r="PCV157" s="292"/>
      <c r="PCW157" s="292"/>
      <c r="PCX157" s="292"/>
      <c r="PCY157" s="292"/>
      <c r="PCZ157" s="292"/>
      <c r="PDA157" s="292"/>
      <c r="PDB157" s="292"/>
      <c r="PDC157" s="292"/>
      <c r="PDD157" s="292"/>
      <c r="PDE157" s="292"/>
      <c r="PDF157" s="292"/>
      <c r="PDG157" s="292"/>
      <c r="PDH157" s="292"/>
      <c r="PDI157" s="292"/>
      <c r="PDJ157" s="292"/>
      <c r="PDK157" s="292"/>
      <c r="PDL157" s="292"/>
      <c r="PDM157" s="292"/>
      <c r="PDN157" s="292"/>
      <c r="PDO157" s="292"/>
      <c r="PDP157" s="292"/>
      <c r="PDQ157" s="292"/>
      <c r="PDR157" s="292"/>
      <c r="PDS157" s="292"/>
      <c r="PDT157" s="292"/>
      <c r="PDU157" s="292"/>
      <c r="PDV157" s="292"/>
      <c r="PDW157" s="292"/>
      <c r="PDX157" s="292"/>
      <c r="PDY157" s="292"/>
      <c r="PDZ157" s="292"/>
      <c r="PEA157" s="292"/>
      <c r="PEB157" s="292"/>
      <c r="PEC157" s="292"/>
      <c r="PED157" s="292"/>
      <c r="PEE157" s="292"/>
      <c r="PEF157" s="292"/>
      <c r="PEG157" s="292"/>
      <c r="PEH157" s="292"/>
      <c r="PEI157" s="292"/>
      <c r="PEJ157" s="292"/>
      <c r="PEK157" s="292"/>
      <c r="PEL157" s="292"/>
      <c r="PEM157" s="292"/>
      <c r="PEN157" s="292"/>
      <c r="PEO157" s="292"/>
      <c r="PEP157" s="292"/>
      <c r="PEQ157" s="292"/>
      <c r="PER157" s="292"/>
      <c r="PES157" s="292"/>
      <c r="PET157" s="292"/>
      <c r="PEU157" s="292"/>
      <c r="PEV157" s="292"/>
      <c r="PEW157" s="292"/>
      <c r="PEX157" s="292"/>
      <c r="PEY157" s="292"/>
      <c r="PEZ157" s="292"/>
      <c r="PFA157" s="292"/>
      <c r="PFB157" s="292"/>
      <c r="PFC157" s="292"/>
      <c r="PFD157" s="292"/>
      <c r="PFE157" s="292"/>
      <c r="PFF157" s="292"/>
      <c r="PFG157" s="292"/>
      <c r="PFH157" s="292"/>
      <c r="PFI157" s="292"/>
      <c r="PFJ157" s="292"/>
      <c r="PFK157" s="292"/>
      <c r="PFL157" s="292"/>
      <c r="PFM157" s="292"/>
      <c r="PFN157" s="292"/>
      <c r="PFO157" s="292"/>
      <c r="PFP157" s="292"/>
      <c r="PFQ157" s="292"/>
      <c r="PFR157" s="292"/>
      <c r="PFS157" s="292"/>
      <c r="PFT157" s="292"/>
      <c r="PFU157" s="292"/>
      <c r="PFV157" s="292"/>
      <c r="PFW157" s="292"/>
      <c r="PFX157" s="292"/>
      <c r="PFY157" s="292"/>
      <c r="PFZ157" s="292"/>
      <c r="PGA157" s="292"/>
      <c r="PGB157" s="292"/>
      <c r="PGC157" s="292"/>
      <c r="PGD157" s="292"/>
      <c r="PGE157" s="292"/>
      <c r="PGF157" s="292"/>
      <c r="PGG157" s="292"/>
      <c r="PGH157" s="292"/>
      <c r="PGI157" s="292"/>
      <c r="PGJ157" s="292"/>
      <c r="PGK157" s="292"/>
      <c r="PGL157" s="292"/>
      <c r="PGM157" s="292"/>
      <c r="PGN157" s="292"/>
      <c r="PGO157" s="292"/>
      <c r="PGP157" s="292"/>
      <c r="PGQ157" s="292"/>
      <c r="PGR157" s="292"/>
      <c r="PGS157" s="292"/>
      <c r="PGT157" s="292"/>
      <c r="PGU157" s="292"/>
      <c r="PGV157" s="292"/>
      <c r="PGW157" s="292"/>
      <c r="PGX157" s="292"/>
      <c r="PGY157" s="292"/>
      <c r="PGZ157" s="292"/>
      <c r="PHA157" s="292"/>
      <c r="PHB157" s="292"/>
      <c r="PHC157" s="292"/>
      <c r="PHD157" s="292"/>
      <c r="PHE157" s="292"/>
      <c r="PHF157" s="292"/>
      <c r="PHG157" s="292"/>
      <c r="PHH157" s="292"/>
      <c r="PHI157" s="292"/>
      <c r="PHJ157" s="292"/>
      <c r="PHK157" s="292"/>
      <c r="PHL157" s="292"/>
      <c r="PHM157" s="292"/>
      <c r="PHN157" s="292"/>
      <c r="PHO157" s="292"/>
      <c r="PHP157" s="292"/>
      <c r="PHQ157" s="292"/>
      <c r="PHR157" s="292"/>
      <c r="PHS157" s="292"/>
      <c r="PHT157" s="292"/>
      <c r="PHU157" s="292"/>
      <c r="PHV157" s="292"/>
      <c r="PHW157" s="292"/>
      <c r="PHX157" s="292"/>
      <c r="PHY157" s="292"/>
      <c r="PHZ157" s="292"/>
      <c r="PIA157" s="292"/>
      <c r="PIB157" s="292"/>
      <c r="PIC157" s="292"/>
      <c r="PID157" s="292"/>
      <c r="PIE157" s="292"/>
      <c r="PIF157" s="292"/>
      <c r="PIG157" s="292"/>
      <c r="PIH157" s="292"/>
      <c r="PII157" s="292"/>
      <c r="PIJ157" s="292"/>
      <c r="PIK157" s="292"/>
      <c r="PIL157" s="292"/>
      <c r="PIM157" s="292"/>
      <c r="PIN157" s="292"/>
      <c r="PIO157" s="292"/>
      <c r="PIP157" s="292"/>
      <c r="PIQ157" s="292"/>
      <c r="PIR157" s="292"/>
      <c r="PIS157" s="292"/>
      <c r="PIT157" s="292"/>
      <c r="PIU157" s="292"/>
      <c r="PIV157" s="292"/>
      <c r="PIW157" s="292"/>
      <c r="PIX157" s="292"/>
      <c r="PIY157" s="292"/>
      <c r="PIZ157" s="292"/>
      <c r="PJA157" s="292"/>
      <c r="PJB157" s="292"/>
      <c r="PJC157" s="292"/>
      <c r="PJD157" s="292"/>
      <c r="PJE157" s="292"/>
      <c r="PJF157" s="292"/>
      <c r="PJG157" s="292"/>
      <c r="PJH157" s="292"/>
      <c r="PJI157" s="292"/>
      <c r="PJJ157" s="292"/>
      <c r="PJK157" s="292"/>
      <c r="PJL157" s="292"/>
      <c r="PJM157" s="292"/>
      <c r="PJN157" s="292"/>
      <c r="PJO157" s="292"/>
      <c r="PJP157" s="292"/>
      <c r="PJQ157" s="292"/>
      <c r="PJR157" s="292"/>
      <c r="PJS157" s="292"/>
      <c r="PJT157" s="292"/>
      <c r="PJU157" s="292"/>
      <c r="PJV157" s="292"/>
      <c r="PJW157" s="292"/>
      <c r="PJX157" s="292"/>
      <c r="PJY157" s="292"/>
      <c r="PJZ157" s="292"/>
      <c r="PKA157" s="292"/>
      <c r="PKB157" s="292"/>
      <c r="PKC157" s="292"/>
      <c r="PKD157" s="292"/>
      <c r="PKE157" s="292"/>
      <c r="PKF157" s="292"/>
      <c r="PKG157" s="292"/>
      <c r="PKH157" s="292"/>
      <c r="PKI157" s="292"/>
      <c r="PKJ157" s="292"/>
      <c r="PKK157" s="292"/>
      <c r="PKL157" s="292"/>
      <c r="PKM157" s="292"/>
      <c r="PKN157" s="292"/>
      <c r="PKO157" s="292"/>
      <c r="PKP157" s="292"/>
      <c r="PKQ157" s="292"/>
      <c r="PKR157" s="292"/>
      <c r="PKS157" s="292"/>
      <c r="PKT157" s="292"/>
      <c r="PKU157" s="292"/>
      <c r="PKV157" s="292"/>
      <c r="PKW157" s="292"/>
      <c r="PKX157" s="292"/>
      <c r="PKY157" s="292"/>
      <c r="PKZ157" s="292"/>
      <c r="PLA157" s="292"/>
      <c r="PLB157" s="292"/>
      <c r="PLC157" s="292"/>
      <c r="PLD157" s="292"/>
      <c r="PLE157" s="292"/>
      <c r="PLF157" s="292"/>
      <c r="PLG157" s="292"/>
      <c r="PLH157" s="292"/>
      <c r="PLI157" s="292"/>
      <c r="PLJ157" s="292"/>
      <c r="PLK157" s="292"/>
      <c r="PLL157" s="292"/>
      <c r="PLM157" s="292"/>
      <c r="PLN157" s="292"/>
      <c r="PLO157" s="292"/>
      <c r="PLP157" s="292"/>
      <c r="PLQ157" s="292"/>
      <c r="PLR157" s="292"/>
      <c r="PLS157" s="292"/>
      <c r="PLT157" s="292"/>
      <c r="PLU157" s="292"/>
      <c r="PLV157" s="292"/>
      <c r="PLW157" s="292"/>
      <c r="PLX157" s="292"/>
      <c r="PLY157" s="292"/>
      <c r="PLZ157" s="292"/>
      <c r="PMA157" s="292"/>
      <c r="PMB157" s="292"/>
      <c r="PMC157" s="292"/>
      <c r="PMD157" s="292"/>
      <c r="PME157" s="292"/>
      <c r="PMF157" s="292"/>
      <c r="PMG157" s="292"/>
      <c r="PMH157" s="292"/>
      <c r="PMI157" s="292"/>
      <c r="PMJ157" s="292"/>
      <c r="PMK157" s="292"/>
      <c r="PML157" s="292"/>
      <c r="PMM157" s="292"/>
      <c r="PMN157" s="292"/>
      <c r="PMO157" s="292"/>
      <c r="PMP157" s="292"/>
      <c r="PMQ157" s="292"/>
      <c r="PMR157" s="292"/>
      <c r="PMS157" s="292"/>
      <c r="PMT157" s="292"/>
      <c r="PMU157" s="292"/>
      <c r="PMV157" s="292"/>
      <c r="PMW157" s="292"/>
      <c r="PMX157" s="292"/>
      <c r="PMY157" s="292"/>
      <c r="PMZ157" s="292"/>
      <c r="PNA157" s="292"/>
      <c r="PNB157" s="292"/>
      <c r="PNC157" s="292"/>
      <c r="PND157" s="292"/>
      <c r="PNE157" s="292"/>
      <c r="PNF157" s="292"/>
      <c r="PNG157" s="292"/>
      <c r="PNH157" s="292"/>
      <c r="PNI157" s="292"/>
      <c r="PNJ157" s="292"/>
      <c r="PNK157" s="292"/>
      <c r="PNL157" s="292"/>
      <c r="PNM157" s="292"/>
      <c r="PNN157" s="292"/>
      <c r="PNO157" s="292"/>
      <c r="PNP157" s="292"/>
      <c r="PNQ157" s="292"/>
      <c r="PNR157" s="292"/>
      <c r="PNS157" s="292"/>
      <c r="PNT157" s="292"/>
      <c r="PNU157" s="292"/>
      <c r="PNV157" s="292"/>
      <c r="PNW157" s="292"/>
      <c r="PNX157" s="292"/>
      <c r="PNY157" s="292"/>
      <c r="PNZ157" s="292"/>
      <c r="POA157" s="292"/>
      <c r="POB157" s="292"/>
      <c r="POC157" s="292"/>
      <c r="POD157" s="292"/>
      <c r="POE157" s="292"/>
      <c r="POF157" s="292"/>
      <c r="POG157" s="292"/>
      <c r="POH157" s="292"/>
      <c r="POI157" s="292"/>
      <c r="POJ157" s="292"/>
      <c r="POK157" s="292"/>
      <c r="POL157" s="292"/>
      <c r="POM157" s="292"/>
      <c r="PON157" s="292"/>
      <c r="POO157" s="292"/>
      <c r="POP157" s="292"/>
      <c r="POQ157" s="292"/>
      <c r="POR157" s="292"/>
      <c r="POS157" s="292"/>
      <c r="POT157" s="292"/>
      <c r="POU157" s="292"/>
      <c r="POV157" s="292"/>
      <c r="POW157" s="292"/>
      <c r="POX157" s="292"/>
      <c r="POY157" s="292"/>
      <c r="POZ157" s="292"/>
      <c r="PPA157" s="292"/>
      <c r="PPB157" s="292"/>
      <c r="PPC157" s="292"/>
      <c r="PPD157" s="292"/>
      <c r="PPE157" s="292"/>
      <c r="PPF157" s="292"/>
      <c r="PPG157" s="292"/>
      <c r="PPH157" s="292"/>
      <c r="PPI157" s="292"/>
      <c r="PPJ157" s="292"/>
      <c r="PPK157" s="292"/>
      <c r="PPL157" s="292"/>
      <c r="PPM157" s="292"/>
      <c r="PPN157" s="292"/>
      <c r="PPO157" s="292"/>
      <c r="PPP157" s="292"/>
      <c r="PPQ157" s="292"/>
      <c r="PPR157" s="292"/>
      <c r="PPS157" s="292"/>
      <c r="PPT157" s="292"/>
      <c r="PPU157" s="292"/>
      <c r="PPV157" s="292"/>
      <c r="PPW157" s="292"/>
      <c r="PPX157" s="292"/>
      <c r="PPY157" s="292"/>
      <c r="PPZ157" s="292"/>
      <c r="PQA157" s="292"/>
      <c r="PQB157" s="292"/>
      <c r="PQC157" s="292"/>
      <c r="PQD157" s="292"/>
      <c r="PQE157" s="292"/>
      <c r="PQF157" s="292"/>
      <c r="PQG157" s="292"/>
      <c r="PQH157" s="292"/>
      <c r="PQI157" s="292"/>
      <c r="PQJ157" s="292"/>
      <c r="PQK157" s="292"/>
      <c r="PQL157" s="292"/>
      <c r="PQM157" s="292"/>
      <c r="PQN157" s="292"/>
      <c r="PQO157" s="292"/>
      <c r="PQP157" s="292"/>
      <c r="PQQ157" s="292"/>
      <c r="PQR157" s="292"/>
      <c r="PQS157" s="292"/>
      <c r="PQT157" s="292"/>
      <c r="PQU157" s="292"/>
      <c r="PQV157" s="292"/>
      <c r="PQW157" s="292"/>
      <c r="PQX157" s="292"/>
      <c r="PQY157" s="292"/>
      <c r="PQZ157" s="292"/>
      <c r="PRA157" s="292"/>
      <c r="PRB157" s="292"/>
      <c r="PRC157" s="292"/>
      <c r="PRD157" s="292"/>
      <c r="PRE157" s="292"/>
      <c r="PRF157" s="292"/>
      <c r="PRG157" s="292"/>
      <c r="PRH157" s="292"/>
      <c r="PRI157" s="292"/>
      <c r="PRJ157" s="292"/>
      <c r="PRK157" s="292"/>
      <c r="PRL157" s="292"/>
      <c r="PRM157" s="292"/>
      <c r="PRN157" s="292"/>
      <c r="PRO157" s="292"/>
      <c r="PRP157" s="292"/>
      <c r="PRQ157" s="292"/>
      <c r="PRR157" s="292"/>
      <c r="PRS157" s="292"/>
      <c r="PRT157" s="292"/>
      <c r="PRU157" s="292"/>
      <c r="PRV157" s="292"/>
      <c r="PRW157" s="292"/>
      <c r="PRX157" s="292"/>
      <c r="PRY157" s="292"/>
      <c r="PRZ157" s="292"/>
      <c r="PSA157" s="292"/>
      <c r="PSB157" s="292"/>
      <c r="PSC157" s="292"/>
      <c r="PSD157" s="292"/>
      <c r="PSE157" s="292"/>
      <c r="PSF157" s="292"/>
      <c r="PSG157" s="292"/>
      <c r="PSH157" s="292"/>
      <c r="PSI157" s="292"/>
      <c r="PSJ157" s="292"/>
      <c r="PSK157" s="292"/>
      <c r="PSL157" s="292"/>
      <c r="PSM157" s="292"/>
      <c r="PSN157" s="292"/>
      <c r="PSO157" s="292"/>
      <c r="PSP157" s="292"/>
      <c r="PSQ157" s="292"/>
      <c r="PSR157" s="292"/>
      <c r="PSS157" s="292"/>
      <c r="PST157" s="292"/>
      <c r="PSU157" s="292"/>
      <c r="PSV157" s="292"/>
      <c r="PSW157" s="292"/>
      <c r="PSX157" s="292"/>
      <c r="PSY157" s="292"/>
      <c r="PSZ157" s="292"/>
      <c r="PTA157" s="292"/>
      <c r="PTB157" s="292"/>
      <c r="PTC157" s="292"/>
      <c r="PTD157" s="292"/>
      <c r="PTE157" s="292"/>
      <c r="PTF157" s="292"/>
      <c r="PTG157" s="292"/>
      <c r="PTH157" s="292"/>
      <c r="PTI157" s="292"/>
      <c r="PTJ157" s="292"/>
      <c r="PTK157" s="292"/>
      <c r="PTL157" s="292"/>
      <c r="PTM157" s="292"/>
      <c r="PTN157" s="292"/>
      <c r="PTO157" s="292"/>
      <c r="PTP157" s="292"/>
      <c r="PTQ157" s="292"/>
      <c r="PTR157" s="292"/>
      <c r="PTS157" s="292"/>
      <c r="PTT157" s="292"/>
      <c r="PTU157" s="292"/>
      <c r="PTV157" s="292"/>
      <c r="PTW157" s="292"/>
      <c r="PTX157" s="292"/>
      <c r="PTY157" s="292"/>
      <c r="PTZ157" s="292"/>
      <c r="PUA157" s="292"/>
      <c r="PUB157" s="292"/>
      <c r="PUC157" s="292"/>
      <c r="PUD157" s="292"/>
      <c r="PUE157" s="292"/>
      <c r="PUF157" s="292"/>
      <c r="PUG157" s="292"/>
      <c r="PUH157" s="292"/>
      <c r="PUI157" s="292"/>
      <c r="PUJ157" s="292"/>
      <c r="PUK157" s="292"/>
      <c r="PUL157" s="292"/>
      <c r="PUM157" s="292"/>
      <c r="PUN157" s="292"/>
      <c r="PUO157" s="292"/>
      <c r="PUP157" s="292"/>
      <c r="PUQ157" s="292"/>
      <c r="PUR157" s="292"/>
      <c r="PUS157" s="292"/>
      <c r="PUT157" s="292"/>
      <c r="PUU157" s="292"/>
      <c r="PUV157" s="292"/>
      <c r="PUW157" s="292"/>
      <c r="PUX157" s="292"/>
      <c r="PUY157" s="292"/>
      <c r="PUZ157" s="292"/>
      <c r="PVA157" s="292"/>
      <c r="PVB157" s="292"/>
      <c r="PVC157" s="292"/>
      <c r="PVD157" s="292"/>
      <c r="PVE157" s="292"/>
      <c r="PVF157" s="292"/>
      <c r="PVG157" s="292"/>
      <c r="PVH157" s="292"/>
      <c r="PVI157" s="292"/>
      <c r="PVJ157" s="292"/>
      <c r="PVK157" s="292"/>
      <c r="PVL157" s="292"/>
      <c r="PVM157" s="292"/>
      <c r="PVN157" s="292"/>
      <c r="PVO157" s="292"/>
      <c r="PVP157" s="292"/>
      <c r="PVQ157" s="292"/>
      <c r="PVR157" s="292"/>
      <c r="PVS157" s="292"/>
      <c r="PVT157" s="292"/>
      <c r="PVU157" s="292"/>
      <c r="PVV157" s="292"/>
      <c r="PVW157" s="292"/>
      <c r="PVX157" s="292"/>
      <c r="PVY157" s="292"/>
      <c r="PVZ157" s="292"/>
      <c r="PWA157" s="292"/>
      <c r="PWB157" s="292"/>
      <c r="PWC157" s="292"/>
      <c r="PWD157" s="292"/>
      <c r="PWE157" s="292"/>
      <c r="PWF157" s="292"/>
      <c r="PWG157" s="292"/>
      <c r="PWH157" s="292"/>
      <c r="PWI157" s="292"/>
      <c r="PWJ157" s="292"/>
      <c r="PWK157" s="292"/>
      <c r="PWL157" s="292"/>
      <c r="PWM157" s="292"/>
      <c r="PWN157" s="292"/>
      <c r="PWO157" s="292"/>
      <c r="PWP157" s="292"/>
      <c r="PWQ157" s="292"/>
      <c r="PWR157" s="292"/>
      <c r="PWS157" s="292"/>
      <c r="PWT157" s="292"/>
      <c r="PWU157" s="292"/>
      <c r="PWV157" s="292"/>
      <c r="PWW157" s="292"/>
      <c r="PWX157" s="292"/>
      <c r="PWY157" s="292"/>
      <c r="PWZ157" s="292"/>
      <c r="PXA157" s="292"/>
      <c r="PXB157" s="292"/>
      <c r="PXC157" s="292"/>
      <c r="PXD157" s="292"/>
      <c r="PXE157" s="292"/>
      <c r="PXF157" s="292"/>
      <c r="PXG157" s="292"/>
      <c r="PXH157" s="292"/>
      <c r="PXI157" s="292"/>
      <c r="PXJ157" s="292"/>
      <c r="PXK157" s="292"/>
      <c r="PXL157" s="292"/>
      <c r="PXM157" s="292"/>
      <c r="PXN157" s="292"/>
      <c r="PXO157" s="292"/>
      <c r="PXP157" s="292"/>
      <c r="PXQ157" s="292"/>
      <c r="PXR157" s="292"/>
      <c r="PXS157" s="292"/>
      <c r="PXT157" s="292"/>
      <c r="PXU157" s="292"/>
      <c r="PXV157" s="292"/>
      <c r="PXW157" s="292"/>
      <c r="PXX157" s="292"/>
      <c r="PXY157" s="292"/>
      <c r="PXZ157" s="292"/>
      <c r="PYA157" s="292"/>
      <c r="PYB157" s="292"/>
      <c r="PYC157" s="292"/>
      <c r="PYD157" s="292"/>
      <c r="PYE157" s="292"/>
      <c r="PYF157" s="292"/>
      <c r="PYG157" s="292"/>
      <c r="PYH157" s="292"/>
      <c r="PYI157" s="292"/>
      <c r="PYJ157" s="292"/>
      <c r="PYK157" s="292"/>
      <c r="PYL157" s="292"/>
      <c r="PYM157" s="292"/>
      <c r="PYN157" s="292"/>
      <c r="PYO157" s="292"/>
      <c r="PYP157" s="292"/>
      <c r="PYQ157" s="292"/>
      <c r="PYR157" s="292"/>
      <c r="PYS157" s="292"/>
      <c r="PYT157" s="292"/>
      <c r="PYU157" s="292"/>
      <c r="PYV157" s="292"/>
      <c r="PYW157" s="292"/>
      <c r="PYX157" s="292"/>
      <c r="PYY157" s="292"/>
      <c r="PYZ157" s="292"/>
      <c r="PZA157" s="292"/>
      <c r="PZB157" s="292"/>
      <c r="PZC157" s="292"/>
      <c r="PZD157" s="292"/>
      <c r="PZE157" s="292"/>
      <c r="PZF157" s="292"/>
      <c r="PZG157" s="292"/>
      <c r="PZH157" s="292"/>
      <c r="PZI157" s="292"/>
      <c r="PZJ157" s="292"/>
      <c r="PZK157" s="292"/>
      <c r="PZL157" s="292"/>
      <c r="PZM157" s="292"/>
      <c r="PZN157" s="292"/>
      <c r="PZO157" s="292"/>
      <c r="PZP157" s="292"/>
      <c r="PZQ157" s="292"/>
      <c r="PZR157" s="292"/>
      <c r="PZS157" s="292"/>
      <c r="PZT157" s="292"/>
      <c r="PZU157" s="292"/>
      <c r="PZV157" s="292"/>
      <c r="PZW157" s="292"/>
      <c r="PZX157" s="292"/>
      <c r="PZY157" s="292"/>
      <c r="PZZ157" s="292"/>
      <c r="QAA157" s="292"/>
      <c r="QAB157" s="292"/>
      <c r="QAC157" s="292"/>
      <c r="QAD157" s="292"/>
      <c r="QAE157" s="292"/>
      <c r="QAF157" s="292"/>
      <c r="QAG157" s="292"/>
      <c r="QAH157" s="292"/>
      <c r="QAI157" s="292"/>
      <c r="QAJ157" s="292"/>
      <c r="QAK157" s="292"/>
      <c r="QAL157" s="292"/>
      <c r="QAM157" s="292"/>
      <c r="QAN157" s="292"/>
      <c r="QAO157" s="292"/>
      <c r="QAP157" s="292"/>
      <c r="QAQ157" s="292"/>
      <c r="QAR157" s="292"/>
      <c r="QAS157" s="292"/>
      <c r="QAT157" s="292"/>
      <c r="QAU157" s="292"/>
      <c r="QAV157" s="292"/>
      <c r="QAW157" s="292"/>
      <c r="QAX157" s="292"/>
      <c r="QAY157" s="292"/>
      <c r="QAZ157" s="292"/>
      <c r="QBA157" s="292"/>
      <c r="QBB157" s="292"/>
      <c r="QBC157" s="292"/>
      <c r="QBD157" s="292"/>
      <c r="QBE157" s="292"/>
      <c r="QBF157" s="292"/>
      <c r="QBG157" s="292"/>
      <c r="QBH157" s="292"/>
      <c r="QBI157" s="292"/>
      <c r="QBJ157" s="292"/>
      <c r="QBK157" s="292"/>
      <c r="QBL157" s="292"/>
      <c r="QBM157" s="292"/>
      <c r="QBN157" s="292"/>
      <c r="QBO157" s="292"/>
      <c r="QBP157" s="292"/>
      <c r="QBQ157" s="292"/>
      <c r="QBR157" s="292"/>
      <c r="QBS157" s="292"/>
      <c r="QBT157" s="292"/>
      <c r="QBU157" s="292"/>
      <c r="QBV157" s="292"/>
      <c r="QBW157" s="292"/>
      <c r="QBX157" s="292"/>
      <c r="QBY157" s="292"/>
      <c r="QBZ157" s="292"/>
      <c r="QCA157" s="292"/>
      <c r="QCB157" s="292"/>
      <c r="QCC157" s="292"/>
      <c r="QCD157" s="292"/>
      <c r="QCE157" s="292"/>
      <c r="QCF157" s="292"/>
      <c r="QCG157" s="292"/>
      <c r="QCH157" s="292"/>
      <c r="QCI157" s="292"/>
      <c r="QCJ157" s="292"/>
      <c r="QCK157" s="292"/>
      <c r="QCL157" s="292"/>
      <c r="QCM157" s="292"/>
      <c r="QCN157" s="292"/>
      <c r="QCO157" s="292"/>
      <c r="QCP157" s="292"/>
      <c r="QCQ157" s="292"/>
      <c r="QCR157" s="292"/>
      <c r="QCS157" s="292"/>
      <c r="QCT157" s="292"/>
      <c r="QCU157" s="292"/>
      <c r="QCV157" s="292"/>
      <c r="QCW157" s="292"/>
      <c r="QCX157" s="292"/>
      <c r="QCY157" s="292"/>
      <c r="QCZ157" s="292"/>
      <c r="QDA157" s="292"/>
      <c r="QDB157" s="292"/>
      <c r="QDC157" s="292"/>
      <c r="QDD157" s="292"/>
      <c r="QDE157" s="292"/>
      <c r="QDF157" s="292"/>
      <c r="QDG157" s="292"/>
      <c r="QDH157" s="292"/>
      <c r="QDI157" s="292"/>
      <c r="QDJ157" s="292"/>
      <c r="QDK157" s="292"/>
      <c r="QDL157" s="292"/>
      <c r="QDM157" s="292"/>
      <c r="QDN157" s="292"/>
      <c r="QDO157" s="292"/>
      <c r="QDP157" s="292"/>
      <c r="QDQ157" s="292"/>
      <c r="QDR157" s="292"/>
      <c r="QDS157" s="292"/>
      <c r="QDT157" s="292"/>
      <c r="QDU157" s="292"/>
      <c r="QDV157" s="292"/>
      <c r="QDW157" s="292"/>
      <c r="QDX157" s="292"/>
      <c r="QDY157" s="292"/>
      <c r="QDZ157" s="292"/>
      <c r="QEA157" s="292"/>
      <c r="QEB157" s="292"/>
      <c r="QEC157" s="292"/>
      <c r="QED157" s="292"/>
      <c r="QEE157" s="292"/>
      <c r="QEF157" s="292"/>
      <c r="QEG157" s="292"/>
      <c r="QEH157" s="292"/>
      <c r="QEI157" s="292"/>
      <c r="QEJ157" s="292"/>
      <c r="QEK157" s="292"/>
      <c r="QEL157" s="292"/>
      <c r="QEM157" s="292"/>
      <c r="QEN157" s="292"/>
      <c r="QEO157" s="292"/>
      <c r="QEP157" s="292"/>
      <c r="QEQ157" s="292"/>
      <c r="QER157" s="292"/>
      <c r="QES157" s="292"/>
      <c r="QET157" s="292"/>
      <c r="QEU157" s="292"/>
      <c r="QEV157" s="292"/>
      <c r="QEW157" s="292"/>
      <c r="QEX157" s="292"/>
      <c r="QEY157" s="292"/>
      <c r="QEZ157" s="292"/>
      <c r="QFA157" s="292"/>
      <c r="QFB157" s="292"/>
      <c r="QFC157" s="292"/>
      <c r="QFD157" s="292"/>
      <c r="QFE157" s="292"/>
      <c r="QFF157" s="292"/>
      <c r="QFG157" s="292"/>
      <c r="QFH157" s="292"/>
      <c r="QFI157" s="292"/>
      <c r="QFJ157" s="292"/>
      <c r="QFK157" s="292"/>
      <c r="QFL157" s="292"/>
      <c r="QFM157" s="292"/>
      <c r="QFN157" s="292"/>
      <c r="QFO157" s="292"/>
      <c r="QFP157" s="292"/>
      <c r="QFQ157" s="292"/>
      <c r="QFR157" s="292"/>
      <c r="QFS157" s="292"/>
      <c r="QFT157" s="292"/>
      <c r="QFU157" s="292"/>
      <c r="QFV157" s="292"/>
      <c r="QFW157" s="292"/>
      <c r="QFX157" s="292"/>
      <c r="QFY157" s="292"/>
      <c r="QFZ157" s="292"/>
      <c r="QGA157" s="292"/>
      <c r="QGB157" s="292"/>
      <c r="QGC157" s="292"/>
      <c r="QGD157" s="292"/>
      <c r="QGE157" s="292"/>
      <c r="QGF157" s="292"/>
      <c r="QGG157" s="292"/>
      <c r="QGH157" s="292"/>
      <c r="QGI157" s="292"/>
      <c r="QGJ157" s="292"/>
      <c r="QGK157" s="292"/>
      <c r="QGL157" s="292"/>
      <c r="QGM157" s="292"/>
      <c r="QGN157" s="292"/>
      <c r="QGO157" s="292"/>
      <c r="QGP157" s="292"/>
      <c r="QGQ157" s="292"/>
      <c r="QGR157" s="292"/>
      <c r="QGS157" s="292"/>
      <c r="QGT157" s="292"/>
      <c r="QGU157" s="292"/>
      <c r="QGV157" s="292"/>
      <c r="QGW157" s="292"/>
      <c r="QGX157" s="292"/>
      <c r="QGY157" s="292"/>
      <c r="QGZ157" s="292"/>
      <c r="QHA157" s="292"/>
      <c r="QHB157" s="292"/>
      <c r="QHC157" s="292"/>
      <c r="QHD157" s="292"/>
      <c r="QHE157" s="292"/>
      <c r="QHF157" s="292"/>
      <c r="QHG157" s="292"/>
      <c r="QHH157" s="292"/>
      <c r="QHI157" s="292"/>
      <c r="QHJ157" s="292"/>
      <c r="QHK157" s="292"/>
      <c r="QHL157" s="292"/>
      <c r="QHM157" s="292"/>
      <c r="QHN157" s="292"/>
      <c r="QHO157" s="292"/>
      <c r="QHP157" s="292"/>
      <c r="QHQ157" s="292"/>
      <c r="QHR157" s="292"/>
      <c r="QHS157" s="292"/>
      <c r="QHT157" s="292"/>
      <c r="QHU157" s="292"/>
      <c r="QHV157" s="292"/>
      <c r="QHW157" s="292"/>
      <c r="QHX157" s="292"/>
      <c r="QHY157" s="292"/>
      <c r="QHZ157" s="292"/>
      <c r="QIA157" s="292"/>
      <c r="QIB157" s="292"/>
      <c r="QIC157" s="292"/>
      <c r="QID157" s="292"/>
      <c r="QIE157" s="292"/>
      <c r="QIF157" s="292"/>
      <c r="QIG157" s="292"/>
      <c r="QIH157" s="292"/>
      <c r="QII157" s="292"/>
      <c r="QIJ157" s="292"/>
      <c r="QIK157" s="292"/>
      <c r="QIL157" s="292"/>
      <c r="QIM157" s="292"/>
      <c r="QIN157" s="292"/>
      <c r="QIO157" s="292"/>
      <c r="QIP157" s="292"/>
      <c r="QIQ157" s="292"/>
      <c r="QIR157" s="292"/>
      <c r="QIS157" s="292"/>
      <c r="QIT157" s="292"/>
      <c r="QIU157" s="292"/>
      <c r="QIV157" s="292"/>
      <c r="QIW157" s="292"/>
      <c r="QIX157" s="292"/>
      <c r="QIY157" s="292"/>
      <c r="QIZ157" s="292"/>
      <c r="QJA157" s="292"/>
      <c r="QJB157" s="292"/>
      <c r="QJC157" s="292"/>
      <c r="QJD157" s="292"/>
      <c r="QJE157" s="292"/>
      <c r="QJF157" s="292"/>
      <c r="QJG157" s="292"/>
      <c r="QJH157" s="292"/>
      <c r="QJI157" s="292"/>
      <c r="QJJ157" s="292"/>
      <c r="QJK157" s="292"/>
      <c r="QJL157" s="292"/>
      <c r="QJM157" s="292"/>
      <c r="QJN157" s="292"/>
      <c r="QJO157" s="292"/>
      <c r="QJP157" s="292"/>
      <c r="QJQ157" s="292"/>
      <c r="QJR157" s="292"/>
      <c r="QJS157" s="292"/>
      <c r="QJT157" s="292"/>
      <c r="QJU157" s="292"/>
      <c r="QJV157" s="292"/>
      <c r="QJW157" s="292"/>
      <c r="QJX157" s="292"/>
      <c r="QJY157" s="292"/>
      <c r="QJZ157" s="292"/>
      <c r="QKA157" s="292"/>
      <c r="QKB157" s="292"/>
      <c r="QKC157" s="292"/>
      <c r="QKD157" s="292"/>
      <c r="QKE157" s="292"/>
      <c r="QKF157" s="292"/>
      <c r="QKG157" s="292"/>
      <c r="QKH157" s="292"/>
      <c r="QKI157" s="292"/>
      <c r="QKJ157" s="292"/>
      <c r="QKK157" s="292"/>
      <c r="QKL157" s="292"/>
      <c r="QKM157" s="292"/>
      <c r="QKN157" s="292"/>
      <c r="QKO157" s="292"/>
      <c r="QKP157" s="292"/>
      <c r="QKQ157" s="292"/>
      <c r="QKR157" s="292"/>
      <c r="QKS157" s="292"/>
      <c r="QKT157" s="292"/>
      <c r="QKU157" s="292"/>
      <c r="QKV157" s="292"/>
      <c r="QKW157" s="292"/>
      <c r="QKX157" s="292"/>
      <c r="QKY157" s="292"/>
      <c r="QKZ157" s="292"/>
      <c r="QLA157" s="292"/>
      <c r="QLB157" s="292"/>
      <c r="QLC157" s="292"/>
      <c r="QLD157" s="292"/>
      <c r="QLE157" s="292"/>
      <c r="QLF157" s="292"/>
      <c r="QLG157" s="292"/>
      <c r="QLH157" s="292"/>
      <c r="QLI157" s="292"/>
      <c r="QLJ157" s="292"/>
      <c r="QLK157" s="292"/>
      <c r="QLL157" s="292"/>
      <c r="QLM157" s="292"/>
      <c r="QLN157" s="292"/>
      <c r="QLO157" s="292"/>
      <c r="QLP157" s="292"/>
      <c r="QLQ157" s="292"/>
      <c r="QLR157" s="292"/>
      <c r="QLS157" s="292"/>
      <c r="QLT157" s="292"/>
      <c r="QLU157" s="292"/>
      <c r="QLV157" s="292"/>
      <c r="QLW157" s="292"/>
      <c r="QLX157" s="292"/>
      <c r="QLY157" s="292"/>
      <c r="QLZ157" s="292"/>
      <c r="QMA157" s="292"/>
      <c r="QMB157" s="292"/>
      <c r="QMC157" s="292"/>
      <c r="QMD157" s="292"/>
      <c r="QME157" s="292"/>
      <c r="QMF157" s="292"/>
      <c r="QMG157" s="292"/>
      <c r="QMH157" s="292"/>
      <c r="QMI157" s="292"/>
      <c r="QMJ157" s="292"/>
      <c r="QMK157" s="292"/>
      <c r="QML157" s="292"/>
      <c r="QMM157" s="292"/>
      <c r="QMN157" s="292"/>
      <c r="QMO157" s="292"/>
      <c r="QMP157" s="292"/>
      <c r="QMQ157" s="292"/>
      <c r="QMR157" s="292"/>
      <c r="QMS157" s="292"/>
      <c r="QMT157" s="292"/>
      <c r="QMU157" s="292"/>
      <c r="QMV157" s="292"/>
      <c r="QMW157" s="292"/>
      <c r="QMX157" s="292"/>
      <c r="QMY157" s="292"/>
      <c r="QMZ157" s="292"/>
      <c r="QNA157" s="292"/>
      <c r="QNB157" s="292"/>
      <c r="QNC157" s="292"/>
      <c r="QND157" s="292"/>
      <c r="QNE157" s="292"/>
      <c r="QNF157" s="292"/>
      <c r="QNG157" s="292"/>
      <c r="QNH157" s="292"/>
      <c r="QNI157" s="292"/>
      <c r="QNJ157" s="292"/>
      <c r="QNK157" s="292"/>
      <c r="QNL157" s="292"/>
      <c r="QNM157" s="292"/>
      <c r="QNN157" s="292"/>
      <c r="QNO157" s="292"/>
      <c r="QNP157" s="292"/>
      <c r="QNQ157" s="292"/>
      <c r="QNR157" s="292"/>
      <c r="QNS157" s="292"/>
      <c r="QNT157" s="292"/>
      <c r="QNU157" s="292"/>
      <c r="QNV157" s="292"/>
      <c r="QNW157" s="292"/>
      <c r="QNX157" s="292"/>
      <c r="QNY157" s="292"/>
      <c r="QNZ157" s="292"/>
      <c r="QOA157" s="292"/>
      <c r="QOB157" s="292"/>
      <c r="QOC157" s="292"/>
      <c r="QOD157" s="292"/>
      <c r="QOE157" s="292"/>
      <c r="QOF157" s="292"/>
      <c r="QOG157" s="292"/>
      <c r="QOH157" s="292"/>
      <c r="QOI157" s="292"/>
      <c r="QOJ157" s="292"/>
      <c r="QOK157" s="292"/>
      <c r="QOL157" s="292"/>
      <c r="QOM157" s="292"/>
      <c r="QON157" s="292"/>
      <c r="QOO157" s="292"/>
      <c r="QOP157" s="292"/>
      <c r="QOQ157" s="292"/>
      <c r="QOR157" s="292"/>
      <c r="QOS157" s="292"/>
      <c r="QOT157" s="292"/>
      <c r="QOU157" s="292"/>
      <c r="QOV157" s="292"/>
      <c r="QOW157" s="292"/>
      <c r="QOX157" s="292"/>
      <c r="QOY157" s="292"/>
      <c r="QOZ157" s="292"/>
      <c r="QPA157" s="292"/>
      <c r="QPB157" s="292"/>
      <c r="QPC157" s="292"/>
      <c r="QPD157" s="292"/>
      <c r="QPE157" s="292"/>
      <c r="QPF157" s="292"/>
      <c r="QPG157" s="292"/>
      <c r="QPH157" s="292"/>
      <c r="QPI157" s="292"/>
      <c r="QPJ157" s="292"/>
      <c r="QPK157" s="292"/>
      <c r="QPL157" s="292"/>
      <c r="QPM157" s="292"/>
      <c r="QPN157" s="292"/>
      <c r="QPO157" s="292"/>
      <c r="QPP157" s="292"/>
      <c r="QPQ157" s="292"/>
      <c r="QPR157" s="292"/>
      <c r="QPS157" s="292"/>
      <c r="QPT157" s="292"/>
      <c r="QPU157" s="292"/>
      <c r="QPV157" s="292"/>
      <c r="QPW157" s="292"/>
      <c r="QPX157" s="292"/>
      <c r="QPY157" s="292"/>
      <c r="QPZ157" s="292"/>
      <c r="QQA157" s="292"/>
      <c r="QQB157" s="292"/>
      <c r="QQC157" s="292"/>
      <c r="QQD157" s="292"/>
      <c r="QQE157" s="292"/>
      <c r="QQF157" s="292"/>
      <c r="QQG157" s="292"/>
      <c r="QQH157" s="292"/>
      <c r="QQI157" s="292"/>
      <c r="QQJ157" s="292"/>
      <c r="QQK157" s="292"/>
      <c r="QQL157" s="292"/>
      <c r="QQM157" s="292"/>
      <c r="QQN157" s="292"/>
      <c r="QQO157" s="292"/>
      <c r="QQP157" s="292"/>
      <c r="QQQ157" s="292"/>
      <c r="QQR157" s="292"/>
      <c r="QQS157" s="292"/>
      <c r="QQT157" s="292"/>
      <c r="QQU157" s="292"/>
      <c r="QQV157" s="292"/>
      <c r="QQW157" s="292"/>
      <c r="QQX157" s="292"/>
      <c r="QQY157" s="292"/>
      <c r="QQZ157" s="292"/>
      <c r="QRA157" s="292"/>
      <c r="QRB157" s="292"/>
      <c r="QRC157" s="292"/>
      <c r="QRD157" s="292"/>
      <c r="QRE157" s="292"/>
      <c r="QRF157" s="292"/>
      <c r="QRG157" s="292"/>
      <c r="QRH157" s="292"/>
      <c r="QRI157" s="292"/>
      <c r="QRJ157" s="292"/>
      <c r="QRK157" s="292"/>
      <c r="QRL157" s="292"/>
      <c r="QRM157" s="292"/>
      <c r="QRN157" s="292"/>
      <c r="QRO157" s="292"/>
      <c r="QRP157" s="292"/>
      <c r="QRQ157" s="292"/>
      <c r="QRR157" s="292"/>
      <c r="QRS157" s="292"/>
      <c r="QRT157" s="292"/>
      <c r="QRU157" s="292"/>
      <c r="QRV157" s="292"/>
      <c r="QRW157" s="292"/>
      <c r="QRX157" s="292"/>
      <c r="QRY157" s="292"/>
      <c r="QRZ157" s="292"/>
      <c r="QSA157" s="292"/>
      <c r="QSB157" s="292"/>
      <c r="QSC157" s="292"/>
      <c r="QSD157" s="292"/>
      <c r="QSE157" s="292"/>
      <c r="QSF157" s="292"/>
      <c r="QSG157" s="292"/>
      <c r="QSH157" s="292"/>
      <c r="QSI157" s="292"/>
      <c r="QSJ157" s="292"/>
      <c r="QSK157" s="292"/>
      <c r="QSL157" s="292"/>
      <c r="QSM157" s="292"/>
      <c r="QSN157" s="292"/>
      <c r="QSO157" s="292"/>
      <c r="QSP157" s="292"/>
      <c r="QSQ157" s="292"/>
      <c r="QSR157" s="292"/>
      <c r="QSS157" s="292"/>
      <c r="QST157" s="292"/>
      <c r="QSU157" s="292"/>
      <c r="QSV157" s="292"/>
      <c r="QSW157" s="292"/>
      <c r="QSX157" s="292"/>
      <c r="QSY157" s="292"/>
      <c r="QSZ157" s="292"/>
      <c r="QTA157" s="292"/>
      <c r="QTB157" s="292"/>
      <c r="QTC157" s="292"/>
      <c r="QTD157" s="292"/>
      <c r="QTE157" s="292"/>
      <c r="QTF157" s="292"/>
      <c r="QTG157" s="292"/>
      <c r="QTH157" s="292"/>
      <c r="QTI157" s="292"/>
      <c r="QTJ157" s="292"/>
      <c r="QTK157" s="292"/>
      <c r="QTL157" s="292"/>
      <c r="QTM157" s="292"/>
      <c r="QTN157" s="292"/>
      <c r="QTO157" s="292"/>
      <c r="QTP157" s="292"/>
      <c r="QTQ157" s="292"/>
      <c r="QTR157" s="292"/>
      <c r="QTS157" s="292"/>
      <c r="QTT157" s="292"/>
      <c r="QTU157" s="292"/>
      <c r="QTV157" s="292"/>
      <c r="QTW157" s="292"/>
      <c r="QTX157" s="292"/>
      <c r="QTY157" s="292"/>
      <c r="QTZ157" s="292"/>
      <c r="QUA157" s="292"/>
      <c r="QUB157" s="292"/>
      <c r="QUC157" s="292"/>
      <c r="QUD157" s="292"/>
      <c r="QUE157" s="292"/>
      <c r="QUF157" s="292"/>
      <c r="QUG157" s="292"/>
      <c r="QUH157" s="292"/>
      <c r="QUI157" s="292"/>
      <c r="QUJ157" s="292"/>
      <c r="QUK157" s="292"/>
      <c r="QUL157" s="292"/>
      <c r="QUM157" s="292"/>
      <c r="QUN157" s="292"/>
      <c r="QUO157" s="292"/>
      <c r="QUP157" s="292"/>
      <c r="QUQ157" s="292"/>
      <c r="QUR157" s="292"/>
      <c r="QUS157" s="292"/>
      <c r="QUT157" s="292"/>
      <c r="QUU157" s="292"/>
      <c r="QUV157" s="292"/>
      <c r="QUW157" s="292"/>
      <c r="QUX157" s="292"/>
      <c r="QUY157" s="292"/>
      <c r="QUZ157" s="292"/>
      <c r="QVA157" s="292"/>
      <c r="QVB157" s="292"/>
      <c r="QVC157" s="292"/>
      <c r="QVD157" s="292"/>
      <c r="QVE157" s="292"/>
      <c r="QVF157" s="292"/>
      <c r="QVG157" s="292"/>
      <c r="QVH157" s="292"/>
      <c r="QVI157" s="292"/>
      <c r="QVJ157" s="292"/>
      <c r="QVK157" s="292"/>
      <c r="QVL157" s="292"/>
      <c r="QVM157" s="292"/>
      <c r="QVN157" s="292"/>
      <c r="QVO157" s="292"/>
      <c r="QVP157" s="292"/>
      <c r="QVQ157" s="292"/>
      <c r="QVR157" s="292"/>
      <c r="QVS157" s="292"/>
      <c r="QVT157" s="292"/>
      <c r="QVU157" s="292"/>
      <c r="QVV157" s="292"/>
      <c r="QVW157" s="292"/>
      <c r="QVX157" s="292"/>
      <c r="QVY157" s="292"/>
      <c r="QVZ157" s="292"/>
      <c r="QWA157" s="292"/>
      <c r="QWB157" s="292"/>
      <c r="QWC157" s="292"/>
      <c r="QWD157" s="292"/>
      <c r="QWE157" s="292"/>
      <c r="QWF157" s="292"/>
      <c r="QWG157" s="292"/>
      <c r="QWH157" s="292"/>
      <c r="QWI157" s="292"/>
      <c r="QWJ157" s="292"/>
      <c r="QWK157" s="292"/>
      <c r="QWL157" s="292"/>
      <c r="QWM157" s="292"/>
      <c r="QWN157" s="292"/>
      <c r="QWO157" s="292"/>
      <c r="QWP157" s="292"/>
      <c r="QWQ157" s="292"/>
      <c r="QWR157" s="292"/>
      <c r="QWS157" s="292"/>
      <c r="QWT157" s="292"/>
      <c r="QWU157" s="292"/>
      <c r="QWV157" s="292"/>
      <c r="QWW157" s="292"/>
      <c r="QWX157" s="292"/>
      <c r="QWY157" s="292"/>
      <c r="QWZ157" s="292"/>
      <c r="QXA157" s="292"/>
      <c r="QXB157" s="292"/>
      <c r="QXC157" s="292"/>
      <c r="QXD157" s="292"/>
      <c r="QXE157" s="292"/>
      <c r="QXF157" s="292"/>
      <c r="QXG157" s="292"/>
      <c r="QXH157" s="292"/>
      <c r="QXI157" s="292"/>
      <c r="QXJ157" s="292"/>
      <c r="QXK157" s="292"/>
      <c r="QXL157" s="292"/>
      <c r="QXM157" s="292"/>
      <c r="QXN157" s="292"/>
      <c r="QXO157" s="292"/>
      <c r="QXP157" s="292"/>
      <c r="QXQ157" s="292"/>
      <c r="QXR157" s="292"/>
      <c r="QXS157" s="292"/>
      <c r="QXT157" s="292"/>
      <c r="QXU157" s="292"/>
      <c r="QXV157" s="292"/>
      <c r="QXW157" s="292"/>
      <c r="QXX157" s="292"/>
      <c r="QXY157" s="292"/>
      <c r="QXZ157" s="292"/>
      <c r="QYA157" s="292"/>
      <c r="QYB157" s="292"/>
      <c r="QYC157" s="292"/>
      <c r="QYD157" s="292"/>
      <c r="QYE157" s="292"/>
      <c r="QYF157" s="292"/>
      <c r="QYG157" s="292"/>
      <c r="QYH157" s="292"/>
      <c r="QYI157" s="292"/>
      <c r="QYJ157" s="292"/>
      <c r="QYK157" s="292"/>
      <c r="QYL157" s="292"/>
      <c r="QYM157" s="292"/>
      <c r="QYN157" s="292"/>
      <c r="QYO157" s="292"/>
      <c r="QYP157" s="292"/>
      <c r="QYQ157" s="292"/>
      <c r="QYR157" s="292"/>
      <c r="QYS157" s="292"/>
      <c r="QYT157" s="292"/>
      <c r="QYU157" s="292"/>
      <c r="QYV157" s="292"/>
      <c r="QYW157" s="292"/>
      <c r="QYX157" s="292"/>
      <c r="QYY157" s="292"/>
      <c r="QYZ157" s="292"/>
      <c r="QZA157" s="292"/>
      <c r="QZB157" s="292"/>
      <c r="QZC157" s="292"/>
      <c r="QZD157" s="292"/>
      <c r="QZE157" s="292"/>
      <c r="QZF157" s="292"/>
      <c r="QZG157" s="292"/>
      <c r="QZH157" s="292"/>
      <c r="QZI157" s="292"/>
      <c r="QZJ157" s="292"/>
      <c r="QZK157" s="292"/>
      <c r="QZL157" s="292"/>
      <c r="QZM157" s="292"/>
      <c r="QZN157" s="292"/>
      <c r="QZO157" s="292"/>
      <c r="QZP157" s="292"/>
      <c r="QZQ157" s="292"/>
      <c r="QZR157" s="292"/>
      <c r="QZS157" s="292"/>
      <c r="QZT157" s="292"/>
      <c r="QZU157" s="292"/>
      <c r="QZV157" s="292"/>
      <c r="QZW157" s="292"/>
      <c r="QZX157" s="292"/>
      <c r="QZY157" s="292"/>
      <c r="QZZ157" s="292"/>
      <c r="RAA157" s="292"/>
      <c r="RAB157" s="292"/>
      <c r="RAC157" s="292"/>
      <c r="RAD157" s="292"/>
      <c r="RAE157" s="292"/>
      <c r="RAF157" s="292"/>
      <c r="RAG157" s="292"/>
      <c r="RAH157" s="292"/>
      <c r="RAI157" s="292"/>
      <c r="RAJ157" s="292"/>
      <c r="RAK157" s="292"/>
      <c r="RAL157" s="292"/>
      <c r="RAM157" s="292"/>
      <c r="RAN157" s="292"/>
      <c r="RAO157" s="292"/>
      <c r="RAP157" s="292"/>
      <c r="RAQ157" s="292"/>
      <c r="RAR157" s="292"/>
      <c r="RAS157" s="292"/>
      <c r="RAT157" s="292"/>
      <c r="RAU157" s="292"/>
      <c r="RAV157" s="292"/>
      <c r="RAW157" s="292"/>
      <c r="RAX157" s="292"/>
      <c r="RAY157" s="292"/>
      <c r="RAZ157" s="292"/>
      <c r="RBA157" s="292"/>
      <c r="RBB157" s="292"/>
      <c r="RBC157" s="292"/>
      <c r="RBD157" s="292"/>
      <c r="RBE157" s="292"/>
      <c r="RBF157" s="292"/>
      <c r="RBG157" s="292"/>
      <c r="RBH157" s="292"/>
      <c r="RBI157" s="292"/>
      <c r="RBJ157" s="292"/>
      <c r="RBK157" s="292"/>
      <c r="RBL157" s="292"/>
      <c r="RBM157" s="292"/>
      <c r="RBN157" s="292"/>
      <c r="RBO157" s="292"/>
      <c r="RBP157" s="292"/>
      <c r="RBQ157" s="292"/>
      <c r="RBR157" s="292"/>
      <c r="RBS157" s="292"/>
      <c r="RBT157" s="292"/>
      <c r="RBU157" s="292"/>
      <c r="RBV157" s="292"/>
      <c r="RBW157" s="292"/>
      <c r="RBX157" s="292"/>
      <c r="RBY157" s="292"/>
      <c r="RBZ157" s="292"/>
      <c r="RCA157" s="292"/>
      <c r="RCB157" s="292"/>
      <c r="RCC157" s="292"/>
      <c r="RCD157" s="292"/>
      <c r="RCE157" s="292"/>
      <c r="RCF157" s="292"/>
      <c r="RCG157" s="292"/>
      <c r="RCH157" s="292"/>
      <c r="RCI157" s="292"/>
      <c r="RCJ157" s="292"/>
      <c r="RCK157" s="292"/>
      <c r="RCL157" s="292"/>
      <c r="RCM157" s="292"/>
      <c r="RCN157" s="292"/>
      <c r="RCO157" s="292"/>
      <c r="RCP157" s="292"/>
      <c r="RCQ157" s="292"/>
      <c r="RCR157" s="292"/>
      <c r="RCS157" s="292"/>
      <c r="RCT157" s="292"/>
      <c r="RCU157" s="292"/>
      <c r="RCV157" s="292"/>
      <c r="RCW157" s="292"/>
      <c r="RCX157" s="292"/>
      <c r="RCY157" s="292"/>
      <c r="RCZ157" s="292"/>
      <c r="RDA157" s="292"/>
      <c r="RDB157" s="292"/>
      <c r="RDC157" s="292"/>
      <c r="RDD157" s="292"/>
      <c r="RDE157" s="292"/>
      <c r="RDF157" s="292"/>
      <c r="RDG157" s="292"/>
      <c r="RDH157" s="292"/>
      <c r="RDI157" s="292"/>
      <c r="RDJ157" s="292"/>
      <c r="RDK157" s="292"/>
      <c r="RDL157" s="292"/>
      <c r="RDM157" s="292"/>
      <c r="RDN157" s="292"/>
      <c r="RDO157" s="292"/>
      <c r="RDP157" s="292"/>
      <c r="RDQ157" s="292"/>
      <c r="RDR157" s="292"/>
      <c r="RDS157" s="292"/>
      <c r="RDT157" s="292"/>
      <c r="RDU157" s="292"/>
      <c r="RDV157" s="292"/>
      <c r="RDW157" s="292"/>
      <c r="RDX157" s="292"/>
      <c r="RDY157" s="292"/>
      <c r="RDZ157" s="292"/>
      <c r="REA157" s="292"/>
      <c r="REB157" s="292"/>
      <c r="REC157" s="292"/>
      <c r="RED157" s="292"/>
      <c r="REE157" s="292"/>
      <c r="REF157" s="292"/>
      <c r="REG157" s="292"/>
      <c r="REH157" s="292"/>
      <c r="REI157" s="292"/>
      <c r="REJ157" s="292"/>
      <c r="REK157" s="292"/>
      <c r="REL157" s="292"/>
      <c r="REM157" s="292"/>
      <c r="REN157" s="292"/>
      <c r="REO157" s="292"/>
      <c r="REP157" s="292"/>
      <c r="REQ157" s="292"/>
      <c r="RER157" s="292"/>
      <c r="RES157" s="292"/>
      <c r="RET157" s="292"/>
      <c r="REU157" s="292"/>
      <c r="REV157" s="292"/>
      <c r="REW157" s="292"/>
      <c r="REX157" s="292"/>
      <c r="REY157" s="292"/>
      <c r="REZ157" s="292"/>
      <c r="RFA157" s="292"/>
      <c r="RFB157" s="292"/>
      <c r="RFC157" s="292"/>
      <c r="RFD157" s="292"/>
      <c r="RFE157" s="292"/>
      <c r="RFF157" s="292"/>
      <c r="RFG157" s="292"/>
      <c r="RFH157" s="292"/>
      <c r="RFI157" s="292"/>
      <c r="RFJ157" s="292"/>
      <c r="RFK157" s="292"/>
      <c r="RFL157" s="292"/>
      <c r="RFM157" s="292"/>
      <c r="RFN157" s="292"/>
      <c r="RFO157" s="292"/>
      <c r="RFP157" s="292"/>
      <c r="RFQ157" s="292"/>
      <c r="RFR157" s="292"/>
      <c r="RFS157" s="292"/>
      <c r="RFT157" s="292"/>
      <c r="RFU157" s="292"/>
      <c r="RFV157" s="292"/>
      <c r="RFW157" s="292"/>
      <c r="RFX157" s="292"/>
      <c r="RFY157" s="292"/>
      <c r="RFZ157" s="292"/>
      <c r="RGA157" s="292"/>
      <c r="RGB157" s="292"/>
      <c r="RGC157" s="292"/>
      <c r="RGD157" s="292"/>
      <c r="RGE157" s="292"/>
      <c r="RGF157" s="292"/>
      <c r="RGG157" s="292"/>
      <c r="RGH157" s="292"/>
      <c r="RGI157" s="292"/>
      <c r="RGJ157" s="292"/>
      <c r="RGK157" s="292"/>
      <c r="RGL157" s="292"/>
      <c r="RGM157" s="292"/>
      <c r="RGN157" s="292"/>
      <c r="RGO157" s="292"/>
      <c r="RGP157" s="292"/>
      <c r="RGQ157" s="292"/>
      <c r="RGR157" s="292"/>
      <c r="RGS157" s="292"/>
      <c r="RGT157" s="292"/>
      <c r="RGU157" s="292"/>
      <c r="RGV157" s="292"/>
      <c r="RGW157" s="292"/>
      <c r="RGX157" s="292"/>
      <c r="RGY157" s="292"/>
      <c r="RGZ157" s="292"/>
      <c r="RHA157" s="292"/>
      <c r="RHB157" s="292"/>
      <c r="RHC157" s="292"/>
      <c r="RHD157" s="292"/>
      <c r="RHE157" s="292"/>
      <c r="RHF157" s="292"/>
      <c r="RHG157" s="292"/>
      <c r="RHH157" s="292"/>
      <c r="RHI157" s="292"/>
      <c r="RHJ157" s="292"/>
      <c r="RHK157" s="292"/>
      <c r="RHL157" s="292"/>
      <c r="RHM157" s="292"/>
      <c r="RHN157" s="292"/>
      <c r="RHO157" s="292"/>
      <c r="RHP157" s="292"/>
      <c r="RHQ157" s="292"/>
      <c r="RHR157" s="292"/>
      <c r="RHS157" s="292"/>
      <c r="RHT157" s="292"/>
      <c r="RHU157" s="292"/>
      <c r="RHV157" s="292"/>
      <c r="RHW157" s="292"/>
      <c r="RHX157" s="292"/>
      <c r="RHY157" s="292"/>
      <c r="RHZ157" s="292"/>
      <c r="RIA157" s="292"/>
      <c r="RIB157" s="292"/>
      <c r="RIC157" s="292"/>
      <c r="RID157" s="292"/>
      <c r="RIE157" s="292"/>
      <c r="RIF157" s="292"/>
      <c r="RIG157" s="292"/>
      <c r="RIH157" s="292"/>
      <c r="RII157" s="292"/>
      <c r="RIJ157" s="292"/>
      <c r="RIK157" s="292"/>
      <c r="RIL157" s="292"/>
      <c r="RIM157" s="292"/>
      <c r="RIN157" s="292"/>
      <c r="RIO157" s="292"/>
      <c r="RIP157" s="292"/>
      <c r="RIQ157" s="292"/>
      <c r="RIR157" s="292"/>
      <c r="RIS157" s="292"/>
      <c r="RIT157" s="292"/>
      <c r="RIU157" s="292"/>
      <c r="RIV157" s="292"/>
      <c r="RIW157" s="292"/>
      <c r="RIX157" s="292"/>
      <c r="RIY157" s="292"/>
      <c r="RIZ157" s="292"/>
      <c r="RJA157" s="292"/>
      <c r="RJB157" s="292"/>
      <c r="RJC157" s="292"/>
      <c r="RJD157" s="292"/>
      <c r="RJE157" s="292"/>
      <c r="RJF157" s="292"/>
      <c r="RJG157" s="292"/>
      <c r="RJH157" s="292"/>
      <c r="RJI157" s="292"/>
      <c r="RJJ157" s="292"/>
      <c r="RJK157" s="292"/>
      <c r="RJL157" s="292"/>
      <c r="RJM157" s="292"/>
      <c r="RJN157" s="292"/>
      <c r="RJO157" s="292"/>
      <c r="RJP157" s="292"/>
      <c r="RJQ157" s="292"/>
      <c r="RJR157" s="292"/>
      <c r="RJS157" s="292"/>
      <c r="RJT157" s="292"/>
      <c r="RJU157" s="292"/>
      <c r="RJV157" s="292"/>
      <c r="RJW157" s="292"/>
      <c r="RJX157" s="292"/>
      <c r="RJY157" s="292"/>
      <c r="RJZ157" s="292"/>
      <c r="RKA157" s="292"/>
      <c r="RKB157" s="292"/>
      <c r="RKC157" s="292"/>
      <c r="RKD157" s="292"/>
      <c r="RKE157" s="292"/>
      <c r="RKF157" s="292"/>
      <c r="RKG157" s="292"/>
      <c r="RKH157" s="292"/>
      <c r="RKI157" s="292"/>
      <c r="RKJ157" s="292"/>
      <c r="RKK157" s="292"/>
      <c r="RKL157" s="292"/>
      <c r="RKM157" s="292"/>
      <c r="RKN157" s="292"/>
      <c r="RKO157" s="292"/>
      <c r="RKP157" s="292"/>
      <c r="RKQ157" s="292"/>
      <c r="RKR157" s="292"/>
      <c r="RKS157" s="292"/>
      <c r="RKT157" s="292"/>
      <c r="RKU157" s="292"/>
      <c r="RKV157" s="292"/>
      <c r="RKW157" s="292"/>
      <c r="RKX157" s="292"/>
      <c r="RKY157" s="292"/>
      <c r="RKZ157" s="292"/>
      <c r="RLA157" s="292"/>
      <c r="RLB157" s="292"/>
      <c r="RLC157" s="292"/>
      <c r="RLD157" s="292"/>
      <c r="RLE157" s="292"/>
      <c r="RLF157" s="292"/>
      <c r="RLG157" s="292"/>
      <c r="RLH157" s="292"/>
      <c r="RLI157" s="292"/>
      <c r="RLJ157" s="292"/>
      <c r="RLK157" s="292"/>
      <c r="RLL157" s="292"/>
      <c r="RLM157" s="292"/>
      <c r="RLN157" s="292"/>
      <c r="RLO157" s="292"/>
      <c r="RLP157" s="292"/>
      <c r="RLQ157" s="292"/>
      <c r="RLR157" s="292"/>
      <c r="RLS157" s="292"/>
      <c r="RLT157" s="292"/>
      <c r="RLU157" s="292"/>
      <c r="RLV157" s="292"/>
      <c r="RLW157" s="292"/>
      <c r="RLX157" s="292"/>
      <c r="RLY157" s="292"/>
      <c r="RLZ157" s="292"/>
      <c r="RMA157" s="292"/>
      <c r="RMB157" s="292"/>
      <c r="RMC157" s="292"/>
      <c r="RMD157" s="292"/>
      <c r="RME157" s="292"/>
      <c r="RMF157" s="292"/>
      <c r="RMG157" s="292"/>
      <c r="RMH157" s="292"/>
      <c r="RMI157" s="292"/>
      <c r="RMJ157" s="292"/>
      <c r="RMK157" s="292"/>
      <c r="RML157" s="292"/>
      <c r="RMM157" s="292"/>
      <c r="RMN157" s="292"/>
      <c r="RMO157" s="292"/>
      <c r="RMP157" s="292"/>
      <c r="RMQ157" s="292"/>
      <c r="RMR157" s="292"/>
      <c r="RMS157" s="292"/>
      <c r="RMT157" s="292"/>
      <c r="RMU157" s="292"/>
      <c r="RMV157" s="292"/>
      <c r="RMW157" s="292"/>
      <c r="RMX157" s="292"/>
      <c r="RMY157" s="292"/>
      <c r="RMZ157" s="292"/>
      <c r="RNA157" s="292"/>
      <c r="RNB157" s="292"/>
      <c r="RNC157" s="292"/>
      <c r="RND157" s="292"/>
      <c r="RNE157" s="292"/>
      <c r="RNF157" s="292"/>
      <c r="RNG157" s="292"/>
      <c r="RNH157" s="292"/>
      <c r="RNI157" s="292"/>
      <c r="RNJ157" s="292"/>
      <c r="RNK157" s="292"/>
      <c r="RNL157" s="292"/>
      <c r="RNM157" s="292"/>
      <c r="RNN157" s="292"/>
      <c r="RNO157" s="292"/>
      <c r="RNP157" s="292"/>
      <c r="RNQ157" s="292"/>
      <c r="RNR157" s="292"/>
      <c r="RNS157" s="292"/>
      <c r="RNT157" s="292"/>
      <c r="RNU157" s="292"/>
      <c r="RNV157" s="292"/>
      <c r="RNW157" s="292"/>
      <c r="RNX157" s="292"/>
      <c r="RNY157" s="292"/>
      <c r="RNZ157" s="292"/>
      <c r="ROA157" s="292"/>
      <c r="ROB157" s="292"/>
      <c r="ROC157" s="292"/>
      <c r="ROD157" s="292"/>
      <c r="ROE157" s="292"/>
      <c r="ROF157" s="292"/>
      <c r="ROG157" s="292"/>
      <c r="ROH157" s="292"/>
      <c r="ROI157" s="292"/>
      <c r="ROJ157" s="292"/>
      <c r="ROK157" s="292"/>
      <c r="ROL157" s="292"/>
      <c r="ROM157" s="292"/>
      <c r="RON157" s="292"/>
      <c r="ROO157" s="292"/>
      <c r="ROP157" s="292"/>
      <c r="ROQ157" s="292"/>
      <c r="ROR157" s="292"/>
      <c r="ROS157" s="292"/>
      <c r="ROT157" s="292"/>
      <c r="ROU157" s="292"/>
      <c r="ROV157" s="292"/>
      <c r="ROW157" s="292"/>
      <c r="ROX157" s="292"/>
      <c r="ROY157" s="292"/>
      <c r="ROZ157" s="292"/>
      <c r="RPA157" s="292"/>
      <c r="RPB157" s="292"/>
      <c r="RPC157" s="292"/>
      <c r="RPD157" s="292"/>
      <c r="RPE157" s="292"/>
      <c r="RPF157" s="292"/>
      <c r="RPG157" s="292"/>
      <c r="RPH157" s="292"/>
      <c r="RPI157" s="292"/>
      <c r="RPJ157" s="292"/>
      <c r="RPK157" s="292"/>
      <c r="RPL157" s="292"/>
      <c r="RPM157" s="292"/>
      <c r="RPN157" s="292"/>
      <c r="RPO157" s="292"/>
      <c r="RPP157" s="292"/>
      <c r="RPQ157" s="292"/>
      <c r="RPR157" s="292"/>
      <c r="RPS157" s="292"/>
      <c r="RPT157" s="292"/>
      <c r="RPU157" s="292"/>
      <c r="RPV157" s="292"/>
      <c r="RPW157" s="292"/>
      <c r="RPX157" s="292"/>
      <c r="RPY157" s="292"/>
      <c r="RPZ157" s="292"/>
      <c r="RQA157" s="292"/>
      <c r="RQB157" s="292"/>
      <c r="RQC157" s="292"/>
      <c r="RQD157" s="292"/>
      <c r="RQE157" s="292"/>
      <c r="RQF157" s="292"/>
      <c r="RQG157" s="292"/>
      <c r="RQH157" s="292"/>
      <c r="RQI157" s="292"/>
      <c r="RQJ157" s="292"/>
      <c r="RQK157" s="292"/>
      <c r="RQL157" s="292"/>
      <c r="RQM157" s="292"/>
      <c r="RQN157" s="292"/>
      <c r="RQO157" s="292"/>
      <c r="RQP157" s="292"/>
      <c r="RQQ157" s="292"/>
      <c r="RQR157" s="292"/>
      <c r="RQS157" s="292"/>
      <c r="RQT157" s="292"/>
      <c r="RQU157" s="292"/>
      <c r="RQV157" s="292"/>
      <c r="RQW157" s="292"/>
      <c r="RQX157" s="292"/>
      <c r="RQY157" s="292"/>
      <c r="RQZ157" s="292"/>
      <c r="RRA157" s="292"/>
      <c r="RRB157" s="292"/>
      <c r="RRC157" s="292"/>
      <c r="RRD157" s="292"/>
      <c r="RRE157" s="292"/>
      <c r="RRF157" s="292"/>
      <c r="RRG157" s="292"/>
      <c r="RRH157" s="292"/>
      <c r="RRI157" s="292"/>
      <c r="RRJ157" s="292"/>
      <c r="RRK157" s="292"/>
      <c r="RRL157" s="292"/>
      <c r="RRM157" s="292"/>
      <c r="RRN157" s="292"/>
      <c r="RRO157" s="292"/>
      <c r="RRP157" s="292"/>
      <c r="RRQ157" s="292"/>
      <c r="RRR157" s="292"/>
      <c r="RRS157" s="292"/>
      <c r="RRT157" s="292"/>
      <c r="RRU157" s="292"/>
      <c r="RRV157" s="292"/>
      <c r="RRW157" s="292"/>
      <c r="RRX157" s="292"/>
      <c r="RRY157" s="292"/>
      <c r="RRZ157" s="292"/>
      <c r="RSA157" s="292"/>
      <c r="RSB157" s="292"/>
      <c r="RSC157" s="292"/>
      <c r="RSD157" s="292"/>
      <c r="RSE157" s="292"/>
      <c r="RSF157" s="292"/>
      <c r="RSG157" s="292"/>
      <c r="RSH157" s="292"/>
      <c r="RSI157" s="292"/>
      <c r="RSJ157" s="292"/>
      <c r="RSK157" s="292"/>
      <c r="RSL157" s="292"/>
      <c r="RSM157" s="292"/>
      <c r="RSN157" s="292"/>
      <c r="RSO157" s="292"/>
      <c r="RSP157" s="292"/>
      <c r="RSQ157" s="292"/>
      <c r="RSR157" s="292"/>
      <c r="RSS157" s="292"/>
      <c r="RST157" s="292"/>
      <c r="RSU157" s="292"/>
      <c r="RSV157" s="292"/>
      <c r="RSW157" s="292"/>
      <c r="RSX157" s="292"/>
      <c r="RSY157" s="292"/>
      <c r="RSZ157" s="292"/>
      <c r="RTA157" s="292"/>
      <c r="RTB157" s="292"/>
      <c r="RTC157" s="292"/>
      <c r="RTD157" s="292"/>
      <c r="RTE157" s="292"/>
      <c r="RTF157" s="292"/>
      <c r="RTG157" s="292"/>
      <c r="RTH157" s="292"/>
      <c r="RTI157" s="292"/>
      <c r="RTJ157" s="292"/>
      <c r="RTK157" s="292"/>
      <c r="RTL157" s="292"/>
      <c r="RTM157" s="292"/>
      <c r="RTN157" s="292"/>
      <c r="RTO157" s="292"/>
      <c r="RTP157" s="292"/>
      <c r="RTQ157" s="292"/>
      <c r="RTR157" s="292"/>
      <c r="RTS157" s="292"/>
      <c r="RTT157" s="292"/>
      <c r="RTU157" s="292"/>
      <c r="RTV157" s="292"/>
      <c r="RTW157" s="292"/>
      <c r="RTX157" s="292"/>
      <c r="RTY157" s="292"/>
      <c r="RTZ157" s="292"/>
      <c r="RUA157" s="292"/>
      <c r="RUB157" s="292"/>
      <c r="RUC157" s="292"/>
      <c r="RUD157" s="292"/>
      <c r="RUE157" s="292"/>
      <c r="RUF157" s="292"/>
      <c r="RUG157" s="292"/>
      <c r="RUH157" s="292"/>
      <c r="RUI157" s="292"/>
      <c r="RUJ157" s="292"/>
      <c r="RUK157" s="292"/>
      <c r="RUL157" s="292"/>
      <c r="RUM157" s="292"/>
      <c r="RUN157" s="292"/>
      <c r="RUO157" s="292"/>
      <c r="RUP157" s="292"/>
      <c r="RUQ157" s="292"/>
      <c r="RUR157" s="292"/>
      <c r="RUS157" s="292"/>
      <c r="RUT157" s="292"/>
      <c r="RUU157" s="292"/>
      <c r="RUV157" s="292"/>
      <c r="RUW157" s="292"/>
      <c r="RUX157" s="292"/>
      <c r="RUY157" s="292"/>
      <c r="RUZ157" s="292"/>
      <c r="RVA157" s="292"/>
      <c r="RVB157" s="292"/>
      <c r="RVC157" s="292"/>
      <c r="RVD157" s="292"/>
      <c r="RVE157" s="292"/>
      <c r="RVF157" s="292"/>
      <c r="RVG157" s="292"/>
      <c r="RVH157" s="292"/>
      <c r="RVI157" s="292"/>
      <c r="RVJ157" s="292"/>
      <c r="RVK157" s="292"/>
      <c r="RVL157" s="292"/>
      <c r="RVM157" s="292"/>
      <c r="RVN157" s="292"/>
      <c r="RVO157" s="292"/>
      <c r="RVP157" s="292"/>
      <c r="RVQ157" s="292"/>
      <c r="RVR157" s="292"/>
      <c r="RVS157" s="292"/>
      <c r="RVT157" s="292"/>
      <c r="RVU157" s="292"/>
      <c r="RVV157" s="292"/>
      <c r="RVW157" s="292"/>
      <c r="RVX157" s="292"/>
      <c r="RVY157" s="292"/>
      <c r="RVZ157" s="292"/>
      <c r="RWA157" s="292"/>
      <c r="RWB157" s="292"/>
      <c r="RWC157" s="292"/>
      <c r="RWD157" s="292"/>
      <c r="RWE157" s="292"/>
      <c r="RWF157" s="292"/>
      <c r="RWG157" s="292"/>
      <c r="RWH157" s="292"/>
      <c r="RWI157" s="292"/>
      <c r="RWJ157" s="292"/>
      <c r="RWK157" s="292"/>
      <c r="RWL157" s="292"/>
      <c r="RWM157" s="292"/>
      <c r="RWN157" s="292"/>
      <c r="RWO157" s="292"/>
      <c r="RWP157" s="292"/>
      <c r="RWQ157" s="292"/>
      <c r="RWR157" s="292"/>
      <c r="RWS157" s="292"/>
      <c r="RWT157" s="292"/>
      <c r="RWU157" s="292"/>
      <c r="RWV157" s="292"/>
      <c r="RWW157" s="292"/>
      <c r="RWX157" s="292"/>
      <c r="RWY157" s="292"/>
      <c r="RWZ157" s="292"/>
      <c r="RXA157" s="292"/>
      <c r="RXB157" s="292"/>
      <c r="RXC157" s="292"/>
      <c r="RXD157" s="292"/>
      <c r="RXE157" s="292"/>
      <c r="RXF157" s="292"/>
      <c r="RXG157" s="292"/>
      <c r="RXH157" s="292"/>
      <c r="RXI157" s="292"/>
      <c r="RXJ157" s="292"/>
      <c r="RXK157" s="292"/>
      <c r="RXL157" s="292"/>
      <c r="RXM157" s="292"/>
      <c r="RXN157" s="292"/>
      <c r="RXO157" s="292"/>
      <c r="RXP157" s="292"/>
      <c r="RXQ157" s="292"/>
      <c r="RXR157" s="292"/>
      <c r="RXS157" s="292"/>
      <c r="RXT157" s="292"/>
      <c r="RXU157" s="292"/>
      <c r="RXV157" s="292"/>
      <c r="RXW157" s="292"/>
      <c r="RXX157" s="292"/>
      <c r="RXY157" s="292"/>
      <c r="RXZ157" s="292"/>
      <c r="RYA157" s="292"/>
      <c r="RYB157" s="292"/>
      <c r="RYC157" s="292"/>
      <c r="RYD157" s="292"/>
      <c r="RYE157" s="292"/>
      <c r="RYF157" s="292"/>
      <c r="RYG157" s="292"/>
      <c r="RYH157" s="292"/>
      <c r="RYI157" s="292"/>
      <c r="RYJ157" s="292"/>
      <c r="RYK157" s="292"/>
      <c r="RYL157" s="292"/>
      <c r="RYM157" s="292"/>
      <c r="RYN157" s="292"/>
      <c r="RYO157" s="292"/>
      <c r="RYP157" s="292"/>
      <c r="RYQ157" s="292"/>
      <c r="RYR157" s="292"/>
      <c r="RYS157" s="292"/>
      <c r="RYT157" s="292"/>
      <c r="RYU157" s="292"/>
      <c r="RYV157" s="292"/>
      <c r="RYW157" s="292"/>
      <c r="RYX157" s="292"/>
      <c r="RYY157" s="292"/>
      <c r="RYZ157" s="292"/>
      <c r="RZA157" s="292"/>
      <c r="RZB157" s="292"/>
      <c r="RZC157" s="292"/>
      <c r="RZD157" s="292"/>
      <c r="RZE157" s="292"/>
      <c r="RZF157" s="292"/>
      <c r="RZG157" s="292"/>
      <c r="RZH157" s="292"/>
      <c r="RZI157" s="292"/>
      <c r="RZJ157" s="292"/>
      <c r="RZK157" s="292"/>
      <c r="RZL157" s="292"/>
      <c r="RZM157" s="292"/>
      <c r="RZN157" s="292"/>
      <c r="RZO157" s="292"/>
      <c r="RZP157" s="292"/>
      <c r="RZQ157" s="292"/>
      <c r="RZR157" s="292"/>
      <c r="RZS157" s="292"/>
      <c r="RZT157" s="292"/>
      <c r="RZU157" s="292"/>
      <c r="RZV157" s="292"/>
      <c r="RZW157" s="292"/>
      <c r="RZX157" s="292"/>
      <c r="RZY157" s="292"/>
      <c r="RZZ157" s="292"/>
      <c r="SAA157" s="292"/>
      <c r="SAB157" s="292"/>
      <c r="SAC157" s="292"/>
      <c r="SAD157" s="292"/>
      <c r="SAE157" s="292"/>
      <c r="SAF157" s="292"/>
      <c r="SAG157" s="292"/>
      <c r="SAH157" s="292"/>
      <c r="SAI157" s="292"/>
      <c r="SAJ157" s="292"/>
      <c r="SAK157" s="292"/>
      <c r="SAL157" s="292"/>
      <c r="SAM157" s="292"/>
      <c r="SAN157" s="292"/>
      <c r="SAO157" s="292"/>
      <c r="SAP157" s="292"/>
      <c r="SAQ157" s="292"/>
      <c r="SAR157" s="292"/>
      <c r="SAS157" s="292"/>
      <c r="SAT157" s="292"/>
      <c r="SAU157" s="292"/>
      <c r="SAV157" s="292"/>
      <c r="SAW157" s="292"/>
      <c r="SAX157" s="292"/>
      <c r="SAY157" s="292"/>
      <c r="SAZ157" s="292"/>
      <c r="SBA157" s="292"/>
      <c r="SBB157" s="292"/>
      <c r="SBC157" s="292"/>
      <c r="SBD157" s="292"/>
      <c r="SBE157" s="292"/>
      <c r="SBF157" s="292"/>
      <c r="SBG157" s="292"/>
      <c r="SBH157" s="292"/>
      <c r="SBI157" s="292"/>
      <c r="SBJ157" s="292"/>
      <c r="SBK157" s="292"/>
      <c r="SBL157" s="292"/>
      <c r="SBM157" s="292"/>
      <c r="SBN157" s="292"/>
      <c r="SBO157" s="292"/>
      <c r="SBP157" s="292"/>
      <c r="SBQ157" s="292"/>
      <c r="SBR157" s="292"/>
      <c r="SBS157" s="292"/>
      <c r="SBT157" s="292"/>
      <c r="SBU157" s="292"/>
      <c r="SBV157" s="292"/>
      <c r="SBW157" s="292"/>
      <c r="SBX157" s="292"/>
      <c r="SBY157" s="292"/>
      <c r="SBZ157" s="292"/>
      <c r="SCA157" s="292"/>
      <c r="SCB157" s="292"/>
      <c r="SCC157" s="292"/>
      <c r="SCD157" s="292"/>
      <c r="SCE157" s="292"/>
      <c r="SCF157" s="292"/>
      <c r="SCG157" s="292"/>
      <c r="SCH157" s="292"/>
      <c r="SCI157" s="292"/>
      <c r="SCJ157" s="292"/>
      <c r="SCK157" s="292"/>
      <c r="SCL157" s="292"/>
      <c r="SCM157" s="292"/>
      <c r="SCN157" s="292"/>
      <c r="SCO157" s="292"/>
      <c r="SCP157" s="292"/>
      <c r="SCQ157" s="292"/>
      <c r="SCR157" s="292"/>
      <c r="SCS157" s="292"/>
      <c r="SCT157" s="292"/>
      <c r="SCU157" s="292"/>
      <c r="SCV157" s="292"/>
      <c r="SCW157" s="292"/>
      <c r="SCX157" s="292"/>
      <c r="SCY157" s="292"/>
      <c r="SCZ157" s="292"/>
      <c r="SDA157" s="292"/>
      <c r="SDB157" s="292"/>
      <c r="SDC157" s="292"/>
      <c r="SDD157" s="292"/>
      <c r="SDE157" s="292"/>
      <c r="SDF157" s="292"/>
      <c r="SDG157" s="292"/>
      <c r="SDH157" s="292"/>
      <c r="SDI157" s="292"/>
      <c r="SDJ157" s="292"/>
      <c r="SDK157" s="292"/>
      <c r="SDL157" s="292"/>
      <c r="SDM157" s="292"/>
      <c r="SDN157" s="292"/>
      <c r="SDO157" s="292"/>
      <c r="SDP157" s="292"/>
      <c r="SDQ157" s="292"/>
      <c r="SDR157" s="292"/>
      <c r="SDS157" s="292"/>
      <c r="SDT157" s="292"/>
      <c r="SDU157" s="292"/>
      <c r="SDV157" s="292"/>
      <c r="SDW157" s="292"/>
      <c r="SDX157" s="292"/>
      <c r="SDY157" s="292"/>
      <c r="SDZ157" s="292"/>
      <c r="SEA157" s="292"/>
      <c r="SEB157" s="292"/>
      <c r="SEC157" s="292"/>
      <c r="SED157" s="292"/>
      <c r="SEE157" s="292"/>
      <c r="SEF157" s="292"/>
      <c r="SEG157" s="292"/>
      <c r="SEH157" s="292"/>
      <c r="SEI157" s="292"/>
      <c r="SEJ157" s="292"/>
      <c r="SEK157" s="292"/>
      <c r="SEL157" s="292"/>
      <c r="SEM157" s="292"/>
      <c r="SEN157" s="292"/>
      <c r="SEO157" s="292"/>
      <c r="SEP157" s="292"/>
      <c r="SEQ157" s="292"/>
      <c r="SER157" s="292"/>
      <c r="SES157" s="292"/>
      <c r="SET157" s="292"/>
      <c r="SEU157" s="292"/>
      <c r="SEV157" s="292"/>
      <c r="SEW157" s="292"/>
      <c r="SEX157" s="292"/>
      <c r="SEY157" s="292"/>
      <c r="SEZ157" s="292"/>
      <c r="SFA157" s="292"/>
      <c r="SFB157" s="292"/>
      <c r="SFC157" s="292"/>
      <c r="SFD157" s="292"/>
      <c r="SFE157" s="292"/>
      <c r="SFF157" s="292"/>
      <c r="SFG157" s="292"/>
      <c r="SFH157" s="292"/>
      <c r="SFI157" s="292"/>
      <c r="SFJ157" s="292"/>
      <c r="SFK157" s="292"/>
      <c r="SFL157" s="292"/>
      <c r="SFM157" s="292"/>
      <c r="SFN157" s="292"/>
      <c r="SFO157" s="292"/>
      <c r="SFP157" s="292"/>
      <c r="SFQ157" s="292"/>
      <c r="SFR157" s="292"/>
      <c r="SFS157" s="292"/>
      <c r="SFT157" s="292"/>
      <c r="SFU157" s="292"/>
      <c r="SFV157" s="292"/>
      <c r="SFW157" s="292"/>
      <c r="SFX157" s="292"/>
      <c r="SFY157" s="292"/>
      <c r="SFZ157" s="292"/>
      <c r="SGA157" s="292"/>
      <c r="SGB157" s="292"/>
      <c r="SGC157" s="292"/>
      <c r="SGD157" s="292"/>
      <c r="SGE157" s="292"/>
      <c r="SGF157" s="292"/>
      <c r="SGG157" s="292"/>
      <c r="SGH157" s="292"/>
      <c r="SGI157" s="292"/>
      <c r="SGJ157" s="292"/>
      <c r="SGK157" s="292"/>
      <c r="SGL157" s="292"/>
      <c r="SGM157" s="292"/>
      <c r="SGN157" s="292"/>
      <c r="SGO157" s="292"/>
      <c r="SGP157" s="292"/>
      <c r="SGQ157" s="292"/>
      <c r="SGR157" s="292"/>
      <c r="SGS157" s="292"/>
      <c r="SGT157" s="292"/>
      <c r="SGU157" s="292"/>
      <c r="SGV157" s="292"/>
      <c r="SGW157" s="292"/>
      <c r="SGX157" s="292"/>
      <c r="SGY157" s="292"/>
      <c r="SGZ157" s="292"/>
      <c r="SHA157" s="292"/>
      <c r="SHB157" s="292"/>
      <c r="SHC157" s="292"/>
      <c r="SHD157" s="292"/>
      <c r="SHE157" s="292"/>
      <c r="SHF157" s="292"/>
      <c r="SHG157" s="292"/>
      <c r="SHH157" s="292"/>
      <c r="SHI157" s="292"/>
      <c r="SHJ157" s="292"/>
      <c r="SHK157" s="292"/>
      <c r="SHL157" s="292"/>
      <c r="SHM157" s="292"/>
      <c r="SHN157" s="292"/>
      <c r="SHO157" s="292"/>
      <c r="SHP157" s="292"/>
      <c r="SHQ157" s="292"/>
      <c r="SHR157" s="292"/>
      <c r="SHS157" s="292"/>
      <c r="SHT157" s="292"/>
      <c r="SHU157" s="292"/>
      <c r="SHV157" s="292"/>
      <c r="SHW157" s="292"/>
      <c r="SHX157" s="292"/>
      <c r="SHY157" s="292"/>
      <c r="SHZ157" s="292"/>
      <c r="SIA157" s="292"/>
      <c r="SIB157" s="292"/>
      <c r="SIC157" s="292"/>
      <c r="SID157" s="292"/>
      <c r="SIE157" s="292"/>
      <c r="SIF157" s="292"/>
      <c r="SIG157" s="292"/>
      <c r="SIH157" s="292"/>
      <c r="SII157" s="292"/>
      <c r="SIJ157" s="292"/>
      <c r="SIK157" s="292"/>
      <c r="SIL157" s="292"/>
      <c r="SIM157" s="292"/>
      <c r="SIN157" s="292"/>
      <c r="SIO157" s="292"/>
      <c r="SIP157" s="292"/>
      <c r="SIQ157" s="292"/>
      <c r="SIR157" s="292"/>
      <c r="SIS157" s="292"/>
      <c r="SIT157" s="292"/>
      <c r="SIU157" s="292"/>
      <c r="SIV157" s="292"/>
      <c r="SIW157" s="292"/>
      <c r="SIX157" s="292"/>
      <c r="SIY157" s="292"/>
      <c r="SIZ157" s="292"/>
      <c r="SJA157" s="292"/>
      <c r="SJB157" s="292"/>
      <c r="SJC157" s="292"/>
      <c r="SJD157" s="292"/>
      <c r="SJE157" s="292"/>
      <c r="SJF157" s="292"/>
      <c r="SJG157" s="292"/>
      <c r="SJH157" s="292"/>
      <c r="SJI157" s="292"/>
      <c r="SJJ157" s="292"/>
      <c r="SJK157" s="292"/>
      <c r="SJL157" s="292"/>
      <c r="SJM157" s="292"/>
      <c r="SJN157" s="292"/>
      <c r="SJO157" s="292"/>
      <c r="SJP157" s="292"/>
      <c r="SJQ157" s="292"/>
      <c r="SJR157" s="292"/>
      <c r="SJS157" s="292"/>
      <c r="SJT157" s="292"/>
      <c r="SJU157" s="292"/>
      <c r="SJV157" s="292"/>
      <c r="SJW157" s="292"/>
      <c r="SJX157" s="292"/>
      <c r="SJY157" s="292"/>
      <c r="SJZ157" s="292"/>
      <c r="SKA157" s="292"/>
      <c r="SKB157" s="292"/>
      <c r="SKC157" s="292"/>
      <c r="SKD157" s="292"/>
      <c r="SKE157" s="292"/>
      <c r="SKF157" s="292"/>
      <c r="SKG157" s="292"/>
      <c r="SKH157" s="292"/>
      <c r="SKI157" s="292"/>
      <c r="SKJ157" s="292"/>
      <c r="SKK157" s="292"/>
      <c r="SKL157" s="292"/>
      <c r="SKM157" s="292"/>
      <c r="SKN157" s="292"/>
      <c r="SKO157" s="292"/>
      <c r="SKP157" s="292"/>
      <c r="SKQ157" s="292"/>
      <c r="SKR157" s="292"/>
      <c r="SKS157" s="292"/>
      <c r="SKT157" s="292"/>
      <c r="SKU157" s="292"/>
      <c r="SKV157" s="292"/>
      <c r="SKW157" s="292"/>
      <c r="SKX157" s="292"/>
      <c r="SKY157" s="292"/>
      <c r="SKZ157" s="292"/>
      <c r="SLA157" s="292"/>
      <c r="SLB157" s="292"/>
      <c r="SLC157" s="292"/>
      <c r="SLD157" s="292"/>
      <c r="SLE157" s="292"/>
      <c r="SLF157" s="292"/>
      <c r="SLG157" s="292"/>
      <c r="SLH157" s="292"/>
      <c r="SLI157" s="292"/>
      <c r="SLJ157" s="292"/>
      <c r="SLK157" s="292"/>
      <c r="SLL157" s="292"/>
      <c r="SLM157" s="292"/>
      <c r="SLN157" s="292"/>
      <c r="SLO157" s="292"/>
      <c r="SLP157" s="292"/>
      <c r="SLQ157" s="292"/>
      <c r="SLR157" s="292"/>
      <c r="SLS157" s="292"/>
      <c r="SLT157" s="292"/>
      <c r="SLU157" s="292"/>
      <c r="SLV157" s="292"/>
      <c r="SLW157" s="292"/>
      <c r="SLX157" s="292"/>
      <c r="SLY157" s="292"/>
      <c r="SLZ157" s="292"/>
      <c r="SMA157" s="292"/>
      <c r="SMB157" s="292"/>
      <c r="SMC157" s="292"/>
      <c r="SMD157" s="292"/>
      <c r="SME157" s="292"/>
      <c r="SMF157" s="292"/>
      <c r="SMG157" s="292"/>
      <c r="SMH157" s="292"/>
      <c r="SMI157" s="292"/>
      <c r="SMJ157" s="292"/>
      <c r="SMK157" s="292"/>
      <c r="SML157" s="292"/>
      <c r="SMM157" s="292"/>
      <c r="SMN157" s="292"/>
      <c r="SMO157" s="292"/>
      <c r="SMP157" s="292"/>
      <c r="SMQ157" s="292"/>
      <c r="SMR157" s="292"/>
      <c r="SMS157" s="292"/>
      <c r="SMT157" s="292"/>
      <c r="SMU157" s="292"/>
      <c r="SMV157" s="292"/>
      <c r="SMW157" s="292"/>
      <c r="SMX157" s="292"/>
      <c r="SMY157" s="292"/>
      <c r="SMZ157" s="292"/>
      <c r="SNA157" s="292"/>
      <c r="SNB157" s="292"/>
      <c r="SNC157" s="292"/>
      <c r="SND157" s="292"/>
      <c r="SNE157" s="292"/>
      <c r="SNF157" s="292"/>
      <c r="SNG157" s="292"/>
      <c r="SNH157" s="292"/>
      <c r="SNI157" s="292"/>
      <c r="SNJ157" s="292"/>
      <c r="SNK157" s="292"/>
      <c r="SNL157" s="292"/>
      <c r="SNM157" s="292"/>
      <c r="SNN157" s="292"/>
      <c r="SNO157" s="292"/>
      <c r="SNP157" s="292"/>
      <c r="SNQ157" s="292"/>
      <c r="SNR157" s="292"/>
      <c r="SNS157" s="292"/>
      <c r="SNT157" s="292"/>
      <c r="SNU157" s="292"/>
      <c r="SNV157" s="292"/>
      <c r="SNW157" s="292"/>
      <c r="SNX157" s="292"/>
      <c r="SNY157" s="292"/>
      <c r="SNZ157" s="292"/>
      <c r="SOA157" s="292"/>
      <c r="SOB157" s="292"/>
      <c r="SOC157" s="292"/>
      <c r="SOD157" s="292"/>
      <c r="SOE157" s="292"/>
      <c r="SOF157" s="292"/>
      <c r="SOG157" s="292"/>
      <c r="SOH157" s="292"/>
      <c r="SOI157" s="292"/>
      <c r="SOJ157" s="292"/>
      <c r="SOK157" s="292"/>
      <c r="SOL157" s="292"/>
      <c r="SOM157" s="292"/>
      <c r="SON157" s="292"/>
      <c r="SOO157" s="292"/>
      <c r="SOP157" s="292"/>
      <c r="SOQ157" s="292"/>
      <c r="SOR157" s="292"/>
      <c r="SOS157" s="292"/>
      <c r="SOT157" s="292"/>
      <c r="SOU157" s="292"/>
      <c r="SOV157" s="292"/>
      <c r="SOW157" s="292"/>
      <c r="SOX157" s="292"/>
      <c r="SOY157" s="292"/>
      <c r="SOZ157" s="292"/>
      <c r="SPA157" s="292"/>
      <c r="SPB157" s="292"/>
      <c r="SPC157" s="292"/>
      <c r="SPD157" s="292"/>
      <c r="SPE157" s="292"/>
      <c r="SPF157" s="292"/>
      <c r="SPG157" s="292"/>
      <c r="SPH157" s="292"/>
      <c r="SPI157" s="292"/>
      <c r="SPJ157" s="292"/>
      <c r="SPK157" s="292"/>
      <c r="SPL157" s="292"/>
      <c r="SPM157" s="292"/>
      <c r="SPN157" s="292"/>
      <c r="SPO157" s="292"/>
      <c r="SPP157" s="292"/>
      <c r="SPQ157" s="292"/>
      <c r="SPR157" s="292"/>
      <c r="SPS157" s="292"/>
      <c r="SPT157" s="292"/>
      <c r="SPU157" s="292"/>
      <c r="SPV157" s="292"/>
      <c r="SPW157" s="292"/>
      <c r="SPX157" s="292"/>
      <c r="SPY157" s="292"/>
      <c r="SPZ157" s="292"/>
      <c r="SQA157" s="292"/>
      <c r="SQB157" s="292"/>
      <c r="SQC157" s="292"/>
      <c r="SQD157" s="292"/>
      <c r="SQE157" s="292"/>
      <c r="SQF157" s="292"/>
      <c r="SQG157" s="292"/>
      <c r="SQH157" s="292"/>
      <c r="SQI157" s="292"/>
      <c r="SQJ157" s="292"/>
      <c r="SQK157" s="292"/>
      <c r="SQL157" s="292"/>
      <c r="SQM157" s="292"/>
      <c r="SQN157" s="292"/>
      <c r="SQO157" s="292"/>
      <c r="SQP157" s="292"/>
      <c r="SQQ157" s="292"/>
      <c r="SQR157" s="292"/>
      <c r="SQS157" s="292"/>
      <c r="SQT157" s="292"/>
      <c r="SQU157" s="292"/>
      <c r="SQV157" s="292"/>
      <c r="SQW157" s="292"/>
      <c r="SQX157" s="292"/>
      <c r="SQY157" s="292"/>
      <c r="SQZ157" s="292"/>
      <c r="SRA157" s="292"/>
      <c r="SRB157" s="292"/>
      <c r="SRC157" s="292"/>
      <c r="SRD157" s="292"/>
      <c r="SRE157" s="292"/>
      <c r="SRF157" s="292"/>
      <c r="SRG157" s="292"/>
      <c r="SRH157" s="292"/>
      <c r="SRI157" s="292"/>
      <c r="SRJ157" s="292"/>
      <c r="SRK157" s="292"/>
      <c r="SRL157" s="292"/>
      <c r="SRM157" s="292"/>
      <c r="SRN157" s="292"/>
      <c r="SRO157" s="292"/>
      <c r="SRP157" s="292"/>
      <c r="SRQ157" s="292"/>
      <c r="SRR157" s="292"/>
      <c r="SRS157" s="292"/>
      <c r="SRT157" s="292"/>
      <c r="SRU157" s="292"/>
      <c r="SRV157" s="292"/>
      <c r="SRW157" s="292"/>
      <c r="SRX157" s="292"/>
      <c r="SRY157" s="292"/>
      <c r="SRZ157" s="292"/>
      <c r="SSA157" s="292"/>
      <c r="SSB157" s="292"/>
      <c r="SSC157" s="292"/>
      <c r="SSD157" s="292"/>
      <c r="SSE157" s="292"/>
      <c r="SSF157" s="292"/>
      <c r="SSG157" s="292"/>
      <c r="SSH157" s="292"/>
      <c r="SSI157" s="292"/>
      <c r="SSJ157" s="292"/>
      <c r="SSK157" s="292"/>
      <c r="SSL157" s="292"/>
      <c r="SSM157" s="292"/>
      <c r="SSN157" s="292"/>
      <c r="SSO157" s="292"/>
      <c r="SSP157" s="292"/>
      <c r="SSQ157" s="292"/>
      <c r="SSR157" s="292"/>
      <c r="SSS157" s="292"/>
      <c r="SST157" s="292"/>
      <c r="SSU157" s="292"/>
      <c r="SSV157" s="292"/>
      <c r="SSW157" s="292"/>
      <c r="SSX157" s="292"/>
      <c r="SSY157" s="292"/>
      <c r="SSZ157" s="292"/>
      <c r="STA157" s="292"/>
      <c r="STB157" s="292"/>
      <c r="STC157" s="292"/>
      <c r="STD157" s="292"/>
      <c r="STE157" s="292"/>
      <c r="STF157" s="292"/>
      <c r="STG157" s="292"/>
      <c r="STH157" s="292"/>
      <c r="STI157" s="292"/>
      <c r="STJ157" s="292"/>
      <c r="STK157" s="292"/>
      <c r="STL157" s="292"/>
      <c r="STM157" s="292"/>
      <c r="STN157" s="292"/>
      <c r="STO157" s="292"/>
      <c r="STP157" s="292"/>
      <c r="STQ157" s="292"/>
      <c r="STR157" s="292"/>
      <c r="STS157" s="292"/>
      <c r="STT157" s="292"/>
      <c r="STU157" s="292"/>
      <c r="STV157" s="292"/>
      <c r="STW157" s="292"/>
      <c r="STX157" s="292"/>
      <c r="STY157" s="292"/>
      <c r="STZ157" s="292"/>
      <c r="SUA157" s="292"/>
      <c r="SUB157" s="292"/>
      <c r="SUC157" s="292"/>
      <c r="SUD157" s="292"/>
      <c r="SUE157" s="292"/>
      <c r="SUF157" s="292"/>
      <c r="SUG157" s="292"/>
      <c r="SUH157" s="292"/>
      <c r="SUI157" s="292"/>
      <c r="SUJ157" s="292"/>
      <c r="SUK157" s="292"/>
      <c r="SUL157" s="292"/>
      <c r="SUM157" s="292"/>
      <c r="SUN157" s="292"/>
      <c r="SUO157" s="292"/>
      <c r="SUP157" s="292"/>
      <c r="SUQ157" s="292"/>
      <c r="SUR157" s="292"/>
      <c r="SUS157" s="292"/>
      <c r="SUT157" s="292"/>
      <c r="SUU157" s="292"/>
      <c r="SUV157" s="292"/>
      <c r="SUW157" s="292"/>
      <c r="SUX157" s="292"/>
      <c r="SUY157" s="292"/>
      <c r="SUZ157" s="292"/>
      <c r="SVA157" s="292"/>
      <c r="SVB157" s="292"/>
      <c r="SVC157" s="292"/>
      <c r="SVD157" s="292"/>
      <c r="SVE157" s="292"/>
      <c r="SVF157" s="292"/>
      <c r="SVG157" s="292"/>
      <c r="SVH157" s="292"/>
      <c r="SVI157" s="292"/>
      <c r="SVJ157" s="292"/>
      <c r="SVK157" s="292"/>
      <c r="SVL157" s="292"/>
      <c r="SVM157" s="292"/>
      <c r="SVN157" s="292"/>
      <c r="SVO157" s="292"/>
      <c r="SVP157" s="292"/>
      <c r="SVQ157" s="292"/>
      <c r="SVR157" s="292"/>
      <c r="SVS157" s="292"/>
      <c r="SVT157" s="292"/>
      <c r="SVU157" s="292"/>
      <c r="SVV157" s="292"/>
      <c r="SVW157" s="292"/>
      <c r="SVX157" s="292"/>
      <c r="SVY157" s="292"/>
      <c r="SVZ157" s="292"/>
      <c r="SWA157" s="292"/>
      <c r="SWB157" s="292"/>
      <c r="SWC157" s="292"/>
      <c r="SWD157" s="292"/>
      <c r="SWE157" s="292"/>
      <c r="SWF157" s="292"/>
      <c r="SWG157" s="292"/>
      <c r="SWH157" s="292"/>
      <c r="SWI157" s="292"/>
      <c r="SWJ157" s="292"/>
      <c r="SWK157" s="292"/>
      <c r="SWL157" s="292"/>
      <c r="SWM157" s="292"/>
      <c r="SWN157" s="292"/>
      <c r="SWO157" s="292"/>
      <c r="SWP157" s="292"/>
      <c r="SWQ157" s="292"/>
      <c r="SWR157" s="292"/>
      <c r="SWS157" s="292"/>
      <c r="SWT157" s="292"/>
      <c r="SWU157" s="292"/>
      <c r="SWV157" s="292"/>
      <c r="SWW157" s="292"/>
      <c r="SWX157" s="292"/>
      <c r="SWY157" s="292"/>
      <c r="SWZ157" s="292"/>
      <c r="SXA157" s="292"/>
      <c r="SXB157" s="292"/>
      <c r="SXC157" s="292"/>
      <c r="SXD157" s="292"/>
      <c r="SXE157" s="292"/>
      <c r="SXF157" s="292"/>
      <c r="SXG157" s="292"/>
      <c r="SXH157" s="292"/>
      <c r="SXI157" s="292"/>
      <c r="SXJ157" s="292"/>
      <c r="SXK157" s="292"/>
      <c r="SXL157" s="292"/>
      <c r="SXM157" s="292"/>
      <c r="SXN157" s="292"/>
      <c r="SXO157" s="292"/>
      <c r="SXP157" s="292"/>
      <c r="SXQ157" s="292"/>
      <c r="SXR157" s="292"/>
      <c r="SXS157" s="292"/>
      <c r="SXT157" s="292"/>
      <c r="SXU157" s="292"/>
      <c r="SXV157" s="292"/>
      <c r="SXW157" s="292"/>
      <c r="SXX157" s="292"/>
      <c r="SXY157" s="292"/>
      <c r="SXZ157" s="292"/>
      <c r="SYA157" s="292"/>
      <c r="SYB157" s="292"/>
      <c r="SYC157" s="292"/>
      <c r="SYD157" s="292"/>
      <c r="SYE157" s="292"/>
      <c r="SYF157" s="292"/>
      <c r="SYG157" s="292"/>
      <c r="SYH157" s="292"/>
      <c r="SYI157" s="292"/>
      <c r="SYJ157" s="292"/>
      <c r="SYK157" s="292"/>
      <c r="SYL157" s="292"/>
      <c r="SYM157" s="292"/>
      <c r="SYN157" s="292"/>
      <c r="SYO157" s="292"/>
      <c r="SYP157" s="292"/>
      <c r="SYQ157" s="292"/>
      <c r="SYR157" s="292"/>
      <c r="SYS157" s="292"/>
      <c r="SYT157" s="292"/>
      <c r="SYU157" s="292"/>
      <c r="SYV157" s="292"/>
      <c r="SYW157" s="292"/>
      <c r="SYX157" s="292"/>
      <c r="SYY157" s="292"/>
      <c r="SYZ157" s="292"/>
      <c r="SZA157" s="292"/>
      <c r="SZB157" s="292"/>
      <c r="SZC157" s="292"/>
      <c r="SZD157" s="292"/>
      <c r="SZE157" s="292"/>
      <c r="SZF157" s="292"/>
      <c r="SZG157" s="292"/>
      <c r="SZH157" s="292"/>
      <c r="SZI157" s="292"/>
      <c r="SZJ157" s="292"/>
      <c r="SZK157" s="292"/>
      <c r="SZL157" s="292"/>
      <c r="SZM157" s="292"/>
      <c r="SZN157" s="292"/>
      <c r="SZO157" s="292"/>
      <c r="SZP157" s="292"/>
      <c r="SZQ157" s="292"/>
      <c r="SZR157" s="292"/>
      <c r="SZS157" s="292"/>
      <c r="SZT157" s="292"/>
      <c r="SZU157" s="292"/>
      <c r="SZV157" s="292"/>
      <c r="SZW157" s="292"/>
      <c r="SZX157" s="292"/>
      <c r="SZY157" s="292"/>
      <c r="SZZ157" s="292"/>
      <c r="TAA157" s="292"/>
      <c r="TAB157" s="292"/>
      <c r="TAC157" s="292"/>
      <c r="TAD157" s="292"/>
      <c r="TAE157" s="292"/>
      <c r="TAF157" s="292"/>
      <c r="TAG157" s="292"/>
      <c r="TAH157" s="292"/>
      <c r="TAI157" s="292"/>
      <c r="TAJ157" s="292"/>
      <c r="TAK157" s="292"/>
      <c r="TAL157" s="292"/>
      <c r="TAM157" s="292"/>
      <c r="TAN157" s="292"/>
      <c r="TAO157" s="292"/>
      <c r="TAP157" s="292"/>
      <c r="TAQ157" s="292"/>
      <c r="TAR157" s="292"/>
      <c r="TAS157" s="292"/>
      <c r="TAT157" s="292"/>
      <c r="TAU157" s="292"/>
      <c r="TAV157" s="292"/>
      <c r="TAW157" s="292"/>
      <c r="TAX157" s="292"/>
      <c r="TAY157" s="292"/>
      <c r="TAZ157" s="292"/>
      <c r="TBA157" s="292"/>
      <c r="TBB157" s="292"/>
      <c r="TBC157" s="292"/>
      <c r="TBD157" s="292"/>
      <c r="TBE157" s="292"/>
      <c r="TBF157" s="292"/>
      <c r="TBG157" s="292"/>
      <c r="TBH157" s="292"/>
      <c r="TBI157" s="292"/>
      <c r="TBJ157" s="292"/>
      <c r="TBK157" s="292"/>
      <c r="TBL157" s="292"/>
      <c r="TBM157" s="292"/>
      <c r="TBN157" s="292"/>
      <c r="TBO157" s="292"/>
      <c r="TBP157" s="292"/>
      <c r="TBQ157" s="292"/>
      <c r="TBR157" s="292"/>
      <c r="TBS157" s="292"/>
      <c r="TBT157" s="292"/>
      <c r="TBU157" s="292"/>
      <c r="TBV157" s="292"/>
      <c r="TBW157" s="292"/>
      <c r="TBX157" s="292"/>
      <c r="TBY157" s="292"/>
      <c r="TBZ157" s="292"/>
      <c r="TCA157" s="292"/>
      <c r="TCB157" s="292"/>
      <c r="TCC157" s="292"/>
      <c r="TCD157" s="292"/>
      <c r="TCE157" s="292"/>
      <c r="TCF157" s="292"/>
      <c r="TCG157" s="292"/>
      <c r="TCH157" s="292"/>
      <c r="TCI157" s="292"/>
      <c r="TCJ157" s="292"/>
      <c r="TCK157" s="292"/>
      <c r="TCL157" s="292"/>
      <c r="TCM157" s="292"/>
      <c r="TCN157" s="292"/>
      <c r="TCO157" s="292"/>
      <c r="TCP157" s="292"/>
      <c r="TCQ157" s="292"/>
      <c r="TCR157" s="292"/>
      <c r="TCS157" s="292"/>
      <c r="TCT157" s="292"/>
      <c r="TCU157" s="292"/>
      <c r="TCV157" s="292"/>
      <c r="TCW157" s="292"/>
      <c r="TCX157" s="292"/>
      <c r="TCY157" s="292"/>
      <c r="TCZ157" s="292"/>
      <c r="TDA157" s="292"/>
      <c r="TDB157" s="292"/>
      <c r="TDC157" s="292"/>
      <c r="TDD157" s="292"/>
      <c r="TDE157" s="292"/>
      <c r="TDF157" s="292"/>
      <c r="TDG157" s="292"/>
      <c r="TDH157" s="292"/>
      <c r="TDI157" s="292"/>
      <c r="TDJ157" s="292"/>
      <c r="TDK157" s="292"/>
      <c r="TDL157" s="292"/>
      <c r="TDM157" s="292"/>
      <c r="TDN157" s="292"/>
      <c r="TDO157" s="292"/>
      <c r="TDP157" s="292"/>
      <c r="TDQ157" s="292"/>
      <c r="TDR157" s="292"/>
      <c r="TDS157" s="292"/>
      <c r="TDT157" s="292"/>
      <c r="TDU157" s="292"/>
      <c r="TDV157" s="292"/>
      <c r="TDW157" s="292"/>
      <c r="TDX157" s="292"/>
      <c r="TDY157" s="292"/>
      <c r="TDZ157" s="292"/>
      <c r="TEA157" s="292"/>
      <c r="TEB157" s="292"/>
      <c r="TEC157" s="292"/>
      <c r="TED157" s="292"/>
      <c r="TEE157" s="292"/>
      <c r="TEF157" s="292"/>
      <c r="TEG157" s="292"/>
      <c r="TEH157" s="292"/>
      <c r="TEI157" s="292"/>
      <c r="TEJ157" s="292"/>
      <c r="TEK157" s="292"/>
      <c r="TEL157" s="292"/>
      <c r="TEM157" s="292"/>
      <c r="TEN157" s="292"/>
      <c r="TEO157" s="292"/>
      <c r="TEP157" s="292"/>
      <c r="TEQ157" s="292"/>
      <c r="TER157" s="292"/>
      <c r="TES157" s="292"/>
      <c r="TET157" s="292"/>
      <c r="TEU157" s="292"/>
      <c r="TEV157" s="292"/>
      <c r="TEW157" s="292"/>
      <c r="TEX157" s="292"/>
      <c r="TEY157" s="292"/>
      <c r="TEZ157" s="292"/>
      <c r="TFA157" s="292"/>
      <c r="TFB157" s="292"/>
      <c r="TFC157" s="292"/>
      <c r="TFD157" s="292"/>
      <c r="TFE157" s="292"/>
      <c r="TFF157" s="292"/>
      <c r="TFG157" s="292"/>
      <c r="TFH157" s="292"/>
      <c r="TFI157" s="292"/>
      <c r="TFJ157" s="292"/>
      <c r="TFK157" s="292"/>
      <c r="TFL157" s="292"/>
      <c r="TFM157" s="292"/>
      <c r="TFN157" s="292"/>
      <c r="TFO157" s="292"/>
      <c r="TFP157" s="292"/>
      <c r="TFQ157" s="292"/>
      <c r="TFR157" s="292"/>
      <c r="TFS157" s="292"/>
      <c r="TFT157" s="292"/>
      <c r="TFU157" s="292"/>
      <c r="TFV157" s="292"/>
      <c r="TFW157" s="292"/>
      <c r="TFX157" s="292"/>
      <c r="TFY157" s="292"/>
      <c r="TFZ157" s="292"/>
      <c r="TGA157" s="292"/>
      <c r="TGB157" s="292"/>
      <c r="TGC157" s="292"/>
      <c r="TGD157" s="292"/>
      <c r="TGE157" s="292"/>
      <c r="TGF157" s="292"/>
      <c r="TGG157" s="292"/>
      <c r="TGH157" s="292"/>
      <c r="TGI157" s="292"/>
      <c r="TGJ157" s="292"/>
      <c r="TGK157" s="292"/>
      <c r="TGL157" s="292"/>
      <c r="TGM157" s="292"/>
      <c r="TGN157" s="292"/>
      <c r="TGO157" s="292"/>
      <c r="TGP157" s="292"/>
      <c r="TGQ157" s="292"/>
      <c r="TGR157" s="292"/>
      <c r="TGS157" s="292"/>
      <c r="TGT157" s="292"/>
      <c r="TGU157" s="292"/>
      <c r="TGV157" s="292"/>
      <c r="TGW157" s="292"/>
      <c r="TGX157" s="292"/>
      <c r="TGY157" s="292"/>
      <c r="TGZ157" s="292"/>
      <c r="THA157" s="292"/>
      <c r="THB157" s="292"/>
      <c r="THC157" s="292"/>
      <c r="THD157" s="292"/>
      <c r="THE157" s="292"/>
      <c r="THF157" s="292"/>
      <c r="THG157" s="292"/>
      <c r="THH157" s="292"/>
      <c r="THI157" s="292"/>
      <c r="THJ157" s="292"/>
      <c r="THK157" s="292"/>
      <c r="THL157" s="292"/>
      <c r="THM157" s="292"/>
      <c r="THN157" s="292"/>
      <c r="THO157" s="292"/>
      <c r="THP157" s="292"/>
      <c r="THQ157" s="292"/>
      <c r="THR157" s="292"/>
      <c r="THS157" s="292"/>
      <c r="THT157" s="292"/>
      <c r="THU157" s="292"/>
      <c r="THV157" s="292"/>
      <c r="THW157" s="292"/>
      <c r="THX157" s="292"/>
      <c r="THY157" s="292"/>
      <c r="THZ157" s="292"/>
      <c r="TIA157" s="292"/>
      <c r="TIB157" s="292"/>
      <c r="TIC157" s="292"/>
      <c r="TID157" s="292"/>
      <c r="TIE157" s="292"/>
      <c r="TIF157" s="292"/>
      <c r="TIG157" s="292"/>
      <c r="TIH157" s="292"/>
      <c r="TII157" s="292"/>
      <c r="TIJ157" s="292"/>
      <c r="TIK157" s="292"/>
      <c r="TIL157" s="292"/>
      <c r="TIM157" s="292"/>
      <c r="TIN157" s="292"/>
      <c r="TIO157" s="292"/>
      <c r="TIP157" s="292"/>
      <c r="TIQ157" s="292"/>
      <c r="TIR157" s="292"/>
      <c r="TIS157" s="292"/>
      <c r="TIT157" s="292"/>
      <c r="TIU157" s="292"/>
      <c r="TIV157" s="292"/>
      <c r="TIW157" s="292"/>
      <c r="TIX157" s="292"/>
      <c r="TIY157" s="292"/>
      <c r="TIZ157" s="292"/>
      <c r="TJA157" s="292"/>
      <c r="TJB157" s="292"/>
      <c r="TJC157" s="292"/>
      <c r="TJD157" s="292"/>
      <c r="TJE157" s="292"/>
      <c r="TJF157" s="292"/>
      <c r="TJG157" s="292"/>
      <c r="TJH157" s="292"/>
      <c r="TJI157" s="292"/>
      <c r="TJJ157" s="292"/>
      <c r="TJK157" s="292"/>
      <c r="TJL157" s="292"/>
      <c r="TJM157" s="292"/>
      <c r="TJN157" s="292"/>
      <c r="TJO157" s="292"/>
      <c r="TJP157" s="292"/>
      <c r="TJQ157" s="292"/>
      <c r="TJR157" s="292"/>
      <c r="TJS157" s="292"/>
      <c r="TJT157" s="292"/>
      <c r="TJU157" s="292"/>
      <c r="TJV157" s="292"/>
      <c r="TJW157" s="292"/>
      <c r="TJX157" s="292"/>
      <c r="TJY157" s="292"/>
      <c r="TJZ157" s="292"/>
      <c r="TKA157" s="292"/>
      <c r="TKB157" s="292"/>
      <c r="TKC157" s="292"/>
      <c r="TKD157" s="292"/>
      <c r="TKE157" s="292"/>
      <c r="TKF157" s="292"/>
      <c r="TKG157" s="292"/>
      <c r="TKH157" s="292"/>
      <c r="TKI157" s="292"/>
      <c r="TKJ157" s="292"/>
      <c r="TKK157" s="292"/>
      <c r="TKL157" s="292"/>
      <c r="TKM157" s="292"/>
      <c r="TKN157" s="292"/>
      <c r="TKO157" s="292"/>
      <c r="TKP157" s="292"/>
      <c r="TKQ157" s="292"/>
      <c r="TKR157" s="292"/>
      <c r="TKS157" s="292"/>
      <c r="TKT157" s="292"/>
      <c r="TKU157" s="292"/>
      <c r="TKV157" s="292"/>
      <c r="TKW157" s="292"/>
      <c r="TKX157" s="292"/>
      <c r="TKY157" s="292"/>
      <c r="TKZ157" s="292"/>
      <c r="TLA157" s="292"/>
      <c r="TLB157" s="292"/>
      <c r="TLC157" s="292"/>
      <c r="TLD157" s="292"/>
      <c r="TLE157" s="292"/>
      <c r="TLF157" s="292"/>
      <c r="TLG157" s="292"/>
      <c r="TLH157" s="292"/>
      <c r="TLI157" s="292"/>
      <c r="TLJ157" s="292"/>
      <c r="TLK157" s="292"/>
      <c r="TLL157" s="292"/>
      <c r="TLM157" s="292"/>
      <c r="TLN157" s="292"/>
      <c r="TLO157" s="292"/>
      <c r="TLP157" s="292"/>
      <c r="TLQ157" s="292"/>
      <c r="TLR157" s="292"/>
      <c r="TLS157" s="292"/>
      <c r="TLT157" s="292"/>
      <c r="TLU157" s="292"/>
      <c r="TLV157" s="292"/>
      <c r="TLW157" s="292"/>
      <c r="TLX157" s="292"/>
      <c r="TLY157" s="292"/>
      <c r="TLZ157" s="292"/>
      <c r="TMA157" s="292"/>
      <c r="TMB157" s="292"/>
      <c r="TMC157" s="292"/>
      <c r="TMD157" s="292"/>
      <c r="TME157" s="292"/>
      <c r="TMF157" s="292"/>
      <c r="TMG157" s="292"/>
      <c r="TMH157" s="292"/>
      <c r="TMI157" s="292"/>
      <c r="TMJ157" s="292"/>
      <c r="TMK157" s="292"/>
      <c r="TML157" s="292"/>
      <c r="TMM157" s="292"/>
      <c r="TMN157" s="292"/>
      <c r="TMO157" s="292"/>
      <c r="TMP157" s="292"/>
      <c r="TMQ157" s="292"/>
      <c r="TMR157" s="292"/>
      <c r="TMS157" s="292"/>
      <c r="TMT157" s="292"/>
      <c r="TMU157" s="292"/>
      <c r="TMV157" s="292"/>
      <c r="TMW157" s="292"/>
      <c r="TMX157" s="292"/>
      <c r="TMY157" s="292"/>
      <c r="TMZ157" s="292"/>
      <c r="TNA157" s="292"/>
      <c r="TNB157" s="292"/>
      <c r="TNC157" s="292"/>
      <c r="TND157" s="292"/>
      <c r="TNE157" s="292"/>
      <c r="TNF157" s="292"/>
      <c r="TNG157" s="292"/>
      <c r="TNH157" s="292"/>
      <c r="TNI157" s="292"/>
      <c r="TNJ157" s="292"/>
      <c r="TNK157" s="292"/>
      <c r="TNL157" s="292"/>
      <c r="TNM157" s="292"/>
      <c r="TNN157" s="292"/>
      <c r="TNO157" s="292"/>
      <c r="TNP157" s="292"/>
      <c r="TNQ157" s="292"/>
      <c r="TNR157" s="292"/>
      <c r="TNS157" s="292"/>
      <c r="TNT157" s="292"/>
      <c r="TNU157" s="292"/>
      <c r="TNV157" s="292"/>
      <c r="TNW157" s="292"/>
      <c r="TNX157" s="292"/>
      <c r="TNY157" s="292"/>
      <c r="TNZ157" s="292"/>
      <c r="TOA157" s="292"/>
      <c r="TOB157" s="292"/>
      <c r="TOC157" s="292"/>
      <c r="TOD157" s="292"/>
      <c r="TOE157" s="292"/>
      <c r="TOF157" s="292"/>
      <c r="TOG157" s="292"/>
      <c r="TOH157" s="292"/>
      <c r="TOI157" s="292"/>
      <c r="TOJ157" s="292"/>
      <c r="TOK157" s="292"/>
      <c r="TOL157" s="292"/>
      <c r="TOM157" s="292"/>
      <c r="TON157" s="292"/>
      <c r="TOO157" s="292"/>
      <c r="TOP157" s="292"/>
      <c r="TOQ157" s="292"/>
      <c r="TOR157" s="292"/>
      <c r="TOS157" s="292"/>
      <c r="TOT157" s="292"/>
      <c r="TOU157" s="292"/>
      <c r="TOV157" s="292"/>
      <c r="TOW157" s="292"/>
      <c r="TOX157" s="292"/>
      <c r="TOY157" s="292"/>
      <c r="TOZ157" s="292"/>
      <c r="TPA157" s="292"/>
      <c r="TPB157" s="292"/>
      <c r="TPC157" s="292"/>
      <c r="TPD157" s="292"/>
      <c r="TPE157" s="292"/>
      <c r="TPF157" s="292"/>
      <c r="TPG157" s="292"/>
      <c r="TPH157" s="292"/>
      <c r="TPI157" s="292"/>
      <c r="TPJ157" s="292"/>
      <c r="TPK157" s="292"/>
      <c r="TPL157" s="292"/>
      <c r="TPM157" s="292"/>
      <c r="TPN157" s="292"/>
      <c r="TPO157" s="292"/>
      <c r="TPP157" s="292"/>
      <c r="TPQ157" s="292"/>
      <c r="TPR157" s="292"/>
      <c r="TPS157" s="292"/>
      <c r="TPT157" s="292"/>
      <c r="TPU157" s="292"/>
      <c r="TPV157" s="292"/>
      <c r="TPW157" s="292"/>
      <c r="TPX157" s="292"/>
      <c r="TPY157" s="292"/>
      <c r="TPZ157" s="292"/>
      <c r="TQA157" s="292"/>
      <c r="TQB157" s="292"/>
      <c r="TQC157" s="292"/>
      <c r="TQD157" s="292"/>
      <c r="TQE157" s="292"/>
      <c r="TQF157" s="292"/>
      <c r="TQG157" s="292"/>
      <c r="TQH157" s="292"/>
      <c r="TQI157" s="292"/>
      <c r="TQJ157" s="292"/>
      <c r="TQK157" s="292"/>
      <c r="TQL157" s="292"/>
      <c r="TQM157" s="292"/>
      <c r="TQN157" s="292"/>
      <c r="TQO157" s="292"/>
      <c r="TQP157" s="292"/>
      <c r="TQQ157" s="292"/>
      <c r="TQR157" s="292"/>
      <c r="TQS157" s="292"/>
      <c r="TQT157" s="292"/>
      <c r="TQU157" s="292"/>
      <c r="TQV157" s="292"/>
      <c r="TQW157" s="292"/>
      <c r="TQX157" s="292"/>
      <c r="TQY157" s="292"/>
      <c r="TQZ157" s="292"/>
      <c r="TRA157" s="292"/>
      <c r="TRB157" s="292"/>
      <c r="TRC157" s="292"/>
      <c r="TRD157" s="292"/>
      <c r="TRE157" s="292"/>
      <c r="TRF157" s="292"/>
      <c r="TRG157" s="292"/>
      <c r="TRH157" s="292"/>
      <c r="TRI157" s="292"/>
      <c r="TRJ157" s="292"/>
      <c r="TRK157" s="292"/>
      <c r="TRL157" s="292"/>
      <c r="TRM157" s="292"/>
      <c r="TRN157" s="292"/>
      <c r="TRO157" s="292"/>
      <c r="TRP157" s="292"/>
      <c r="TRQ157" s="292"/>
      <c r="TRR157" s="292"/>
      <c r="TRS157" s="292"/>
      <c r="TRT157" s="292"/>
      <c r="TRU157" s="292"/>
      <c r="TRV157" s="292"/>
      <c r="TRW157" s="292"/>
      <c r="TRX157" s="292"/>
      <c r="TRY157" s="292"/>
      <c r="TRZ157" s="292"/>
      <c r="TSA157" s="292"/>
      <c r="TSB157" s="292"/>
      <c r="TSC157" s="292"/>
      <c r="TSD157" s="292"/>
      <c r="TSE157" s="292"/>
      <c r="TSF157" s="292"/>
      <c r="TSG157" s="292"/>
      <c r="TSH157" s="292"/>
      <c r="TSI157" s="292"/>
      <c r="TSJ157" s="292"/>
      <c r="TSK157" s="292"/>
      <c r="TSL157" s="292"/>
      <c r="TSM157" s="292"/>
      <c r="TSN157" s="292"/>
      <c r="TSO157" s="292"/>
      <c r="TSP157" s="292"/>
      <c r="TSQ157" s="292"/>
      <c r="TSR157" s="292"/>
      <c r="TSS157" s="292"/>
      <c r="TST157" s="292"/>
      <c r="TSU157" s="292"/>
      <c r="TSV157" s="292"/>
      <c r="TSW157" s="292"/>
      <c r="TSX157" s="292"/>
      <c r="TSY157" s="292"/>
      <c r="TSZ157" s="292"/>
      <c r="TTA157" s="292"/>
      <c r="TTB157" s="292"/>
      <c r="TTC157" s="292"/>
      <c r="TTD157" s="292"/>
      <c r="TTE157" s="292"/>
      <c r="TTF157" s="292"/>
      <c r="TTG157" s="292"/>
      <c r="TTH157" s="292"/>
      <c r="TTI157" s="292"/>
      <c r="TTJ157" s="292"/>
      <c r="TTK157" s="292"/>
      <c r="TTL157" s="292"/>
      <c r="TTM157" s="292"/>
      <c r="TTN157" s="292"/>
      <c r="TTO157" s="292"/>
      <c r="TTP157" s="292"/>
      <c r="TTQ157" s="292"/>
      <c r="TTR157" s="292"/>
      <c r="TTS157" s="292"/>
      <c r="TTT157" s="292"/>
      <c r="TTU157" s="292"/>
      <c r="TTV157" s="292"/>
      <c r="TTW157" s="292"/>
      <c r="TTX157" s="292"/>
      <c r="TTY157" s="292"/>
      <c r="TTZ157" s="292"/>
      <c r="TUA157" s="292"/>
      <c r="TUB157" s="292"/>
      <c r="TUC157" s="292"/>
      <c r="TUD157" s="292"/>
      <c r="TUE157" s="292"/>
      <c r="TUF157" s="292"/>
      <c r="TUG157" s="292"/>
      <c r="TUH157" s="292"/>
      <c r="TUI157" s="292"/>
      <c r="TUJ157" s="292"/>
      <c r="TUK157" s="292"/>
      <c r="TUL157" s="292"/>
      <c r="TUM157" s="292"/>
      <c r="TUN157" s="292"/>
      <c r="TUO157" s="292"/>
      <c r="TUP157" s="292"/>
      <c r="TUQ157" s="292"/>
      <c r="TUR157" s="292"/>
      <c r="TUS157" s="292"/>
      <c r="TUT157" s="292"/>
      <c r="TUU157" s="292"/>
      <c r="TUV157" s="292"/>
      <c r="TUW157" s="292"/>
      <c r="TUX157" s="292"/>
      <c r="TUY157" s="292"/>
      <c r="TUZ157" s="292"/>
      <c r="TVA157" s="292"/>
      <c r="TVB157" s="292"/>
      <c r="TVC157" s="292"/>
      <c r="TVD157" s="292"/>
      <c r="TVE157" s="292"/>
      <c r="TVF157" s="292"/>
      <c r="TVG157" s="292"/>
      <c r="TVH157" s="292"/>
      <c r="TVI157" s="292"/>
      <c r="TVJ157" s="292"/>
      <c r="TVK157" s="292"/>
      <c r="TVL157" s="292"/>
      <c r="TVM157" s="292"/>
      <c r="TVN157" s="292"/>
      <c r="TVO157" s="292"/>
      <c r="TVP157" s="292"/>
      <c r="TVQ157" s="292"/>
      <c r="TVR157" s="292"/>
      <c r="TVS157" s="292"/>
      <c r="TVT157" s="292"/>
      <c r="TVU157" s="292"/>
      <c r="TVV157" s="292"/>
      <c r="TVW157" s="292"/>
      <c r="TVX157" s="292"/>
      <c r="TVY157" s="292"/>
      <c r="TVZ157" s="292"/>
      <c r="TWA157" s="292"/>
      <c r="TWB157" s="292"/>
      <c r="TWC157" s="292"/>
      <c r="TWD157" s="292"/>
      <c r="TWE157" s="292"/>
      <c r="TWF157" s="292"/>
      <c r="TWG157" s="292"/>
      <c r="TWH157" s="292"/>
      <c r="TWI157" s="292"/>
      <c r="TWJ157" s="292"/>
      <c r="TWK157" s="292"/>
      <c r="TWL157" s="292"/>
      <c r="TWM157" s="292"/>
      <c r="TWN157" s="292"/>
      <c r="TWO157" s="292"/>
      <c r="TWP157" s="292"/>
      <c r="TWQ157" s="292"/>
      <c r="TWR157" s="292"/>
      <c r="TWS157" s="292"/>
      <c r="TWT157" s="292"/>
      <c r="TWU157" s="292"/>
      <c r="TWV157" s="292"/>
      <c r="TWW157" s="292"/>
      <c r="TWX157" s="292"/>
      <c r="TWY157" s="292"/>
      <c r="TWZ157" s="292"/>
      <c r="TXA157" s="292"/>
      <c r="TXB157" s="292"/>
      <c r="TXC157" s="292"/>
      <c r="TXD157" s="292"/>
      <c r="TXE157" s="292"/>
      <c r="TXF157" s="292"/>
      <c r="TXG157" s="292"/>
      <c r="TXH157" s="292"/>
      <c r="TXI157" s="292"/>
      <c r="TXJ157" s="292"/>
      <c r="TXK157" s="292"/>
      <c r="TXL157" s="292"/>
      <c r="TXM157" s="292"/>
      <c r="TXN157" s="292"/>
      <c r="TXO157" s="292"/>
      <c r="TXP157" s="292"/>
      <c r="TXQ157" s="292"/>
      <c r="TXR157" s="292"/>
      <c r="TXS157" s="292"/>
      <c r="TXT157" s="292"/>
      <c r="TXU157" s="292"/>
      <c r="TXV157" s="292"/>
      <c r="TXW157" s="292"/>
      <c r="TXX157" s="292"/>
      <c r="TXY157" s="292"/>
      <c r="TXZ157" s="292"/>
      <c r="TYA157" s="292"/>
      <c r="TYB157" s="292"/>
      <c r="TYC157" s="292"/>
      <c r="TYD157" s="292"/>
      <c r="TYE157" s="292"/>
      <c r="TYF157" s="292"/>
      <c r="TYG157" s="292"/>
      <c r="TYH157" s="292"/>
      <c r="TYI157" s="292"/>
      <c r="TYJ157" s="292"/>
      <c r="TYK157" s="292"/>
      <c r="TYL157" s="292"/>
      <c r="TYM157" s="292"/>
      <c r="TYN157" s="292"/>
      <c r="TYO157" s="292"/>
      <c r="TYP157" s="292"/>
      <c r="TYQ157" s="292"/>
      <c r="TYR157" s="292"/>
      <c r="TYS157" s="292"/>
      <c r="TYT157" s="292"/>
      <c r="TYU157" s="292"/>
      <c r="TYV157" s="292"/>
      <c r="TYW157" s="292"/>
      <c r="TYX157" s="292"/>
      <c r="TYY157" s="292"/>
      <c r="TYZ157" s="292"/>
      <c r="TZA157" s="292"/>
      <c r="TZB157" s="292"/>
      <c r="TZC157" s="292"/>
      <c r="TZD157" s="292"/>
      <c r="TZE157" s="292"/>
      <c r="TZF157" s="292"/>
      <c r="TZG157" s="292"/>
      <c r="TZH157" s="292"/>
      <c r="TZI157" s="292"/>
      <c r="TZJ157" s="292"/>
      <c r="TZK157" s="292"/>
      <c r="TZL157" s="292"/>
      <c r="TZM157" s="292"/>
      <c r="TZN157" s="292"/>
      <c r="TZO157" s="292"/>
      <c r="TZP157" s="292"/>
      <c r="TZQ157" s="292"/>
      <c r="TZR157" s="292"/>
      <c r="TZS157" s="292"/>
      <c r="TZT157" s="292"/>
      <c r="TZU157" s="292"/>
      <c r="TZV157" s="292"/>
      <c r="TZW157" s="292"/>
      <c r="TZX157" s="292"/>
      <c r="TZY157" s="292"/>
      <c r="TZZ157" s="292"/>
      <c r="UAA157" s="292"/>
      <c r="UAB157" s="292"/>
      <c r="UAC157" s="292"/>
      <c r="UAD157" s="292"/>
      <c r="UAE157" s="292"/>
      <c r="UAF157" s="292"/>
      <c r="UAG157" s="292"/>
      <c r="UAH157" s="292"/>
      <c r="UAI157" s="292"/>
      <c r="UAJ157" s="292"/>
      <c r="UAK157" s="292"/>
      <c r="UAL157" s="292"/>
      <c r="UAM157" s="292"/>
      <c r="UAN157" s="292"/>
      <c r="UAO157" s="292"/>
      <c r="UAP157" s="292"/>
      <c r="UAQ157" s="292"/>
      <c r="UAR157" s="292"/>
      <c r="UAS157" s="292"/>
      <c r="UAT157" s="292"/>
      <c r="UAU157" s="292"/>
      <c r="UAV157" s="292"/>
      <c r="UAW157" s="292"/>
      <c r="UAX157" s="292"/>
      <c r="UAY157" s="292"/>
      <c r="UAZ157" s="292"/>
      <c r="UBA157" s="292"/>
      <c r="UBB157" s="292"/>
      <c r="UBC157" s="292"/>
      <c r="UBD157" s="292"/>
      <c r="UBE157" s="292"/>
      <c r="UBF157" s="292"/>
      <c r="UBG157" s="292"/>
      <c r="UBH157" s="292"/>
      <c r="UBI157" s="292"/>
      <c r="UBJ157" s="292"/>
      <c r="UBK157" s="292"/>
      <c r="UBL157" s="292"/>
      <c r="UBM157" s="292"/>
      <c r="UBN157" s="292"/>
      <c r="UBO157" s="292"/>
      <c r="UBP157" s="292"/>
      <c r="UBQ157" s="292"/>
      <c r="UBR157" s="292"/>
      <c r="UBS157" s="292"/>
      <c r="UBT157" s="292"/>
      <c r="UBU157" s="292"/>
      <c r="UBV157" s="292"/>
      <c r="UBW157" s="292"/>
      <c r="UBX157" s="292"/>
      <c r="UBY157" s="292"/>
      <c r="UBZ157" s="292"/>
      <c r="UCA157" s="292"/>
      <c r="UCB157" s="292"/>
      <c r="UCC157" s="292"/>
      <c r="UCD157" s="292"/>
      <c r="UCE157" s="292"/>
      <c r="UCF157" s="292"/>
      <c r="UCG157" s="292"/>
      <c r="UCH157" s="292"/>
      <c r="UCI157" s="292"/>
      <c r="UCJ157" s="292"/>
      <c r="UCK157" s="292"/>
      <c r="UCL157" s="292"/>
      <c r="UCM157" s="292"/>
      <c r="UCN157" s="292"/>
      <c r="UCO157" s="292"/>
      <c r="UCP157" s="292"/>
      <c r="UCQ157" s="292"/>
      <c r="UCR157" s="292"/>
      <c r="UCS157" s="292"/>
      <c r="UCT157" s="292"/>
      <c r="UCU157" s="292"/>
      <c r="UCV157" s="292"/>
      <c r="UCW157" s="292"/>
      <c r="UCX157" s="292"/>
      <c r="UCY157" s="292"/>
      <c r="UCZ157" s="292"/>
      <c r="UDA157" s="292"/>
      <c r="UDB157" s="292"/>
      <c r="UDC157" s="292"/>
      <c r="UDD157" s="292"/>
      <c r="UDE157" s="292"/>
      <c r="UDF157" s="292"/>
      <c r="UDG157" s="292"/>
      <c r="UDH157" s="292"/>
      <c r="UDI157" s="292"/>
      <c r="UDJ157" s="292"/>
      <c r="UDK157" s="292"/>
      <c r="UDL157" s="292"/>
      <c r="UDM157" s="292"/>
      <c r="UDN157" s="292"/>
      <c r="UDO157" s="292"/>
      <c r="UDP157" s="292"/>
      <c r="UDQ157" s="292"/>
      <c r="UDR157" s="292"/>
      <c r="UDS157" s="292"/>
      <c r="UDT157" s="292"/>
      <c r="UDU157" s="292"/>
      <c r="UDV157" s="292"/>
      <c r="UDW157" s="292"/>
      <c r="UDX157" s="292"/>
      <c r="UDY157" s="292"/>
      <c r="UDZ157" s="292"/>
      <c r="UEA157" s="292"/>
      <c r="UEB157" s="292"/>
      <c r="UEC157" s="292"/>
      <c r="UED157" s="292"/>
      <c r="UEE157" s="292"/>
      <c r="UEF157" s="292"/>
      <c r="UEG157" s="292"/>
      <c r="UEH157" s="292"/>
      <c r="UEI157" s="292"/>
      <c r="UEJ157" s="292"/>
      <c r="UEK157" s="292"/>
      <c r="UEL157" s="292"/>
      <c r="UEM157" s="292"/>
      <c r="UEN157" s="292"/>
      <c r="UEO157" s="292"/>
      <c r="UEP157" s="292"/>
      <c r="UEQ157" s="292"/>
      <c r="UER157" s="292"/>
      <c r="UES157" s="292"/>
      <c r="UET157" s="292"/>
      <c r="UEU157" s="292"/>
      <c r="UEV157" s="292"/>
      <c r="UEW157" s="292"/>
      <c r="UEX157" s="292"/>
      <c r="UEY157" s="292"/>
      <c r="UEZ157" s="292"/>
      <c r="UFA157" s="292"/>
      <c r="UFB157" s="292"/>
      <c r="UFC157" s="292"/>
      <c r="UFD157" s="292"/>
      <c r="UFE157" s="292"/>
      <c r="UFF157" s="292"/>
      <c r="UFG157" s="292"/>
      <c r="UFH157" s="292"/>
      <c r="UFI157" s="292"/>
      <c r="UFJ157" s="292"/>
      <c r="UFK157" s="292"/>
      <c r="UFL157" s="292"/>
      <c r="UFM157" s="292"/>
      <c r="UFN157" s="292"/>
      <c r="UFO157" s="292"/>
      <c r="UFP157" s="292"/>
      <c r="UFQ157" s="292"/>
      <c r="UFR157" s="292"/>
      <c r="UFS157" s="292"/>
      <c r="UFT157" s="292"/>
      <c r="UFU157" s="292"/>
      <c r="UFV157" s="292"/>
      <c r="UFW157" s="292"/>
      <c r="UFX157" s="292"/>
      <c r="UFY157" s="292"/>
      <c r="UFZ157" s="292"/>
      <c r="UGA157" s="292"/>
      <c r="UGB157" s="292"/>
      <c r="UGC157" s="292"/>
      <c r="UGD157" s="292"/>
      <c r="UGE157" s="292"/>
      <c r="UGF157" s="292"/>
      <c r="UGG157" s="292"/>
      <c r="UGH157" s="292"/>
      <c r="UGI157" s="292"/>
      <c r="UGJ157" s="292"/>
      <c r="UGK157" s="292"/>
      <c r="UGL157" s="292"/>
      <c r="UGM157" s="292"/>
      <c r="UGN157" s="292"/>
      <c r="UGO157" s="292"/>
      <c r="UGP157" s="292"/>
      <c r="UGQ157" s="292"/>
      <c r="UGR157" s="292"/>
      <c r="UGS157" s="292"/>
      <c r="UGT157" s="292"/>
      <c r="UGU157" s="292"/>
      <c r="UGV157" s="292"/>
      <c r="UGW157" s="292"/>
      <c r="UGX157" s="292"/>
      <c r="UGY157" s="292"/>
      <c r="UGZ157" s="292"/>
      <c r="UHA157" s="292"/>
      <c r="UHB157" s="292"/>
      <c r="UHC157" s="292"/>
      <c r="UHD157" s="292"/>
      <c r="UHE157" s="292"/>
      <c r="UHF157" s="292"/>
      <c r="UHG157" s="292"/>
      <c r="UHH157" s="292"/>
      <c r="UHI157" s="292"/>
      <c r="UHJ157" s="292"/>
      <c r="UHK157" s="292"/>
      <c r="UHL157" s="292"/>
      <c r="UHM157" s="292"/>
      <c r="UHN157" s="292"/>
      <c r="UHO157" s="292"/>
      <c r="UHP157" s="292"/>
      <c r="UHQ157" s="292"/>
      <c r="UHR157" s="292"/>
      <c r="UHS157" s="292"/>
      <c r="UHT157" s="292"/>
      <c r="UHU157" s="292"/>
      <c r="UHV157" s="292"/>
      <c r="UHW157" s="292"/>
      <c r="UHX157" s="292"/>
      <c r="UHY157" s="292"/>
      <c r="UHZ157" s="292"/>
      <c r="UIA157" s="292"/>
      <c r="UIB157" s="292"/>
      <c r="UIC157" s="292"/>
      <c r="UID157" s="292"/>
      <c r="UIE157" s="292"/>
      <c r="UIF157" s="292"/>
      <c r="UIG157" s="292"/>
      <c r="UIH157" s="292"/>
      <c r="UII157" s="292"/>
      <c r="UIJ157" s="292"/>
      <c r="UIK157" s="292"/>
      <c r="UIL157" s="292"/>
      <c r="UIM157" s="292"/>
      <c r="UIN157" s="292"/>
      <c r="UIO157" s="292"/>
      <c r="UIP157" s="292"/>
      <c r="UIQ157" s="292"/>
      <c r="UIR157" s="292"/>
      <c r="UIS157" s="292"/>
      <c r="UIT157" s="292"/>
      <c r="UIU157" s="292"/>
      <c r="UIV157" s="292"/>
      <c r="UIW157" s="292"/>
      <c r="UIX157" s="292"/>
      <c r="UIY157" s="292"/>
      <c r="UIZ157" s="292"/>
      <c r="UJA157" s="292"/>
      <c r="UJB157" s="292"/>
      <c r="UJC157" s="292"/>
      <c r="UJD157" s="292"/>
      <c r="UJE157" s="292"/>
      <c r="UJF157" s="292"/>
      <c r="UJG157" s="292"/>
      <c r="UJH157" s="292"/>
      <c r="UJI157" s="292"/>
      <c r="UJJ157" s="292"/>
      <c r="UJK157" s="292"/>
      <c r="UJL157" s="292"/>
      <c r="UJM157" s="292"/>
      <c r="UJN157" s="292"/>
      <c r="UJO157" s="292"/>
      <c r="UJP157" s="292"/>
      <c r="UJQ157" s="292"/>
      <c r="UJR157" s="292"/>
      <c r="UJS157" s="292"/>
      <c r="UJT157" s="292"/>
      <c r="UJU157" s="292"/>
      <c r="UJV157" s="292"/>
      <c r="UJW157" s="292"/>
      <c r="UJX157" s="292"/>
      <c r="UJY157" s="292"/>
      <c r="UJZ157" s="292"/>
      <c r="UKA157" s="292"/>
      <c r="UKB157" s="292"/>
      <c r="UKC157" s="292"/>
      <c r="UKD157" s="292"/>
      <c r="UKE157" s="292"/>
      <c r="UKF157" s="292"/>
      <c r="UKG157" s="292"/>
      <c r="UKH157" s="292"/>
      <c r="UKI157" s="292"/>
      <c r="UKJ157" s="292"/>
      <c r="UKK157" s="292"/>
      <c r="UKL157" s="292"/>
      <c r="UKM157" s="292"/>
      <c r="UKN157" s="292"/>
      <c r="UKO157" s="292"/>
      <c r="UKP157" s="292"/>
      <c r="UKQ157" s="292"/>
      <c r="UKR157" s="292"/>
      <c r="UKS157" s="292"/>
      <c r="UKT157" s="292"/>
      <c r="UKU157" s="292"/>
      <c r="UKV157" s="292"/>
      <c r="UKW157" s="292"/>
      <c r="UKX157" s="292"/>
      <c r="UKY157" s="292"/>
      <c r="UKZ157" s="292"/>
      <c r="ULA157" s="292"/>
      <c r="ULB157" s="292"/>
      <c r="ULC157" s="292"/>
      <c r="ULD157" s="292"/>
      <c r="ULE157" s="292"/>
      <c r="ULF157" s="292"/>
      <c r="ULG157" s="292"/>
      <c r="ULH157" s="292"/>
      <c r="ULI157" s="292"/>
      <c r="ULJ157" s="292"/>
      <c r="ULK157" s="292"/>
      <c r="ULL157" s="292"/>
      <c r="ULM157" s="292"/>
      <c r="ULN157" s="292"/>
      <c r="ULO157" s="292"/>
      <c r="ULP157" s="292"/>
      <c r="ULQ157" s="292"/>
      <c r="ULR157" s="292"/>
      <c r="ULS157" s="292"/>
      <c r="ULT157" s="292"/>
      <c r="ULU157" s="292"/>
      <c r="ULV157" s="292"/>
      <c r="ULW157" s="292"/>
      <c r="ULX157" s="292"/>
      <c r="ULY157" s="292"/>
      <c r="ULZ157" s="292"/>
      <c r="UMA157" s="292"/>
      <c r="UMB157" s="292"/>
      <c r="UMC157" s="292"/>
      <c r="UMD157" s="292"/>
      <c r="UME157" s="292"/>
      <c r="UMF157" s="292"/>
      <c r="UMG157" s="292"/>
      <c r="UMH157" s="292"/>
      <c r="UMI157" s="292"/>
      <c r="UMJ157" s="292"/>
      <c r="UMK157" s="292"/>
      <c r="UML157" s="292"/>
      <c r="UMM157" s="292"/>
      <c r="UMN157" s="292"/>
      <c r="UMO157" s="292"/>
      <c r="UMP157" s="292"/>
      <c r="UMQ157" s="292"/>
      <c r="UMR157" s="292"/>
      <c r="UMS157" s="292"/>
      <c r="UMT157" s="292"/>
      <c r="UMU157" s="292"/>
      <c r="UMV157" s="292"/>
      <c r="UMW157" s="292"/>
      <c r="UMX157" s="292"/>
      <c r="UMY157" s="292"/>
      <c r="UMZ157" s="292"/>
      <c r="UNA157" s="292"/>
      <c r="UNB157" s="292"/>
      <c r="UNC157" s="292"/>
      <c r="UND157" s="292"/>
      <c r="UNE157" s="292"/>
      <c r="UNF157" s="292"/>
      <c r="UNG157" s="292"/>
      <c r="UNH157" s="292"/>
      <c r="UNI157" s="292"/>
      <c r="UNJ157" s="292"/>
      <c r="UNK157" s="292"/>
      <c r="UNL157" s="292"/>
      <c r="UNM157" s="292"/>
      <c r="UNN157" s="292"/>
      <c r="UNO157" s="292"/>
      <c r="UNP157" s="292"/>
      <c r="UNQ157" s="292"/>
      <c r="UNR157" s="292"/>
      <c r="UNS157" s="292"/>
      <c r="UNT157" s="292"/>
      <c r="UNU157" s="292"/>
      <c r="UNV157" s="292"/>
      <c r="UNW157" s="292"/>
      <c r="UNX157" s="292"/>
      <c r="UNY157" s="292"/>
      <c r="UNZ157" s="292"/>
      <c r="UOA157" s="292"/>
      <c r="UOB157" s="292"/>
      <c r="UOC157" s="292"/>
      <c r="UOD157" s="292"/>
      <c r="UOE157" s="292"/>
      <c r="UOF157" s="292"/>
      <c r="UOG157" s="292"/>
      <c r="UOH157" s="292"/>
      <c r="UOI157" s="292"/>
      <c r="UOJ157" s="292"/>
      <c r="UOK157" s="292"/>
      <c r="UOL157" s="292"/>
      <c r="UOM157" s="292"/>
      <c r="UON157" s="292"/>
      <c r="UOO157" s="292"/>
      <c r="UOP157" s="292"/>
      <c r="UOQ157" s="292"/>
      <c r="UOR157" s="292"/>
      <c r="UOS157" s="292"/>
      <c r="UOT157" s="292"/>
      <c r="UOU157" s="292"/>
      <c r="UOV157" s="292"/>
      <c r="UOW157" s="292"/>
      <c r="UOX157" s="292"/>
      <c r="UOY157" s="292"/>
      <c r="UOZ157" s="292"/>
      <c r="UPA157" s="292"/>
      <c r="UPB157" s="292"/>
      <c r="UPC157" s="292"/>
      <c r="UPD157" s="292"/>
      <c r="UPE157" s="292"/>
      <c r="UPF157" s="292"/>
      <c r="UPG157" s="292"/>
      <c r="UPH157" s="292"/>
      <c r="UPI157" s="292"/>
      <c r="UPJ157" s="292"/>
      <c r="UPK157" s="292"/>
      <c r="UPL157" s="292"/>
      <c r="UPM157" s="292"/>
      <c r="UPN157" s="292"/>
      <c r="UPO157" s="292"/>
      <c r="UPP157" s="292"/>
      <c r="UPQ157" s="292"/>
      <c r="UPR157" s="292"/>
      <c r="UPS157" s="292"/>
      <c r="UPT157" s="292"/>
      <c r="UPU157" s="292"/>
      <c r="UPV157" s="292"/>
      <c r="UPW157" s="292"/>
      <c r="UPX157" s="292"/>
      <c r="UPY157" s="292"/>
      <c r="UPZ157" s="292"/>
      <c r="UQA157" s="292"/>
      <c r="UQB157" s="292"/>
      <c r="UQC157" s="292"/>
      <c r="UQD157" s="292"/>
      <c r="UQE157" s="292"/>
      <c r="UQF157" s="292"/>
      <c r="UQG157" s="292"/>
      <c r="UQH157" s="292"/>
      <c r="UQI157" s="292"/>
      <c r="UQJ157" s="292"/>
      <c r="UQK157" s="292"/>
      <c r="UQL157" s="292"/>
      <c r="UQM157" s="292"/>
      <c r="UQN157" s="292"/>
      <c r="UQO157" s="292"/>
      <c r="UQP157" s="292"/>
      <c r="UQQ157" s="292"/>
      <c r="UQR157" s="292"/>
      <c r="UQS157" s="292"/>
      <c r="UQT157" s="292"/>
      <c r="UQU157" s="292"/>
      <c r="UQV157" s="292"/>
      <c r="UQW157" s="292"/>
      <c r="UQX157" s="292"/>
      <c r="UQY157" s="292"/>
      <c r="UQZ157" s="292"/>
      <c r="URA157" s="292"/>
      <c r="URB157" s="292"/>
      <c r="URC157" s="292"/>
      <c r="URD157" s="292"/>
      <c r="URE157" s="292"/>
      <c r="URF157" s="292"/>
      <c r="URG157" s="292"/>
      <c r="URH157" s="292"/>
      <c r="URI157" s="292"/>
      <c r="URJ157" s="292"/>
      <c r="URK157" s="292"/>
      <c r="URL157" s="292"/>
      <c r="URM157" s="292"/>
      <c r="URN157" s="292"/>
      <c r="URO157" s="292"/>
      <c r="URP157" s="292"/>
      <c r="URQ157" s="292"/>
      <c r="URR157" s="292"/>
      <c r="URS157" s="292"/>
      <c r="URT157" s="292"/>
      <c r="URU157" s="292"/>
      <c r="URV157" s="292"/>
      <c r="URW157" s="292"/>
      <c r="URX157" s="292"/>
      <c r="URY157" s="292"/>
      <c r="URZ157" s="292"/>
      <c r="USA157" s="292"/>
      <c r="USB157" s="292"/>
      <c r="USC157" s="292"/>
      <c r="USD157" s="292"/>
      <c r="USE157" s="292"/>
      <c r="USF157" s="292"/>
      <c r="USG157" s="292"/>
      <c r="USH157" s="292"/>
      <c r="USI157" s="292"/>
      <c r="USJ157" s="292"/>
      <c r="USK157" s="292"/>
      <c r="USL157" s="292"/>
      <c r="USM157" s="292"/>
      <c r="USN157" s="292"/>
      <c r="USO157" s="292"/>
      <c r="USP157" s="292"/>
      <c r="USQ157" s="292"/>
      <c r="USR157" s="292"/>
      <c r="USS157" s="292"/>
      <c r="UST157" s="292"/>
      <c r="USU157" s="292"/>
      <c r="USV157" s="292"/>
      <c r="USW157" s="292"/>
      <c r="USX157" s="292"/>
      <c r="USY157" s="292"/>
      <c r="USZ157" s="292"/>
      <c r="UTA157" s="292"/>
      <c r="UTB157" s="292"/>
      <c r="UTC157" s="292"/>
      <c r="UTD157" s="292"/>
      <c r="UTE157" s="292"/>
      <c r="UTF157" s="292"/>
      <c r="UTG157" s="292"/>
      <c r="UTH157" s="292"/>
      <c r="UTI157" s="292"/>
      <c r="UTJ157" s="292"/>
      <c r="UTK157" s="292"/>
      <c r="UTL157" s="292"/>
      <c r="UTM157" s="292"/>
      <c r="UTN157" s="292"/>
      <c r="UTO157" s="292"/>
      <c r="UTP157" s="292"/>
      <c r="UTQ157" s="292"/>
      <c r="UTR157" s="292"/>
      <c r="UTS157" s="292"/>
      <c r="UTT157" s="292"/>
      <c r="UTU157" s="292"/>
      <c r="UTV157" s="292"/>
      <c r="UTW157" s="292"/>
      <c r="UTX157" s="292"/>
      <c r="UTY157" s="292"/>
      <c r="UTZ157" s="292"/>
      <c r="UUA157" s="292"/>
      <c r="UUB157" s="292"/>
      <c r="UUC157" s="292"/>
      <c r="UUD157" s="292"/>
      <c r="UUE157" s="292"/>
      <c r="UUF157" s="292"/>
      <c r="UUG157" s="292"/>
      <c r="UUH157" s="292"/>
      <c r="UUI157" s="292"/>
      <c r="UUJ157" s="292"/>
      <c r="UUK157" s="292"/>
      <c r="UUL157" s="292"/>
      <c r="UUM157" s="292"/>
      <c r="UUN157" s="292"/>
      <c r="UUO157" s="292"/>
      <c r="UUP157" s="292"/>
      <c r="UUQ157" s="292"/>
      <c r="UUR157" s="292"/>
      <c r="UUS157" s="292"/>
      <c r="UUT157" s="292"/>
      <c r="UUU157" s="292"/>
      <c r="UUV157" s="292"/>
      <c r="UUW157" s="292"/>
      <c r="UUX157" s="292"/>
      <c r="UUY157" s="292"/>
      <c r="UUZ157" s="292"/>
      <c r="UVA157" s="292"/>
      <c r="UVB157" s="292"/>
      <c r="UVC157" s="292"/>
      <c r="UVD157" s="292"/>
      <c r="UVE157" s="292"/>
      <c r="UVF157" s="292"/>
      <c r="UVG157" s="292"/>
      <c r="UVH157" s="292"/>
      <c r="UVI157" s="292"/>
      <c r="UVJ157" s="292"/>
      <c r="UVK157" s="292"/>
      <c r="UVL157" s="292"/>
      <c r="UVM157" s="292"/>
      <c r="UVN157" s="292"/>
      <c r="UVO157" s="292"/>
      <c r="UVP157" s="292"/>
      <c r="UVQ157" s="292"/>
      <c r="UVR157" s="292"/>
      <c r="UVS157" s="292"/>
      <c r="UVT157" s="292"/>
      <c r="UVU157" s="292"/>
      <c r="UVV157" s="292"/>
      <c r="UVW157" s="292"/>
      <c r="UVX157" s="292"/>
      <c r="UVY157" s="292"/>
      <c r="UVZ157" s="292"/>
      <c r="UWA157" s="292"/>
      <c r="UWB157" s="292"/>
      <c r="UWC157" s="292"/>
      <c r="UWD157" s="292"/>
      <c r="UWE157" s="292"/>
      <c r="UWF157" s="292"/>
      <c r="UWG157" s="292"/>
      <c r="UWH157" s="292"/>
      <c r="UWI157" s="292"/>
      <c r="UWJ157" s="292"/>
      <c r="UWK157" s="292"/>
      <c r="UWL157" s="292"/>
      <c r="UWM157" s="292"/>
      <c r="UWN157" s="292"/>
      <c r="UWO157" s="292"/>
      <c r="UWP157" s="292"/>
      <c r="UWQ157" s="292"/>
      <c r="UWR157" s="292"/>
      <c r="UWS157" s="292"/>
      <c r="UWT157" s="292"/>
      <c r="UWU157" s="292"/>
      <c r="UWV157" s="292"/>
      <c r="UWW157" s="292"/>
      <c r="UWX157" s="292"/>
      <c r="UWY157" s="292"/>
      <c r="UWZ157" s="292"/>
      <c r="UXA157" s="292"/>
      <c r="UXB157" s="292"/>
      <c r="UXC157" s="292"/>
      <c r="UXD157" s="292"/>
      <c r="UXE157" s="292"/>
      <c r="UXF157" s="292"/>
      <c r="UXG157" s="292"/>
      <c r="UXH157" s="292"/>
      <c r="UXI157" s="292"/>
      <c r="UXJ157" s="292"/>
      <c r="UXK157" s="292"/>
      <c r="UXL157" s="292"/>
      <c r="UXM157" s="292"/>
      <c r="UXN157" s="292"/>
      <c r="UXO157" s="292"/>
      <c r="UXP157" s="292"/>
      <c r="UXQ157" s="292"/>
      <c r="UXR157" s="292"/>
      <c r="UXS157" s="292"/>
      <c r="UXT157" s="292"/>
      <c r="UXU157" s="292"/>
      <c r="UXV157" s="292"/>
      <c r="UXW157" s="292"/>
      <c r="UXX157" s="292"/>
      <c r="UXY157" s="292"/>
      <c r="UXZ157" s="292"/>
      <c r="UYA157" s="292"/>
      <c r="UYB157" s="292"/>
      <c r="UYC157" s="292"/>
      <c r="UYD157" s="292"/>
      <c r="UYE157" s="292"/>
      <c r="UYF157" s="292"/>
      <c r="UYG157" s="292"/>
      <c r="UYH157" s="292"/>
      <c r="UYI157" s="292"/>
      <c r="UYJ157" s="292"/>
      <c r="UYK157" s="292"/>
      <c r="UYL157" s="292"/>
      <c r="UYM157" s="292"/>
      <c r="UYN157" s="292"/>
      <c r="UYO157" s="292"/>
      <c r="UYP157" s="292"/>
      <c r="UYQ157" s="292"/>
      <c r="UYR157" s="292"/>
      <c r="UYS157" s="292"/>
      <c r="UYT157" s="292"/>
      <c r="UYU157" s="292"/>
      <c r="UYV157" s="292"/>
      <c r="UYW157" s="292"/>
      <c r="UYX157" s="292"/>
      <c r="UYY157" s="292"/>
      <c r="UYZ157" s="292"/>
      <c r="UZA157" s="292"/>
      <c r="UZB157" s="292"/>
      <c r="UZC157" s="292"/>
      <c r="UZD157" s="292"/>
      <c r="UZE157" s="292"/>
      <c r="UZF157" s="292"/>
      <c r="UZG157" s="292"/>
      <c r="UZH157" s="292"/>
      <c r="UZI157" s="292"/>
      <c r="UZJ157" s="292"/>
      <c r="UZK157" s="292"/>
      <c r="UZL157" s="292"/>
      <c r="UZM157" s="292"/>
      <c r="UZN157" s="292"/>
      <c r="UZO157" s="292"/>
      <c r="UZP157" s="292"/>
      <c r="UZQ157" s="292"/>
      <c r="UZR157" s="292"/>
      <c r="UZS157" s="292"/>
      <c r="UZT157" s="292"/>
      <c r="UZU157" s="292"/>
      <c r="UZV157" s="292"/>
      <c r="UZW157" s="292"/>
      <c r="UZX157" s="292"/>
      <c r="UZY157" s="292"/>
      <c r="UZZ157" s="292"/>
      <c r="VAA157" s="292"/>
      <c r="VAB157" s="292"/>
      <c r="VAC157" s="292"/>
      <c r="VAD157" s="292"/>
      <c r="VAE157" s="292"/>
      <c r="VAF157" s="292"/>
      <c r="VAG157" s="292"/>
      <c r="VAH157" s="292"/>
      <c r="VAI157" s="292"/>
      <c r="VAJ157" s="292"/>
      <c r="VAK157" s="292"/>
      <c r="VAL157" s="292"/>
      <c r="VAM157" s="292"/>
      <c r="VAN157" s="292"/>
      <c r="VAO157" s="292"/>
      <c r="VAP157" s="292"/>
      <c r="VAQ157" s="292"/>
      <c r="VAR157" s="292"/>
      <c r="VAS157" s="292"/>
      <c r="VAT157" s="292"/>
      <c r="VAU157" s="292"/>
      <c r="VAV157" s="292"/>
      <c r="VAW157" s="292"/>
      <c r="VAX157" s="292"/>
      <c r="VAY157" s="292"/>
      <c r="VAZ157" s="292"/>
      <c r="VBA157" s="292"/>
      <c r="VBB157" s="292"/>
      <c r="VBC157" s="292"/>
      <c r="VBD157" s="292"/>
      <c r="VBE157" s="292"/>
      <c r="VBF157" s="292"/>
      <c r="VBG157" s="292"/>
      <c r="VBH157" s="292"/>
      <c r="VBI157" s="292"/>
      <c r="VBJ157" s="292"/>
      <c r="VBK157" s="292"/>
      <c r="VBL157" s="292"/>
      <c r="VBM157" s="292"/>
      <c r="VBN157" s="292"/>
      <c r="VBO157" s="292"/>
      <c r="VBP157" s="292"/>
      <c r="VBQ157" s="292"/>
      <c r="VBR157" s="292"/>
      <c r="VBS157" s="292"/>
      <c r="VBT157" s="292"/>
      <c r="VBU157" s="292"/>
      <c r="VBV157" s="292"/>
      <c r="VBW157" s="292"/>
      <c r="VBX157" s="292"/>
      <c r="VBY157" s="292"/>
      <c r="VBZ157" s="292"/>
      <c r="VCA157" s="292"/>
      <c r="VCB157" s="292"/>
      <c r="VCC157" s="292"/>
      <c r="VCD157" s="292"/>
      <c r="VCE157" s="292"/>
      <c r="VCF157" s="292"/>
      <c r="VCG157" s="292"/>
      <c r="VCH157" s="292"/>
      <c r="VCI157" s="292"/>
      <c r="VCJ157" s="292"/>
      <c r="VCK157" s="292"/>
      <c r="VCL157" s="292"/>
      <c r="VCM157" s="292"/>
      <c r="VCN157" s="292"/>
      <c r="VCO157" s="292"/>
      <c r="VCP157" s="292"/>
      <c r="VCQ157" s="292"/>
      <c r="VCR157" s="292"/>
      <c r="VCS157" s="292"/>
      <c r="VCT157" s="292"/>
      <c r="VCU157" s="292"/>
      <c r="VCV157" s="292"/>
      <c r="VCW157" s="292"/>
      <c r="VCX157" s="292"/>
      <c r="VCY157" s="292"/>
      <c r="VCZ157" s="292"/>
      <c r="VDA157" s="292"/>
      <c r="VDB157" s="292"/>
      <c r="VDC157" s="292"/>
      <c r="VDD157" s="292"/>
      <c r="VDE157" s="292"/>
      <c r="VDF157" s="292"/>
      <c r="VDG157" s="292"/>
      <c r="VDH157" s="292"/>
      <c r="VDI157" s="292"/>
      <c r="VDJ157" s="292"/>
      <c r="VDK157" s="292"/>
      <c r="VDL157" s="292"/>
      <c r="VDM157" s="292"/>
      <c r="VDN157" s="292"/>
      <c r="VDO157" s="292"/>
      <c r="VDP157" s="292"/>
      <c r="VDQ157" s="292"/>
      <c r="VDR157" s="292"/>
      <c r="VDS157" s="292"/>
      <c r="VDT157" s="292"/>
      <c r="VDU157" s="292"/>
      <c r="VDV157" s="292"/>
      <c r="VDW157" s="292"/>
      <c r="VDX157" s="292"/>
      <c r="VDY157" s="292"/>
      <c r="VDZ157" s="292"/>
      <c r="VEA157" s="292"/>
      <c r="VEB157" s="292"/>
      <c r="VEC157" s="292"/>
      <c r="VED157" s="292"/>
      <c r="VEE157" s="292"/>
      <c r="VEF157" s="292"/>
      <c r="VEG157" s="292"/>
      <c r="VEH157" s="292"/>
      <c r="VEI157" s="292"/>
      <c r="VEJ157" s="292"/>
      <c r="VEK157" s="292"/>
      <c r="VEL157" s="292"/>
      <c r="VEM157" s="292"/>
      <c r="VEN157" s="292"/>
      <c r="VEO157" s="292"/>
      <c r="VEP157" s="292"/>
      <c r="VEQ157" s="292"/>
      <c r="VER157" s="292"/>
      <c r="VES157" s="292"/>
      <c r="VET157" s="292"/>
      <c r="VEU157" s="292"/>
      <c r="VEV157" s="292"/>
      <c r="VEW157" s="292"/>
      <c r="VEX157" s="292"/>
      <c r="VEY157" s="292"/>
      <c r="VEZ157" s="292"/>
      <c r="VFA157" s="292"/>
      <c r="VFB157" s="292"/>
      <c r="VFC157" s="292"/>
      <c r="VFD157" s="292"/>
      <c r="VFE157" s="292"/>
      <c r="VFF157" s="292"/>
      <c r="VFG157" s="292"/>
      <c r="VFH157" s="292"/>
      <c r="VFI157" s="292"/>
      <c r="VFJ157" s="292"/>
      <c r="VFK157" s="292"/>
      <c r="VFL157" s="292"/>
      <c r="VFM157" s="292"/>
      <c r="VFN157" s="292"/>
      <c r="VFO157" s="292"/>
      <c r="VFP157" s="292"/>
      <c r="VFQ157" s="292"/>
      <c r="VFR157" s="292"/>
      <c r="VFS157" s="292"/>
      <c r="VFT157" s="292"/>
      <c r="VFU157" s="292"/>
      <c r="VFV157" s="292"/>
      <c r="VFW157" s="292"/>
      <c r="VFX157" s="292"/>
      <c r="VFY157" s="292"/>
      <c r="VFZ157" s="292"/>
      <c r="VGA157" s="292"/>
      <c r="VGB157" s="292"/>
      <c r="VGC157" s="292"/>
      <c r="VGD157" s="292"/>
      <c r="VGE157" s="292"/>
      <c r="VGF157" s="292"/>
      <c r="VGG157" s="292"/>
      <c r="VGH157" s="292"/>
      <c r="VGI157" s="292"/>
      <c r="VGJ157" s="292"/>
      <c r="VGK157" s="292"/>
      <c r="VGL157" s="292"/>
      <c r="VGM157" s="292"/>
      <c r="VGN157" s="292"/>
      <c r="VGO157" s="292"/>
      <c r="VGP157" s="292"/>
      <c r="VGQ157" s="292"/>
      <c r="VGR157" s="292"/>
      <c r="VGS157" s="292"/>
      <c r="VGT157" s="292"/>
      <c r="VGU157" s="292"/>
      <c r="VGV157" s="292"/>
      <c r="VGW157" s="292"/>
      <c r="VGX157" s="292"/>
      <c r="VGY157" s="292"/>
      <c r="VGZ157" s="292"/>
      <c r="VHA157" s="292"/>
      <c r="VHB157" s="292"/>
      <c r="VHC157" s="292"/>
      <c r="VHD157" s="292"/>
      <c r="VHE157" s="292"/>
      <c r="VHF157" s="292"/>
      <c r="VHG157" s="292"/>
      <c r="VHH157" s="292"/>
      <c r="VHI157" s="292"/>
      <c r="VHJ157" s="292"/>
      <c r="VHK157" s="292"/>
      <c r="VHL157" s="292"/>
      <c r="VHM157" s="292"/>
      <c r="VHN157" s="292"/>
      <c r="VHO157" s="292"/>
      <c r="VHP157" s="292"/>
      <c r="VHQ157" s="292"/>
      <c r="VHR157" s="292"/>
      <c r="VHS157" s="292"/>
      <c r="VHT157" s="292"/>
      <c r="VHU157" s="292"/>
      <c r="VHV157" s="292"/>
      <c r="VHW157" s="292"/>
      <c r="VHX157" s="292"/>
      <c r="VHY157" s="292"/>
      <c r="VHZ157" s="292"/>
      <c r="VIA157" s="292"/>
      <c r="VIB157" s="292"/>
      <c r="VIC157" s="292"/>
      <c r="VID157" s="292"/>
      <c r="VIE157" s="292"/>
      <c r="VIF157" s="292"/>
      <c r="VIG157" s="292"/>
      <c r="VIH157" s="292"/>
      <c r="VII157" s="292"/>
      <c r="VIJ157" s="292"/>
      <c r="VIK157" s="292"/>
      <c r="VIL157" s="292"/>
      <c r="VIM157" s="292"/>
      <c r="VIN157" s="292"/>
      <c r="VIO157" s="292"/>
      <c r="VIP157" s="292"/>
      <c r="VIQ157" s="292"/>
      <c r="VIR157" s="292"/>
      <c r="VIS157" s="292"/>
      <c r="VIT157" s="292"/>
      <c r="VIU157" s="292"/>
      <c r="VIV157" s="292"/>
      <c r="VIW157" s="292"/>
      <c r="VIX157" s="292"/>
      <c r="VIY157" s="292"/>
      <c r="VIZ157" s="292"/>
      <c r="VJA157" s="292"/>
      <c r="VJB157" s="292"/>
      <c r="VJC157" s="292"/>
      <c r="VJD157" s="292"/>
      <c r="VJE157" s="292"/>
      <c r="VJF157" s="292"/>
      <c r="VJG157" s="292"/>
      <c r="VJH157" s="292"/>
      <c r="VJI157" s="292"/>
      <c r="VJJ157" s="292"/>
      <c r="VJK157" s="292"/>
      <c r="VJL157" s="292"/>
      <c r="VJM157" s="292"/>
      <c r="VJN157" s="292"/>
      <c r="VJO157" s="292"/>
      <c r="VJP157" s="292"/>
      <c r="VJQ157" s="292"/>
      <c r="VJR157" s="292"/>
      <c r="VJS157" s="292"/>
      <c r="VJT157" s="292"/>
      <c r="VJU157" s="292"/>
      <c r="VJV157" s="292"/>
      <c r="VJW157" s="292"/>
      <c r="VJX157" s="292"/>
      <c r="VJY157" s="292"/>
      <c r="VJZ157" s="292"/>
      <c r="VKA157" s="292"/>
      <c r="VKB157" s="292"/>
      <c r="VKC157" s="292"/>
      <c r="VKD157" s="292"/>
      <c r="VKE157" s="292"/>
      <c r="VKF157" s="292"/>
      <c r="VKG157" s="292"/>
      <c r="VKH157" s="292"/>
      <c r="VKI157" s="292"/>
      <c r="VKJ157" s="292"/>
      <c r="VKK157" s="292"/>
      <c r="VKL157" s="292"/>
      <c r="VKM157" s="292"/>
      <c r="VKN157" s="292"/>
      <c r="VKO157" s="292"/>
      <c r="VKP157" s="292"/>
      <c r="VKQ157" s="292"/>
      <c r="VKR157" s="292"/>
      <c r="VKS157" s="292"/>
      <c r="VKT157" s="292"/>
      <c r="VKU157" s="292"/>
      <c r="VKV157" s="292"/>
      <c r="VKW157" s="292"/>
      <c r="VKX157" s="292"/>
      <c r="VKY157" s="292"/>
      <c r="VKZ157" s="292"/>
      <c r="VLA157" s="292"/>
      <c r="VLB157" s="292"/>
      <c r="VLC157" s="292"/>
      <c r="VLD157" s="292"/>
      <c r="VLE157" s="292"/>
      <c r="VLF157" s="292"/>
      <c r="VLG157" s="292"/>
      <c r="VLH157" s="292"/>
      <c r="VLI157" s="292"/>
      <c r="VLJ157" s="292"/>
      <c r="VLK157" s="292"/>
      <c r="VLL157" s="292"/>
      <c r="VLM157" s="292"/>
      <c r="VLN157" s="292"/>
      <c r="VLO157" s="292"/>
      <c r="VLP157" s="292"/>
      <c r="VLQ157" s="292"/>
      <c r="VLR157" s="292"/>
      <c r="VLS157" s="292"/>
      <c r="VLT157" s="292"/>
      <c r="VLU157" s="292"/>
      <c r="VLV157" s="292"/>
      <c r="VLW157" s="292"/>
      <c r="VLX157" s="292"/>
      <c r="VLY157" s="292"/>
      <c r="VLZ157" s="292"/>
      <c r="VMA157" s="292"/>
      <c r="VMB157" s="292"/>
      <c r="VMC157" s="292"/>
      <c r="VMD157" s="292"/>
      <c r="VME157" s="292"/>
      <c r="VMF157" s="292"/>
      <c r="VMG157" s="292"/>
      <c r="VMH157" s="292"/>
      <c r="VMI157" s="292"/>
      <c r="VMJ157" s="292"/>
      <c r="VMK157" s="292"/>
      <c r="VML157" s="292"/>
      <c r="VMM157" s="292"/>
      <c r="VMN157" s="292"/>
      <c r="VMO157" s="292"/>
      <c r="VMP157" s="292"/>
      <c r="VMQ157" s="292"/>
      <c r="VMR157" s="292"/>
      <c r="VMS157" s="292"/>
      <c r="VMT157" s="292"/>
      <c r="VMU157" s="292"/>
      <c r="VMV157" s="292"/>
      <c r="VMW157" s="292"/>
      <c r="VMX157" s="292"/>
      <c r="VMY157" s="292"/>
      <c r="VMZ157" s="292"/>
      <c r="VNA157" s="292"/>
      <c r="VNB157" s="292"/>
      <c r="VNC157" s="292"/>
      <c r="VND157" s="292"/>
      <c r="VNE157" s="292"/>
      <c r="VNF157" s="292"/>
      <c r="VNG157" s="292"/>
      <c r="VNH157" s="292"/>
      <c r="VNI157" s="292"/>
      <c r="VNJ157" s="292"/>
      <c r="VNK157" s="292"/>
      <c r="VNL157" s="292"/>
      <c r="VNM157" s="292"/>
      <c r="VNN157" s="292"/>
      <c r="VNO157" s="292"/>
      <c r="VNP157" s="292"/>
      <c r="VNQ157" s="292"/>
      <c r="VNR157" s="292"/>
      <c r="VNS157" s="292"/>
      <c r="VNT157" s="292"/>
      <c r="VNU157" s="292"/>
      <c r="VNV157" s="292"/>
      <c r="VNW157" s="292"/>
      <c r="VNX157" s="292"/>
      <c r="VNY157" s="292"/>
      <c r="VNZ157" s="292"/>
      <c r="VOA157" s="292"/>
      <c r="VOB157" s="292"/>
      <c r="VOC157" s="292"/>
      <c r="VOD157" s="292"/>
      <c r="VOE157" s="292"/>
      <c r="VOF157" s="292"/>
      <c r="VOG157" s="292"/>
      <c r="VOH157" s="292"/>
      <c r="VOI157" s="292"/>
      <c r="VOJ157" s="292"/>
      <c r="VOK157" s="292"/>
      <c r="VOL157" s="292"/>
      <c r="VOM157" s="292"/>
      <c r="VON157" s="292"/>
      <c r="VOO157" s="292"/>
      <c r="VOP157" s="292"/>
      <c r="VOQ157" s="292"/>
      <c r="VOR157" s="292"/>
      <c r="VOS157" s="292"/>
      <c r="VOT157" s="292"/>
      <c r="VOU157" s="292"/>
      <c r="VOV157" s="292"/>
      <c r="VOW157" s="292"/>
      <c r="VOX157" s="292"/>
      <c r="VOY157" s="292"/>
      <c r="VOZ157" s="292"/>
      <c r="VPA157" s="292"/>
      <c r="VPB157" s="292"/>
      <c r="VPC157" s="292"/>
      <c r="VPD157" s="292"/>
      <c r="VPE157" s="292"/>
      <c r="VPF157" s="292"/>
      <c r="VPG157" s="292"/>
      <c r="VPH157" s="292"/>
      <c r="VPI157" s="292"/>
      <c r="VPJ157" s="292"/>
      <c r="VPK157" s="292"/>
      <c r="VPL157" s="292"/>
      <c r="VPM157" s="292"/>
      <c r="VPN157" s="292"/>
      <c r="VPO157" s="292"/>
      <c r="VPP157" s="292"/>
      <c r="VPQ157" s="292"/>
      <c r="VPR157" s="292"/>
      <c r="VPS157" s="292"/>
      <c r="VPT157" s="292"/>
      <c r="VPU157" s="292"/>
      <c r="VPV157" s="292"/>
      <c r="VPW157" s="292"/>
      <c r="VPX157" s="292"/>
      <c r="VPY157" s="292"/>
      <c r="VPZ157" s="292"/>
      <c r="VQA157" s="292"/>
      <c r="VQB157" s="292"/>
      <c r="VQC157" s="292"/>
      <c r="VQD157" s="292"/>
      <c r="VQE157" s="292"/>
      <c r="VQF157" s="292"/>
      <c r="VQG157" s="292"/>
      <c r="VQH157" s="292"/>
      <c r="VQI157" s="292"/>
      <c r="VQJ157" s="292"/>
      <c r="VQK157" s="292"/>
      <c r="VQL157" s="292"/>
      <c r="VQM157" s="292"/>
      <c r="VQN157" s="292"/>
      <c r="VQO157" s="292"/>
      <c r="VQP157" s="292"/>
      <c r="VQQ157" s="292"/>
      <c r="VQR157" s="292"/>
      <c r="VQS157" s="292"/>
      <c r="VQT157" s="292"/>
      <c r="VQU157" s="292"/>
      <c r="VQV157" s="292"/>
      <c r="VQW157" s="292"/>
      <c r="VQX157" s="292"/>
      <c r="VQY157" s="292"/>
      <c r="VQZ157" s="292"/>
      <c r="VRA157" s="292"/>
      <c r="VRB157" s="292"/>
      <c r="VRC157" s="292"/>
      <c r="VRD157" s="292"/>
      <c r="VRE157" s="292"/>
      <c r="VRF157" s="292"/>
      <c r="VRG157" s="292"/>
      <c r="VRH157" s="292"/>
      <c r="VRI157" s="292"/>
      <c r="VRJ157" s="292"/>
      <c r="VRK157" s="292"/>
      <c r="VRL157" s="292"/>
      <c r="VRM157" s="292"/>
      <c r="VRN157" s="292"/>
      <c r="VRO157" s="292"/>
      <c r="VRP157" s="292"/>
      <c r="VRQ157" s="292"/>
      <c r="VRR157" s="292"/>
      <c r="VRS157" s="292"/>
      <c r="VRT157" s="292"/>
      <c r="VRU157" s="292"/>
      <c r="VRV157" s="292"/>
      <c r="VRW157" s="292"/>
      <c r="VRX157" s="292"/>
      <c r="VRY157" s="292"/>
      <c r="VRZ157" s="292"/>
      <c r="VSA157" s="292"/>
      <c r="VSB157" s="292"/>
      <c r="VSC157" s="292"/>
      <c r="VSD157" s="292"/>
      <c r="VSE157" s="292"/>
      <c r="VSF157" s="292"/>
      <c r="VSG157" s="292"/>
      <c r="VSH157" s="292"/>
      <c r="VSI157" s="292"/>
      <c r="VSJ157" s="292"/>
      <c r="VSK157" s="292"/>
      <c r="VSL157" s="292"/>
      <c r="VSM157" s="292"/>
      <c r="VSN157" s="292"/>
      <c r="VSO157" s="292"/>
      <c r="VSP157" s="292"/>
      <c r="VSQ157" s="292"/>
      <c r="VSR157" s="292"/>
      <c r="VSS157" s="292"/>
      <c r="VST157" s="292"/>
      <c r="VSU157" s="292"/>
      <c r="VSV157" s="292"/>
      <c r="VSW157" s="292"/>
      <c r="VSX157" s="292"/>
      <c r="VSY157" s="292"/>
      <c r="VSZ157" s="292"/>
      <c r="VTA157" s="292"/>
      <c r="VTB157" s="292"/>
      <c r="VTC157" s="292"/>
      <c r="VTD157" s="292"/>
      <c r="VTE157" s="292"/>
      <c r="VTF157" s="292"/>
      <c r="VTG157" s="292"/>
      <c r="VTH157" s="292"/>
      <c r="VTI157" s="292"/>
      <c r="VTJ157" s="292"/>
      <c r="VTK157" s="292"/>
      <c r="VTL157" s="292"/>
      <c r="VTM157" s="292"/>
      <c r="VTN157" s="292"/>
      <c r="VTO157" s="292"/>
      <c r="VTP157" s="292"/>
      <c r="VTQ157" s="292"/>
      <c r="VTR157" s="292"/>
      <c r="VTS157" s="292"/>
      <c r="VTT157" s="292"/>
      <c r="VTU157" s="292"/>
      <c r="VTV157" s="292"/>
      <c r="VTW157" s="292"/>
      <c r="VTX157" s="292"/>
      <c r="VTY157" s="292"/>
      <c r="VTZ157" s="292"/>
      <c r="VUA157" s="292"/>
      <c r="VUB157" s="292"/>
      <c r="VUC157" s="292"/>
      <c r="VUD157" s="292"/>
      <c r="VUE157" s="292"/>
      <c r="VUF157" s="292"/>
      <c r="VUG157" s="292"/>
      <c r="VUH157" s="292"/>
      <c r="VUI157" s="292"/>
      <c r="VUJ157" s="292"/>
      <c r="VUK157" s="292"/>
      <c r="VUL157" s="292"/>
      <c r="VUM157" s="292"/>
      <c r="VUN157" s="292"/>
      <c r="VUO157" s="292"/>
      <c r="VUP157" s="292"/>
      <c r="VUQ157" s="292"/>
      <c r="VUR157" s="292"/>
      <c r="VUS157" s="292"/>
      <c r="VUT157" s="292"/>
      <c r="VUU157" s="292"/>
      <c r="VUV157" s="292"/>
      <c r="VUW157" s="292"/>
      <c r="VUX157" s="292"/>
      <c r="VUY157" s="292"/>
      <c r="VUZ157" s="292"/>
      <c r="VVA157" s="292"/>
      <c r="VVB157" s="292"/>
      <c r="VVC157" s="292"/>
      <c r="VVD157" s="292"/>
      <c r="VVE157" s="292"/>
      <c r="VVF157" s="292"/>
      <c r="VVG157" s="292"/>
      <c r="VVH157" s="292"/>
      <c r="VVI157" s="292"/>
      <c r="VVJ157" s="292"/>
      <c r="VVK157" s="292"/>
      <c r="VVL157" s="292"/>
      <c r="VVM157" s="292"/>
      <c r="VVN157" s="292"/>
      <c r="VVO157" s="292"/>
      <c r="VVP157" s="292"/>
      <c r="VVQ157" s="292"/>
      <c r="VVR157" s="292"/>
      <c r="VVS157" s="292"/>
      <c r="VVT157" s="292"/>
      <c r="VVU157" s="292"/>
      <c r="VVV157" s="292"/>
      <c r="VVW157" s="292"/>
      <c r="VVX157" s="292"/>
      <c r="VVY157" s="292"/>
      <c r="VVZ157" s="292"/>
      <c r="VWA157" s="292"/>
      <c r="VWB157" s="292"/>
      <c r="VWC157" s="292"/>
      <c r="VWD157" s="292"/>
      <c r="VWE157" s="292"/>
      <c r="VWF157" s="292"/>
      <c r="VWG157" s="292"/>
      <c r="VWH157" s="292"/>
      <c r="VWI157" s="292"/>
      <c r="VWJ157" s="292"/>
      <c r="VWK157" s="292"/>
      <c r="VWL157" s="292"/>
      <c r="VWM157" s="292"/>
      <c r="VWN157" s="292"/>
      <c r="VWO157" s="292"/>
      <c r="VWP157" s="292"/>
      <c r="VWQ157" s="292"/>
      <c r="VWR157" s="292"/>
      <c r="VWS157" s="292"/>
      <c r="VWT157" s="292"/>
      <c r="VWU157" s="292"/>
      <c r="VWV157" s="292"/>
      <c r="VWW157" s="292"/>
      <c r="VWX157" s="292"/>
      <c r="VWY157" s="292"/>
      <c r="VWZ157" s="292"/>
      <c r="VXA157" s="292"/>
      <c r="VXB157" s="292"/>
      <c r="VXC157" s="292"/>
      <c r="VXD157" s="292"/>
      <c r="VXE157" s="292"/>
      <c r="VXF157" s="292"/>
      <c r="VXG157" s="292"/>
      <c r="VXH157" s="292"/>
      <c r="VXI157" s="292"/>
      <c r="VXJ157" s="292"/>
      <c r="VXK157" s="292"/>
      <c r="VXL157" s="292"/>
      <c r="VXM157" s="292"/>
      <c r="VXN157" s="292"/>
      <c r="VXO157" s="292"/>
      <c r="VXP157" s="292"/>
      <c r="VXQ157" s="292"/>
      <c r="VXR157" s="292"/>
      <c r="VXS157" s="292"/>
      <c r="VXT157" s="292"/>
      <c r="VXU157" s="292"/>
      <c r="VXV157" s="292"/>
      <c r="VXW157" s="292"/>
      <c r="VXX157" s="292"/>
      <c r="VXY157" s="292"/>
      <c r="VXZ157" s="292"/>
      <c r="VYA157" s="292"/>
      <c r="VYB157" s="292"/>
      <c r="VYC157" s="292"/>
      <c r="VYD157" s="292"/>
      <c r="VYE157" s="292"/>
      <c r="VYF157" s="292"/>
      <c r="VYG157" s="292"/>
      <c r="VYH157" s="292"/>
      <c r="VYI157" s="292"/>
      <c r="VYJ157" s="292"/>
      <c r="VYK157" s="292"/>
      <c r="VYL157" s="292"/>
      <c r="VYM157" s="292"/>
      <c r="VYN157" s="292"/>
      <c r="VYO157" s="292"/>
      <c r="VYP157" s="292"/>
      <c r="VYQ157" s="292"/>
      <c r="VYR157" s="292"/>
      <c r="VYS157" s="292"/>
      <c r="VYT157" s="292"/>
      <c r="VYU157" s="292"/>
      <c r="VYV157" s="292"/>
      <c r="VYW157" s="292"/>
      <c r="VYX157" s="292"/>
      <c r="VYY157" s="292"/>
      <c r="VYZ157" s="292"/>
      <c r="VZA157" s="292"/>
      <c r="VZB157" s="292"/>
      <c r="VZC157" s="292"/>
      <c r="VZD157" s="292"/>
      <c r="VZE157" s="292"/>
      <c r="VZF157" s="292"/>
      <c r="VZG157" s="292"/>
      <c r="VZH157" s="292"/>
      <c r="VZI157" s="292"/>
      <c r="VZJ157" s="292"/>
      <c r="VZK157" s="292"/>
      <c r="VZL157" s="292"/>
      <c r="VZM157" s="292"/>
      <c r="VZN157" s="292"/>
      <c r="VZO157" s="292"/>
      <c r="VZP157" s="292"/>
      <c r="VZQ157" s="292"/>
      <c r="VZR157" s="292"/>
      <c r="VZS157" s="292"/>
      <c r="VZT157" s="292"/>
      <c r="VZU157" s="292"/>
      <c r="VZV157" s="292"/>
      <c r="VZW157" s="292"/>
      <c r="VZX157" s="292"/>
      <c r="VZY157" s="292"/>
      <c r="VZZ157" s="292"/>
      <c r="WAA157" s="292"/>
      <c r="WAB157" s="292"/>
      <c r="WAC157" s="292"/>
      <c r="WAD157" s="292"/>
      <c r="WAE157" s="292"/>
      <c r="WAF157" s="292"/>
      <c r="WAG157" s="292"/>
      <c r="WAH157" s="292"/>
      <c r="WAI157" s="292"/>
      <c r="WAJ157" s="292"/>
      <c r="WAK157" s="292"/>
      <c r="WAL157" s="292"/>
      <c r="WAM157" s="292"/>
      <c r="WAN157" s="292"/>
      <c r="WAO157" s="292"/>
      <c r="WAP157" s="292"/>
      <c r="WAQ157" s="292"/>
      <c r="WAR157" s="292"/>
      <c r="WAS157" s="292"/>
      <c r="WAT157" s="292"/>
      <c r="WAU157" s="292"/>
      <c r="WAV157" s="292"/>
      <c r="WAW157" s="292"/>
      <c r="WAX157" s="292"/>
      <c r="WAY157" s="292"/>
      <c r="WAZ157" s="292"/>
      <c r="WBA157" s="292"/>
      <c r="WBB157" s="292"/>
      <c r="WBC157" s="292"/>
      <c r="WBD157" s="292"/>
      <c r="WBE157" s="292"/>
      <c r="WBF157" s="292"/>
      <c r="WBG157" s="292"/>
      <c r="WBH157" s="292"/>
      <c r="WBI157" s="292"/>
      <c r="WBJ157" s="292"/>
      <c r="WBK157" s="292"/>
      <c r="WBL157" s="292"/>
      <c r="WBM157" s="292"/>
      <c r="WBN157" s="292"/>
      <c r="WBO157" s="292"/>
      <c r="WBP157" s="292"/>
      <c r="WBQ157" s="292"/>
      <c r="WBR157" s="292"/>
      <c r="WBS157" s="292"/>
      <c r="WBT157" s="292"/>
      <c r="WBU157" s="292"/>
      <c r="WBV157" s="292"/>
      <c r="WBW157" s="292"/>
      <c r="WBX157" s="292"/>
      <c r="WBY157" s="292"/>
      <c r="WBZ157" s="292"/>
      <c r="WCA157" s="292"/>
      <c r="WCB157" s="292"/>
      <c r="WCC157" s="292"/>
      <c r="WCD157" s="292"/>
      <c r="WCE157" s="292"/>
      <c r="WCF157" s="292"/>
      <c r="WCG157" s="292"/>
      <c r="WCH157" s="292"/>
      <c r="WCI157" s="292"/>
      <c r="WCJ157" s="292"/>
      <c r="WCK157" s="292"/>
      <c r="WCL157" s="292"/>
      <c r="WCM157" s="292"/>
      <c r="WCN157" s="292"/>
      <c r="WCO157" s="292"/>
      <c r="WCP157" s="292"/>
      <c r="WCQ157" s="292"/>
      <c r="WCR157" s="292"/>
      <c r="WCS157" s="292"/>
      <c r="WCT157" s="292"/>
      <c r="WCU157" s="292"/>
      <c r="WCV157" s="292"/>
      <c r="WCW157" s="292"/>
      <c r="WCX157" s="292"/>
      <c r="WCY157" s="292"/>
      <c r="WCZ157" s="292"/>
      <c r="WDA157" s="292"/>
      <c r="WDB157" s="292"/>
      <c r="WDC157" s="292"/>
      <c r="WDD157" s="292"/>
      <c r="WDE157" s="292"/>
      <c r="WDF157" s="292"/>
      <c r="WDG157" s="292"/>
      <c r="WDH157" s="292"/>
      <c r="WDI157" s="292"/>
      <c r="WDJ157" s="292"/>
      <c r="WDK157" s="292"/>
      <c r="WDL157" s="292"/>
      <c r="WDM157" s="292"/>
      <c r="WDN157" s="292"/>
      <c r="WDO157" s="292"/>
      <c r="WDP157" s="292"/>
      <c r="WDQ157" s="292"/>
      <c r="WDR157" s="292"/>
      <c r="WDS157" s="292"/>
      <c r="WDT157" s="292"/>
      <c r="WDU157" s="292"/>
      <c r="WDV157" s="292"/>
      <c r="WDW157" s="292"/>
      <c r="WDX157" s="292"/>
      <c r="WDY157" s="292"/>
      <c r="WDZ157" s="292"/>
      <c r="WEA157" s="292"/>
      <c r="WEB157" s="292"/>
      <c r="WEC157" s="292"/>
      <c r="WED157" s="292"/>
      <c r="WEE157" s="292"/>
      <c r="WEF157" s="292"/>
      <c r="WEG157" s="292"/>
      <c r="WEH157" s="292"/>
      <c r="WEI157" s="292"/>
      <c r="WEJ157" s="292"/>
      <c r="WEK157" s="292"/>
      <c r="WEL157" s="292"/>
      <c r="WEM157" s="292"/>
      <c r="WEN157" s="292"/>
      <c r="WEO157" s="292"/>
      <c r="WEP157" s="292"/>
      <c r="WEQ157" s="292"/>
      <c r="WER157" s="292"/>
      <c r="WES157" s="292"/>
      <c r="WET157" s="292"/>
      <c r="WEU157" s="292"/>
      <c r="WEV157" s="292"/>
      <c r="WEW157" s="292"/>
      <c r="WEX157" s="292"/>
      <c r="WEY157" s="292"/>
      <c r="WEZ157" s="292"/>
      <c r="WFA157" s="292"/>
      <c r="WFB157" s="292"/>
      <c r="WFC157" s="292"/>
      <c r="WFD157" s="292"/>
      <c r="WFE157" s="292"/>
      <c r="WFF157" s="292"/>
      <c r="WFG157" s="292"/>
      <c r="WFH157" s="292"/>
      <c r="WFI157" s="292"/>
      <c r="WFJ157" s="292"/>
      <c r="WFK157" s="292"/>
      <c r="WFL157" s="292"/>
      <c r="WFM157" s="292"/>
      <c r="WFN157" s="292"/>
      <c r="WFO157" s="292"/>
      <c r="WFP157" s="292"/>
      <c r="WFQ157" s="292"/>
      <c r="WFR157" s="292"/>
      <c r="WFS157" s="292"/>
      <c r="WFT157" s="292"/>
      <c r="WFU157" s="292"/>
      <c r="WFV157" s="292"/>
      <c r="WFW157" s="292"/>
      <c r="WFX157" s="292"/>
      <c r="WFY157" s="292"/>
      <c r="WFZ157" s="292"/>
      <c r="WGA157" s="292"/>
      <c r="WGB157" s="292"/>
      <c r="WGC157" s="292"/>
      <c r="WGD157" s="292"/>
      <c r="WGE157" s="292"/>
      <c r="WGF157" s="292"/>
      <c r="WGG157" s="292"/>
      <c r="WGH157" s="292"/>
      <c r="WGI157" s="292"/>
      <c r="WGJ157" s="292"/>
      <c r="WGK157" s="292"/>
      <c r="WGL157" s="292"/>
      <c r="WGM157" s="292"/>
      <c r="WGN157" s="292"/>
      <c r="WGO157" s="292"/>
      <c r="WGP157" s="292"/>
      <c r="WGQ157" s="292"/>
      <c r="WGR157" s="292"/>
      <c r="WGS157" s="292"/>
      <c r="WGT157" s="292"/>
      <c r="WGU157" s="292"/>
      <c r="WGV157" s="292"/>
      <c r="WGW157" s="292"/>
      <c r="WGX157" s="292"/>
      <c r="WGY157" s="292"/>
      <c r="WGZ157" s="292"/>
      <c r="WHA157" s="292"/>
      <c r="WHB157" s="292"/>
      <c r="WHC157" s="292"/>
      <c r="WHD157" s="292"/>
      <c r="WHE157" s="292"/>
      <c r="WHF157" s="292"/>
      <c r="WHG157" s="292"/>
      <c r="WHH157" s="292"/>
      <c r="WHI157" s="292"/>
      <c r="WHJ157" s="292"/>
      <c r="WHK157" s="292"/>
      <c r="WHL157" s="292"/>
      <c r="WHM157" s="292"/>
      <c r="WHN157" s="292"/>
      <c r="WHO157" s="292"/>
      <c r="WHP157" s="292"/>
      <c r="WHQ157" s="292"/>
      <c r="WHR157" s="292"/>
      <c r="WHS157" s="292"/>
      <c r="WHT157" s="292"/>
      <c r="WHU157" s="292"/>
      <c r="WHV157" s="292"/>
      <c r="WHW157" s="292"/>
      <c r="WHX157" s="292"/>
      <c r="WHY157" s="292"/>
      <c r="WHZ157" s="292"/>
      <c r="WIA157" s="292"/>
      <c r="WIB157" s="292"/>
      <c r="WIC157" s="292"/>
      <c r="WID157" s="292"/>
      <c r="WIE157" s="292"/>
      <c r="WIF157" s="292"/>
      <c r="WIG157" s="292"/>
      <c r="WIH157" s="292"/>
      <c r="WII157" s="292"/>
      <c r="WIJ157" s="292"/>
      <c r="WIK157" s="292"/>
      <c r="WIL157" s="292"/>
      <c r="WIM157" s="292"/>
      <c r="WIN157" s="292"/>
      <c r="WIO157" s="292"/>
      <c r="WIP157" s="292"/>
      <c r="WIQ157" s="292"/>
      <c r="WIR157" s="292"/>
      <c r="WIS157" s="292"/>
      <c r="WIT157" s="292"/>
      <c r="WIU157" s="292"/>
      <c r="WIV157" s="292"/>
      <c r="WIW157" s="292"/>
      <c r="WIX157" s="292"/>
      <c r="WIY157" s="292"/>
      <c r="WIZ157" s="292"/>
      <c r="WJA157" s="292"/>
      <c r="WJB157" s="292"/>
      <c r="WJC157" s="292"/>
      <c r="WJD157" s="292"/>
      <c r="WJE157" s="292"/>
      <c r="WJF157" s="292"/>
      <c r="WJG157" s="292"/>
      <c r="WJH157" s="292"/>
      <c r="WJI157" s="292"/>
      <c r="WJJ157" s="292"/>
      <c r="WJK157" s="292"/>
      <c r="WJL157" s="292"/>
      <c r="WJM157" s="292"/>
      <c r="WJN157" s="292"/>
      <c r="WJO157" s="292"/>
      <c r="WJP157" s="292"/>
      <c r="WJQ157" s="292"/>
      <c r="WJR157" s="292"/>
      <c r="WJS157" s="292"/>
      <c r="WJT157" s="292"/>
      <c r="WJU157" s="292"/>
      <c r="WJV157" s="292"/>
      <c r="WJW157" s="292"/>
      <c r="WJX157" s="292"/>
      <c r="WJY157" s="292"/>
      <c r="WJZ157" s="292"/>
      <c r="WKA157" s="292"/>
      <c r="WKB157" s="292"/>
      <c r="WKC157" s="292"/>
      <c r="WKD157" s="292"/>
      <c r="WKE157" s="292"/>
      <c r="WKF157" s="292"/>
      <c r="WKG157" s="292"/>
      <c r="WKH157" s="292"/>
      <c r="WKI157" s="292"/>
      <c r="WKJ157" s="292"/>
      <c r="WKK157" s="292"/>
      <c r="WKL157" s="292"/>
      <c r="WKM157" s="292"/>
      <c r="WKN157" s="292"/>
      <c r="WKO157" s="292"/>
      <c r="WKP157" s="292"/>
      <c r="WKQ157" s="292"/>
      <c r="WKR157" s="292"/>
      <c r="WKS157" s="292"/>
      <c r="WKT157" s="292"/>
      <c r="WKU157" s="292"/>
      <c r="WKV157" s="292"/>
      <c r="WKW157" s="292"/>
      <c r="WKX157" s="292"/>
      <c r="WKY157" s="292"/>
      <c r="WKZ157" s="292"/>
      <c r="WLA157" s="292"/>
      <c r="WLB157" s="292"/>
      <c r="WLC157" s="292"/>
      <c r="WLD157" s="292"/>
      <c r="WLE157" s="292"/>
      <c r="WLF157" s="292"/>
      <c r="WLG157" s="292"/>
      <c r="WLH157" s="292"/>
      <c r="WLI157" s="292"/>
      <c r="WLJ157" s="292"/>
      <c r="WLK157" s="292"/>
      <c r="WLL157" s="292"/>
      <c r="WLM157" s="292"/>
      <c r="WLN157" s="292"/>
      <c r="WLO157" s="292"/>
      <c r="WLP157" s="292"/>
      <c r="WLQ157" s="292"/>
      <c r="WLR157" s="292"/>
      <c r="WLS157" s="292"/>
      <c r="WLT157" s="292"/>
      <c r="WLU157" s="292"/>
      <c r="WLV157" s="292"/>
      <c r="WLW157" s="292"/>
      <c r="WLX157" s="292"/>
      <c r="WLY157" s="292"/>
      <c r="WLZ157" s="292"/>
      <c r="WMA157" s="292"/>
      <c r="WMB157" s="292"/>
      <c r="WMC157" s="292"/>
      <c r="WMD157" s="292"/>
      <c r="WME157" s="292"/>
      <c r="WMF157" s="292"/>
      <c r="WMG157" s="292"/>
      <c r="WMH157" s="292"/>
      <c r="WMI157" s="292"/>
      <c r="WMJ157" s="292"/>
      <c r="WMK157" s="292"/>
      <c r="WML157" s="292"/>
      <c r="WMM157" s="292"/>
      <c r="WMN157" s="292"/>
      <c r="WMO157" s="292"/>
      <c r="WMP157" s="292"/>
      <c r="WMQ157" s="292"/>
      <c r="WMR157" s="292"/>
      <c r="WMS157" s="292"/>
      <c r="WMT157" s="292"/>
      <c r="WMU157" s="292"/>
      <c r="WMV157" s="292"/>
      <c r="WMW157" s="292"/>
      <c r="WMX157" s="292"/>
      <c r="WMY157" s="292"/>
      <c r="WMZ157" s="292"/>
      <c r="WNA157" s="292"/>
      <c r="WNB157" s="292"/>
      <c r="WNC157" s="292"/>
      <c r="WND157" s="292"/>
      <c r="WNE157" s="292"/>
      <c r="WNF157" s="292"/>
      <c r="WNG157" s="292"/>
      <c r="WNH157" s="292"/>
      <c r="WNI157" s="292"/>
      <c r="WNJ157" s="292"/>
      <c r="WNK157" s="292"/>
      <c r="WNL157" s="292"/>
      <c r="WNM157" s="292"/>
      <c r="WNN157" s="292"/>
      <c r="WNO157" s="292"/>
      <c r="WNP157" s="292"/>
      <c r="WNQ157" s="292"/>
      <c r="WNR157" s="292"/>
      <c r="WNS157" s="292"/>
      <c r="WNT157" s="292"/>
      <c r="WNU157" s="292"/>
      <c r="WNV157" s="292"/>
      <c r="WNW157" s="292"/>
      <c r="WNX157" s="292"/>
      <c r="WNY157" s="292"/>
      <c r="WNZ157" s="292"/>
      <c r="WOA157" s="292"/>
      <c r="WOB157" s="292"/>
      <c r="WOC157" s="292"/>
      <c r="WOD157" s="292"/>
      <c r="WOE157" s="292"/>
      <c r="WOF157" s="292"/>
      <c r="WOG157" s="292"/>
      <c r="WOH157" s="292"/>
      <c r="WOI157" s="292"/>
      <c r="WOJ157" s="292"/>
      <c r="WOK157" s="292"/>
      <c r="WOL157" s="292"/>
      <c r="WOM157" s="292"/>
      <c r="WON157" s="292"/>
      <c r="WOO157" s="292"/>
      <c r="WOP157" s="292"/>
      <c r="WOQ157" s="292"/>
      <c r="WOR157" s="292"/>
      <c r="WOS157" s="292"/>
      <c r="WOT157" s="292"/>
      <c r="WOU157" s="292"/>
      <c r="WOV157" s="292"/>
      <c r="WOW157" s="292"/>
      <c r="WOX157" s="292"/>
      <c r="WOY157" s="292"/>
      <c r="WOZ157" s="292"/>
      <c r="WPA157" s="292"/>
      <c r="WPB157" s="292"/>
      <c r="WPC157" s="292"/>
      <c r="WPD157" s="292"/>
      <c r="WPE157" s="292"/>
      <c r="WPF157" s="292"/>
      <c r="WPG157" s="292"/>
      <c r="WPH157" s="292"/>
      <c r="WPI157" s="292"/>
      <c r="WPJ157" s="292"/>
      <c r="WPK157" s="292"/>
      <c r="WPL157" s="292"/>
      <c r="WPM157" s="292"/>
      <c r="WPN157" s="292"/>
      <c r="WPO157" s="292"/>
      <c r="WPP157" s="292"/>
      <c r="WPQ157" s="292"/>
      <c r="WPR157" s="292"/>
      <c r="WPS157" s="292"/>
      <c r="WPT157" s="292"/>
      <c r="WPU157" s="292"/>
      <c r="WPV157" s="292"/>
      <c r="WPW157" s="292"/>
      <c r="WPX157" s="292"/>
      <c r="WPY157" s="292"/>
      <c r="WPZ157" s="292"/>
      <c r="WQA157" s="292"/>
      <c r="WQB157" s="292"/>
      <c r="WQC157" s="292"/>
      <c r="WQD157" s="292"/>
      <c r="WQE157" s="292"/>
      <c r="WQF157" s="292"/>
      <c r="WQG157" s="292"/>
      <c r="WQH157" s="292"/>
      <c r="WQI157" s="292"/>
      <c r="WQJ157" s="292"/>
      <c r="WQK157" s="292"/>
      <c r="WQL157" s="292"/>
      <c r="WQM157" s="292"/>
      <c r="WQN157" s="292"/>
      <c r="WQO157" s="292"/>
      <c r="WQP157" s="292"/>
      <c r="WQQ157" s="292"/>
      <c r="WQR157" s="292"/>
      <c r="WQS157" s="292"/>
      <c r="WQT157" s="292"/>
      <c r="WQU157" s="292"/>
      <c r="WQV157" s="292"/>
      <c r="WQW157" s="292"/>
      <c r="WQX157" s="292"/>
      <c r="WQY157" s="292"/>
      <c r="WQZ157" s="292"/>
      <c r="WRA157" s="292"/>
      <c r="WRB157" s="292"/>
      <c r="WRC157" s="292"/>
      <c r="WRD157" s="292"/>
      <c r="WRE157" s="292"/>
      <c r="WRF157" s="292"/>
      <c r="WRG157" s="292"/>
      <c r="WRH157" s="292"/>
      <c r="WRI157" s="292"/>
      <c r="WRJ157" s="292"/>
      <c r="WRK157" s="292"/>
      <c r="WRL157" s="292"/>
      <c r="WRM157" s="292"/>
      <c r="WRN157" s="292"/>
      <c r="WRO157" s="292"/>
      <c r="WRP157" s="292"/>
      <c r="WRQ157" s="292"/>
      <c r="WRR157" s="292"/>
      <c r="WRS157" s="292"/>
      <c r="WRT157" s="292"/>
      <c r="WRU157" s="292"/>
      <c r="WRV157" s="292"/>
      <c r="WRW157" s="292"/>
      <c r="WRX157" s="292"/>
      <c r="WRY157" s="292"/>
      <c r="WRZ157" s="292"/>
      <c r="WSA157" s="292"/>
      <c r="WSB157" s="292"/>
      <c r="WSC157" s="292"/>
      <c r="WSD157" s="292"/>
      <c r="WSE157" s="292"/>
      <c r="WSF157" s="292"/>
      <c r="WSG157" s="292"/>
      <c r="WSH157" s="292"/>
      <c r="WSI157" s="292"/>
      <c r="WSJ157" s="292"/>
      <c r="WSK157" s="292"/>
      <c r="WSL157" s="292"/>
      <c r="WSM157" s="292"/>
      <c r="WSN157" s="292"/>
      <c r="WSO157" s="292"/>
      <c r="WSP157" s="292"/>
      <c r="WSQ157" s="292"/>
      <c r="WSR157" s="292"/>
      <c r="WSS157" s="292"/>
      <c r="WST157" s="292"/>
      <c r="WSU157" s="292"/>
      <c r="WSV157" s="292"/>
      <c r="WSW157" s="292"/>
      <c r="WSX157" s="292"/>
      <c r="WSY157" s="292"/>
      <c r="WSZ157" s="292"/>
      <c r="WTA157" s="292"/>
      <c r="WTB157" s="292"/>
      <c r="WTC157" s="292"/>
      <c r="WTD157" s="292"/>
      <c r="WTE157" s="292"/>
      <c r="WTF157" s="292"/>
      <c r="WTG157" s="292"/>
      <c r="WTH157" s="292"/>
      <c r="WTI157" s="292"/>
      <c r="WTJ157" s="292"/>
      <c r="WTK157" s="292"/>
      <c r="WTL157" s="292"/>
      <c r="WTM157" s="292"/>
      <c r="WTN157" s="292"/>
      <c r="WTO157" s="292"/>
      <c r="WTP157" s="292"/>
      <c r="WTQ157" s="292"/>
      <c r="WTR157" s="292"/>
      <c r="WTS157" s="292"/>
      <c r="WTT157" s="292"/>
      <c r="WTU157" s="292"/>
      <c r="WTV157" s="292"/>
      <c r="WTW157" s="292"/>
      <c r="WTX157" s="292"/>
      <c r="WTY157" s="292"/>
      <c r="WTZ157" s="292"/>
      <c r="WUA157" s="292"/>
      <c r="WUB157" s="292"/>
      <c r="WUC157" s="292"/>
      <c r="WUD157" s="292"/>
      <c r="WUE157" s="292"/>
      <c r="WUF157" s="292"/>
      <c r="WUG157" s="292"/>
      <c r="WUH157" s="292"/>
      <c r="WUI157" s="292"/>
      <c r="WUJ157" s="292"/>
      <c r="WUK157" s="292"/>
      <c r="WUL157" s="292"/>
      <c r="WUM157" s="292"/>
      <c r="WUN157" s="292"/>
      <c r="WUO157" s="292"/>
      <c r="WUP157" s="292"/>
      <c r="WUQ157" s="292"/>
      <c r="WUR157" s="292"/>
      <c r="WUS157" s="292"/>
      <c r="WUT157" s="292"/>
      <c r="WUU157" s="292"/>
      <c r="WUV157" s="292"/>
      <c r="WUW157" s="292"/>
      <c r="WUX157" s="292"/>
      <c r="WUY157" s="292"/>
      <c r="WUZ157" s="292"/>
      <c r="WVA157" s="292"/>
      <c r="WVB157" s="292"/>
      <c r="WVC157" s="292"/>
      <c r="WVD157" s="292"/>
      <c r="WVE157" s="292"/>
      <c r="WVF157" s="292"/>
      <c r="WVG157" s="292"/>
      <c r="WVH157" s="292"/>
      <c r="WVI157" s="292"/>
      <c r="WVJ157" s="292"/>
      <c r="WVK157" s="292"/>
      <c r="WVL157" s="292"/>
      <c r="WVM157" s="292"/>
      <c r="WVN157" s="292"/>
      <c r="WVO157" s="292"/>
      <c r="WVP157" s="292"/>
      <c r="WVQ157" s="292"/>
      <c r="WVR157" s="292"/>
      <c r="WVS157" s="292"/>
      <c r="WVT157" s="292"/>
      <c r="WVU157" s="292"/>
      <c r="WVV157" s="292"/>
      <c r="WVW157" s="292"/>
      <c r="WVX157" s="292"/>
      <c r="WVY157" s="292"/>
      <c r="WVZ157" s="292"/>
      <c r="WWA157" s="292"/>
      <c r="WWB157" s="292"/>
      <c r="WWC157" s="292"/>
      <c r="WWD157" s="292"/>
      <c r="WWE157" s="292"/>
      <c r="WWF157" s="292"/>
      <c r="WWG157" s="292"/>
      <c r="WWH157" s="292"/>
      <c r="WWI157" s="292"/>
      <c r="WWJ157" s="292"/>
      <c r="WWK157" s="292"/>
      <c r="WWL157" s="292"/>
      <c r="WWM157" s="292"/>
      <c r="WWN157" s="292"/>
      <c r="WWO157" s="292"/>
      <c r="WWP157" s="292"/>
      <c r="WWQ157" s="292"/>
      <c r="WWR157" s="292"/>
      <c r="WWS157" s="292"/>
      <c r="WWT157" s="292"/>
      <c r="WWU157" s="292"/>
      <c r="WWV157" s="292"/>
      <c r="WWW157" s="292"/>
      <c r="WWX157" s="292"/>
      <c r="WWY157" s="292"/>
      <c r="WWZ157" s="292"/>
      <c r="WXA157" s="292"/>
      <c r="WXB157" s="292"/>
      <c r="WXC157" s="292"/>
      <c r="WXD157" s="292"/>
      <c r="WXE157" s="292"/>
      <c r="WXF157" s="292"/>
      <c r="WXG157" s="292"/>
      <c r="WXH157" s="292"/>
      <c r="WXI157" s="292"/>
      <c r="WXJ157" s="292"/>
      <c r="WXK157" s="292"/>
      <c r="WXL157" s="292"/>
      <c r="WXM157" s="292"/>
      <c r="WXN157" s="292"/>
      <c r="WXO157" s="292"/>
      <c r="WXP157" s="292"/>
      <c r="WXQ157" s="292"/>
      <c r="WXR157" s="292"/>
      <c r="WXS157" s="292"/>
      <c r="WXT157" s="292"/>
      <c r="WXU157" s="292"/>
      <c r="WXV157" s="292"/>
      <c r="WXW157" s="292"/>
      <c r="WXX157" s="292"/>
      <c r="WXY157" s="292"/>
      <c r="WXZ157" s="292"/>
      <c r="WYA157" s="292"/>
      <c r="WYB157" s="292"/>
      <c r="WYC157" s="292"/>
      <c r="WYD157" s="292"/>
      <c r="WYE157" s="292"/>
      <c r="WYF157" s="292"/>
      <c r="WYG157" s="292"/>
      <c r="WYH157" s="292"/>
      <c r="WYI157" s="292"/>
      <c r="WYJ157" s="292"/>
      <c r="WYK157" s="292"/>
      <c r="WYL157" s="292"/>
      <c r="WYM157" s="292"/>
      <c r="WYN157" s="292"/>
      <c r="WYO157" s="292"/>
      <c r="WYP157" s="292"/>
      <c r="WYQ157" s="292"/>
      <c r="WYR157" s="292"/>
      <c r="WYS157" s="292"/>
      <c r="WYT157" s="292"/>
      <c r="WYU157" s="292"/>
      <c r="WYV157" s="292"/>
      <c r="WYW157" s="292"/>
      <c r="WYX157" s="292"/>
      <c r="WYY157" s="292"/>
      <c r="WYZ157" s="292"/>
      <c r="WZA157" s="292"/>
      <c r="WZB157" s="292"/>
      <c r="WZC157" s="292"/>
      <c r="WZD157" s="292"/>
      <c r="WZE157" s="292"/>
      <c r="WZF157" s="292"/>
      <c r="WZG157" s="292"/>
      <c r="WZH157" s="292"/>
      <c r="WZI157" s="292"/>
      <c r="WZJ157" s="292"/>
      <c r="WZK157" s="292"/>
      <c r="WZL157" s="292"/>
      <c r="WZM157" s="292"/>
      <c r="WZN157" s="292"/>
      <c r="WZO157" s="292"/>
      <c r="WZP157" s="292"/>
      <c r="WZQ157" s="292"/>
      <c r="WZR157" s="292"/>
      <c r="WZS157" s="292"/>
      <c r="WZT157" s="292"/>
      <c r="WZU157" s="292"/>
      <c r="WZV157" s="292"/>
      <c r="WZW157" s="292"/>
      <c r="WZX157" s="292"/>
      <c r="WZY157" s="292"/>
      <c r="WZZ157" s="292"/>
      <c r="XAA157" s="292"/>
      <c r="XAB157" s="292"/>
      <c r="XAC157" s="292"/>
      <c r="XAD157" s="292"/>
      <c r="XAE157" s="292"/>
      <c r="XAF157" s="292"/>
      <c r="XAG157" s="292"/>
      <c r="XAH157" s="292"/>
      <c r="XAI157" s="292"/>
      <c r="XAJ157" s="292"/>
      <c r="XAK157" s="292"/>
      <c r="XAL157" s="292"/>
      <c r="XAM157" s="292"/>
      <c r="XAN157" s="292"/>
      <c r="XAO157" s="292"/>
      <c r="XAP157" s="292"/>
      <c r="XAQ157" s="292"/>
      <c r="XAR157" s="292"/>
      <c r="XAS157" s="292"/>
      <c r="XAT157" s="292"/>
      <c r="XAU157" s="292"/>
      <c r="XAV157" s="292"/>
      <c r="XAW157" s="292"/>
      <c r="XAX157" s="292"/>
      <c r="XAY157" s="292"/>
      <c r="XAZ157" s="292"/>
      <c r="XBA157" s="292"/>
      <c r="XBB157" s="292"/>
      <c r="XBC157" s="292"/>
      <c r="XBD157" s="292"/>
      <c r="XBE157" s="292"/>
      <c r="XBF157" s="292"/>
      <c r="XBG157" s="292"/>
      <c r="XBH157" s="292"/>
      <c r="XBI157" s="292"/>
      <c r="XBJ157" s="292"/>
      <c r="XBK157" s="292"/>
      <c r="XBL157" s="292"/>
      <c r="XBM157" s="292"/>
      <c r="XBN157" s="292"/>
      <c r="XBO157" s="292"/>
      <c r="XBP157" s="292"/>
      <c r="XBQ157" s="292"/>
      <c r="XBR157" s="292"/>
      <c r="XBS157" s="292"/>
      <c r="XBT157" s="292"/>
      <c r="XBU157" s="292"/>
      <c r="XBV157" s="292"/>
      <c r="XBW157" s="292"/>
      <c r="XBX157" s="292"/>
      <c r="XBY157" s="292"/>
      <c r="XBZ157" s="292"/>
      <c r="XCA157" s="292"/>
      <c r="XCB157" s="292"/>
      <c r="XCC157" s="292"/>
      <c r="XCD157" s="292"/>
      <c r="XCE157" s="292"/>
      <c r="XCF157" s="292"/>
      <c r="XCG157" s="292"/>
      <c r="XCH157" s="292"/>
      <c r="XCI157" s="292"/>
      <c r="XCJ157" s="292"/>
      <c r="XCK157" s="292"/>
      <c r="XCL157" s="292"/>
      <c r="XCM157" s="292"/>
      <c r="XCN157" s="292"/>
      <c r="XCO157" s="292"/>
      <c r="XCP157" s="292"/>
      <c r="XCQ157" s="292"/>
      <c r="XCR157" s="292"/>
      <c r="XCS157" s="292"/>
      <c r="XCT157" s="292"/>
      <c r="XCU157" s="292"/>
      <c r="XCV157" s="292"/>
      <c r="XCW157" s="292"/>
      <c r="XCX157" s="292"/>
      <c r="XCY157" s="292"/>
      <c r="XCZ157" s="292"/>
      <c r="XDA157" s="292"/>
      <c r="XDB157" s="292"/>
      <c r="XDC157" s="292"/>
      <c r="XDD157" s="292"/>
      <c r="XDE157" s="292"/>
      <c r="XDF157" s="292"/>
      <c r="XDG157" s="292"/>
      <c r="XDH157" s="292"/>
      <c r="XDI157" s="292"/>
      <c r="XDJ157" s="292"/>
      <c r="XDK157" s="292"/>
      <c r="XDL157" s="292"/>
      <c r="XDM157" s="292"/>
      <c r="XDN157" s="292"/>
      <c r="XDO157" s="292"/>
      <c r="XDP157" s="292"/>
      <c r="XDQ157" s="292"/>
      <c r="XDR157" s="292"/>
      <c r="XDS157" s="292"/>
      <c r="XDT157" s="292"/>
      <c r="XDU157" s="292"/>
      <c r="XDV157" s="292"/>
      <c r="XDW157" s="292"/>
      <c r="XDX157" s="292"/>
      <c r="XDY157" s="292"/>
      <c r="XDZ157" s="292"/>
      <c r="XEA157" s="292"/>
      <c r="XEB157" s="292"/>
      <c r="XEC157" s="292"/>
      <c r="XED157" s="292"/>
      <c r="XEE157" s="292"/>
      <c r="XEF157" s="292"/>
      <c r="XEG157" s="292"/>
      <c r="XEH157" s="292"/>
      <c r="XEI157" s="292"/>
      <c r="XEJ157" s="292"/>
      <c r="XEK157" s="292"/>
      <c r="XEL157" s="292"/>
      <c r="XEM157" s="292"/>
      <c r="XEN157" s="292"/>
      <c r="XEO157" s="292"/>
      <c r="XEP157" s="292"/>
      <c r="XEQ157" s="292"/>
      <c r="XER157" s="292"/>
      <c r="XES157" s="292"/>
      <c r="XET157" s="292"/>
      <c r="XEU157" s="292"/>
      <c r="XEV157" s="292"/>
      <c r="XEW157" s="292"/>
      <c r="XEX157" s="292"/>
      <c r="XEY157" s="292"/>
      <c r="XEZ157" s="292"/>
      <c r="XFA157" s="292"/>
      <c r="XFB157" s="292"/>
      <c r="XFC157" s="292"/>
      <c r="XFD157" s="292"/>
    </row>
    <row r="158" spans="1:16384">
      <c r="A158" s="261" t="s">
        <v>845</v>
      </c>
      <c r="B158" s="13"/>
      <c r="C158" s="13"/>
      <c r="D158" s="13"/>
      <c r="E158" s="13"/>
      <c r="F158" s="13"/>
      <c r="G158" s="13"/>
      <c r="H158" s="13"/>
      <c r="I158" s="13"/>
      <c r="J158" s="13"/>
      <c r="K158" s="13"/>
      <c r="L158" s="13"/>
      <c r="M158" s="13"/>
      <c r="N158" s="13"/>
      <c r="O158" s="13"/>
      <c r="P158" s="40"/>
    </row>
    <row r="159" spans="1:16384">
      <c r="A159" s="292" t="s">
        <v>831</v>
      </c>
      <c r="B159" s="13"/>
      <c r="C159" s="13"/>
      <c r="D159" s="13"/>
      <c r="E159" s="13"/>
      <c r="F159" s="13"/>
      <c r="G159" s="13"/>
      <c r="H159" s="13"/>
      <c r="I159" s="13"/>
      <c r="J159" s="13"/>
      <c r="K159" s="13"/>
      <c r="L159" s="13"/>
      <c r="M159" s="13"/>
      <c r="N159" s="13"/>
      <c r="O159" s="13"/>
      <c r="P159" s="40"/>
    </row>
    <row r="161" spans="1:6" ht="12.75" customHeight="1">
      <c r="A161" s="988" t="s">
        <v>640</v>
      </c>
      <c r="B161" s="997"/>
      <c r="C161" s="997"/>
      <c r="D161" s="997"/>
      <c r="E161" s="997"/>
      <c r="F161" s="997"/>
    </row>
    <row r="162" spans="1:6">
      <c r="A162" s="997"/>
      <c r="B162" s="997"/>
      <c r="C162" s="997"/>
      <c r="D162" s="997"/>
      <c r="E162" s="997"/>
      <c r="F162" s="997"/>
    </row>
    <row r="163" spans="1:6" ht="14.25" customHeight="1">
      <c r="A163" s="997"/>
      <c r="B163" s="997"/>
      <c r="C163" s="997"/>
      <c r="D163" s="997"/>
      <c r="E163" s="997"/>
      <c r="F163" s="997"/>
    </row>
    <row r="164" spans="1:6">
      <c r="A164" s="17"/>
      <c r="B164" s="69"/>
      <c r="C164" s="69"/>
      <c r="D164" s="69"/>
      <c r="E164" s="69"/>
      <c r="F164" s="69"/>
    </row>
    <row r="165" spans="1:6">
      <c r="A165" s="998" t="s">
        <v>373</v>
      </c>
      <c r="B165" s="1000"/>
      <c r="C165" s="1000"/>
      <c r="D165" s="1000"/>
      <c r="E165" s="1000"/>
      <c r="F165" s="1000"/>
    </row>
    <row r="166" spans="1:6">
      <c r="A166" s="17"/>
      <c r="B166" s="69"/>
      <c r="C166" s="69"/>
      <c r="D166" s="69"/>
      <c r="E166" s="69"/>
      <c r="F166" s="69"/>
    </row>
    <row r="167" spans="1:6">
      <c r="A167" s="988" t="s">
        <v>374</v>
      </c>
      <c r="B167" s="997"/>
      <c r="C167" s="997"/>
      <c r="D167" s="997"/>
      <c r="E167" s="997"/>
      <c r="F167" s="997"/>
    </row>
    <row r="168" spans="1:6">
      <c r="A168" s="997"/>
      <c r="B168" s="997"/>
      <c r="C168" s="997"/>
      <c r="D168" s="997"/>
      <c r="E168" s="997"/>
      <c r="F168" s="997"/>
    </row>
    <row r="169" spans="1:6">
      <c r="A169" s="17"/>
      <c r="B169" s="69"/>
      <c r="C169" s="69"/>
      <c r="D169" s="69"/>
      <c r="E169" s="69"/>
      <c r="F169" s="69"/>
    </row>
    <row r="170" spans="1:6">
      <c r="A170" s="988" t="s">
        <v>375</v>
      </c>
      <c r="B170" s="997"/>
      <c r="C170" s="997"/>
      <c r="D170" s="997"/>
      <c r="E170" s="997"/>
      <c r="F170" s="997"/>
    </row>
    <row r="171" spans="1:6">
      <c r="A171" s="997"/>
      <c r="B171" s="997"/>
      <c r="C171" s="997"/>
      <c r="D171" s="997"/>
      <c r="E171" s="997"/>
      <c r="F171" s="997"/>
    </row>
    <row r="172" spans="1:6">
      <c r="A172" s="997"/>
      <c r="B172" s="997"/>
      <c r="C172" s="997"/>
      <c r="D172" s="997"/>
      <c r="E172" s="997"/>
      <c r="F172" s="997"/>
    </row>
    <row r="173" spans="1:6">
      <c r="A173" s="17"/>
      <c r="B173" s="69"/>
      <c r="C173" s="69"/>
      <c r="D173" s="69"/>
      <c r="E173" s="69"/>
      <c r="F173" s="69"/>
    </row>
    <row r="174" spans="1:6">
      <c r="A174" s="988" t="s">
        <v>376</v>
      </c>
      <c r="B174" s="997"/>
      <c r="C174" s="997"/>
      <c r="D174" s="997"/>
      <c r="E174" s="997"/>
      <c r="F174" s="997"/>
    </row>
    <row r="175" spans="1:6">
      <c r="A175" s="997"/>
      <c r="B175" s="997"/>
      <c r="C175" s="997"/>
      <c r="D175" s="997"/>
      <c r="E175" s="997"/>
      <c r="F175" s="997"/>
    </row>
    <row r="176" spans="1:6">
      <c r="A176" s="997"/>
      <c r="B176" s="997"/>
      <c r="C176" s="997"/>
      <c r="D176" s="997"/>
      <c r="E176" s="997"/>
      <c r="F176" s="997"/>
    </row>
    <row r="177" spans="1:6" ht="17.25" customHeight="1">
      <c r="A177" s="997"/>
      <c r="B177" s="997"/>
      <c r="C177" s="997"/>
      <c r="D177" s="997"/>
      <c r="E177" s="997"/>
      <c r="F177" s="997"/>
    </row>
    <row r="179" spans="1:6" ht="61.5" customHeight="1">
      <c r="A179" s="988" t="s">
        <v>638</v>
      </c>
      <c r="B179" s="988"/>
      <c r="C179" s="988"/>
      <c r="D179" s="988"/>
      <c r="E179" s="988"/>
      <c r="F179" s="988"/>
    </row>
    <row r="181" spans="1:6" ht="159.75" customHeight="1">
      <c r="A181" s="988" t="s">
        <v>646</v>
      </c>
      <c r="B181" s="988"/>
      <c r="C181" s="988"/>
      <c r="D181" s="988"/>
      <c r="E181" s="988"/>
      <c r="F181" s="988"/>
    </row>
  </sheetData>
  <mergeCells count="7">
    <mergeCell ref="A181:F181"/>
    <mergeCell ref="A179:F179"/>
    <mergeCell ref="A161:F163"/>
    <mergeCell ref="A165:F165"/>
    <mergeCell ref="A167:F168"/>
    <mergeCell ref="A170:F172"/>
    <mergeCell ref="A174:F177"/>
  </mergeCells>
  <phoneticPr fontId="2" type="noConversion"/>
  <pageMargins left="0.59055118110236227" right="0.59055118110236227" top="0.59055118110236227" bottom="0.59055118110236227" header="0.39370078740157483" footer="0.39370078740157483"/>
  <pageSetup paperSize="9" scale="48" firstPageNumber="38" fitToHeight="0" orientation="landscape" useFirstPageNumber="1" r:id="rId1"/>
  <headerFooter alignWithMargins="0">
    <oddHeader>&amp;R&amp;12Les finances des communes en 2018</oddHeader>
    <oddFooter>&amp;L&amp;12Direction Générale des Collectivités Locales / DESL&amp;C&amp;12&amp;P&amp;R&amp;12Mise en ligne : mars 2020</oddFooter>
  </headerFooter>
  <rowBreaks count="3" manualBreakCount="3">
    <brk id="59" max="15" man="1"/>
    <brk id="104" max="15" man="1"/>
    <brk id="159" max="15" man="1"/>
  </rowBreaks>
  <tableParts count="2">
    <tablePart r:id="rId2"/>
    <tablePart r:id="rId3"/>
  </tableParts>
</worksheet>
</file>

<file path=xl/worksheets/sheet17.xml><?xml version="1.0" encoding="utf-8"?>
<worksheet xmlns="http://schemas.openxmlformats.org/spreadsheetml/2006/main" xmlns:r="http://schemas.openxmlformats.org/officeDocument/2006/relationships">
  <sheetPr>
    <tabColor rgb="FF00B050"/>
    <pageSetUpPr fitToPage="1"/>
  </sheetPr>
  <dimension ref="A1:Y164"/>
  <sheetViews>
    <sheetView zoomScale="85" zoomScaleNormal="85" zoomScalePageLayoutView="85" workbookViewId="0">
      <selection activeCell="S139" sqref="S139"/>
    </sheetView>
  </sheetViews>
  <sheetFormatPr baseColWidth="10" defaultRowHeight="12.75"/>
  <cols>
    <col min="1" max="1" width="90.85546875" customWidth="1"/>
    <col min="13" max="14" width="15.5703125" customWidth="1"/>
    <col min="15" max="15" width="14.28515625" customWidth="1"/>
    <col min="16" max="16" width="19.28515625" customWidth="1"/>
  </cols>
  <sheetData>
    <row r="1" spans="1:16" ht="21">
      <c r="A1" s="47" t="s">
        <v>848</v>
      </c>
    </row>
    <row r="2" spans="1:16" ht="18">
      <c r="A2" s="47"/>
    </row>
    <row r="3" spans="1:16" ht="13.5" thickBot="1">
      <c r="A3" s="13"/>
      <c r="P3" s="265" t="s">
        <v>249</v>
      </c>
    </row>
    <row r="4" spans="1:16" ht="12.75" customHeight="1">
      <c r="A4" s="42"/>
      <c r="B4" s="43" t="s">
        <v>40</v>
      </c>
      <c r="C4" s="43" t="s">
        <v>131</v>
      </c>
      <c r="D4" s="43" t="s">
        <v>133</v>
      </c>
      <c r="E4" s="43" t="s">
        <v>41</v>
      </c>
      <c r="F4" s="43" t="s">
        <v>42</v>
      </c>
      <c r="G4" s="43" t="s">
        <v>43</v>
      </c>
      <c r="H4" s="43" t="s">
        <v>44</v>
      </c>
      <c r="I4" s="43" t="s">
        <v>135</v>
      </c>
      <c r="J4" s="43" t="s">
        <v>136</v>
      </c>
      <c r="K4" s="43" t="s">
        <v>137</v>
      </c>
      <c r="L4" s="258">
        <v>100000</v>
      </c>
      <c r="M4" s="256" t="s">
        <v>271</v>
      </c>
      <c r="N4" s="256" t="s">
        <v>271</v>
      </c>
      <c r="O4" s="263" t="s">
        <v>82</v>
      </c>
      <c r="P4" s="287" t="s">
        <v>259</v>
      </c>
    </row>
    <row r="5" spans="1:16">
      <c r="A5" s="593" t="s">
        <v>86</v>
      </c>
      <c r="B5" s="44" t="s">
        <v>130</v>
      </c>
      <c r="C5" s="44" t="s">
        <v>45</v>
      </c>
      <c r="D5" s="44" t="s">
        <v>45</v>
      </c>
      <c r="E5" s="44" t="s">
        <v>45</v>
      </c>
      <c r="F5" s="44" t="s">
        <v>45</v>
      </c>
      <c r="G5" s="44" t="s">
        <v>45</v>
      </c>
      <c r="H5" s="44" t="s">
        <v>45</v>
      </c>
      <c r="I5" s="44" t="s">
        <v>45</v>
      </c>
      <c r="J5" s="44" t="s">
        <v>45</v>
      </c>
      <c r="K5" s="44" t="s">
        <v>45</v>
      </c>
      <c r="L5" s="44" t="s">
        <v>48</v>
      </c>
      <c r="M5" s="241" t="s">
        <v>270</v>
      </c>
      <c r="N5" s="241" t="s">
        <v>153</v>
      </c>
      <c r="O5" s="262" t="s">
        <v>152</v>
      </c>
      <c r="P5" s="288" t="s">
        <v>339</v>
      </c>
    </row>
    <row r="6" spans="1:16" ht="15" customHeight="1" thickBot="1">
      <c r="A6" s="448" t="s">
        <v>249</v>
      </c>
      <c r="B6" s="45" t="s">
        <v>48</v>
      </c>
      <c r="C6" s="45" t="s">
        <v>132</v>
      </c>
      <c r="D6" s="45" t="s">
        <v>134</v>
      </c>
      <c r="E6" s="45" t="s">
        <v>49</v>
      </c>
      <c r="F6" s="45" t="s">
        <v>50</v>
      </c>
      <c r="G6" s="45" t="s">
        <v>51</v>
      </c>
      <c r="H6" s="45" t="s">
        <v>47</v>
      </c>
      <c r="I6" s="45" t="s">
        <v>138</v>
      </c>
      <c r="J6" s="45" t="s">
        <v>139</v>
      </c>
      <c r="K6" s="45" t="s">
        <v>140</v>
      </c>
      <c r="L6" s="45" t="s">
        <v>141</v>
      </c>
      <c r="M6" s="257" t="s">
        <v>153</v>
      </c>
      <c r="N6" s="257" t="s">
        <v>141</v>
      </c>
      <c r="O6" s="264" t="s">
        <v>46</v>
      </c>
      <c r="P6" s="289" t="s">
        <v>340</v>
      </c>
    </row>
    <row r="7" spans="1:16" ht="12.75" customHeight="1">
      <c r="A7" s="228"/>
    </row>
    <row r="8" spans="1:16" ht="15.75" customHeight="1">
      <c r="A8" s="501" t="s">
        <v>185</v>
      </c>
      <c r="B8" s="493">
        <v>698.42524586499997</v>
      </c>
      <c r="C8" s="493">
        <v>565.66186689899996</v>
      </c>
      <c r="D8" s="493">
        <v>527.01079300399999</v>
      </c>
      <c r="E8" s="493">
        <v>581.44801552700005</v>
      </c>
      <c r="F8" s="493">
        <v>636.79965557000003</v>
      </c>
      <c r="G8" s="493">
        <v>661.40634839999996</v>
      </c>
      <c r="H8" s="493">
        <v>757.03855339500001</v>
      </c>
      <c r="I8" s="493">
        <v>2265.4026014390001</v>
      </c>
      <c r="J8" s="597" t="s">
        <v>108</v>
      </c>
      <c r="K8" s="597" t="s">
        <v>108</v>
      </c>
      <c r="L8" s="493" t="s">
        <v>108</v>
      </c>
      <c r="M8" s="506">
        <v>580.51537405299996</v>
      </c>
      <c r="N8" s="506">
        <v>2265.4026014390001</v>
      </c>
      <c r="O8" s="506">
        <v>581.86326947099997</v>
      </c>
      <c r="P8" s="493">
        <v>949.093895621</v>
      </c>
    </row>
    <row r="9" spans="1:16" ht="15.75" customHeight="1">
      <c r="A9" s="492" t="s">
        <v>186</v>
      </c>
      <c r="B9" s="494">
        <v>268.450271708</v>
      </c>
      <c r="C9" s="494">
        <v>207.381527646</v>
      </c>
      <c r="D9" s="494">
        <v>180.20350070200001</v>
      </c>
      <c r="E9" s="494">
        <v>188.66499875</v>
      </c>
      <c r="F9" s="494">
        <v>203.383054042</v>
      </c>
      <c r="G9" s="494">
        <v>193.49314326800001</v>
      </c>
      <c r="H9" s="494">
        <v>207.03197598200001</v>
      </c>
      <c r="I9" s="494">
        <v>604.95748124299996</v>
      </c>
      <c r="J9" s="494" t="s">
        <v>108</v>
      </c>
      <c r="K9" s="494" t="s">
        <v>108</v>
      </c>
      <c r="L9" s="494" t="s">
        <v>108</v>
      </c>
      <c r="M9" s="507">
        <v>191.175046243</v>
      </c>
      <c r="N9" s="507">
        <v>604.95748124299996</v>
      </c>
      <c r="O9" s="507">
        <v>191.506068664</v>
      </c>
      <c r="P9" s="494">
        <v>234.97219582700001</v>
      </c>
    </row>
    <row r="10" spans="1:16" ht="15.75" customHeight="1">
      <c r="A10" s="492" t="s">
        <v>187</v>
      </c>
      <c r="B10" s="494">
        <v>169.96846129599999</v>
      </c>
      <c r="C10" s="494">
        <v>166.527332441</v>
      </c>
      <c r="D10" s="494">
        <v>187.577119987</v>
      </c>
      <c r="E10" s="494">
        <v>253.92291957200001</v>
      </c>
      <c r="F10" s="494">
        <v>301.39835555500002</v>
      </c>
      <c r="G10" s="494">
        <v>334.34833268300002</v>
      </c>
      <c r="H10" s="494">
        <v>418.03632461299998</v>
      </c>
      <c r="I10" s="494">
        <v>1228.9928464249999</v>
      </c>
      <c r="J10" s="494" t="s">
        <v>108</v>
      </c>
      <c r="K10" s="494" t="s">
        <v>108</v>
      </c>
      <c r="L10" s="494" t="s">
        <v>108</v>
      </c>
      <c r="M10" s="507">
        <v>242.187759027</v>
      </c>
      <c r="N10" s="507">
        <v>1228.9928464249999</v>
      </c>
      <c r="O10" s="507">
        <v>242.97719468400001</v>
      </c>
      <c r="P10" s="494">
        <v>528.54178878499999</v>
      </c>
    </row>
    <row r="11" spans="1:16" ht="15.75" customHeight="1">
      <c r="A11" s="492" t="s">
        <v>188</v>
      </c>
      <c r="B11" s="494">
        <v>13.421575939</v>
      </c>
      <c r="C11" s="494">
        <v>12.878600869</v>
      </c>
      <c r="D11" s="494">
        <v>13.444232525</v>
      </c>
      <c r="E11" s="494">
        <v>16.880150648000001</v>
      </c>
      <c r="F11" s="494">
        <v>19.043526265000001</v>
      </c>
      <c r="G11" s="494">
        <v>19.764055737</v>
      </c>
      <c r="H11" s="494">
        <v>16.795721432000001</v>
      </c>
      <c r="I11" s="494">
        <v>2.9923166440000002</v>
      </c>
      <c r="J11" s="494" t="s">
        <v>108</v>
      </c>
      <c r="K11" s="494" t="s">
        <v>108</v>
      </c>
      <c r="L11" s="494" t="s">
        <v>108</v>
      </c>
      <c r="M11" s="507">
        <v>16.178726748999999</v>
      </c>
      <c r="N11" s="507">
        <v>2.9923166440000002</v>
      </c>
      <c r="O11" s="507">
        <v>16.168177734</v>
      </c>
      <c r="P11" s="494">
        <v>25.137102686999999</v>
      </c>
    </row>
    <row r="12" spans="1:16" ht="15.75" customHeight="1">
      <c r="A12" s="492" t="s">
        <v>189</v>
      </c>
      <c r="B12" s="494">
        <v>103.089909557</v>
      </c>
      <c r="C12" s="494">
        <v>88.936581568999998</v>
      </c>
      <c r="D12" s="494">
        <v>90.100385574000001</v>
      </c>
      <c r="E12" s="494">
        <v>72.374035183000004</v>
      </c>
      <c r="F12" s="494">
        <v>74.522303033</v>
      </c>
      <c r="G12" s="494">
        <v>74.451570469999993</v>
      </c>
      <c r="H12" s="494">
        <v>70.203639921999994</v>
      </c>
      <c r="I12" s="494">
        <v>287.87962180400001</v>
      </c>
      <c r="J12" s="494" t="s">
        <v>108</v>
      </c>
      <c r="K12" s="494" t="s">
        <v>108</v>
      </c>
      <c r="L12" s="494" t="s">
        <v>108</v>
      </c>
      <c r="M12" s="507">
        <v>77.785157433999998</v>
      </c>
      <c r="N12" s="507">
        <v>287.87962180400001</v>
      </c>
      <c r="O12" s="507">
        <v>77.953231213999999</v>
      </c>
      <c r="P12" s="494">
        <v>120.28270861999999</v>
      </c>
    </row>
    <row r="13" spans="1:16" ht="15.75" customHeight="1">
      <c r="A13" s="492" t="s">
        <v>190</v>
      </c>
      <c r="B13" s="494">
        <v>143.495027365</v>
      </c>
      <c r="C13" s="494">
        <v>89.937824374000002</v>
      </c>
      <c r="D13" s="494">
        <v>55.685554217000004</v>
      </c>
      <c r="E13" s="494">
        <v>49.605911374000002</v>
      </c>
      <c r="F13" s="494">
        <v>38.452416675999999</v>
      </c>
      <c r="G13" s="494">
        <v>39.349246241000003</v>
      </c>
      <c r="H13" s="494">
        <v>44.970891446000003</v>
      </c>
      <c r="I13" s="494">
        <v>140.580335324</v>
      </c>
      <c r="J13" s="494" t="s">
        <v>108</v>
      </c>
      <c r="K13" s="494" t="s">
        <v>108</v>
      </c>
      <c r="L13" s="494" t="s">
        <v>108</v>
      </c>
      <c r="M13" s="507">
        <v>53.188684600000002</v>
      </c>
      <c r="N13" s="507">
        <v>140.580335324</v>
      </c>
      <c r="O13" s="507">
        <v>53.258597176000002</v>
      </c>
      <c r="P13" s="494">
        <v>40.160099701999997</v>
      </c>
    </row>
    <row r="14" spans="1:16" ht="15.75" customHeight="1">
      <c r="A14" s="501" t="s">
        <v>191</v>
      </c>
      <c r="B14" s="493">
        <v>933.637051638</v>
      </c>
      <c r="C14" s="493">
        <v>750.18197797400001</v>
      </c>
      <c r="D14" s="493">
        <v>679.08695670500003</v>
      </c>
      <c r="E14" s="493">
        <v>731.95475175000001</v>
      </c>
      <c r="F14" s="493">
        <v>813.03911660300002</v>
      </c>
      <c r="G14" s="493">
        <v>824.47545703599997</v>
      </c>
      <c r="H14" s="493">
        <v>903.79383074099997</v>
      </c>
      <c r="I14" s="493">
        <v>2561.6231465320002</v>
      </c>
      <c r="J14" s="493" t="s">
        <v>108</v>
      </c>
      <c r="K14" s="493" t="s">
        <v>108</v>
      </c>
      <c r="L14" s="493" t="s">
        <v>108</v>
      </c>
      <c r="M14" s="506">
        <v>737.77634753300003</v>
      </c>
      <c r="N14" s="506">
        <v>2561.6231465320002</v>
      </c>
      <c r="O14" s="506">
        <v>739.23540942299996</v>
      </c>
      <c r="P14" s="493">
        <v>1122.121939523</v>
      </c>
    </row>
    <row r="15" spans="1:16" ht="15.75" customHeight="1">
      <c r="A15" s="492" t="s">
        <v>84</v>
      </c>
      <c r="B15" s="494">
        <v>388.84339129599999</v>
      </c>
      <c r="C15" s="494">
        <v>329.91173775099998</v>
      </c>
      <c r="D15" s="494">
        <v>336.31657767600001</v>
      </c>
      <c r="E15" s="494">
        <v>407.64450921299999</v>
      </c>
      <c r="F15" s="494">
        <v>468.79436702599997</v>
      </c>
      <c r="G15" s="494">
        <v>454.83233508400002</v>
      </c>
      <c r="H15" s="494">
        <v>506.57468819100001</v>
      </c>
      <c r="I15" s="494">
        <v>2060.0729405910001</v>
      </c>
      <c r="J15" s="494" t="s">
        <v>108</v>
      </c>
      <c r="K15" s="494" t="s">
        <v>108</v>
      </c>
      <c r="L15" s="494" t="s">
        <v>108</v>
      </c>
      <c r="M15" s="507">
        <v>396.73759727700002</v>
      </c>
      <c r="N15" s="507">
        <v>2060.0729405910001</v>
      </c>
      <c r="O15" s="507">
        <v>398.06825137099997</v>
      </c>
      <c r="P15" s="494">
        <v>735.04361731999995</v>
      </c>
    </row>
    <row r="16" spans="1:16" ht="15.75" customHeight="1">
      <c r="A16" s="492" t="s">
        <v>192</v>
      </c>
      <c r="B16" s="494">
        <v>279.83805084300002</v>
      </c>
      <c r="C16" s="494">
        <v>262.95019313699999</v>
      </c>
      <c r="D16" s="494">
        <v>289.53731166900002</v>
      </c>
      <c r="E16" s="494">
        <v>368.938568363</v>
      </c>
      <c r="F16" s="494">
        <v>429.77348117899999</v>
      </c>
      <c r="G16" s="494">
        <v>407.97992241399999</v>
      </c>
      <c r="H16" s="494">
        <v>311.05810844000001</v>
      </c>
      <c r="I16" s="494">
        <v>2027.7841570969999</v>
      </c>
      <c r="J16" s="494" t="s">
        <v>108</v>
      </c>
      <c r="K16" s="494" t="s">
        <v>108</v>
      </c>
      <c r="L16" s="494" t="s">
        <v>108</v>
      </c>
      <c r="M16" s="507">
        <v>351.95660948400001</v>
      </c>
      <c r="N16" s="507">
        <v>2027.7841570969999</v>
      </c>
      <c r="O16" s="507">
        <v>353.29725723500002</v>
      </c>
      <c r="P16" s="494">
        <v>643.09654645000001</v>
      </c>
    </row>
    <row r="17" spans="1:16" ht="15.75" customHeight="1">
      <c r="A17" s="492" t="s">
        <v>225</v>
      </c>
      <c r="B17" s="494">
        <v>53.723345846000001</v>
      </c>
      <c r="C17" s="494">
        <v>34.644403347000001</v>
      </c>
      <c r="D17" s="494">
        <v>37.911121807000001</v>
      </c>
      <c r="E17" s="494">
        <v>64.383941894000003</v>
      </c>
      <c r="F17" s="494">
        <v>69.878949630999998</v>
      </c>
      <c r="G17" s="494">
        <v>61.279713813999997</v>
      </c>
      <c r="H17" s="494">
        <v>46.274689258999999</v>
      </c>
      <c r="I17" s="494">
        <v>1001.829020058</v>
      </c>
      <c r="J17" s="494" t="s">
        <v>108</v>
      </c>
      <c r="K17" s="494" t="s">
        <v>108</v>
      </c>
      <c r="L17" s="494" t="s">
        <v>108</v>
      </c>
      <c r="M17" s="507">
        <v>57.368191005</v>
      </c>
      <c r="N17" s="507">
        <v>1001.829020058</v>
      </c>
      <c r="O17" s="507">
        <v>58.123751616</v>
      </c>
      <c r="P17" s="494">
        <v>154.72654107100001</v>
      </c>
    </row>
    <row r="18" spans="1:16" ht="15.75" customHeight="1">
      <c r="A18" s="492" t="s">
        <v>193</v>
      </c>
      <c r="B18" s="494">
        <v>109.005340453</v>
      </c>
      <c r="C18" s="494">
        <v>66.961544614000005</v>
      </c>
      <c r="D18" s="494">
        <v>46.779266006</v>
      </c>
      <c r="E18" s="494">
        <v>38.705940849999998</v>
      </c>
      <c r="F18" s="494">
        <v>39.020885847000002</v>
      </c>
      <c r="G18" s="494">
        <v>46.85241267</v>
      </c>
      <c r="H18" s="494">
        <v>195.51657975099999</v>
      </c>
      <c r="I18" s="494">
        <v>32.288783494</v>
      </c>
      <c r="J18" s="494" t="s">
        <v>108</v>
      </c>
      <c r="K18" s="494" t="s">
        <v>108</v>
      </c>
      <c r="L18" s="494" t="s">
        <v>108</v>
      </c>
      <c r="M18" s="507">
        <v>44.780987793000001</v>
      </c>
      <c r="N18" s="507">
        <v>32.288783494</v>
      </c>
      <c r="O18" s="507">
        <v>44.770994135999999</v>
      </c>
      <c r="P18" s="494">
        <v>91.947070870000005</v>
      </c>
    </row>
    <row r="19" spans="1:16" ht="15.75" customHeight="1">
      <c r="A19" s="492" t="s">
        <v>194</v>
      </c>
      <c r="B19" s="494">
        <v>296.51818118199998</v>
      </c>
      <c r="C19" s="494">
        <v>235.35795065799999</v>
      </c>
      <c r="D19" s="494">
        <v>192.34910424700001</v>
      </c>
      <c r="E19" s="494">
        <v>182.20768694</v>
      </c>
      <c r="F19" s="494">
        <v>199.01168117899999</v>
      </c>
      <c r="G19" s="494">
        <v>221.43162568100001</v>
      </c>
      <c r="H19" s="494">
        <v>257.53111652899997</v>
      </c>
      <c r="I19" s="494">
        <v>137.61644464899999</v>
      </c>
      <c r="J19" s="494" t="s">
        <v>108</v>
      </c>
      <c r="K19" s="494" t="s">
        <v>108</v>
      </c>
      <c r="L19" s="494" t="s">
        <v>108</v>
      </c>
      <c r="M19" s="507">
        <v>192.58554264099999</v>
      </c>
      <c r="N19" s="507">
        <v>137.61644464899999</v>
      </c>
      <c r="O19" s="507">
        <v>192.54156783100001</v>
      </c>
      <c r="P19" s="494">
        <v>198.45450599899999</v>
      </c>
    </row>
    <row r="20" spans="1:16" ht="15.75" customHeight="1">
      <c r="A20" s="492" t="s">
        <v>195</v>
      </c>
      <c r="B20" s="494">
        <v>204.738746886</v>
      </c>
      <c r="C20" s="494">
        <v>171.318611723</v>
      </c>
      <c r="D20" s="494">
        <v>147.355134518</v>
      </c>
      <c r="E20" s="494">
        <v>151.717831158</v>
      </c>
      <c r="F20" s="494">
        <v>172.782558663</v>
      </c>
      <c r="G20" s="494">
        <v>200.70588911199999</v>
      </c>
      <c r="H20" s="494">
        <v>235.28465479600001</v>
      </c>
      <c r="I20" s="494">
        <v>86.321619966</v>
      </c>
      <c r="J20" s="494" t="s">
        <v>108</v>
      </c>
      <c r="K20" s="494" t="s">
        <v>108</v>
      </c>
      <c r="L20" s="494" t="s">
        <v>108</v>
      </c>
      <c r="M20" s="507">
        <v>156.91196800200001</v>
      </c>
      <c r="N20" s="507">
        <v>86.321619966</v>
      </c>
      <c r="O20" s="507">
        <v>156.85549632499999</v>
      </c>
      <c r="P20" s="494">
        <v>164.10640457</v>
      </c>
    </row>
    <row r="21" spans="1:16" ht="15.75" customHeight="1">
      <c r="A21" s="492" t="s">
        <v>196</v>
      </c>
      <c r="B21" s="494">
        <v>33.466849682000003</v>
      </c>
      <c r="C21" s="494">
        <v>18.301006281999999</v>
      </c>
      <c r="D21" s="494">
        <v>9.3609896890000002</v>
      </c>
      <c r="E21" s="494">
        <v>3.2566385979999999</v>
      </c>
      <c r="F21" s="494">
        <v>1.6152089190000001</v>
      </c>
      <c r="G21" s="494">
        <v>1.741335141</v>
      </c>
      <c r="H21" s="494">
        <v>2.261256854</v>
      </c>
      <c r="I21" s="494">
        <v>14.720640024</v>
      </c>
      <c r="J21" s="494" t="s">
        <v>108</v>
      </c>
      <c r="K21" s="494" t="s">
        <v>108</v>
      </c>
      <c r="L21" s="494" t="s">
        <v>108</v>
      </c>
      <c r="M21" s="507">
        <v>5.6546763159999998</v>
      </c>
      <c r="N21" s="507">
        <v>14.720640024</v>
      </c>
      <c r="O21" s="507">
        <v>5.6619290099999997</v>
      </c>
      <c r="P21" s="494">
        <v>4.0004987310000004</v>
      </c>
    </row>
    <row r="22" spans="1:16" ht="15.75" customHeight="1">
      <c r="A22" s="717" t="s">
        <v>991</v>
      </c>
      <c r="B22" s="494">
        <v>58.312584614000002</v>
      </c>
      <c r="C22" s="494">
        <v>45.738332651999997</v>
      </c>
      <c r="D22" s="494">
        <v>35.632980039000003</v>
      </c>
      <c r="E22" s="494">
        <v>27.233217183000001</v>
      </c>
      <c r="F22" s="494">
        <v>24.613913597</v>
      </c>
      <c r="G22" s="494">
        <v>18.984401428000002</v>
      </c>
      <c r="H22" s="494">
        <v>19.985204878000001</v>
      </c>
      <c r="I22" s="494">
        <v>36.574184658</v>
      </c>
      <c r="J22" s="494" t="s">
        <v>108</v>
      </c>
      <c r="K22" s="494" t="s">
        <v>108</v>
      </c>
      <c r="L22" s="494" t="s">
        <v>108</v>
      </c>
      <c r="M22" s="507">
        <v>30.018898322999998</v>
      </c>
      <c r="N22" s="507">
        <v>36.574184658</v>
      </c>
      <c r="O22" s="507">
        <v>30.024142496</v>
      </c>
      <c r="P22" s="494">
        <v>30.347602697999999</v>
      </c>
    </row>
    <row r="23" spans="1:16" ht="15.75" customHeight="1">
      <c r="A23" s="492" t="s">
        <v>197</v>
      </c>
      <c r="B23" s="494">
        <v>27.827567252000001</v>
      </c>
      <c r="C23" s="494">
        <v>21.892058855999998</v>
      </c>
      <c r="D23" s="494">
        <v>22.011738153</v>
      </c>
      <c r="E23" s="494">
        <v>26.401644162</v>
      </c>
      <c r="F23" s="494">
        <v>31.415863021</v>
      </c>
      <c r="G23" s="494">
        <v>42.778969699999998</v>
      </c>
      <c r="H23" s="494">
        <v>47.007173246999997</v>
      </c>
      <c r="I23" s="494">
        <v>31.057655029999999</v>
      </c>
      <c r="J23" s="494" t="s">
        <v>108</v>
      </c>
      <c r="K23" s="494" t="s">
        <v>108</v>
      </c>
      <c r="L23" s="494" t="s">
        <v>108</v>
      </c>
      <c r="M23" s="507">
        <v>26.33484945</v>
      </c>
      <c r="N23" s="507">
        <v>31.057655029999999</v>
      </c>
      <c r="O23" s="507">
        <v>26.338627654</v>
      </c>
      <c r="P23" s="494">
        <v>49.107227694999999</v>
      </c>
    </row>
    <row r="24" spans="1:16" ht="15.75" customHeight="1">
      <c r="A24" s="492" t="s">
        <v>198</v>
      </c>
      <c r="B24" s="494">
        <v>96.840612523000004</v>
      </c>
      <c r="C24" s="494">
        <v>71.521523880999993</v>
      </c>
      <c r="D24" s="494">
        <v>55.838678999999999</v>
      </c>
      <c r="E24" s="494">
        <v>58.365844369000001</v>
      </c>
      <c r="F24" s="494">
        <v>66.755306942000004</v>
      </c>
      <c r="G24" s="494">
        <v>70.467296125000004</v>
      </c>
      <c r="H24" s="494">
        <v>52.795803784</v>
      </c>
      <c r="I24" s="494">
        <v>152.46077246999999</v>
      </c>
      <c r="J24" s="494" t="s">
        <v>108</v>
      </c>
      <c r="K24" s="494" t="s">
        <v>108</v>
      </c>
      <c r="L24" s="494" t="s">
        <v>108</v>
      </c>
      <c r="M24" s="507">
        <v>60.348143209</v>
      </c>
      <c r="N24" s="507">
        <v>152.46077246999999</v>
      </c>
      <c r="O24" s="507">
        <v>60.421832526999999</v>
      </c>
      <c r="P24" s="494">
        <v>89.442786209000005</v>
      </c>
    </row>
    <row r="25" spans="1:16" ht="15.75" customHeight="1">
      <c r="A25" s="502" t="s">
        <v>199</v>
      </c>
      <c r="B25" s="495">
        <v>123.607299385</v>
      </c>
      <c r="C25" s="495">
        <v>91.498706827999996</v>
      </c>
      <c r="D25" s="495">
        <v>72.570857629000002</v>
      </c>
      <c r="E25" s="495">
        <v>57.335067066000001</v>
      </c>
      <c r="F25" s="495">
        <v>47.061898436</v>
      </c>
      <c r="G25" s="495">
        <v>34.965230445000003</v>
      </c>
      <c r="H25" s="495">
        <v>39.885048990000001</v>
      </c>
      <c r="I25" s="495">
        <v>180.415333793</v>
      </c>
      <c r="J25" s="495" t="s">
        <v>108</v>
      </c>
      <c r="K25" s="495" t="s">
        <v>108</v>
      </c>
      <c r="L25" s="495" t="s">
        <v>108</v>
      </c>
      <c r="M25" s="508">
        <v>61.770214955</v>
      </c>
      <c r="N25" s="508">
        <v>180.415333793</v>
      </c>
      <c r="O25" s="508">
        <v>61.865130039</v>
      </c>
      <c r="P25" s="495">
        <v>50.073802299999997</v>
      </c>
    </row>
    <row r="26" spans="1:16" ht="15.75" customHeight="1">
      <c r="A26" s="501" t="s">
        <v>200</v>
      </c>
      <c r="B26" s="493">
        <v>235.21180577300001</v>
      </c>
      <c r="C26" s="493">
        <v>184.52011107499999</v>
      </c>
      <c r="D26" s="493">
        <v>152.07616370100001</v>
      </c>
      <c r="E26" s="493">
        <v>150.50673622299999</v>
      </c>
      <c r="F26" s="493">
        <v>176.239461033</v>
      </c>
      <c r="G26" s="493">
        <v>163.06910863600001</v>
      </c>
      <c r="H26" s="493">
        <v>146.755277345</v>
      </c>
      <c r="I26" s="493">
        <v>296.220545093</v>
      </c>
      <c r="J26" s="493" t="s">
        <v>108</v>
      </c>
      <c r="K26" s="493" t="s">
        <v>108</v>
      </c>
      <c r="L26" s="493" t="s">
        <v>108</v>
      </c>
      <c r="M26" s="506">
        <v>157.260973479</v>
      </c>
      <c r="N26" s="506">
        <v>296.220545093</v>
      </c>
      <c r="O26" s="506">
        <v>157.372139952</v>
      </c>
      <c r="P26" s="493">
        <v>173.02804390200001</v>
      </c>
    </row>
    <row r="27" spans="1:16" ht="15.75" customHeight="1">
      <c r="A27" s="503" t="s">
        <v>201</v>
      </c>
      <c r="B27" s="496">
        <v>154.93731456</v>
      </c>
      <c r="C27" s="496">
        <v>114.106176718</v>
      </c>
      <c r="D27" s="496">
        <v>87.404800589000004</v>
      </c>
      <c r="E27" s="496">
        <v>83.118412763999999</v>
      </c>
      <c r="F27" s="496">
        <v>109.777144906</v>
      </c>
      <c r="G27" s="496">
        <v>91.863324414000004</v>
      </c>
      <c r="H27" s="496">
        <v>78.375893684000005</v>
      </c>
      <c r="I27" s="496">
        <v>269.64655871999997</v>
      </c>
      <c r="J27" s="496" t="s">
        <v>108</v>
      </c>
      <c r="K27" s="496" t="s">
        <v>108</v>
      </c>
      <c r="L27" s="496" t="s">
        <v>108</v>
      </c>
      <c r="M27" s="509">
        <v>90.077792445</v>
      </c>
      <c r="N27" s="509">
        <v>269.64655871999997</v>
      </c>
      <c r="O27" s="509">
        <v>90.221445927000005</v>
      </c>
      <c r="P27" s="496">
        <v>85.634484435000005</v>
      </c>
    </row>
    <row r="28" spans="1:16" ht="15.75" customHeight="1">
      <c r="A28" s="501" t="s">
        <v>202</v>
      </c>
      <c r="B28" s="493">
        <v>466.39152759900003</v>
      </c>
      <c r="C28" s="493">
        <v>344.54236014000003</v>
      </c>
      <c r="D28" s="493">
        <v>286.11824036299998</v>
      </c>
      <c r="E28" s="493">
        <v>286.39564746000002</v>
      </c>
      <c r="F28" s="493">
        <v>326.47777282499999</v>
      </c>
      <c r="G28" s="493">
        <v>275.999118463</v>
      </c>
      <c r="H28" s="493">
        <v>384.66083507500002</v>
      </c>
      <c r="I28" s="493">
        <v>490.67631449999999</v>
      </c>
      <c r="J28" s="493" t="s">
        <v>108</v>
      </c>
      <c r="K28" s="493" t="s">
        <v>108</v>
      </c>
      <c r="L28" s="493" t="s">
        <v>108</v>
      </c>
      <c r="M28" s="506">
        <v>297.76498847200003</v>
      </c>
      <c r="N28" s="506">
        <v>490.67631449999999</v>
      </c>
      <c r="O28" s="506">
        <v>297.91931588800003</v>
      </c>
      <c r="P28" s="493">
        <v>311.28023912200001</v>
      </c>
    </row>
    <row r="29" spans="1:16" ht="15.75" customHeight="1">
      <c r="A29" s="492" t="s">
        <v>203</v>
      </c>
      <c r="B29" s="494">
        <v>444.21722149300001</v>
      </c>
      <c r="C29" s="494">
        <v>325.933547557</v>
      </c>
      <c r="D29" s="494">
        <v>270.51481607400001</v>
      </c>
      <c r="E29" s="494">
        <v>270.14493233100001</v>
      </c>
      <c r="F29" s="494">
        <v>291.81366000899999</v>
      </c>
      <c r="G29" s="494">
        <v>261.25110697899999</v>
      </c>
      <c r="H29" s="494">
        <v>350.204452823</v>
      </c>
      <c r="I29" s="494">
        <v>468.533635737</v>
      </c>
      <c r="J29" s="494" t="s">
        <v>108</v>
      </c>
      <c r="K29" s="494" t="s">
        <v>108</v>
      </c>
      <c r="L29" s="494" t="s">
        <v>108</v>
      </c>
      <c r="M29" s="507">
        <v>279.20974274000002</v>
      </c>
      <c r="N29" s="507">
        <v>468.533635737</v>
      </c>
      <c r="O29" s="507">
        <v>279.36120024100001</v>
      </c>
      <c r="P29" s="494">
        <v>280.34162035999998</v>
      </c>
    </row>
    <row r="30" spans="1:16" ht="15.75" customHeight="1">
      <c r="A30" s="492" t="s">
        <v>204</v>
      </c>
      <c r="B30" s="494">
        <v>13.499098692</v>
      </c>
      <c r="C30" s="494">
        <v>12.363997660000001</v>
      </c>
      <c r="D30" s="494">
        <v>9.1261195659999998</v>
      </c>
      <c r="E30" s="494">
        <v>8.6503549149999994</v>
      </c>
      <c r="F30" s="494">
        <v>12.089680174</v>
      </c>
      <c r="G30" s="494">
        <v>9.3596373160000006</v>
      </c>
      <c r="H30" s="494">
        <v>9.3715429829999994</v>
      </c>
      <c r="I30" s="494">
        <v>22.135022967000001</v>
      </c>
      <c r="J30" s="494" t="s">
        <v>108</v>
      </c>
      <c r="K30" s="494" t="s">
        <v>108</v>
      </c>
      <c r="L30" s="494" t="s">
        <v>108</v>
      </c>
      <c r="M30" s="507">
        <v>9.4483787780000004</v>
      </c>
      <c r="N30" s="507">
        <v>22.135022967000001</v>
      </c>
      <c r="O30" s="507">
        <v>9.458527986</v>
      </c>
      <c r="P30" s="494">
        <v>17.629906968</v>
      </c>
    </row>
    <row r="31" spans="1:16" ht="15.75" customHeight="1">
      <c r="A31" s="492" t="s">
        <v>205</v>
      </c>
      <c r="B31" s="494">
        <v>8.6752074130000008</v>
      </c>
      <c r="C31" s="494">
        <v>6.2448149229999999</v>
      </c>
      <c r="D31" s="494">
        <v>6.4773047229999996</v>
      </c>
      <c r="E31" s="494">
        <v>7.6003602140000002</v>
      </c>
      <c r="F31" s="494">
        <v>22.574432643000002</v>
      </c>
      <c r="G31" s="494">
        <v>5.3883741670000003</v>
      </c>
      <c r="H31" s="494">
        <v>25.08483927</v>
      </c>
      <c r="I31" s="494">
        <v>7.655795E-3</v>
      </c>
      <c r="J31" s="494" t="s">
        <v>108</v>
      </c>
      <c r="K31" s="494" t="s">
        <v>108</v>
      </c>
      <c r="L31" s="494" t="s">
        <v>108</v>
      </c>
      <c r="M31" s="507">
        <v>9.1068669530000008</v>
      </c>
      <c r="N31" s="507">
        <v>7.655795E-3</v>
      </c>
      <c r="O31" s="507">
        <v>9.0995876619999994</v>
      </c>
      <c r="P31" s="494">
        <v>13.308711794000001</v>
      </c>
    </row>
    <row r="32" spans="1:16" ht="15.75" customHeight="1">
      <c r="A32" s="501" t="s">
        <v>206</v>
      </c>
      <c r="B32" s="493">
        <v>262.98057353899998</v>
      </c>
      <c r="C32" s="493">
        <v>179.97665247699999</v>
      </c>
      <c r="D32" s="493">
        <v>147.15524419400001</v>
      </c>
      <c r="E32" s="493">
        <v>147.54612588800001</v>
      </c>
      <c r="F32" s="493">
        <v>175.91429059000001</v>
      </c>
      <c r="G32" s="493">
        <v>149.29804701099999</v>
      </c>
      <c r="H32" s="493">
        <v>191.895388618</v>
      </c>
      <c r="I32" s="493">
        <v>322.45991502099997</v>
      </c>
      <c r="J32" s="493" t="s">
        <v>108</v>
      </c>
      <c r="K32" s="493" t="s">
        <v>108</v>
      </c>
      <c r="L32" s="493" t="s">
        <v>108</v>
      </c>
      <c r="M32" s="506">
        <v>154.81434481900001</v>
      </c>
      <c r="N32" s="506">
        <v>322.45991502099997</v>
      </c>
      <c r="O32" s="506">
        <v>154.94845984599999</v>
      </c>
      <c r="P32" s="493">
        <v>157.791209162</v>
      </c>
    </row>
    <row r="33" spans="1:16" ht="15.75" customHeight="1">
      <c r="A33" s="492" t="s">
        <v>207</v>
      </c>
      <c r="B33" s="494">
        <v>60.146401081999997</v>
      </c>
      <c r="C33" s="494">
        <v>44.348133294</v>
      </c>
      <c r="D33" s="494">
        <v>35.510871201999997</v>
      </c>
      <c r="E33" s="494">
        <v>34.486252849000003</v>
      </c>
      <c r="F33" s="494">
        <v>39.945905656999997</v>
      </c>
      <c r="G33" s="494">
        <v>38.701708861</v>
      </c>
      <c r="H33" s="494">
        <v>41.456784194999997</v>
      </c>
      <c r="I33" s="494">
        <v>211.171642934</v>
      </c>
      <c r="J33" s="494" t="s">
        <v>108</v>
      </c>
      <c r="K33" s="494" t="s">
        <v>108</v>
      </c>
      <c r="L33" s="494" t="s">
        <v>108</v>
      </c>
      <c r="M33" s="507">
        <v>36.441646939999998</v>
      </c>
      <c r="N33" s="507">
        <v>211.171642934</v>
      </c>
      <c r="O33" s="507">
        <v>36.581429446999998</v>
      </c>
      <c r="P33" s="494">
        <v>35.938898363</v>
      </c>
    </row>
    <row r="34" spans="1:16" ht="15.75" customHeight="1">
      <c r="A34" s="492" t="s">
        <v>208</v>
      </c>
      <c r="B34" s="494">
        <v>177.03300347199999</v>
      </c>
      <c r="C34" s="494">
        <v>118.85823196</v>
      </c>
      <c r="D34" s="494">
        <v>93.228831002000007</v>
      </c>
      <c r="E34" s="494">
        <v>87.355463740000005</v>
      </c>
      <c r="F34" s="494">
        <v>87.632068762000003</v>
      </c>
      <c r="G34" s="494">
        <v>73.151655947999998</v>
      </c>
      <c r="H34" s="494">
        <v>145.62112420899999</v>
      </c>
      <c r="I34" s="494">
        <v>71.759907365000004</v>
      </c>
      <c r="J34" s="494" t="s">
        <v>108</v>
      </c>
      <c r="K34" s="494" t="s">
        <v>108</v>
      </c>
      <c r="L34" s="494" t="s">
        <v>108</v>
      </c>
      <c r="M34" s="507">
        <v>92.106728024000006</v>
      </c>
      <c r="N34" s="507">
        <v>71.759907365000004</v>
      </c>
      <c r="O34" s="507">
        <v>92.090450740999998</v>
      </c>
      <c r="P34" s="494">
        <v>74.294883478000003</v>
      </c>
    </row>
    <row r="35" spans="1:16" ht="15.75" customHeight="1">
      <c r="A35" s="502" t="s">
        <v>209</v>
      </c>
      <c r="B35" s="495">
        <v>25.801168985</v>
      </c>
      <c r="C35" s="495">
        <v>16.770287223</v>
      </c>
      <c r="D35" s="495">
        <v>18.415541990000001</v>
      </c>
      <c r="E35" s="495">
        <v>25.704409298000002</v>
      </c>
      <c r="F35" s="495">
        <v>48.336316171999997</v>
      </c>
      <c r="G35" s="495">
        <v>37.444682202000003</v>
      </c>
      <c r="H35" s="495">
        <v>4.8174802129999996</v>
      </c>
      <c r="I35" s="495">
        <v>39.528364721999999</v>
      </c>
      <c r="J35" s="495" t="s">
        <v>108</v>
      </c>
      <c r="K35" s="495" t="s">
        <v>108</v>
      </c>
      <c r="L35" s="495" t="s">
        <v>108</v>
      </c>
      <c r="M35" s="508">
        <v>26.265969855000002</v>
      </c>
      <c r="N35" s="508">
        <v>39.528364721999999</v>
      </c>
      <c r="O35" s="508">
        <v>26.276579656999999</v>
      </c>
      <c r="P35" s="495">
        <v>47.557427320000002</v>
      </c>
    </row>
    <row r="36" spans="1:16" ht="15.75" customHeight="1">
      <c r="A36" s="504" t="s">
        <v>210</v>
      </c>
      <c r="B36" s="493">
        <v>1164.8167734640001</v>
      </c>
      <c r="C36" s="493">
        <v>910.20422703899999</v>
      </c>
      <c r="D36" s="493">
        <v>813.12903336700003</v>
      </c>
      <c r="E36" s="493">
        <v>867.84366298700002</v>
      </c>
      <c r="F36" s="493">
        <v>963.27742839500002</v>
      </c>
      <c r="G36" s="493">
        <v>937.40546686300002</v>
      </c>
      <c r="H36" s="493">
        <v>1141.699388471</v>
      </c>
      <c r="I36" s="493">
        <v>2756.0789159390001</v>
      </c>
      <c r="J36" s="493" t="s">
        <v>108</v>
      </c>
      <c r="K36" s="493" t="s">
        <v>108</v>
      </c>
      <c r="L36" s="493" t="s">
        <v>108</v>
      </c>
      <c r="M36" s="506">
        <v>878.28036252499999</v>
      </c>
      <c r="N36" s="506">
        <v>2756.0789159390001</v>
      </c>
      <c r="O36" s="506">
        <v>879.782585359</v>
      </c>
      <c r="P36" s="493">
        <v>1260.374134743</v>
      </c>
    </row>
    <row r="37" spans="1:16" ht="15.75" customHeight="1">
      <c r="A37" s="504" t="s">
        <v>211</v>
      </c>
      <c r="B37" s="493">
        <v>1196.617625176</v>
      </c>
      <c r="C37" s="493">
        <v>930.15863045000003</v>
      </c>
      <c r="D37" s="493">
        <v>826.24220089899995</v>
      </c>
      <c r="E37" s="493">
        <v>879.50087763800002</v>
      </c>
      <c r="F37" s="493">
        <v>988.95340719299998</v>
      </c>
      <c r="G37" s="493">
        <v>973.77350404699996</v>
      </c>
      <c r="H37" s="493">
        <v>1095.6892193579999</v>
      </c>
      <c r="I37" s="493">
        <v>2884.0830615529999</v>
      </c>
      <c r="J37" s="493" t="s">
        <v>108</v>
      </c>
      <c r="K37" s="493" t="s">
        <v>108</v>
      </c>
      <c r="L37" s="493" t="s">
        <v>108</v>
      </c>
      <c r="M37" s="506">
        <v>892.59069235100003</v>
      </c>
      <c r="N37" s="506">
        <v>2884.0830615529999</v>
      </c>
      <c r="O37" s="506">
        <v>894.18386926799997</v>
      </c>
      <c r="P37" s="493">
        <v>1279.9131486849999</v>
      </c>
    </row>
    <row r="38" spans="1:16" ht="15.75" customHeight="1">
      <c r="A38" s="503" t="s">
        <v>212</v>
      </c>
      <c r="B38" s="496">
        <v>31.800851713</v>
      </c>
      <c r="C38" s="496">
        <v>19.954403412000001</v>
      </c>
      <c r="D38" s="496">
        <v>13.113167532</v>
      </c>
      <c r="E38" s="496">
        <v>11.657214651</v>
      </c>
      <c r="F38" s="496">
        <v>25.675978797999999</v>
      </c>
      <c r="G38" s="496">
        <v>36.368037184999999</v>
      </c>
      <c r="H38" s="496">
        <v>-46.010169112</v>
      </c>
      <c r="I38" s="496">
        <v>128.00414561299999</v>
      </c>
      <c r="J38" s="496" t="s">
        <v>108</v>
      </c>
      <c r="K38" s="496" t="s">
        <v>108</v>
      </c>
      <c r="L38" s="496" t="s">
        <v>108</v>
      </c>
      <c r="M38" s="509">
        <v>14.310329826</v>
      </c>
      <c r="N38" s="509">
        <v>128.00414561299999</v>
      </c>
      <c r="O38" s="509">
        <v>14.401283909</v>
      </c>
      <c r="P38" s="496">
        <v>19.539013942</v>
      </c>
    </row>
    <row r="39" spans="1:16" ht="15.75" customHeight="1">
      <c r="A39" s="492" t="s">
        <v>213</v>
      </c>
      <c r="B39" s="494">
        <v>80.274491212000001</v>
      </c>
      <c r="C39" s="494">
        <v>70.413934357000002</v>
      </c>
      <c r="D39" s="494">
        <v>64.671363111999995</v>
      </c>
      <c r="E39" s="494">
        <v>67.388323459999995</v>
      </c>
      <c r="F39" s="494">
        <v>66.462316126999994</v>
      </c>
      <c r="G39" s="494">
        <v>71.205784222000005</v>
      </c>
      <c r="H39" s="494">
        <v>68.379383661999995</v>
      </c>
      <c r="I39" s="494">
        <v>26.573986373</v>
      </c>
      <c r="J39" s="494" t="s">
        <v>108</v>
      </c>
      <c r="K39" s="494" t="s">
        <v>108</v>
      </c>
      <c r="L39" s="494" t="s">
        <v>108</v>
      </c>
      <c r="M39" s="507">
        <v>67.183181034</v>
      </c>
      <c r="N39" s="507">
        <v>26.573986373</v>
      </c>
      <c r="O39" s="507">
        <v>67.150694025000007</v>
      </c>
      <c r="P39" s="494">
        <v>87.393559467000003</v>
      </c>
    </row>
    <row r="40" spans="1:16" ht="15.75" customHeight="1">
      <c r="A40" s="492" t="s">
        <v>214</v>
      </c>
      <c r="B40" s="494">
        <v>89.475881435999995</v>
      </c>
      <c r="C40" s="494">
        <v>73.885501398000002</v>
      </c>
      <c r="D40" s="494">
        <v>72.774188585999994</v>
      </c>
      <c r="E40" s="494">
        <v>66.375150223999995</v>
      </c>
      <c r="F40" s="494">
        <v>58.458201121999998</v>
      </c>
      <c r="G40" s="494">
        <v>54.502419201000002</v>
      </c>
      <c r="H40" s="494">
        <v>49.137783841000001</v>
      </c>
      <c r="I40" s="494">
        <v>0.61804853800000004</v>
      </c>
      <c r="J40" s="494" t="s">
        <v>108</v>
      </c>
      <c r="K40" s="494" t="s">
        <v>108</v>
      </c>
      <c r="L40" s="494" t="s">
        <v>108</v>
      </c>
      <c r="M40" s="507">
        <v>67.224133592000001</v>
      </c>
      <c r="N40" s="507">
        <v>0.61804853800000004</v>
      </c>
      <c r="O40" s="507">
        <v>67.170849292</v>
      </c>
      <c r="P40" s="494">
        <v>79.672190482999994</v>
      </c>
    </row>
    <row r="41" spans="1:16" ht="15.75" customHeight="1">
      <c r="A41" s="502" t="s">
        <v>215</v>
      </c>
      <c r="B41" s="495">
        <v>9.2013902230000006</v>
      </c>
      <c r="C41" s="495">
        <v>3.4715670410000001</v>
      </c>
      <c r="D41" s="495">
        <v>8.1028254749999995</v>
      </c>
      <c r="E41" s="495">
        <v>-1.013173235</v>
      </c>
      <c r="F41" s="495">
        <v>-8.0041150049999992</v>
      </c>
      <c r="G41" s="495">
        <v>-16.703365021</v>
      </c>
      <c r="H41" s="495">
        <v>-19.241599821000001</v>
      </c>
      <c r="I41" s="495">
        <v>-25.955937835</v>
      </c>
      <c r="J41" s="495" t="s">
        <v>108</v>
      </c>
      <c r="K41" s="495" t="s">
        <v>108</v>
      </c>
      <c r="L41" s="495" t="s">
        <v>108</v>
      </c>
      <c r="M41" s="508">
        <v>4.0952558E-2</v>
      </c>
      <c r="N41" s="508">
        <v>-25.955937835</v>
      </c>
      <c r="O41" s="508">
        <v>2.0155267000000001E-2</v>
      </c>
      <c r="P41" s="495">
        <v>-7.7213689849999998</v>
      </c>
    </row>
    <row r="42" spans="1:16" ht="15.75" customHeight="1">
      <c r="A42" s="504" t="s">
        <v>216</v>
      </c>
      <c r="B42" s="493">
        <v>1245.091264676</v>
      </c>
      <c r="C42" s="493">
        <v>980.618161396</v>
      </c>
      <c r="D42" s="493">
        <v>877.80039647800004</v>
      </c>
      <c r="E42" s="493">
        <v>935.23198644599995</v>
      </c>
      <c r="F42" s="493">
        <v>1029.7397445219999</v>
      </c>
      <c r="G42" s="493">
        <v>1008.611251085</v>
      </c>
      <c r="H42" s="493">
        <v>1210.078772133</v>
      </c>
      <c r="I42" s="493">
        <v>2782.6529023120002</v>
      </c>
      <c r="J42" s="493" t="s">
        <v>108</v>
      </c>
      <c r="K42" s="493" t="s">
        <v>108</v>
      </c>
      <c r="L42" s="493" t="s">
        <v>108</v>
      </c>
      <c r="M42" s="506">
        <v>945.46354355999995</v>
      </c>
      <c r="N42" s="506">
        <v>2782.6529023120002</v>
      </c>
      <c r="O42" s="506">
        <v>946.933279384</v>
      </c>
      <c r="P42" s="493">
        <v>1347.7676942099999</v>
      </c>
    </row>
    <row r="43" spans="1:16" ht="15.75" customHeight="1">
      <c r="A43" s="504" t="s">
        <v>217</v>
      </c>
      <c r="B43" s="493">
        <v>1286.0935066120001</v>
      </c>
      <c r="C43" s="493">
        <v>1004.044131848</v>
      </c>
      <c r="D43" s="493">
        <v>899.01638948499999</v>
      </c>
      <c r="E43" s="493">
        <v>945.876027862</v>
      </c>
      <c r="F43" s="493">
        <v>1047.411608315</v>
      </c>
      <c r="G43" s="493">
        <v>1028.275923248</v>
      </c>
      <c r="H43" s="493">
        <v>1144.827003199</v>
      </c>
      <c r="I43" s="493">
        <v>2884.7011100899999</v>
      </c>
      <c r="J43" s="493" t="s">
        <v>108</v>
      </c>
      <c r="K43" s="493" t="s">
        <v>108</v>
      </c>
      <c r="L43" s="493" t="s">
        <v>108</v>
      </c>
      <c r="M43" s="506">
        <v>959.81482594299996</v>
      </c>
      <c r="N43" s="506">
        <v>2884.7011100899999</v>
      </c>
      <c r="O43" s="506">
        <v>961.35471856000004</v>
      </c>
      <c r="P43" s="493">
        <v>1359.585339167</v>
      </c>
    </row>
    <row r="44" spans="1:16" ht="15.75" customHeight="1">
      <c r="A44" s="502" t="s">
        <v>218</v>
      </c>
      <c r="B44" s="495">
        <v>41.002241935999997</v>
      </c>
      <c r="C44" s="495">
        <v>23.425970453000001</v>
      </c>
      <c r="D44" s="495">
        <v>21.215993007000002</v>
      </c>
      <c r="E44" s="495">
        <v>10.644041416</v>
      </c>
      <c r="F44" s="495">
        <v>17.671863793</v>
      </c>
      <c r="G44" s="495">
        <v>19.664672163999999</v>
      </c>
      <c r="H44" s="495">
        <v>-65.251768932999994</v>
      </c>
      <c r="I44" s="495">
        <v>102.04820777800001</v>
      </c>
      <c r="J44" s="495" t="s">
        <v>108</v>
      </c>
      <c r="K44" s="495" t="s">
        <v>108</v>
      </c>
      <c r="L44" s="495" t="s">
        <v>108</v>
      </c>
      <c r="M44" s="508">
        <v>14.351282383999999</v>
      </c>
      <c r="N44" s="508">
        <v>102.04820777800001</v>
      </c>
      <c r="O44" s="508">
        <v>14.421439176</v>
      </c>
      <c r="P44" s="495">
        <v>11.817644957000001</v>
      </c>
    </row>
    <row r="45" spans="1:16" s="8" customFormat="1" ht="15.75" customHeight="1">
      <c r="A45" s="505" t="s">
        <v>328</v>
      </c>
      <c r="B45" s="496">
        <v>528.72120344300004</v>
      </c>
      <c r="C45" s="496">
        <v>495.75192742399997</v>
      </c>
      <c r="D45" s="496">
        <v>492.92167426600002</v>
      </c>
      <c r="E45" s="496">
        <v>587.05496948899997</v>
      </c>
      <c r="F45" s="496">
        <v>640.53556658399998</v>
      </c>
      <c r="G45" s="496">
        <v>613.78897970800006</v>
      </c>
      <c r="H45" s="496">
        <v>608.491689587</v>
      </c>
      <c r="I45" s="496">
        <v>165.92992880099999</v>
      </c>
      <c r="J45" s="496" t="s">
        <v>108</v>
      </c>
      <c r="K45" s="496" t="s">
        <v>108</v>
      </c>
      <c r="L45" s="496" t="s">
        <v>108</v>
      </c>
      <c r="M45" s="509">
        <v>567.97894549800003</v>
      </c>
      <c r="N45" s="509">
        <v>165.92992880099999</v>
      </c>
      <c r="O45" s="509">
        <v>567.65730971200003</v>
      </c>
      <c r="P45" s="496">
        <v>912.13819126199996</v>
      </c>
    </row>
    <row r="46" spans="1:16" ht="15.75" customHeight="1">
      <c r="A46" s="501" t="s">
        <v>512</v>
      </c>
      <c r="B46" s="494"/>
      <c r="C46" s="494"/>
      <c r="D46" s="494"/>
      <c r="E46" s="494"/>
      <c r="F46" s="494"/>
      <c r="G46" s="494"/>
      <c r="H46" s="494"/>
      <c r="I46" s="494"/>
      <c r="J46" s="494"/>
      <c r="K46" s="494"/>
      <c r="L46" s="494"/>
      <c r="M46" s="510"/>
      <c r="N46" s="510"/>
      <c r="O46" s="510"/>
      <c r="P46" s="497"/>
    </row>
    <row r="47" spans="1:16" ht="15.75" customHeight="1">
      <c r="A47" s="492" t="s">
        <v>535</v>
      </c>
      <c r="B47" s="494">
        <v>697.31582392999997</v>
      </c>
      <c r="C47" s="494">
        <v>564.51122934399996</v>
      </c>
      <c r="D47" s="494">
        <v>526.08709019299999</v>
      </c>
      <c r="E47" s="494">
        <v>579.45437145699998</v>
      </c>
      <c r="F47" s="494">
        <v>633.74097037299998</v>
      </c>
      <c r="G47" s="494">
        <v>656.68198534099997</v>
      </c>
      <c r="H47" s="494">
        <v>741.19610661000002</v>
      </c>
      <c r="I47" s="494">
        <v>2265.4026014390001</v>
      </c>
      <c r="J47" s="494" t="s">
        <v>108</v>
      </c>
      <c r="K47" s="494" t="s">
        <v>108</v>
      </c>
      <c r="L47" s="494" t="s">
        <v>108</v>
      </c>
      <c r="M47" s="507">
        <v>578.50546369899996</v>
      </c>
      <c r="N47" s="507">
        <v>2265.4026014390001</v>
      </c>
      <c r="O47" s="507">
        <v>579.85496702800003</v>
      </c>
      <c r="P47" s="494">
        <v>945.18298244000005</v>
      </c>
    </row>
    <row r="48" spans="1:16" ht="15.75" customHeight="1">
      <c r="A48" s="492" t="s">
        <v>469</v>
      </c>
      <c r="B48" s="494">
        <v>249.92937564900001</v>
      </c>
      <c r="C48" s="494">
        <v>241.65193365499999</v>
      </c>
      <c r="D48" s="494">
        <v>266.58038648600001</v>
      </c>
      <c r="E48" s="494">
        <v>307.61673244899998</v>
      </c>
      <c r="F48" s="494">
        <v>352.63059914500002</v>
      </c>
      <c r="G48" s="494">
        <v>343.61143576799998</v>
      </c>
      <c r="H48" s="494">
        <v>244.56033281500001</v>
      </c>
      <c r="I48" s="494">
        <v>1413.124712908</v>
      </c>
      <c r="J48" s="494" t="s">
        <v>108</v>
      </c>
      <c r="K48" s="494" t="s">
        <v>108</v>
      </c>
      <c r="L48" s="494" t="s">
        <v>108</v>
      </c>
      <c r="M48" s="507">
        <v>299.557721023</v>
      </c>
      <c r="N48" s="507">
        <v>1413.124712908</v>
      </c>
      <c r="O48" s="507">
        <v>300.44856512299998</v>
      </c>
      <c r="P48" s="494">
        <v>491.76774819600001</v>
      </c>
    </row>
    <row r="49" spans="1:25" ht="15.75" customHeight="1">
      <c r="A49" s="492" t="s">
        <v>470</v>
      </c>
      <c r="B49" s="494">
        <v>279.83805084300002</v>
      </c>
      <c r="C49" s="494">
        <v>262.95019313699999</v>
      </c>
      <c r="D49" s="494">
        <v>289.53731166900002</v>
      </c>
      <c r="E49" s="494">
        <v>368.938568363</v>
      </c>
      <c r="F49" s="494">
        <v>429.77348117899999</v>
      </c>
      <c r="G49" s="494">
        <v>407.97992241399999</v>
      </c>
      <c r="H49" s="494">
        <v>311.05810844000001</v>
      </c>
      <c r="I49" s="494">
        <v>2027.7841570969999</v>
      </c>
      <c r="J49" s="494" t="s">
        <v>108</v>
      </c>
      <c r="K49" s="494" t="s">
        <v>108</v>
      </c>
      <c r="L49" s="494" t="s">
        <v>108</v>
      </c>
      <c r="M49" s="507">
        <v>351.95660948400001</v>
      </c>
      <c r="N49" s="507">
        <v>2027.7841570969999</v>
      </c>
      <c r="O49" s="507">
        <v>353.29725723500002</v>
      </c>
      <c r="P49" s="494">
        <v>643.09654645000001</v>
      </c>
    </row>
    <row r="50" spans="1:25" ht="15.75" customHeight="1">
      <c r="A50" s="492" t="s">
        <v>471</v>
      </c>
      <c r="B50" s="494">
        <v>933.637051638</v>
      </c>
      <c r="C50" s="494">
        <v>750.18197797400001</v>
      </c>
      <c r="D50" s="494">
        <v>679.08695670500003</v>
      </c>
      <c r="E50" s="494">
        <v>731.95475175000001</v>
      </c>
      <c r="F50" s="494">
        <v>813.03911660300002</v>
      </c>
      <c r="G50" s="494">
        <v>824.47545703599997</v>
      </c>
      <c r="H50" s="494">
        <v>903.79383074099997</v>
      </c>
      <c r="I50" s="494">
        <v>2561.6231465320002</v>
      </c>
      <c r="J50" s="494" t="s">
        <v>108</v>
      </c>
      <c r="K50" s="494" t="s">
        <v>108</v>
      </c>
      <c r="L50" s="494" t="s">
        <v>108</v>
      </c>
      <c r="M50" s="507">
        <v>737.77634753300003</v>
      </c>
      <c r="N50" s="507">
        <v>2561.6231465320002</v>
      </c>
      <c r="O50" s="507">
        <v>739.23540942299996</v>
      </c>
      <c r="P50" s="494">
        <v>1122.121939523</v>
      </c>
    </row>
    <row r="51" spans="1:25" ht="15.75" customHeight="1">
      <c r="A51" s="492" t="s">
        <v>536</v>
      </c>
      <c r="B51" s="494">
        <v>450.09374941499999</v>
      </c>
      <c r="C51" s="494">
        <v>329.794989687</v>
      </c>
      <c r="D51" s="494">
        <v>273.78006290399998</v>
      </c>
      <c r="E51" s="494">
        <v>274.17079181899999</v>
      </c>
      <c r="F51" s="494">
        <v>296.55463893500001</v>
      </c>
      <c r="G51" s="494">
        <v>267.43110338100001</v>
      </c>
      <c r="H51" s="494">
        <v>388.621250175</v>
      </c>
      <c r="I51" s="494">
        <v>468.533635737</v>
      </c>
      <c r="J51" s="494" t="s">
        <v>108</v>
      </c>
      <c r="K51" s="494" t="s">
        <v>108</v>
      </c>
      <c r="L51" s="494" t="s">
        <v>108</v>
      </c>
      <c r="M51" s="507">
        <v>283.53682364700001</v>
      </c>
      <c r="N51" s="507">
        <v>468.533635737</v>
      </c>
      <c r="O51" s="507">
        <v>283.68481951899997</v>
      </c>
      <c r="P51" s="494">
        <v>288.34571858100003</v>
      </c>
    </row>
    <row r="52" spans="1:25" ht="15.75" customHeight="1">
      <c r="A52" s="492" t="s">
        <v>472</v>
      </c>
      <c r="B52" s="494">
        <v>528.72120344300004</v>
      </c>
      <c r="C52" s="494">
        <v>495.75192742399997</v>
      </c>
      <c r="D52" s="494">
        <v>492.92167426600002</v>
      </c>
      <c r="E52" s="494">
        <v>587.05496948899997</v>
      </c>
      <c r="F52" s="494">
        <v>640.53556658399998</v>
      </c>
      <c r="G52" s="494">
        <v>613.78897970800006</v>
      </c>
      <c r="H52" s="494">
        <v>608.491689587</v>
      </c>
      <c r="I52" s="494">
        <v>165.92992880099999</v>
      </c>
      <c r="J52" s="494" t="s">
        <v>108</v>
      </c>
      <c r="K52" s="494" t="s">
        <v>108</v>
      </c>
      <c r="L52" s="494" t="s">
        <v>108</v>
      </c>
      <c r="M52" s="507">
        <v>567.97894549800003</v>
      </c>
      <c r="N52" s="507">
        <v>165.92992880099999</v>
      </c>
      <c r="O52" s="507">
        <v>567.65730971200003</v>
      </c>
      <c r="P52" s="494">
        <v>912.13819126199996</v>
      </c>
    </row>
    <row r="53" spans="1:25" ht="15.75" customHeight="1">
      <c r="A53" s="492" t="s">
        <v>473</v>
      </c>
      <c r="B53" s="494">
        <v>204.738746886</v>
      </c>
      <c r="C53" s="494">
        <v>171.318611723</v>
      </c>
      <c r="D53" s="494">
        <v>147.355134518</v>
      </c>
      <c r="E53" s="494">
        <v>151.717831158</v>
      </c>
      <c r="F53" s="494">
        <v>172.782558663</v>
      </c>
      <c r="G53" s="494">
        <v>200.70588911199999</v>
      </c>
      <c r="H53" s="494">
        <v>235.28465479600001</v>
      </c>
      <c r="I53" s="494">
        <v>86.321619966</v>
      </c>
      <c r="J53" s="494" t="s">
        <v>108</v>
      </c>
      <c r="K53" s="494" t="s">
        <v>108</v>
      </c>
      <c r="L53" s="494" t="s">
        <v>108</v>
      </c>
      <c r="M53" s="507">
        <v>156.91196800200001</v>
      </c>
      <c r="N53" s="507">
        <v>86.321619966</v>
      </c>
      <c r="O53" s="507">
        <v>156.85549632499999</v>
      </c>
      <c r="P53" s="494">
        <v>164.10640457</v>
      </c>
    </row>
    <row r="54" spans="1:25" ht="12.75" customHeight="1">
      <c r="A54" s="237" t="s">
        <v>796</v>
      </c>
      <c r="B54" s="500"/>
      <c r="C54" s="500"/>
      <c r="D54" s="500"/>
      <c r="E54" s="500"/>
      <c r="F54" s="500"/>
      <c r="G54" s="500"/>
      <c r="H54" s="500"/>
      <c r="I54" s="500"/>
      <c r="J54" s="500"/>
      <c r="K54" s="500"/>
      <c r="L54" s="500"/>
      <c r="M54" s="596"/>
      <c r="N54" s="513"/>
      <c r="O54" s="753"/>
      <c r="P54" s="754"/>
      <c r="Q54" s="13"/>
      <c r="R54" s="13"/>
      <c r="S54" s="13"/>
      <c r="T54" s="13"/>
      <c r="U54" s="13"/>
      <c r="V54" s="216"/>
      <c r="W54" s="216"/>
      <c r="X54" s="216"/>
      <c r="Y54" s="40"/>
    </row>
    <row r="55" spans="1:25">
      <c r="A55" s="261" t="s">
        <v>846</v>
      </c>
      <c r="B55" s="13"/>
      <c r="C55" s="13"/>
      <c r="D55" s="13"/>
      <c r="E55" s="13"/>
      <c r="F55" s="13"/>
      <c r="G55" s="13"/>
      <c r="H55" s="13"/>
      <c r="I55" s="13"/>
      <c r="J55" s="13"/>
      <c r="K55" s="13"/>
      <c r="L55" s="13"/>
      <c r="M55" s="216"/>
      <c r="N55" s="216"/>
      <c r="O55" s="216"/>
      <c r="P55" s="40"/>
    </row>
    <row r="56" spans="1:25">
      <c r="A56" s="38" t="s">
        <v>537</v>
      </c>
      <c r="B56" s="13"/>
      <c r="C56" s="13"/>
      <c r="D56" s="13"/>
      <c r="E56" s="13"/>
      <c r="F56" s="13"/>
      <c r="G56" s="13"/>
      <c r="H56" s="13"/>
      <c r="I56" s="13"/>
      <c r="J56" s="13"/>
      <c r="K56" s="13"/>
      <c r="L56" s="13"/>
      <c r="M56" s="216"/>
      <c r="N56" s="216"/>
      <c r="O56" s="216"/>
      <c r="P56" s="40"/>
    </row>
    <row r="57" spans="1:25">
      <c r="A57" s="169" t="s">
        <v>842</v>
      </c>
      <c r="B57" s="13"/>
      <c r="C57" s="13"/>
      <c r="D57" s="13"/>
      <c r="E57" s="13"/>
      <c r="F57" s="13"/>
      <c r="G57" s="13"/>
      <c r="H57" s="13"/>
      <c r="I57" s="13"/>
      <c r="J57" s="13"/>
      <c r="K57" s="13"/>
      <c r="L57" s="13"/>
      <c r="M57" s="216"/>
      <c r="N57" s="216"/>
      <c r="O57" s="216"/>
      <c r="P57" s="40"/>
    </row>
    <row r="58" spans="1:25">
      <c r="A58" s="261" t="s">
        <v>851</v>
      </c>
      <c r="B58" s="3"/>
      <c r="C58" s="3"/>
      <c r="D58" s="3"/>
      <c r="G58" s="186"/>
      <c r="J58" s="186"/>
      <c r="M58" s="216"/>
      <c r="N58" s="216"/>
      <c r="O58" s="216"/>
    </row>
    <row r="59" spans="1:25">
      <c r="A59" s="292" t="s">
        <v>831</v>
      </c>
      <c r="B59" s="3"/>
      <c r="C59" s="3"/>
      <c r="D59" s="3"/>
      <c r="G59" s="186"/>
      <c r="J59" s="186"/>
    </row>
    <row r="60" spans="1:25" ht="18">
      <c r="A60" s="47"/>
    </row>
    <row r="61" spans="1:25" ht="21">
      <c r="A61" s="47" t="s">
        <v>849</v>
      </c>
    </row>
    <row r="62" spans="1:25" ht="15" customHeight="1" thickBot="1">
      <c r="P62" s="446"/>
    </row>
    <row r="63" spans="1:25" ht="15.95" customHeight="1">
      <c r="A63" s="42"/>
      <c r="B63" s="43" t="s">
        <v>40</v>
      </c>
      <c r="C63" s="43" t="s">
        <v>131</v>
      </c>
      <c r="D63" s="43" t="s">
        <v>133</v>
      </c>
      <c r="E63" s="43" t="s">
        <v>41</v>
      </c>
      <c r="F63" s="43" t="s">
        <v>42</v>
      </c>
      <c r="G63" s="43" t="s">
        <v>43</v>
      </c>
      <c r="H63" s="43" t="s">
        <v>44</v>
      </c>
      <c r="I63" s="43" t="s">
        <v>135</v>
      </c>
      <c r="J63" s="43" t="s">
        <v>136</v>
      </c>
      <c r="K63" s="43" t="s">
        <v>137</v>
      </c>
      <c r="L63" s="258">
        <v>100000</v>
      </c>
      <c r="M63" s="256" t="s">
        <v>271</v>
      </c>
      <c r="N63" s="256" t="s">
        <v>271</v>
      </c>
      <c r="O63" s="263" t="s">
        <v>82</v>
      </c>
      <c r="P63" s="287" t="s">
        <v>259</v>
      </c>
    </row>
    <row r="64" spans="1:25" ht="15.95" customHeight="1">
      <c r="A64" s="593" t="s">
        <v>86</v>
      </c>
      <c r="B64" s="44" t="s">
        <v>130</v>
      </c>
      <c r="C64" s="44" t="s">
        <v>45</v>
      </c>
      <c r="D64" s="44" t="s">
        <v>45</v>
      </c>
      <c r="E64" s="44" t="s">
        <v>45</v>
      </c>
      <c r="F64" s="44" t="s">
        <v>45</v>
      </c>
      <c r="G64" s="44" t="s">
        <v>45</v>
      </c>
      <c r="H64" s="44" t="s">
        <v>45</v>
      </c>
      <c r="I64" s="44" t="s">
        <v>45</v>
      </c>
      <c r="J64" s="44" t="s">
        <v>45</v>
      </c>
      <c r="K64" s="44" t="s">
        <v>45</v>
      </c>
      <c r="L64" s="44" t="s">
        <v>48</v>
      </c>
      <c r="M64" s="241" t="s">
        <v>270</v>
      </c>
      <c r="N64" s="241" t="s">
        <v>153</v>
      </c>
      <c r="O64" s="262" t="s">
        <v>152</v>
      </c>
      <c r="P64" s="288" t="s">
        <v>339</v>
      </c>
    </row>
    <row r="65" spans="1:16" ht="15.95" customHeight="1" thickBot="1">
      <c r="A65" s="448" t="s">
        <v>105</v>
      </c>
      <c r="B65" s="45" t="s">
        <v>48</v>
      </c>
      <c r="C65" s="45" t="s">
        <v>132</v>
      </c>
      <c r="D65" s="45" t="s">
        <v>134</v>
      </c>
      <c r="E65" s="45" t="s">
        <v>49</v>
      </c>
      <c r="F65" s="45" t="s">
        <v>50</v>
      </c>
      <c r="G65" s="45" t="s">
        <v>51</v>
      </c>
      <c r="H65" s="45" t="s">
        <v>47</v>
      </c>
      <c r="I65" s="45" t="s">
        <v>138</v>
      </c>
      <c r="J65" s="45" t="s">
        <v>139</v>
      </c>
      <c r="K65" s="45" t="s">
        <v>140</v>
      </c>
      <c r="L65" s="45" t="s">
        <v>141</v>
      </c>
      <c r="M65" s="257" t="s">
        <v>153</v>
      </c>
      <c r="N65" s="257" t="s">
        <v>141</v>
      </c>
      <c r="O65" s="264" t="s">
        <v>46</v>
      </c>
      <c r="P65" s="289" t="s">
        <v>340</v>
      </c>
    </row>
    <row r="66" spans="1:16" ht="15" customHeight="1">
      <c r="A66" s="571" t="s">
        <v>226</v>
      </c>
      <c r="B66" s="193"/>
      <c r="C66" s="193"/>
      <c r="D66" s="193"/>
      <c r="E66" s="193"/>
      <c r="F66" s="193"/>
      <c r="G66" s="193"/>
      <c r="H66" s="193"/>
      <c r="I66" s="193"/>
      <c r="J66" s="193"/>
      <c r="K66" s="193"/>
      <c r="L66" s="193"/>
      <c r="M66" s="193"/>
      <c r="N66" s="193"/>
      <c r="O66" s="193"/>
    </row>
    <row r="67" spans="1:16" ht="15.75" customHeight="1">
      <c r="A67" s="514" t="s">
        <v>331</v>
      </c>
      <c r="B67" s="515">
        <f>B8/B$8</f>
        <v>1</v>
      </c>
      <c r="C67" s="515">
        <f t="shared" ref="C67:H67" si="0">C8/C$8</f>
        <v>1</v>
      </c>
      <c r="D67" s="515">
        <f t="shared" si="0"/>
        <v>1</v>
      </c>
      <c r="E67" s="515">
        <f t="shared" si="0"/>
        <v>1</v>
      </c>
      <c r="F67" s="515">
        <f t="shared" si="0"/>
        <v>1</v>
      </c>
      <c r="G67" s="515">
        <f t="shared" si="0"/>
        <v>1</v>
      </c>
      <c r="H67" s="515">
        <f t="shared" si="0"/>
        <v>1</v>
      </c>
      <c r="I67" s="515">
        <f t="shared" ref="I67" si="1">I8/I$8</f>
        <v>1</v>
      </c>
      <c r="J67" s="515" t="s">
        <v>108</v>
      </c>
      <c r="K67" s="515" t="s">
        <v>108</v>
      </c>
      <c r="L67" s="515" t="s">
        <v>108</v>
      </c>
      <c r="M67" s="516">
        <f>M8/M$8</f>
        <v>1</v>
      </c>
      <c r="N67" s="516">
        <f>N8/N$8</f>
        <v>1</v>
      </c>
      <c r="O67" s="516">
        <f>O8/O$8</f>
        <v>1</v>
      </c>
      <c r="P67" s="515">
        <f>P8/P$8</f>
        <v>1</v>
      </c>
    </row>
    <row r="68" spans="1:16" ht="15.75" customHeight="1">
      <c r="A68" s="517" t="s">
        <v>186</v>
      </c>
      <c r="B68" s="518">
        <f t="shared" ref="B68:H72" si="2">B9/B$8</f>
        <v>0.38436507456932523</v>
      </c>
      <c r="C68" s="518">
        <f t="shared" si="2"/>
        <v>0.36661747906550746</v>
      </c>
      <c r="D68" s="518">
        <f t="shared" si="2"/>
        <v>0.34193512370937779</v>
      </c>
      <c r="E68" s="518">
        <f t="shared" si="2"/>
        <v>0.32447440478234663</v>
      </c>
      <c r="F68" s="518">
        <f t="shared" si="2"/>
        <v>0.3193831093704842</v>
      </c>
      <c r="G68" s="518">
        <f t="shared" si="2"/>
        <v>0.29254805874796475</v>
      </c>
      <c r="H68" s="518">
        <f t="shared" si="2"/>
        <v>0.27347613282513622</v>
      </c>
      <c r="I68" s="518">
        <f t="shared" ref="I68" si="3">I9/I$8</f>
        <v>0.26704192926181269</v>
      </c>
      <c r="J68" s="518" t="s">
        <v>108</v>
      </c>
      <c r="K68" s="518" t="s">
        <v>108</v>
      </c>
      <c r="L68" s="518" t="s">
        <v>108</v>
      </c>
      <c r="M68" s="511">
        <f t="shared" ref="M68:N68" si="4">M9/M$8</f>
        <v>0.32931952328543512</v>
      </c>
      <c r="N68" s="511">
        <f t="shared" si="4"/>
        <v>0.26704192926181269</v>
      </c>
      <c r="O68" s="511">
        <f t="shared" ref="O68:P68" si="5">O9/O$8</f>
        <v>0.32912555012813821</v>
      </c>
      <c r="P68" s="518">
        <f t="shared" si="5"/>
        <v>0.24757528934822171</v>
      </c>
    </row>
    <row r="69" spans="1:16" ht="15.75" customHeight="1">
      <c r="A69" s="519" t="s">
        <v>187</v>
      </c>
      <c r="B69" s="520">
        <f t="shared" si="2"/>
        <v>0.24335956110162366</v>
      </c>
      <c r="C69" s="520">
        <f t="shared" si="2"/>
        <v>0.29439377512561543</v>
      </c>
      <c r="D69" s="520">
        <f t="shared" si="2"/>
        <v>0.35592652461213692</v>
      </c>
      <c r="E69" s="520">
        <f t="shared" si="2"/>
        <v>0.43670786173696879</v>
      </c>
      <c r="F69" s="520">
        <f t="shared" si="2"/>
        <v>0.47330169374105274</v>
      </c>
      <c r="G69" s="520">
        <f t="shared" si="2"/>
        <v>0.5055112239122258</v>
      </c>
      <c r="H69" s="520">
        <f t="shared" si="2"/>
        <v>0.55219951842384063</v>
      </c>
      <c r="I69" s="520">
        <f t="shared" ref="I69" si="6">I10/I$8</f>
        <v>0.54250526844294022</v>
      </c>
      <c r="J69" s="520" t="s">
        <v>108</v>
      </c>
      <c r="K69" s="520" t="s">
        <v>108</v>
      </c>
      <c r="L69" s="520" t="s">
        <v>108</v>
      </c>
      <c r="M69" s="521">
        <f t="shared" ref="M69:N69" si="7">M10/M$8</f>
        <v>0.41719439286527615</v>
      </c>
      <c r="N69" s="521">
        <f t="shared" si="7"/>
        <v>0.54250526844294022</v>
      </c>
      <c r="O69" s="521">
        <f t="shared" ref="O69:P69" si="8">O10/O$8</f>
        <v>0.41758469288653044</v>
      </c>
      <c r="P69" s="520">
        <f t="shared" si="8"/>
        <v>0.55689093694904734</v>
      </c>
    </row>
    <row r="70" spans="1:16" ht="15.75" customHeight="1">
      <c r="A70" s="517" t="s">
        <v>188</v>
      </c>
      <c r="B70" s="518">
        <f t="shared" si="2"/>
        <v>1.9216911213421808E-2</v>
      </c>
      <c r="C70" s="518">
        <f t="shared" si="2"/>
        <v>2.2767313164667506E-2</v>
      </c>
      <c r="D70" s="518">
        <f t="shared" si="2"/>
        <v>2.5510355202342051E-2</v>
      </c>
      <c r="E70" s="518">
        <f t="shared" si="2"/>
        <v>2.9031229271116423E-2</v>
      </c>
      <c r="F70" s="518">
        <f t="shared" si="2"/>
        <v>2.9905051138814014E-2</v>
      </c>
      <c r="G70" s="518">
        <f t="shared" si="2"/>
        <v>2.9881865792203213E-2</v>
      </c>
      <c r="H70" s="518">
        <f t="shared" si="2"/>
        <v>2.218608465404865E-2</v>
      </c>
      <c r="I70" s="518">
        <f t="shared" ref="I70" si="9">I11/I$8</f>
        <v>1.320876316686164E-3</v>
      </c>
      <c r="J70" s="518" t="s">
        <v>108</v>
      </c>
      <c r="K70" s="518" t="s">
        <v>108</v>
      </c>
      <c r="L70" s="518" t="s">
        <v>108</v>
      </c>
      <c r="M70" s="511">
        <f t="shared" ref="M70:N70" si="10">M11/M$8</f>
        <v>2.7869592214319051E-2</v>
      </c>
      <c r="N70" s="511">
        <f t="shared" si="10"/>
        <v>1.320876316686164E-3</v>
      </c>
      <c r="O70" s="511">
        <f t="shared" ref="O70:P70" si="11">O11/O$8</f>
        <v>2.7786902150911282E-2</v>
      </c>
      <c r="P70" s="518">
        <f t="shared" si="11"/>
        <v>2.6485369680470428E-2</v>
      </c>
    </row>
    <row r="71" spans="1:16" ht="15.75" customHeight="1">
      <c r="A71" s="519" t="s">
        <v>189</v>
      </c>
      <c r="B71" s="520">
        <f t="shared" si="2"/>
        <v>0.14760335507248612</v>
      </c>
      <c r="C71" s="520">
        <f t="shared" si="2"/>
        <v>0.15722569749408227</v>
      </c>
      <c r="D71" s="520">
        <f t="shared" si="2"/>
        <v>0.17096497219804782</v>
      </c>
      <c r="E71" s="520">
        <f t="shared" si="2"/>
        <v>0.12447206500034783</v>
      </c>
      <c r="F71" s="520">
        <f t="shared" si="2"/>
        <v>0.11702629293399194</v>
      </c>
      <c r="G71" s="520">
        <f t="shared" si="2"/>
        <v>0.11256555164628353</v>
      </c>
      <c r="H71" s="520">
        <f t="shared" si="2"/>
        <v>9.2734563658833688E-2</v>
      </c>
      <c r="I71" s="520">
        <f t="shared" ref="I71" si="12">I12/I$8</f>
        <v>0.1270765830414147</v>
      </c>
      <c r="J71" s="520" t="s">
        <v>108</v>
      </c>
      <c r="K71" s="520" t="s">
        <v>108</v>
      </c>
      <c r="L71" s="520" t="s">
        <v>108</v>
      </c>
      <c r="M71" s="521">
        <f t="shared" ref="M71:N71" si="13">M12/M$8</f>
        <v>0.13399327719940515</v>
      </c>
      <c r="N71" s="521">
        <f t="shared" si="13"/>
        <v>0.1270765830414147</v>
      </c>
      <c r="O71" s="521">
        <f t="shared" ref="O71:P71" si="14">O12/O$8</f>
        <v>0.13397173408947269</v>
      </c>
      <c r="P71" s="520">
        <f t="shared" si="14"/>
        <v>0.12673425587812681</v>
      </c>
    </row>
    <row r="72" spans="1:16" ht="15.75" customHeight="1">
      <c r="A72" s="522" t="s">
        <v>190</v>
      </c>
      <c r="B72" s="523">
        <f t="shared" si="2"/>
        <v>0.20545509804314324</v>
      </c>
      <c r="C72" s="523">
        <f t="shared" si="2"/>
        <v>0.15899573515012738</v>
      </c>
      <c r="D72" s="523">
        <f t="shared" si="2"/>
        <v>0.10566302427999298</v>
      </c>
      <c r="E72" s="523">
        <f t="shared" si="2"/>
        <v>8.5314439209220258E-2</v>
      </c>
      <c r="F72" s="523">
        <f t="shared" si="2"/>
        <v>6.0383852817227419E-2</v>
      </c>
      <c r="G72" s="523">
        <f t="shared" si="2"/>
        <v>5.9493299899810892E-2</v>
      </c>
      <c r="H72" s="523">
        <f t="shared" si="2"/>
        <v>5.940370043814075E-2</v>
      </c>
      <c r="I72" s="523">
        <f t="shared" ref="I72" si="15">I13/I$8</f>
        <v>6.20553429375875E-2</v>
      </c>
      <c r="J72" s="523" t="s">
        <v>108</v>
      </c>
      <c r="K72" s="523" t="s">
        <v>108</v>
      </c>
      <c r="L72" s="523" t="s">
        <v>108</v>
      </c>
      <c r="M72" s="524">
        <f t="shared" ref="M72:N72" si="16">M13/M$8</f>
        <v>9.1623214435564593E-2</v>
      </c>
      <c r="N72" s="524">
        <f t="shared" si="16"/>
        <v>6.20553429375875E-2</v>
      </c>
      <c r="O72" s="524">
        <f t="shared" ref="O72:P72" si="17">O13/O$8</f>
        <v>9.1531120746666084E-2</v>
      </c>
      <c r="P72" s="523">
        <f t="shared" si="17"/>
        <v>4.2314148144133736E-2</v>
      </c>
    </row>
    <row r="73" spans="1:16" ht="15.75" customHeight="1">
      <c r="A73" s="525" t="s">
        <v>332</v>
      </c>
      <c r="B73" s="526">
        <f>B14/B$14</f>
        <v>1</v>
      </c>
      <c r="C73" s="526">
        <f t="shared" ref="C73:H73" si="18">C14/C$14</f>
        <v>1</v>
      </c>
      <c r="D73" s="526">
        <f t="shared" si="18"/>
        <v>1</v>
      </c>
      <c r="E73" s="526">
        <f t="shared" si="18"/>
        <v>1</v>
      </c>
      <c r="F73" s="526">
        <f t="shared" si="18"/>
        <v>1</v>
      </c>
      <c r="G73" s="526">
        <f t="shared" si="18"/>
        <v>1</v>
      </c>
      <c r="H73" s="526">
        <f t="shared" si="18"/>
        <v>1</v>
      </c>
      <c r="I73" s="526">
        <f t="shared" ref="I73" si="19">I14/I$14</f>
        <v>1</v>
      </c>
      <c r="J73" s="526" t="s">
        <v>108</v>
      </c>
      <c r="K73" s="526" t="s">
        <v>108</v>
      </c>
      <c r="L73" s="526" t="s">
        <v>108</v>
      </c>
      <c r="M73" s="527">
        <f>M14/M$14</f>
        <v>1</v>
      </c>
      <c r="N73" s="527">
        <f>N14/N$14</f>
        <v>1</v>
      </c>
      <c r="O73" s="527">
        <f>O14/O$14</f>
        <v>1</v>
      </c>
      <c r="P73" s="526">
        <f>P14/P$14</f>
        <v>1</v>
      </c>
    </row>
    <row r="74" spans="1:16" ht="15.75" customHeight="1">
      <c r="A74" s="517" t="s">
        <v>84</v>
      </c>
      <c r="B74" s="518">
        <f t="shared" ref="B74:I84" si="20">B15/B$14</f>
        <v>0.41648239068254828</v>
      </c>
      <c r="C74" s="518">
        <f t="shared" si="20"/>
        <v>0.43977561103505225</v>
      </c>
      <c r="D74" s="518">
        <f t="shared" si="20"/>
        <v>0.49524817750563599</v>
      </c>
      <c r="E74" s="518">
        <f t="shared" si="20"/>
        <v>0.55692583214792957</v>
      </c>
      <c r="F74" s="518">
        <f t="shared" si="20"/>
        <v>0.57659509542996346</v>
      </c>
      <c r="G74" s="518">
        <f t="shared" si="20"/>
        <v>0.55166267376730438</v>
      </c>
      <c r="H74" s="518">
        <f t="shared" si="20"/>
        <v>0.56049805935903652</v>
      </c>
      <c r="I74" s="518">
        <f t="shared" ref="I74" si="21">I15/I$14</f>
        <v>0.80420609228956519</v>
      </c>
      <c r="J74" s="518" t="s">
        <v>108</v>
      </c>
      <c r="K74" s="518" t="s">
        <v>108</v>
      </c>
      <c r="L74" s="518" t="s">
        <v>108</v>
      </c>
      <c r="M74" s="511">
        <f t="shared" ref="M74:N74" si="22">M15/M$14</f>
        <v>0.53774778576681648</v>
      </c>
      <c r="N74" s="511">
        <f t="shared" si="22"/>
        <v>0.80420609228956519</v>
      </c>
      <c r="O74" s="511">
        <f t="shared" ref="O74:P74" si="23">O15/O$14</f>
        <v>0.53848645004939177</v>
      </c>
      <c r="P74" s="518">
        <f t="shared" si="23"/>
        <v>0.65504789758629778</v>
      </c>
    </row>
    <row r="75" spans="1:16" ht="15.75" customHeight="1">
      <c r="A75" s="519" t="s">
        <v>192</v>
      </c>
      <c r="B75" s="520">
        <f t="shared" si="20"/>
        <v>0.29972894750914608</v>
      </c>
      <c r="C75" s="520">
        <f t="shared" si="20"/>
        <v>0.35051520945243686</v>
      </c>
      <c r="D75" s="520">
        <f t="shared" si="20"/>
        <v>0.42636264591778483</v>
      </c>
      <c r="E75" s="520">
        <f t="shared" si="20"/>
        <v>0.50404559500559321</v>
      </c>
      <c r="F75" s="520">
        <f t="shared" si="20"/>
        <v>0.52860123504839274</v>
      </c>
      <c r="G75" s="520">
        <f t="shared" si="20"/>
        <v>0.49483573941751174</v>
      </c>
      <c r="H75" s="520">
        <f t="shared" si="20"/>
        <v>0.3441693203249358</v>
      </c>
      <c r="I75" s="520">
        <f t="shared" ref="I75" si="24">I16/I$14</f>
        <v>0.79160127821388282</v>
      </c>
      <c r="J75" s="520" t="s">
        <v>108</v>
      </c>
      <c r="K75" s="520" t="s">
        <v>108</v>
      </c>
      <c r="L75" s="520" t="s">
        <v>108</v>
      </c>
      <c r="M75" s="521">
        <f t="shared" ref="M75:N75" si="25">M16/M$14</f>
        <v>0.4770505460914865</v>
      </c>
      <c r="N75" s="521">
        <f t="shared" si="25"/>
        <v>0.79160127821388282</v>
      </c>
      <c r="O75" s="521">
        <f t="shared" ref="O75:P75" si="26">O16/O$14</f>
        <v>0.47792253013253427</v>
      </c>
      <c r="P75" s="520">
        <f t="shared" si="26"/>
        <v>0.57310754188031676</v>
      </c>
    </row>
    <row r="76" spans="1:16" ht="15.75" customHeight="1">
      <c r="A76" s="517" t="s">
        <v>370</v>
      </c>
      <c r="B76" s="518">
        <f t="shared" si="20"/>
        <v>5.7542002806921809E-2</v>
      </c>
      <c r="C76" s="518">
        <f t="shared" si="20"/>
        <v>4.6181332482237686E-2</v>
      </c>
      <c r="D76" s="518">
        <f t="shared" si="20"/>
        <v>5.5826608702586003E-2</v>
      </c>
      <c r="E76" s="518">
        <f t="shared" si="20"/>
        <v>8.7961642082474534E-2</v>
      </c>
      <c r="F76" s="518">
        <f t="shared" si="20"/>
        <v>8.5947832280154957E-2</v>
      </c>
      <c r="G76" s="518">
        <f t="shared" si="20"/>
        <v>7.4325697982934952E-2</v>
      </c>
      <c r="H76" s="518">
        <f t="shared" si="20"/>
        <v>5.1200492507301625E-2</v>
      </c>
      <c r="I76" s="518">
        <f t="shared" ref="I76" si="27">I17/I$14</f>
        <v>0.39109149267889198</v>
      </c>
      <c r="J76" s="518" t="s">
        <v>108</v>
      </c>
      <c r="K76" s="518" t="s">
        <v>108</v>
      </c>
      <c r="L76" s="518" t="s">
        <v>108</v>
      </c>
      <c r="M76" s="511">
        <f t="shared" ref="M76:N76" si="28">M17/M$14</f>
        <v>7.7758240958563637E-2</v>
      </c>
      <c r="N76" s="511">
        <f t="shared" si="28"/>
        <v>0.39109149267889198</v>
      </c>
      <c r="O76" s="511">
        <f t="shared" ref="O76:P76" si="29">O17/O$14</f>
        <v>7.8626849952125127E-2</v>
      </c>
      <c r="P76" s="518">
        <f t="shared" si="29"/>
        <v>0.13788745734422797</v>
      </c>
    </row>
    <row r="77" spans="1:16" ht="15.75" customHeight="1">
      <c r="A77" s="519" t="s">
        <v>193</v>
      </c>
      <c r="B77" s="520">
        <f t="shared" si="20"/>
        <v>0.11675344317340219</v>
      </c>
      <c r="C77" s="520">
        <f t="shared" si="20"/>
        <v>8.9260401582615431E-2</v>
      </c>
      <c r="D77" s="520">
        <f t="shared" si="20"/>
        <v>6.8885531586378612E-2</v>
      </c>
      <c r="E77" s="520">
        <f t="shared" si="20"/>
        <v>5.2880237142336438E-2</v>
      </c>
      <c r="F77" s="520">
        <f t="shared" si="20"/>
        <v>4.7993860381570747E-2</v>
      </c>
      <c r="G77" s="520">
        <f t="shared" si="20"/>
        <v>5.6826934349792579E-2</v>
      </c>
      <c r="H77" s="520">
        <f t="shared" si="20"/>
        <v>0.21632873903410074</v>
      </c>
      <c r="I77" s="520">
        <f t="shared" ref="I77" si="30">I18/I$14</f>
        <v>1.2604814075682246E-2</v>
      </c>
      <c r="J77" s="520" t="s">
        <v>108</v>
      </c>
      <c r="K77" s="520" t="s">
        <v>108</v>
      </c>
      <c r="L77" s="520" t="s">
        <v>108</v>
      </c>
      <c r="M77" s="521">
        <f t="shared" ref="M77:N77" si="31">M18/M$14</f>
        <v>6.0697239675329917E-2</v>
      </c>
      <c r="N77" s="521">
        <f t="shared" si="31"/>
        <v>1.2604814075682246E-2</v>
      </c>
      <c r="O77" s="521">
        <f t="shared" ref="O77:P77" si="32">O18/O$14</f>
        <v>6.0563919916857584E-2</v>
      </c>
      <c r="P77" s="520">
        <f t="shared" si="32"/>
        <v>8.1940355705981072E-2</v>
      </c>
    </row>
    <row r="78" spans="1:16" ht="15.75" customHeight="1">
      <c r="A78" s="517" t="s">
        <v>194</v>
      </c>
      <c r="B78" s="518">
        <f t="shared" si="20"/>
        <v>0.31759470199022183</v>
      </c>
      <c r="C78" s="518">
        <f t="shared" si="20"/>
        <v>0.31373447719128905</v>
      </c>
      <c r="D78" s="518">
        <f t="shared" si="20"/>
        <v>0.28324664808804118</v>
      </c>
      <c r="E78" s="518">
        <f t="shared" si="20"/>
        <v>0.24893299279001505</v>
      </c>
      <c r="F78" s="518">
        <f t="shared" si="20"/>
        <v>0.24477503863590327</v>
      </c>
      <c r="G78" s="518">
        <f t="shared" si="20"/>
        <v>0.26857273165783441</v>
      </c>
      <c r="H78" s="518">
        <f t="shared" si="20"/>
        <v>0.28494453908570727</v>
      </c>
      <c r="I78" s="518">
        <f t="shared" ref="I78" si="33">I19/I$14</f>
        <v>5.3722361478232707E-2</v>
      </c>
      <c r="J78" s="518" t="s">
        <v>108</v>
      </c>
      <c r="K78" s="518" t="s">
        <v>108</v>
      </c>
      <c r="L78" s="518" t="s">
        <v>108</v>
      </c>
      <c r="M78" s="511">
        <f t="shared" ref="M78:N78" si="34">M19/M$14</f>
        <v>0.26103512708827498</v>
      </c>
      <c r="N78" s="511">
        <f t="shared" si="34"/>
        <v>5.3722361478232707E-2</v>
      </c>
      <c r="O78" s="511">
        <f t="shared" ref="O78:P78" si="35">O19/O$14</f>
        <v>0.26046042353583371</v>
      </c>
      <c r="P78" s="518">
        <f t="shared" si="35"/>
        <v>0.17685645294785032</v>
      </c>
    </row>
    <row r="79" spans="1:16" ht="15.75" customHeight="1">
      <c r="A79" s="519" t="s">
        <v>195</v>
      </c>
      <c r="B79" s="520">
        <f t="shared" si="20"/>
        <v>0.21929158287666539</v>
      </c>
      <c r="C79" s="520">
        <f t="shared" si="20"/>
        <v>0.2283694046952133</v>
      </c>
      <c r="D79" s="520">
        <f t="shared" si="20"/>
        <v>0.21699008214350385</v>
      </c>
      <c r="E79" s="520">
        <f t="shared" si="20"/>
        <v>0.20727760943591686</v>
      </c>
      <c r="F79" s="520">
        <f t="shared" si="20"/>
        <v>0.2125144475027371</v>
      </c>
      <c r="G79" s="520">
        <f t="shared" si="20"/>
        <v>0.2434346436867148</v>
      </c>
      <c r="H79" s="520">
        <f t="shared" si="20"/>
        <v>0.26033000756720753</v>
      </c>
      <c r="I79" s="520">
        <f t="shared" ref="I79" si="36">I20/I$14</f>
        <v>3.3698016854221795E-2</v>
      </c>
      <c r="J79" s="520" t="s">
        <v>108</v>
      </c>
      <c r="K79" s="520" t="s">
        <v>108</v>
      </c>
      <c r="L79" s="520" t="s">
        <v>108</v>
      </c>
      <c r="M79" s="521">
        <f t="shared" ref="M79:N79" si="37">M20/M$14</f>
        <v>0.21268229664272545</v>
      </c>
      <c r="N79" s="521">
        <f t="shared" si="37"/>
        <v>3.3698016854221795E-2</v>
      </c>
      <c r="O79" s="521">
        <f t="shared" ref="O79:P79" si="38">O20/O$14</f>
        <v>0.21218612410278262</v>
      </c>
      <c r="P79" s="520">
        <f t="shared" si="38"/>
        <v>0.1462464985220408</v>
      </c>
    </row>
    <row r="80" spans="1:16" ht="15.75" customHeight="1">
      <c r="A80" s="517" t="s">
        <v>196</v>
      </c>
      <c r="B80" s="518">
        <f t="shared" si="20"/>
        <v>3.5845674315607749E-2</v>
      </c>
      <c r="C80" s="518">
        <f t="shared" si="20"/>
        <v>2.4395422469925397E-2</v>
      </c>
      <c r="D80" s="518">
        <f t="shared" si="20"/>
        <v>1.3784670131820066E-2</v>
      </c>
      <c r="E80" s="518">
        <f t="shared" si="20"/>
        <v>4.4492348607804494E-3</v>
      </c>
      <c r="F80" s="518">
        <f t="shared" si="20"/>
        <v>1.9866312530553098E-3</v>
      </c>
      <c r="G80" s="518">
        <f t="shared" si="20"/>
        <v>2.1120521249475667E-3</v>
      </c>
      <c r="H80" s="518">
        <f t="shared" si="20"/>
        <v>2.5019609307866675E-3</v>
      </c>
      <c r="I80" s="518">
        <f t="shared" si="20"/>
        <v>5.7466064217639619E-3</v>
      </c>
      <c r="J80" s="518" t="s">
        <v>108</v>
      </c>
      <c r="K80" s="518" t="s">
        <v>108</v>
      </c>
      <c r="L80" s="518" t="s">
        <v>108</v>
      </c>
      <c r="M80" s="511">
        <f t="shared" ref="M80:N80" si="39">M21/M$14</f>
        <v>7.6644857684964908E-3</v>
      </c>
      <c r="N80" s="511">
        <f t="shared" si="39"/>
        <v>5.7466064217639619E-3</v>
      </c>
      <c r="O80" s="511">
        <f t="shared" ref="O80:P80" si="40">O21/O$14</f>
        <v>7.6591691061164676E-3</v>
      </c>
      <c r="P80" s="518">
        <f t="shared" si="40"/>
        <v>3.565119431405612E-3</v>
      </c>
    </row>
    <row r="81" spans="1:16" ht="15.75" customHeight="1">
      <c r="A81" s="724" t="s">
        <v>991</v>
      </c>
      <c r="B81" s="520">
        <f t="shared" si="20"/>
        <v>6.2457444797948743E-2</v>
      </c>
      <c r="C81" s="520">
        <f t="shared" si="20"/>
        <v>6.0969650024817322E-2</v>
      </c>
      <c r="D81" s="520">
        <f t="shared" si="20"/>
        <v>5.2471895811244701E-2</v>
      </c>
      <c r="E81" s="520">
        <f t="shared" si="20"/>
        <v>3.7206148491951502E-2</v>
      </c>
      <c r="F81" s="520">
        <f t="shared" si="20"/>
        <v>3.0273959880110862E-2</v>
      </c>
      <c r="G81" s="520">
        <f t="shared" si="20"/>
        <v>2.3026035846172029E-2</v>
      </c>
      <c r="H81" s="520">
        <f t="shared" si="20"/>
        <v>2.2112570586606668E-2</v>
      </c>
      <c r="I81" s="520">
        <f t="shared" ref="I81" si="41">I22/I$14</f>
        <v>1.4277738201856582E-2</v>
      </c>
      <c r="J81" s="520" t="s">
        <v>108</v>
      </c>
      <c r="K81" s="520" t="s">
        <v>108</v>
      </c>
      <c r="L81" s="520" t="s">
        <v>108</v>
      </c>
      <c r="M81" s="521">
        <f t="shared" ref="M81:N81" si="42">M22/M$14</f>
        <v>4.0688344677053068E-2</v>
      </c>
      <c r="N81" s="521">
        <f t="shared" si="42"/>
        <v>1.4277738201856582E-2</v>
      </c>
      <c r="O81" s="521">
        <f t="shared" ref="O81:P81" si="43">O22/O$14</f>
        <v>4.0615130326934597E-2</v>
      </c>
      <c r="P81" s="520">
        <f t="shared" si="43"/>
        <v>2.7044834994403893E-2</v>
      </c>
    </row>
    <row r="82" spans="1:16" ht="15.75" customHeight="1">
      <c r="A82" s="517" t="s">
        <v>197</v>
      </c>
      <c r="B82" s="518">
        <f t="shared" si="20"/>
        <v>2.9805551529021378E-2</v>
      </c>
      <c r="C82" s="518">
        <f t="shared" si="20"/>
        <v>2.9182331086016491E-2</v>
      </c>
      <c r="D82" s="518">
        <f t="shared" si="20"/>
        <v>3.2413725423034515E-2</v>
      </c>
      <c r="E82" s="518">
        <f t="shared" si="20"/>
        <v>3.60700495472943E-2</v>
      </c>
      <c r="F82" s="518">
        <f t="shared" si="20"/>
        <v>3.8640038811736652E-2</v>
      </c>
      <c r="G82" s="518">
        <f t="shared" si="20"/>
        <v>5.1886286407834326E-2</v>
      </c>
      <c r="H82" s="518">
        <f t="shared" si="20"/>
        <v>5.2010947240544766E-2</v>
      </c>
      <c r="I82" s="518">
        <f t="shared" ref="I82" si="44">I23/I$14</f>
        <v>1.2124209242896151E-2</v>
      </c>
      <c r="J82" s="518" t="s">
        <v>108</v>
      </c>
      <c r="K82" s="518" t="s">
        <v>108</v>
      </c>
      <c r="L82" s="518" t="s">
        <v>108</v>
      </c>
      <c r="M82" s="511">
        <f t="shared" ref="M82:N82" si="45">M23/M$14</f>
        <v>3.5694895259327987E-2</v>
      </c>
      <c r="N82" s="511">
        <f t="shared" si="45"/>
        <v>1.2124209242896151E-2</v>
      </c>
      <c r="O82" s="511">
        <f t="shared" ref="O82:P82" si="46">O23/O$14</f>
        <v>3.5629553614806214E-2</v>
      </c>
      <c r="P82" s="518">
        <f t="shared" si="46"/>
        <v>4.3762826449926524E-2</v>
      </c>
    </row>
    <row r="83" spans="1:16" ht="15.75" customHeight="1">
      <c r="A83" s="519" t="s">
        <v>198</v>
      </c>
      <c r="B83" s="520">
        <f t="shared" si="20"/>
        <v>0.10372404603384154</v>
      </c>
      <c r="C83" s="520">
        <f t="shared" si="20"/>
        <v>9.5338899068405508E-2</v>
      </c>
      <c r="D83" s="520">
        <f t="shared" si="20"/>
        <v>8.2226110292170876E-2</v>
      </c>
      <c r="E83" s="520">
        <f t="shared" si="20"/>
        <v>7.9739689139875849E-2</v>
      </c>
      <c r="F83" s="520">
        <f t="shared" si="20"/>
        <v>8.2105898201938601E-2</v>
      </c>
      <c r="G83" s="520">
        <f t="shared" si="20"/>
        <v>8.5469246565969173E-2</v>
      </c>
      <c r="H83" s="520">
        <f t="shared" si="20"/>
        <v>5.8415760307540407E-2</v>
      </c>
      <c r="I83" s="520">
        <f t="shared" ref="I83" si="47">I24/I$14</f>
        <v>5.9517252831044185E-2</v>
      </c>
      <c r="J83" s="520" t="s">
        <v>108</v>
      </c>
      <c r="K83" s="520" t="s">
        <v>108</v>
      </c>
      <c r="L83" s="520" t="s">
        <v>108</v>
      </c>
      <c r="M83" s="521">
        <f t="shared" ref="M83:N83" si="48">M24/M$14</f>
        <v>8.1797340631471899E-2</v>
      </c>
      <c r="N83" s="521">
        <f t="shared" si="48"/>
        <v>5.9517252831044185E-2</v>
      </c>
      <c r="O83" s="521">
        <f t="shared" ref="O83:P83" si="49">O24/O$14</f>
        <v>8.1735576728070192E-2</v>
      </c>
      <c r="P83" s="520">
        <f t="shared" si="49"/>
        <v>7.9708615488813112E-2</v>
      </c>
    </row>
    <row r="84" spans="1:16" ht="15.75" customHeight="1">
      <c r="A84" s="522" t="s">
        <v>199</v>
      </c>
      <c r="B84" s="523">
        <f t="shared" si="20"/>
        <v>0.13239330976436695</v>
      </c>
      <c r="C84" s="523">
        <f t="shared" si="20"/>
        <v>0.12196868161923663</v>
      </c>
      <c r="D84" s="523">
        <f t="shared" si="20"/>
        <v>0.10686533869111739</v>
      </c>
      <c r="E84" s="523">
        <f t="shared" si="20"/>
        <v>7.8331436374885183E-2</v>
      </c>
      <c r="F84" s="523">
        <f t="shared" si="20"/>
        <v>5.7883928921687929E-2</v>
      </c>
      <c r="G84" s="523">
        <f t="shared" si="20"/>
        <v>4.2409061599844901E-2</v>
      </c>
      <c r="H84" s="523">
        <f t="shared" si="20"/>
        <v>4.413069400717104E-2</v>
      </c>
      <c r="I84" s="523">
        <f t="shared" ref="I84" si="50">I25/I$14</f>
        <v>7.0430084158652109E-2</v>
      </c>
      <c r="J84" s="523" t="s">
        <v>108</v>
      </c>
      <c r="K84" s="523" t="s">
        <v>108</v>
      </c>
      <c r="L84" s="523" t="s">
        <v>108</v>
      </c>
      <c r="M84" s="524">
        <f t="shared" ref="M84:N84" si="51">M25/M$14</f>
        <v>8.3724851252753224E-2</v>
      </c>
      <c r="N84" s="524">
        <f t="shared" si="51"/>
        <v>7.0430084158652109E-2</v>
      </c>
      <c r="O84" s="524">
        <f t="shared" ref="O84:P84" si="52">O25/O$14</f>
        <v>8.3687996070545348E-2</v>
      </c>
      <c r="P84" s="523">
        <f t="shared" si="52"/>
        <v>4.46242075271122E-2</v>
      </c>
    </row>
    <row r="85" spans="1:16" ht="15.75" customHeight="1">
      <c r="A85" s="528" t="s">
        <v>227</v>
      </c>
      <c r="B85" s="529"/>
      <c r="C85" s="529"/>
      <c r="D85" s="529"/>
      <c r="E85" s="529"/>
      <c r="F85" s="529"/>
      <c r="G85" s="529"/>
      <c r="H85" s="529"/>
      <c r="I85" s="529"/>
      <c r="J85" s="529"/>
      <c r="K85" s="529"/>
      <c r="L85" s="529"/>
      <c r="M85" s="530"/>
      <c r="N85" s="530"/>
      <c r="O85" s="530"/>
      <c r="P85" s="584"/>
    </row>
    <row r="86" spans="1:16" ht="15.75" customHeight="1">
      <c r="A86" s="525" t="s">
        <v>333</v>
      </c>
      <c r="B86" s="526">
        <f>B28/B$28</f>
        <v>1</v>
      </c>
      <c r="C86" s="526">
        <f t="shared" ref="C86:H86" si="53">C28/C$28</f>
        <v>1</v>
      </c>
      <c r="D86" s="526">
        <f t="shared" si="53"/>
        <v>1</v>
      </c>
      <c r="E86" s="526">
        <f t="shared" si="53"/>
        <v>1</v>
      </c>
      <c r="F86" s="526">
        <f t="shared" si="53"/>
        <v>1</v>
      </c>
      <c r="G86" s="526">
        <f t="shared" si="53"/>
        <v>1</v>
      </c>
      <c r="H86" s="526">
        <f t="shared" si="53"/>
        <v>1</v>
      </c>
      <c r="I86" s="526">
        <f t="shared" ref="I86" si="54">I28/I$28</f>
        <v>1</v>
      </c>
      <c r="J86" s="526" t="s">
        <v>108</v>
      </c>
      <c r="K86" s="526" t="s">
        <v>108</v>
      </c>
      <c r="L86" s="526" t="s">
        <v>108</v>
      </c>
      <c r="M86" s="527">
        <f>M28/M$28</f>
        <v>1</v>
      </c>
      <c r="N86" s="527">
        <f>N28/N$28</f>
        <v>1</v>
      </c>
      <c r="O86" s="527">
        <f>O28/O$28</f>
        <v>1</v>
      </c>
      <c r="P86" s="526">
        <f>P28/P$28</f>
        <v>1</v>
      </c>
    </row>
    <row r="87" spans="1:16" ht="15.75" customHeight="1">
      <c r="A87" s="517" t="s">
        <v>203</v>
      </c>
      <c r="B87" s="518">
        <f t="shared" ref="B87:H89" si="55">B29/B$28</f>
        <v>0.95245559836784743</v>
      </c>
      <c r="C87" s="518">
        <f t="shared" si="55"/>
        <v>0.94598976864430084</v>
      </c>
      <c r="D87" s="518">
        <f t="shared" si="55"/>
        <v>0.94546511865442828</v>
      </c>
      <c r="E87" s="518">
        <f t="shared" si="55"/>
        <v>0.9432578138909401</v>
      </c>
      <c r="F87" s="518">
        <f t="shared" si="55"/>
        <v>0.89382397301950234</v>
      </c>
      <c r="G87" s="518">
        <f t="shared" si="55"/>
        <v>0.94656500511259023</v>
      </c>
      <c r="H87" s="518">
        <f t="shared" si="55"/>
        <v>0.91042399144877373</v>
      </c>
      <c r="I87" s="518">
        <f t="shared" ref="I87" si="56">I29/I$28</f>
        <v>0.95487314527182054</v>
      </c>
      <c r="J87" s="518" t="s">
        <v>108</v>
      </c>
      <c r="K87" s="518" t="s">
        <v>108</v>
      </c>
      <c r="L87" s="518" t="s">
        <v>108</v>
      </c>
      <c r="M87" s="511">
        <f t="shared" ref="M87:N87" si="57">M29/M$28</f>
        <v>0.93768493123648478</v>
      </c>
      <c r="N87" s="511">
        <f t="shared" si="57"/>
        <v>0.95487314527182054</v>
      </c>
      <c r="O87" s="511">
        <f t="shared" ref="O87:P87" si="58">O29/O$28</f>
        <v>0.93770757833648899</v>
      </c>
      <c r="P87" s="518">
        <f t="shared" si="58"/>
        <v>0.90060847148773149</v>
      </c>
    </row>
    <row r="88" spans="1:16" ht="15.75" customHeight="1">
      <c r="A88" s="519" t="s">
        <v>204</v>
      </c>
      <c r="B88" s="520">
        <f t="shared" si="55"/>
        <v>2.8943704791323795E-2</v>
      </c>
      <c r="C88" s="520">
        <f t="shared" si="55"/>
        <v>3.5885275920720057E-2</v>
      </c>
      <c r="D88" s="520">
        <f t="shared" si="55"/>
        <v>3.1896322144375121E-2</v>
      </c>
      <c r="E88" s="520">
        <f t="shared" si="55"/>
        <v>3.0204212220816543E-2</v>
      </c>
      <c r="F88" s="520">
        <f t="shared" si="55"/>
        <v>3.7030637857482451E-2</v>
      </c>
      <c r="G88" s="520">
        <f t="shared" si="55"/>
        <v>3.3911837719346694E-2</v>
      </c>
      <c r="H88" s="520">
        <f t="shared" si="55"/>
        <v>2.4363132735290723E-2</v>
      </c>
      <c r="I88" s="520">
        <f t="shared" ref="I88" si="59">I30/I$28</f>
        <v>4.5111252189858862E-2</v>
      </c>
      <c r="J88" s="520" t="s">
        <v>108</v>
      </c>
      <c r="K88" s="520" t="s">
        <v>108</v>
      </c>
      <c r="L88" s="520" t="s">
        <v>108</v>
      </c>
      <c r="M88" s="521">
        <f t="shared" ref="M88:N88" si="60">M30/M$28</f>
        <v>3.1730993044161965E-2</v>
      </c>
      <c r="N88" s="521">
        <f t="shared" si="60"/>
        <v>4.5111252189858862E-2</v>
      </c>
      <c r="O88" s="521">
        <f t="shared" ref="O88:P88" si="61">O30/O$28</f>
        <v>3.1748622803483631E-2</v>
      </c>
      <c r="P88" s="520">
        <f t="shared" si="61"/>
        <v>5.6636768905495197E-2</v>
      </c>
    </row>
    <row r="89" spans="1:16" ht="15.75" customHeight="1">
      <c r="A89" s="522" t="s">
        <v>205</v>
      </c>
      <c r="B89" s="523">
        <f t="shared" si="55"/>
        <v>1.8600696838684597E-2</v>
      </c>
      <c r="C89" s="523">
        <f t="shared" si="55"/>
        <v>1.8124955434979041E-2</v>
      </c>
      <c r="D89" s="523">
        <f t="shared" si="55"/>
        <v>2.263855920119669E-2</v>
      </c>
      <c r="E89" s="523">
        <f t="shared" si="55"/>
        <v>2.6537973888243253E-2</v>
      </c>
      <c r="F89" s="523">
        <f t="shared" si="55"/>
        <v>6.914538912607826E-2</v>
      </c>
      <c r="G89" s="523">
        <f t="shared" si="55"/>
        <v>1.9523157164439846E-2</v>
      </c>
      <c r="H89" s="523">
        <f t="shared" si="55"/>
        <v>6.5212875818535132E-2</v>
      </c>
      <c r="I89" s="523">
        <f t="shared" ref="I89" si="62">I31/I$28</f>
        <v>1.5602536282602653E-5</v>
      </c>
      <c r="J89" s="523" t="s">
        <v>108</v>
      </c>
      <c r="K89" s="523" t="s">
        <v>108</v>
      </c>
      <c r="L89" s="523" t="s">
        <v>108</v>
      </c>
      <c r="M89" s="524">
        <f t="shared" ref="M89:N89" si="63">M31/M$28</f>
        <v>3.0584075715994911E-2</v>
      </c>
      <c r="N89" s="524">
        <f t="shared" si="63"/>
        <v>1.5602536282602653E-5</v>
      </c>
      <c r="O89" s="524">
        <f t="shared" ref="O89:P89" si="64">O31/O$28</f>
        <v>3.0543798863383882E-2</v>
      </c>
      <c r="P89" s="523">
        <f t="shared" si="64"/>
        <v>4.2754759606773239E-2</v>
      </c>
    </row>
    <row r="90" spans="1:16" ht="15.75" customHeight="1">
      <c r="A90" s="525" t="s">
        <v>338</v>
      </c>
      <c r="B90" s="526">
        <f>B32/B$32</f>
        <v>1</v>
      </c>
      <c r="C90" s="526">
        <f t="shared" ref="C90:H90" si="65">C32/C$32</f>
        <v>1</v>
      </c>
      <c r="D90" s="526">
        <f t="shared" si="65"/>
        <v>1</v>
      </c>
      <c r="E90" s="526">
        <f t="shared" si="65"/>
        <v>1</v>
      </c>
      <c r="F90" s="526">
        <f t="shared" si="65"/>
        <v>1</v>
      </c>
      <c r="G90" s="526">
        <f t="shared" si="65"/>
        <v>1</v>
      </c>
      <c r="H90" s="526">
        <f t="shared" si="65"/>
        <v>1</v>
      </c>
      <c r="I90" s="526">
        <f t="shared" ref="I90" si="66">I32/I$32</f>
        <v>1</v>
      </c>
      <c r="J90" s="526" t="s">
        <v>108</v>
      </c>
      <c r="K90" s="526" t="s">
        <v>108</v>
      </c>
      <c r="L90" s="526" t="s">
        <v>108</v>
      </c>
      <c r="M90" s="527">
        <f>M32/M$32</f>
        <v>1</v>
      </c>
      <c r="N90" s="527">
        <f>N32/N$32</f>
        <v>1</v>
      </c>
      <c r="O90" s="527">
        <f>O32/O$32</f>
        <v>1</v>
      </c>
      <c r="P90" s="526">
        <f>P32/P$32</f>
        <v>1</v>
      </c>
    </row>
    <row r="91" spans="1:16" ht="15.75" customHeight="1">
      <c r="A91" s="517" t="s">
        <v>207</v>
      </c>
      <c r="B91" s="518">
        <f t="shared" ref="B91:H93" si="67">B33/B$32</f>
        <v>0.22871043390237453</v>
      </c>
      <c r="C91" s="518">
        <f t="shared" si="67"/>
        <v>0.24641047982413966</v>
      </c>
      <c r="D91" s="518">
        <f t="shared" si="67"/>
        <v>0.24131570299448349</v>
      </c>
      <c r="E91" s="518">
        <f t="shared" si="67"/>
        <v>0.23373201188066428</v>
      </c>
      <c r="F91" s="518">
        <f t="shared" si="67"/>
        <v>0.22707595569993308</v>
      </c>
      <c r="G91" s="518">
        <f t="shared" si="67"/>
        <v>0.25922448173852219</v>
      </c>
      <c r="H91" s="518">
        <f t="shared" si="67"/>
        <v>0.21603845977521996</v>
      </c>
      <c r="I91" s="518">
        <f t="shared" ref="I91" si="68">I33/I$32</f>
        <v>0.65487718968184805</v>
      </c>
      <c r="J91" s="518" t="s">
        <v>108</v>
      </c>
      <c r="K91" s="518" t="s">
        <v>108</v>
      </c>
      <c r="L91" s="518" t="s">
        <v>108</v>
      </c>
      <c r="M91" s="511">
        <f t="shared" ref="M91:N91" si="69">M33/M$32</f>
        <v>0.23538934316846069</v>
      </c>
      <c r="N91" s="511">
        <f t="shared" si="69"/>
        <v>0.65487718968184805</v>
      </c>
      <c r="O91" s="511">
        <f t="shared" ref="O91:P91" si="70">O33/O$32</f>
        <v>0.23608772544985288</v>
      </c>
      <c r="P91" s="518">
        <f t="shared" si="70"/>
        <v>0.22776236112179415</v>
      </c>
    </row>
    <row r="92" spans="1:16" ht="15.75" customHeight="1">
      <c r="A92" s="519" t="s">
        <v>208</v>
      </c>
      <c r="B92" s="520">
        <f t="shared" si="67"/>
        <v>0.67317901504898048</v>
      </c>
      <c r="C92" s="520">
        <f t="shared" si="67"/>
        <v>0.6604091715462338</v>
      </c>
      <c r="D92" s="520">
        <f t="shared" si="67"/>
        <v>0.63354066321342317</v>
      </c>
      <c r="E92" s="520">
        <f t="shared" si="67"/>
        <v>0.59205528585894684</v>
      </c>
      <c r="F92" s="520">
        <f t="shared" si="67"/>
        <v>0.4981520743317116</v>
      </c>
      <c r="G92" s="520">
        <f t="shared" si="67"/>
        <v>0.4899706152392625</v>
      </c>
      <c r="H92" s="520">
        <f t="shared" si="67"/>
        <v>0.75885681911243474</v>
      </c>
      <c r="I92" s="520">
        <f t="shared" ref="I92" si="71">I34/I$32</f>
        <v>0.22253900104242938</v>
      </c>
      <c r="J92" s="520" t="s">
        <v>108</v>
      </c>
      <c r="K92" s="520" t="s">
        <v>108</v>
      </c>
      <c r="L92" s="520" t="s">
        <v>108</v>
      </c>
      <c r="M92" s="521">
        <f t="shared" ref="M92:N92" si="72">M34/M$32</f>
        <v>0.59494957093081957</v>
      </c>
      <c r="N92" s="521">
        <f t="shared" si="72"/>
        <v>0.22253900104242938</v>
      </c>
      <c r="O92" s="521">
        <f t="shared" ref="O92:P92" si="73">O34/O$32</f>
        <v>0.5943295650213416</v>
      </c>
      <c r="P92" s="520">
        <f t="shared" si="73"/>
        <v>0.4708429821443566</v>
      </c>
    </row>
    <row r="93" spans="1:16" ht="15.75" customHeight="1">
      <c r="A93" s="517" t="s">
        <v>209</v>
      </c>
      <c r="B93" s="523">
        <f t="shared" si="67"/>
        <v>9.8110551048645009E-2</v>
      </c>
      <c r="C93" s="523">
        <f t="shared" si="67"/>
        <v>9.3180348629626555E-2</v>
      </c>
      <c r="D93" s="523">
        <f t="shared" si="67"/>
        <v>0.12514363379209331</v>
      </c>
      <c r="E93" s="523">
        <f t="shared" si="67"/>
        <v>0.17421270225361135</v>
      </c>
      <c r="F93" s="523">
        <f t="shared" si="67"/>
        <v>0.2747719699740398</v>
      </c>
      <c r="G93" s="523">
        <f t="shared" si="67"/>
        <v>0.25080490302221536</v>
      </c>
      <c r="H93" s="523">
        <f t="shared" si="67"/>
        <v>2.5104721107134069E-2</v>
      </c>
      <c r="I93" s="523">
        <f t="shared" ref="I93" si="74">I35/I$32</f>
        <v>0.12258380927572267</v>
      </c>
      <c r="J93" s="523" t="s">
        <v>108</v>
      </c>
      <c r="K93" s="523" t="s">
        <v>108</v>
      </c>
      <c r="L93" s="523" t="s">
        <v>108</v>
      </c>
      <c r="M93" s="524">
        <f t="shared" ref="M93:N93" si="75">M35/M$32</f>
        <v>0.16966108590071971</v>
      </c>
      <c r="N93" s="524">
        <f t="shared" si="75"/>
        <v>0.12258380927572267</v>
      </c>
      <c r="O93" s="524">
        <f t="shared" ref="O93:P93" si="76">O35/O$32</f>
        <v>0.16958270952235174</v>
      </c>
      <c r="P93" s="523">
        <f t="shared" si="76"/>
        <v>0.30139465672751176</v>
      </c>
    </row>
    <row r="94" spans="1:16" ht="15.75" customHeight="1">
      <c r="A94" s="571" t="s">
        <v>265</v>
      </c>
      <c r="B94" s="585"/>
      <c r="C94" s="585"/>
      <c r="D94" s="585"/>
      <c r="E94" s="585"/>
      <c r="F94" s="585"/>
      <c r="G94" s="585"/>
      <c r="H94" s="585"/>
      <c r="I94" s="585"/>
      <c r="J94" s="585"/>
      <c r="K94" s="585"/>
      <c r="L94" s="585"/>
      <c r="M94" s="586"/>
      <c r="N94" s="585"/>
      <c r="O94" s="586"/>
      <c r="P94" s="498"/>
    </row>
    <row r="95" spans="1:16" ht="15.75" customHeight="1">
      <c r="A95" s="577" t="s">
        <v>482</v>
      </c>
      <c r="B95" s="587">
        <v>0.25193066800000002</v>
      </c>
      <c r="C95" s="587">
        <v>0.245967134</v>
      </c>
      <c r="D95" s="587">
        <v>0.223942107</v>
      </c>
      <c r="E95" s="587">
        <v>0.205623006</v>
      </c>
      <c r="F95" s="587">
        <v>0.21676627500000001</v>
      </c>
      <c r="G95" s="587">
        <v>0.19778527900000001</v>
      </c>
      <c r="H95" s="587">
        <v>0.162376941</v>
      </c>
      <c r="I95" s="587">
        <v>0.115637831</v>
      </c>
      <c r="J95" s="587" t="s">
        <v>108</v>
      </c>
      <c r="K95" s="587" t="s">
        <v>108</v>
      </c>
      <c r="L95" s="587" t="s">
        <v>108</v>
      </c>
      <c r="M95" s="588">
        <v>0.213155347</v>
      </c>
      <c r="N95" s="588">
        <v>0.115637831</v>
      </c>
      <c r="O95" s="588">
        <v>0.21288501300000001</v>
      </c>
      <c r="P95" s="774">
        <v>0.15419718499999999</v>
      </c>
    </row>
    <row r="96" spans="1:16" s="7" customFormat="1" ht="15.75" customHeight="1">
      <c r="A96" s="589" t="s">
        <v>466</v>
      </c>
      <c r="B96" s="595">
        <v>0.243359561</v>
      </c>
      <c r="C96" s="595">
        <v>0.29439377500000002</v>
      </c>
      <c r="D96" s="595">
        <v>0.35592652499999999</v>
      </c>
      <c r="E96" s="595">
        <v>0.436707862</v>
      </c>
      <c r="F96" s="595">
        <v>0.473301694</v>
      </c>
      <c r="G96" s="595">
        <v>0.50551122400000004</v>
      </c>
      <c r="H96" s="595">
        <v>0.552199518</v>
      </c>
      <c r="I96" s="518">
        <v>0.54250526799999998</v>
      </c>
      <c r="J96" s="518" t="s">
        <v>108</v>
      </c>
      <c r="K96" s="518" t="s">
        <v>108</v>
      </c>
      <c r="L96" s="518" t="s">
        <v>108</v>
      </c>
      <c r="M96" s="596">
        <v>0.417194393</v>
      </c>
      <c r="N96" s="511">
        <v>0.54250526799999998</v>
      </c>
      <c r="O96" s="596">
        <v>0.41758469300000001</v>
      </c>
      <c r="P96" s="760">
        <v>0.55689093700000003</v>
      </c>
    </row>
    <row r="97" spans="1:16" ht="15.75" customHeight="1">
      <c r="A97" s="573" t="s">
        <v>480</v>
      </c>
      <c r="B97" s="590">
        <v>0.83286145700000003</v>
      </c>
      <c r="C97" s="590">
        <v>0.84636152600000003</v>
      </c>
      <c r="D97" s="590">
        <v>0.86993049600000005</v>
      </c>
      <c r="E97" s="590">
        <v>0.88371951000000004</v>
      </c>
      <c r="F97" s="590">
        <v>0.86121721799999995</v>
      </c>
      <c r="G97" s="590">
        <v>0.88284952999999999</v>
      </c>
      <c r="H97" s="590">
        <v>0.89575239699999998</v>
      </c>
      <c r="I97" s="590">
        <v>0.89473605499999997</v>
      </c>
      <c r="J97" s="590" t="s">
        <v>108</v>
      </c>
      <c r="K97" s="590" t="s">
        <v>108</v>
      </c>
      <c r="L97" s="590" t="s">
        <v>108</v>
      </c>
      <c r="M97" s="591">
        <v>0.87518208900000005</v>
      </c>
      <c r="N97" s="591">
        <v>0.89473605499999997</v>
      </c>
      <c r="O97" s="591">
        <v>0.875236295</v>
      </c>
      <c r="P97" s="776">
        <v>0.92019994000000005</v>
      </c>
    </row>
    <row r="98" spans="1:16" ht="15.75" customHeight="1">
      <c r="A98" s="589" t="s">
        <v>538</v>
      </c>
      <c r="B98" s="518">
        <v>0.48208642600000001</v>
      </c>
      <c r="C98" s="518">
        <v>0.43961998499999999</v>
      </c>
      <c r="D98" s="518">
        <v>0.40315906600000001</v>
      </c>
      <c r="E98" s="518">
        <v>0.37457341599999999</v>
      </c>
      <c r="F98" s="518">
        <v>0.36474830400000002</v>
      </c>
      <c r="G98" s="518">
        <v>0.32436514799999999</v>
      </c>
      <c r="H98" s="518">
        <v>0.42998882799999999</v>
      </c>
      <c r="I98" s="518">
        <v>0.18290498199999999</v>
      </c>
      <c r="J98" s="518" t="s">
        <v>108</v>
      </c>
      <c r="K98" s="518" t="s">
        <v>108</v>
      </c>
      <c r="L98" s="518" t="s">
        <v>108</v>
      </c>
      <c r="M98" s="511">
        <v>0.38431270499999998</v>
      </c>
      <c r="N98" s="511">
        <v>0.18290498199999999</v>
      </c>
      <c r="O98" s="511">
        <v>0.38375437099999998</v>
      </c>
      <c r="P98" s="760">
        <v>0.25696469199999999</v>
      </c>
    </row>
    <row r="99" spans="1:16" ht="15.75" customHeight="1">
      <c r="A99" s="519" t="s">
        <v>468</v>
      </c>
      <c r="B99" s="520">
        <v>0.56630272199999998</v>
      </c>
      <c r="C99" s="520">
        <v>0.66084222500000001</v>
      </c>
      <c r="D99" s="520">
        <v>0.72585943399999997</v>
      </c>
      <c r="E99" s="520">
        <v>0.80203724099999996</v>
      </c>
      <c r="F99" s="520">
        <v>0.78782872000000004</v>
      </c>
      <c r="G99" s="520">
        <v>0.74445997699999999</v>
      </c>
      <c r="H99" s="520">
        <v>0.67326382299999998</v>
      </c>
      <c r="I99" s="520">
        <v>6.4775308000000004E-2</v>
      </c>
      <c r="J99" s="520" t="s">
        <v>108</v>
      </c>
      <c r="K99" s="520" t="s">
        <v>108</v>
      </c>
      <c r="L99" s="520" t="s">
        <v>108</v>
      </c>
      <c r="M99" s="521">
        <v>0.76985247300000004</v>
      </c>
      <c r="N99" s="521">
        <v>6.4775308000000004E-2</v>
      </c>
      <c r="O99" s="521">
        <v>0.76789788800000003</v>
      </c>
      <c r="P99" s="762">
        <v>0.81286904699999996</v>
      </c>
    </row>
    <row r="100" spans="1:16" ht="15.75" customHeight="1">
      <c r="A100" s="522" t="s">
        <v>549</v>
      </c>
      <c r="B100" s="750">
        <v>2.2478514700000001</v>
      </c>
      <c r="C100" s="750">
        <v>2.6867094570000001</v>
      </c>
      <c r="D100" s="750">
        <v>3.2412816200000001</v>
      </c>
      <c r="E100" s="750">
        <v>3.9005228879999998</v>
      </c>
      <c r="F100" s="750">
        <v>3.6344616740000002</v>
      </c>
      <c r="G100" s="750">
        <v>3.763980712</v>
      </c>
      <c r="H100" s="750">
        <v>4.1463019289999998</v>
      </c>
      <c r="I100" s="750">
        <v>0.56015672000000005</v>
      </c>
      <c r="J100" s="570" t="s">
        <v>108</v>
      </c>
      <c r="K100" s="570" t="s">
        <v>108</v>
      </c>
      <c r="L100" s="570" t="s">
        <v>108</v>
      </c>
      <c r="M100" s="751">
        <v>3.6116967419999999</v>
      </c>
      <c r="N100" s="751">
        <v>0.56015672000000005</v>
      </c>
      <c r="O100" s="751">
        <v>3.6071016760000001</v>
      </c>
      <c r="P100" s="778">
        <v>5.2716205460000003</v>
      </c>
    </row>
    <row r="101" spans="1:16">
      <c r="A101" s="261" t="s">
        <v>847</v>
      </c>
      <c r="B101" s="3"/>
      <c r="C101" s="3"/>
      <c r="D101" s="3"/>
      <c r="G101" s="186"/>
      <c r="J101" s="186"/>
      <c r="M101" s="216"/>
      <c r="N101" s="216"/>
      <c r="O101" s="216"/>
    </row>
    <row r="102" spans="1:16">
      <c r="A102" s="169" t="s">
        <v>819</v>
      </c>
      <c r="B102" s="3"/>
      <c r="C102" s="3"/>
      <c r="D102" s="3"/>
      <c r="G102" s="186"/>
      <c r="J102" s="186"/>
      <c r="M102" s="216"/>
      <c r="N102" s="216"/>
      <c r="O102" s="216"/>
    </row>
    <row r="103" spans="1:16">
      <c r="A103" s="261" t="s">
        <v>852</v>
      </c>
      <c r="B103" s="3"/>
      <c r="C103" s="3"/>
      <c r="D103" s="3"/>
      <c r="G103" s="186"/>
      <c r="J103" s="186"/>
      <c r="M103" s="216"/>
      <c r="N103" s="216"/>
      <c r="O103" s="216"/>
    </row>
    <row r="104" spans="1:16">
      <c r="A104" s="292" t="s">
        <v>831</v>
      </c>
      <c r="B104" s="3"/>
      <c r="C104" s="3"/>
      <c r="D104" s="3"/>
      <c r="G104" s="186"/>
      <c r="J104" s="186"/>
      <c r="M104" s="216"/>
      <c r="N104" s="216"/>
      <c r="O104" s="216"/>
    </row>
    <row r="105" spans="1:16" ht="15" customHeight="1">
      <c r="A105" s="13"/>
      <c r="B105" s="13"/>
      <c r="C105" s="13"/>
      <c r="D105" s="13"/>
      <c r="E105" s="13"/>
      <c r="F105" s="13"/>
      <c r="G105" s="13"/>
      <c r="H105" s="13"/>
      <c r="I105" s="13"/>
      <c r="J105" s="13"/>
      <c r="K105" s="13"/>
      <c r="L105" s="13"/>
      <c r="M105" s="216"/>
      <c r="N105" s="216"/>
      <c r="O105" s="216"/>
      <c r="P105" s="40"/>
    </row>
    <row r="106" spans="1:16" ht="17.25" customHeight="1">
      <c r="A106" s="286" t="s">
        <v>850</v>
      </c>
      <c r="B106" s="13"/>
      <c r="C106" s="13"/>
      <c r="D106" s="13"/>
      <c r="E106" s="13"/>
      <c r="F106" s="13"/>
      <c r="G106" s="13"/>
      <c r="H106" s="13"/>
      <c r="I106" s="13"/>
      <c r="J106" s="13"/>
      <c r="K106" s="13"/>
      <c r="L106" s="13"/>
      <c r="M106" s="216"/>
      <c r="N106" s="216"/>
      <c r="O106" s="216"/>
      <c r="P106" s="40"/>
    </row>
    <row r="107" spans="1:16" ht="15" customHeight="1" thickBot="1">
      <c r="A107" s="13"/>
      <c r="B107" s="13"/>
      <c r="C107" s="13"/>
      <c r="D107" s="13"/>
      <c r="E107" s="13"/>
      <c r="F107" s="13"/>
      <c r="G107" s="13"/>
      <c r="H107" s="13"/>
      <c r="I107" s="13"/>
      <c r="J107" s="13"/>
      <c r="K107" s="13"/>
      <c r="L107" s="13"/>
      <c r="M107" s="216"/>
      <c r="N107" s="216"/>
      <c r="O107" s="216"/>
      <c r="P107" s="291" t="s">
        <v>27</v>
      </c>
    </row>
    <row r="108" spans="1:16" ht="15" customHeight="1">
      <c r="A108" s="592" t="s">
        <v>86</v>
      </c>
      <c r="B108" s="43" t="s">
        <v>40</v>
      </c>
      <c r="C108" s="43" t="s">
        <v>131</v>
      </c>
      <c r="D108" s="43" t="s">
        <v>133</v>
      </c>
      <c r="E108" s="43" t="s">
        <v>41</v>
      </c>
      <c r="F108" s="43" t="s">
        <v>42</v>
      </c>
      <c r="G108" s="43" t="s">
        <v>43</v>
      </c>
      <c r="H108" s="43" t="s">
        <v>44</v>
      </c>
      <c r="I108" s="43" t="s">
        <v>135</v>
      </c>
      <c r="J108" s="43" t="s">
        <v>136</v>
      </c>
      <c r="K108" s="43" t="s">
        <v>137</v>
      </c>
      <c r="L108" s="258">
        <v>100000</v>
      </c>
      <c r="M108" s="256" t="s">
        <v>271</v>
      </c>
      <c r="N108" s="256" t="s">
        <v>269</v>
      </c>
      <c r="O108" s="263" t="s">
        <v>82</v>
      </c>
      <c r="P108" s="287" t="s">
        <v>259</v>
      </c>
    </row>
    <row r="109" spans="1:16" ht="15" customHeight="1">
      <c r="A109" s="231" t="s">
        <v>264</v>
      </c>
      <c r="B109" s="44" t="s">
        <v>130</v>
      </c>
      <c r="C109" s="44" t="s">
        <v>45</v>
      </c>
      <c r="D109" s="44" t="s">
        <v>45</v>
      </c>
      <c r="E109" s="44" t="s">
        <v>45</v>
      </c>
      <c r="F109" s="44" t="s">
        <v>45</v>
      </c>
      <c r="G109" s="44" t="s">
        <v>45</v>
      </c>
      <c r="H109" s="44" t="s">
        <v>45</v>
      </c>
      <c r="I109" s="44" t="s">
        <v>45</v>
      </c>
      <c r="J109" s="44" t="s">
        <v>45</v>
      </c>
      <c r="K109" s="44" t="s">
        <v>45</v>
      </c>
      <c r="L109" s="44" t="s">
        <v>48</v>
      </c>
      <c r="M109" s="241" t="s">
        <v>270</v>
      </c>
      <c r="N109" s="241" t="s">
        <v>153</v>
      </c>
      <c r="O109" s="262" t="s">
        <v>152</v>
      </c>
      <c r="P109" s="288" t="s">
        <v>339</v>
      </c>
    </row>
    <row r="110" spans="1:16" ht="15" customHeight="1" thickBot="1">
      <c r="A110" s="448" t="s">
        <v>87</v>
      </c>
      <c r="B110" s="45" t="s">
        <v>48</v>
      </c>
      <c r="C110" s="45" t="s">
        <v>132</v>
      </c>
      <c r="D110" s="45" t="s">
        <v>134</v>
      </c>
      <c r="E110" s="45" t="s">
        <v>49</v>
      </c>
      <c r="F110" s="45" t="s">
        <v>50</v>
      </c>
      <c r="G110" s="45" t="s">
        <v>51</v>
      </c>
      <c r="H110" s="45" t="s">
        <v>47</v>
      </c>
      <c r="I110" s="45" t="s">
        <v>138</v>
      </c>
      <c r="J110" s="45" t="s">
        <v>139</v>
      </c>
      <c r="K110" s="45" t="s">
        <v>140</v>
      </c>
      <c r="L110" s="45" t="s">
        <v>141</v>
      </c>
      <c r="M110" s="257" t="s">
        <v>153</v>
      </c>
      <c r="N110" s="257" t="s">
        <v>141</v>
      </c>
      <c r="O110" s="264" t="s">
        <v>46</v>
      </c>
      <c r="P110" s="289" t="s">
        <v>340</v>
      </c>
    </row>
    <row r="111" spans="1:16" ht="15" customHeight="1">
      <c r="A111" s="571" t="s">
        <v>262</v>
      </c>
      <c r="B111" s="193"/>
      <c r="C111" s="193"/>
      <c r="D111" s="193"/>
      <c r="E111" s="193"/>
      <c r="F111" s="193"/>
      <c r="G111" s="193"/>
      <c r="H111" s="193"/>
      <c r="I111" s="193"/>
      <c r="J111" s="193"/>
      <c r="K111" s="193"/>
      <c r="L111" s="193"/>
      <c r="M111" s="259"/>
      <c r="N111" s="259"/>
      <c r="O111" s="259"/>
    </row>
    <row r="112" spans="1:16" ht="16.5" customHeight="1">
      <c r="A112" s="514" t="s">
        <v>331</v>
      </c>
      <c r="B112" s="599">
        <v>1.16194625</v>
      </c>
      <c r="C112" s="599">
        <v>1.6460977800000001</v>
      </c>
      <c r="D112" s="599">
        <v>1.2578533169999999</v>
      </c>
      <c r="E112" s="599">
        <v>0.99913891799999999</v>
      </c>
      <c r="F112" s="599">
        <v>1.1907059200000001</v>
      </c>
      <c r="G112" s="599">
        <v>2.6921274020000001</v>
      </c>
      <c r="H112" s="599">
        <v>1.151536278</v>
      </c>
      <c r="I112" s="599">
        <v>-0.599483561</v>
      </c>
      <c r="J112" s="892" t="s">
        <v>108</v>
      </c>
      <c r="K112" s="599" t="s">
        <v>108</v>
      </c>
      <c r="L112" s="599" t="s">
        <v>108</v>
      </c>
      <c r="M112" s="600">
        <v>1.1506952509999999</v>
      </c>
      <c r="N112" s="599">
        <v>-0.599483561</v>
      </c>
      <c r="O112" s="600">
        <v>1.145136685</v>
      </c>
      <c r="P112" s="599">
        <v>-0.54303087400000005</v>
      </c>
    </row>
    <row r="113" spans="1:16" ht="15.75" customHeight="1">
      <c r="A113" s="517" t="s">
        <v>186</v>
      </c>
      <c r="B113" s="601">
        <v>4.4297560650000003</v>
      </c>
      <c r="C113" s="601">
        <v>5.8443892059999998</v>
      </c>
      <c r="D113" s="601">
        <v>4.6201637519999998</v>
      </c>
      <c r="E113" s="601">
        <v>3.5992681430000002</v>
      </c>
      <c r="F113" s="601">
        <v>3.7248179549999998</v>
      </c>
      <c r="G113" s="601">
        <v>4.9438382299999999</v>
      </c>
      <c r="H113" s="601">
        <v>1.3322540919999999</v>
      </c>
      <c r="I113" s="601">
        <v>-3.297443576</v>
      </c>
      <c r="J113" s="601" t="s">
        <v>108</v>
      </c>
      <c r="K113" s="601" t="s">
        <v>108</v>
      </c>
      <c r="L113" s="601" t="s">
        <v>108</v>
      </c>
      <c r="M113" s="602">
        <v>3.9739633209999998</v>
      </c>
      <c r="N113" s="601">
        <v>-3.297443576</v>
      </c>
      <c r="O113" s="602">
        <v>3.9541684510000001</v>
      </c>
      <c r="P113" s="601">
        <v>2.0709024679999999</v>
      </c>
    </row>
    <row r="114" spans="1:16" ht="15.75" customHeight="1">
      <c r="A114" s="519" t="s">
        <v>187</v>
      </c>
      <c r="B114" s="603">
        <v>0.81790496000000001</v>
      </c>
      <c r="C114" s="604">
        <v>0.78375347299999998</v>
      </c>
      <c r="D114" s="603">
        <v>0.55224581299999997</v>
      </c>
      <c r="E114" s="603">
        <v>0.58548730900000001</v>
      </c>
      <c r="F114" s="603">
        <v>0.63672473799999996</v>
      </c>
      <c r="G114" s="603">
        <v>2.784097783</v>
      </c>
      <c r="H114" s="603">
        <v>2.5303102119999998</v>
      </c>
      <c r="I114" s="603">
        <v>-4.1763765700000004</v>
      </c>
      <c r="J114" s="603" t="s">
        <v>108</v>
      </c>
      <c r="K114" s="603" t="s">
        <v>108</v>
      </c>
      <c r="L114" s="603" t="s">
        <v>108</v>
      </c>
      <c r="M114" s="605">
        <v>0.68734599100000005</v>
      </c>
      <c r="N114" s="603">
        <v>-4.1763765700000004</v>
      </c>
      <c r="O114" s="605">
        <v>0.66662701099999999</v>
      </c>
      <c r="P114" s="603">
        <v>4.6212263000000003E-2</v>
      </c>
    </row>
    <row r="115" spans="1:16" ht="15.75" customHeight="1">
      <c r="A115" s="517" t="s">
        <v>188</v>
      </c>
      <c r="B115" s="601">
        <v>-7.9590319650000003</v>
      </c>
      <c r="C115" s="601">
        <v>-7.1325708910000003</v>
      </c>
      <c r="D115" s="601">
        <v>-6.5201341910000004</v>
      </c>
      <c r="E115" s="601">
        <v>-8.7386722740000007</v>
      </c>
      <c r="F115" s="601">
        <v>-7.495991547</v>
      </c>
      <c r="G115" s="601">
        <v>-13.256707158999999</v>
      </c>
      <c r="H115" s="601">
        <v>-8.2954343129999994</v>
      </c>
      <c r="I115" s="601">
        <v>-11.997998851</v>
      </c>
      <c r="J115" s="601" t="s">
        <v>108</v>
      </c>
      <c r="K115" s="601" t="s">
        <v>108</v>
      </c>
      <c r="L115" s="601" t="s">
        <v>108</v>
      </c>
      <c r="M115" s="602">
        <v>-8.2253174009999999</v>
      </c>
      <c r="N115" s="601">
        <v>-11.997998851</v>
      </c>
      <c r="O115" s="602">
        <v>-8.225901253</v>
      </c>
      <c r="P115" s="601">
        <v>-6.6633966349999998</v>
      </c>
    </row>
    <row r="116" spans="1:16" ht="15.75" customHeight="1">
      <c r="A116" s="519" t="s">
        <v>189</v>
      </c>
      <c r="B116" s="603">
        <v>-3.6695048469999998</v>
      </c>
      <c r="C116" s="603">
        <v>-2.8306892189999999</v>
      </c>
      <c r="D116" s="603">
        <v>-3.2478374190000001</v>
      </c>
      <c r="E116" s="603">
        <v>-2.7986917509999998</v>
      </c>
      <c r="F116" s="603">
        <v>-0.84843814399999995</v>
      </c>
      <c r="G116" s="603">
        <v>-2.7876159390000002</v>
      </c>
      <c r="H116" s="603">
        <v>-0.47793525199999998</v>
      </c>
      <c r="I116" s="603">
        <v>-7.5755322490000001</v>
      </c>
      <c r="J116" s="603" t="s">
        <v>108</v>
      </c>
      <c r="K116" s="603" t="s">
        <v>108</v>
      </c>
      <c r="L116" s="603" t="s">
        <v>108</v>
      </c>
      <c r="M116" s="605">
        <v>-2.7035359190000001</v>
      </c>
      <c r="N116" s="603">
        <v>-7.5755322490000001</v>
      </c>
      <c r="O116" s="605">
        <v>-2.7187156579999998</v>
      </c>
      <c r="P116" s="603">
        <v>-6.4733420439999998</v>
      </c>
    </row>
    <row r="117" spans="1:16" ht="15.75" customHeight="1">
      <c r="A117" s="522" t="s">
        <v>190</v>
      </c>
      <c r="B117" s="606">
        <v>0.23998154099999999</v>
      </c>
      <c r="C117" s="606">
        <v>-6.0275019999999997E-3</v>
      </c>
      <c r="D117" s="606">
        <v>2.8091294000000002</v>
      </c>
      <c r="E117" s="606">
        <v>2.9447280569999998</v>
      </c>
      <c r="F117" s="606">
        <v>1.223370319</v>
      </c>
      <c r="G117" s="606">
        <v>12.419600687999999</v>
      </c>
      <c r="H117" s="606">
        <v>-5.3933798409999998</v>
      </c>
      <c r="I117" s="606">
        <v>150.828934933</v>
      </c>
      <c r="J117" s="606" t="s">
        <v>108</v>
      </c>
      <c r="K117" s="606" t="s">
        <v>108</v>
      </c>
      <c r="L117" s="606" t="s">
        <v>108</v>
      </c>
      <c r="M117" s="607">
        <v>2.417226238</v>
      </c>
      <c r="N117" s="606">
        <v>150.828934933</v>
      </c>
      <c r="O117" s="607">
        <v>2.5456468179999998</v>
      </c>
      <c r="P117" s="606">
        <v>-0.176113095</v>
      </c>
    </row>
    <row r="118" spans="1:16" ht="16.5" customHeight="1">
      <c r="A118" s="525" t="s">
        <v>332</v>
      </c>
      <c r="B118" s="608">
        <v>1.9411593620000001</v>
      </c>
      <c r="C118" s="608">
        <v>1.6550099949999999</v>
      </c>
      <c r="D118" s="608">
        <v>1.2396258630000001</v>
      </c>
      <c r="E118" s="608">
        <v>1.5577364760000001</v>
      </c>
      <c r="F118" s="608">
        <v>1.2389419989999999</v>
      </c>
      <c r="G118" s="608">
        <v>1.1011026639999999</v>
      </c>
      <c r="H118" s="608">
        <v>3.5109365260000001</v>
      </c>
      <c r="I118" s="608">
        <v>-1.2302153840000001</v>
      </c>
      <c r="J118" s="608" t="s">
        <v>108</v>
      </c>
      <c r="K118" s="608" t="s">
        <v>108</v>
      </c>
      <c r="L118" s="608" t="s">
        <v>108</v>
      </c>
      <c r="M118" s="609">
        <v>1.4814582110000001</v>
      </c>
      <c r="N118" s="608">
        <v>-1.2302153840000001</v>
      </c>
      <c r="O118" s="609">
        <v>1.473719086</v>
      </c>
      <c r="P118" s="608">
        <v>0.78384484099999996</v>
      </c>
    </row>
    <row r="119" spans="1:16" ht="15.75" customHeight="1">
      <c r="A119" s="517" t="s">
        <v>84</v>
      </c>
      <c r="B119" s="601">
        <v>4.2217378029999999</v>
      </c>
      <c r="C119" s="601">
        <v>3.7410072900000002</v>
      </c>
      <c r="D119" s="601">
        <v>2.9134860009999999</v>
      </c>
      <c r="E119" s="601">
        <v>2.8251122419999999</v>
      </c>
      <c r="F119" s="601">
        <v>2.435745448</v>
      </c>
      <c r="G119" s="601">
        <v>2.6392826999999999</v>
      </c>
      <c r="H119" s="601">
        <v>5.4766532330000004</v>
      </c>
      <c r="I119" s="601">
        <v>-7.595586E-2</v>
      </c>
      <c r="J119" s="601" t="s">
        <v>108</v>
      </c>
      <c r="K119" s="601" t="s">
        <v>108</v>
      </c>
      <c r="L119" s="601" t="s">
        <v>108</v>
      </c>
      <c r="M119" s="602">
        <v>2.879924897</v>
      </c>
      <c r="N119" s="601">
        <v>-7.595586E-2</v>
      </c>
      <c r="O119" s="602">
        <v>2.8673025980000002</v>
      </c>
      <c r="P119" s="601">
        <v>1.2076912989999999</v>
      </c>
    </row>
    <row r="120" spans="1:16" ht="15.75" customHeight="1">
      <c r="A120" s="519" t="s">
        <v>192</v>
      </c>
      <c r="B120" s="603">
        <v>2.7750518350000002</v>
      </c>
      <c r="C120" s="603">
        <v>2.952201461</v>
      </c>
      <c r="D120" s="603">
        <v>2.3964535229999999</v>
      </c>
      <c r="E120" s="603">
        <v>2.724471694</v>
      </c>
      <c r="F120" s="603">
        <v>2.4787358990000001</v>
      </c>
      <c r="G120" s="603">
        <v>2.4815723410000001</v>
      </c>
      <c r="H120" s="603">
        <v>5.1576232610000003</v>
      </c>
      <c r="I120" s="603">
        <v>-0.84683196299999997</v>
      </c>
      <c r="J120" s="603" t="s">
        <v>108</v>
      </c>
      <c r="K120" s="603" t="s">
        <v>108</v>
      </c>
      <c r="L120" s="603" t="s">
        <v>108</v>
      </c>
      <c r="M120" s="605">
        <v>2.658026268</v>
      </c>
      <c r="N120" s="603">
        <v>-0.84683196299999997</v>
      </c>
      <c r="O120" s="605">
        <v>2.6413337889999999</v>
      </c>
      <c r="P120" s="603">
        <v>1.8478050319999999</v>
      </c>
    </row>
    <row r="121" spans="1:16" ht="15.75" customHeight="1">
      <c r="A121" s="517" t="s">
        <v>370</v>
      </c>
      <c r="B121" s="601">
        <v>15.04845796</v>
      </c>
      <c r="C121" s="601">
        <v>7.29999865</v>
      </c>
      <c r="D121" s="601">
        <v>4.9516540999999998</v>
      </c>
      <c r="E121" s="601">
        <v>1.339170604</v>
      </c>
      <c r="F121" s="601">
        <v>-0.75434577899999999</v>
      </c>
      <c r="G121" s="601">
        <v>-4.226657629</v>
      </c>
      <c r="H121" s="601">
        <v>52.812156915999999</v>
      </c>
      <c r="I121" s="601">
        <v>0.90288760000000001</v>
      </c>
      <c r="J121" s="601" t="s">
        <v>108</v>
      </c>
      <c r="K121" s="601" t="s">
        <v>108</v>
      </c>
      <c r="L121" s="601" t="s">
        <v>108</v>
      </c>
      <c r="M121" s="602">
        <v>2.0378520459999998</v>
      </c>
      <c r="N121" s="601">
        <v>0.90288760000000001</v>
      </c>
      <c r="O121" s="602">
        <v>2.0220043040000002</v>
      </c>
      <c r="P121" s="601">
        <v>-1.255304467</v>
      </c>
    </row>
    <row r="122" spans="1:16" ht="15.75" customHeight="1">
      <c r="A122" s="519" t="s">
        <v>193</v>
      </c>
      <c r="B122" s="603">
        <v>8.1291417589999995</v>
      </c>
      <c r="C122" s="603">
        <v>6.9591129370000004</v>
      </c>
      <c r="D122" s="603">
        <v>6.2357177650000004</v>
      </c>
      <c r="E122" s="603">
        <v>3.7941480319999998</v>
      </c>
      <c r="F122" s="603">
        <v>1.964846632</v>
      </c>
      <c r="G122" s="603">
        <v>4.009337307</v>
      </c>
      <c r="H122" s="603">
        <v>5.988224658</v>
      </c>
      <c r="I122" s="603">
        <v>95.261969027000006</v>
      </c>
      <c r="J122" s="603" t="s">
        <v>108</v>
      </c>
      <c r="K122" s="603" t="s">
        <v>108</v>
      </c>
      <c r="L122" s="603" t="s">
        <v>108</v>
      </c>
      <c r="M122" s="605">
        <v>4.6566383849999999</v>
      </c>
      <c r="N122" s="603">
        <v>95.261969027000006</v>
      </c>
      <c r="O122" s="605">
        <v>4.6847007720000002</v>
      </c>
      <c r="P122" s="603">
        <v>-3.0530159690000001</v>
      </c>
    </row>
    <row r="123" spans="1:16" ht="15.75" customHeight="1">
      <c r="A123" s="517" t="s">
        <v>194</v>
      </c>
      <c r="B123" s="601">
        <v>-0.65147749899999996</v>
      </c>
      <c r="C123" s="601">
        <v>0.167197083</v>
      </c>
      <c r="D123" s="601">
        <v>-0.90652412199999999</v>
      </c>
      <c r="E123" s="601">
        <v>-0.38944599899999999</v>
      </c>
      <c r="F123" s="601">
        <v>1.2225580979999999</v>
      </c>
      <c r="G123" s="601">
        <v>2.2590758860000002</v>
      </c>
      <c r="H123" s="601">
        <v>0.99901871099999995</v>
      </c>
      <c r="I123" s="601">
        <v>12.189979741</v>
      </c>
      <c r="J123" s="601" t="s">
        <v>108</v>
      </c>
      <c r="K123" s="601" t="s">
        <v>108</v>
      </c>
      <c r="L123" s="601" t="s">
        <v>108</v>
      </c>
      <c r="M123" s="602">
        <v>-0.20519099700000001</v>
      </c>
      <c r="N123" s="601">
        <v>12.189979741</v>
      </c>
      <c r="O123" s="602">
        <v>-0.19887079799999999</v>
      </c>
      <c r="P123" s="601">
        <v>-0.31049426499999999</v>
      </c>
    </row>
    <row r="124" spans="1:16" ht="15.75" customHeight="1">
      <c r="A124" s="519" t="s">
        <v>195</v>
      </c>
      <c r="B124" s="603">
        <v>0.32849866599999999</v>
      </c>
      <c r="C124" s="603">
        <v>0.49833430299999998</v>
      </c>
      <c r="D124" s="603">
        <v>-5.3723770999999997E-2</v>
      </c>
      <c r="E124" s="603">
        <v>0.11286315199999999</v>
      </c>
      <c r="F124" s="603">
        <v>1.5623111009999999</v>
      </c>
      <c r="G124" s="603">
        <v>2.8409506119999999</v>
      </c>
      <c r="H124" s="603">
        <v>2.1404031699999999</v>
      </c>
      <c r="I124" s="603">
        <v>0</v>
      </c>
      <c r="J124" s="603" t="s">
        <v>108</v>
      </c>
      <c r="K124" s="603" t="s">
        <v>108</v>
      </c>
      <c r="L124" s="603" t="s">
        <v>108</v>
      </c>
      <c r="M124" s="605">
        <v>0.38153893700000002</v>
      </c>
      <c r="N124" s="603">
        <v>0</v>
      </c>
      <c r="O124" s="605">
        <v>0.381369878</v>
      </c>
      <c r="P124" s="603">
        <v>-0.41716120499999998</v>
      </c>
    </row>
    <row r="125" spans="1:16" ht="15.75" customHeight="1">
      <c r="A125" s="517" t="s">
        <v>196</v>
      </c>
      <c r="B125" s="601">
        <v>6.3735594329999996</v>
      </c>
      <c r="C125" s="601">
        <v>11.009104690999999</v>
      </c>
      <c r="D125" s="601">
        <v>14.114277849</v>
      </c>
      <c r="E125" s="601">
        <v>34.512143899000002</v>
      </c>
      <c r="F125" s="601">
        <v>39.938991788999999</v>
      </c>
      <c r="G125" s="601">
        <v>45.071938654</v>
      </c>
      <c r="H125" s="601">
        <v>137.02696598599999</v>
      </c>
      <c r="I125" s="896" t="s">
        <v>108</v>
      </c>
      <c r="J125" s="601" t="s">
        <v>108</v>
      </c>
      <c r="K125" s="601" t="s">
        <v>108</v>
      </c>
      <c r="L125" s="601" t="s">
        <v>108</v>
      </c>
      <c r="M125" s="602">
        <v>19.764830389</v>
      </c>
      <c r="N125" s="896" t="s">
        <v>108</v>
      </c>
      <c r="O125" s="602">
        <v>20.014803582999999</v>
      </c>
      <c r="P125" s="601">
        <v>15.833818671</v>
      </c>
    </row>
    <row r="126" spans="1:16" ht="15.75" customHeight="1">
      <c r="A126" s="724" t="s">
        <v>991</v>
      </c>
      <c r="B126" s="603">
        <v>-7.3411948010000003</v>
      </c>
      <c r="C126" s="603">
        <v>-4.7315541100000003</v>
      </c>
      <c r="D126" s="603">
        <v>-7.3767089160000001</v>
      </c>
      <c r="E126" s="603">
        <v>-5.936665971</v>
      </c>
      <c r="F126" s="603">
        <v>-2.8133515980000001</v>
      </c>
      <c r="G126" s="603">
        <v>-5.8437835900000001</v>
      </c>
      <c r="H126" s="603">
        <v>-15.587425196</v>
      </c>
      <c r="I126" s="603">
        <v>0.63850718699999998</v>
      </c>
      <c r="J126" s="603" t="s">
        <v>108</v>
      </c>
      <c r="K126" s="603" t="s">
        <v>108</v>
      </c>
      <c r="L126" s="603" t="s">
        <v>108</v>
      </c>
      <c r="M126" s="605">
        <v>-6.0265551909999999</v>
      </c>
      <c r="N126" s="603">
        <v>0.63850718699999998</v>
      </c>
      <c r="O126" s="605">
        <v>-6.0204790419999998</v>
      </c>
      <c r="P126" s="603">
        <v>-1.549263662</v>
      </c>
    </row>
    <row r="127" spans="1:16" ht="15.75" customHeight="1">
      <c r="A127" s="517" t="s">
        <v>197</v>
      </c>
      <c r="B127" s="601">
        <v>-7.5913727169999996</v>
      </c>
      <c r="C127" s="601">
        <v>-4.6002706020000002</v>
      </c>
      <c r="D127" s="601">
        <v>-10.858975110999999</v>
      </c>
      <c r="E127" s="601">
        <v>-10.604452292</v>
      </c>
      <c r="F127" s="601">
        <v>-8.513747725</v>
      </c>
      <c r="G127" s="601">
        <v>-3.8337647640000001</v>
      </c>
      <c r="H127" s="601">
        <v>-3.6555078829999998</v>
      </c>
      <c r="I127" s="601">
        <v>-60.203456308</v>
      </c>
      <c r="J127" s="601" t="s">
        <v>108</v>
      </c>
      <c r="K127" s="601" t="s">
        <v>108</v>
      </c>
      <c r="L127" s="601" t="s">
        <v>108</v>
      </c>
      <c r="M127" s="602">
        <v>-9.7373986830000003</v>
      </c>
      <c r="N127" s="601">
        <v>-60.203456308</v>
      </c>
      <c r="O127" s="602">
        <v>-9.8454806779999995</v>
      </c>
      <c r="P127" s="601">
        <v>-6.3367272349999997</v>
      </c>
    </row>
    <row r="128" spans="1:16" ht="15.75" customHeight="1">
      <c r="A128" s="519" t="s">
        <v>198</v>
      </c>
      <c r="B128" s="603">
        <v>0.85942864900000004</v>
      </c>
      <c r="C128" s="603">
        <v>3.1102572940000002</v>
      </c>
      <c r="D128" s="603">
        <v>4.8147006499999998</v>
      </c>
      <c r="E128" s="603">
        <v>4.0693197980000004</v>
      </c>
      <c r="F128" s="603">
        <v>2.5499098259999999</v>
      </c>
      <c r="G128" s="603">
        <v>0.58332513500000005</v>
      </c>
      <c r="H128" s="603">
        <v>4.8472470860000003</v>
      </c>
      <c r="I128" s="603">
        <v>-30.625155005</v>
      </c>
      <c r="J128" s="603" t="s">
        <v>108</v>
      </c>
      <c r="K128" s="603" t="s">
        <v>108</v>
      </c>
      <c r="L128" s="603" t="s">
        <v>108</v>
      </c>
      <c r="M128" s="605">
        <v>3.792840698</v>
      </c>
      <c r="N128" s="603">
        <v>-30.625155005</v>
      </c>
      <c r="O128" s="605">
        <v>3.6887910549999998</v>
      </c>
      <c r="P128" s="603">
        <v>9.3570802529999995</v>
      </c>
    </row>
    <row r="129" spans="1:16" ht="15.75" customHeight="1">
      <c r="A129" s="522" t="s">
        <v>199</v>
      </c>
      <c r="B129" s="606">
        <v>4.5970599940000003</v>
      </c>
      <c r="C129" s="606">
        <v>-1.2711957890000001</v>
      </c>
      <c r="D129" s="606">
        <v>0.93015090300000003</v>
      </c>
      <c r="E129" s="606">
        <v>2.842839787</v>
      </c>
      <c r="F129" s="606">
        <v>-4.7352468500000002</v>
      </c>
      <c r="G129" s="606">
        <v>-15.334934498999999</v>
      </c>
      <c r="H129" s="606">
        <v>2.963296599</v>
      </c>
      <c r="I129" s="606">
        <v>61.921248374999998</v>
      </c>
      <c r="J129" s="606" t="s">
        <v>108</v>
      </c>
      <c r="K129" s="606" t="s">
        <v>108</v>
      </c>
      <c r="L129" s="606" t="s">
        <v>108</v>
      </c>
      <c r="M129" s="607">
        <v>1.1356515579999999</v>
      </c>
      <c r="N129" s="606">
        <v>61.921248374999998</v>
      </c>
      <c r="O129" s="607">
        <v>1.2244885080000001</v>
      </c>
      <c r="P129" s="606">
        <v>-6.9849186919999999</v>
      </c>
    </row>
    <row r="130" spans="1:16" ht="16.5" customHeight="1">
      <c r="A130" s="571" t="s">
        <v>263</v>
      </c>
      <c r="B130" s="610"/>
      <c r="C130" s="610"/>
      <c r="D130" s="610"/>
      <c r="E130" s="610"/>
      <c r="F130" s="610"/>
      <c r="G130" s="610"/>
      <c r="H130" s="610"/>
      <c r="I130" s="610"/>
      <c r="J130" s="610"/>
      <c r="K130" s="610"/>
      <c r="L130" s="610"/>
      <c r="M130" s="611"/>
      <c r="N130" s="610"/>
      <c r="O130" s="611"/>
      <c r="P130" s="610"/>
    </row>
    <row r="131" spans="1:16" ht="16.5" customHeight="1">
      <c r="A131" s="514" t="s">
        <v>333</v>
      </c>
      <c r="B131" s="599">
        <v>-6.9438147590000003</v>
      </c>
      <c r="C131" s="599">
        <v>1.084032224</v>
      </c>
      <c r="D131" s="599">
        <v>3.6312043049999998</v>
      </c>
      <c r="E131" s="599">
        <v>7.1383798880000002</v>
      </c>
      <c r="F131" s="599">
        <v>8.1857176280000008</v>
      </c>
      <c r="G131" s="599">
        <v>15.378069851999999</v>
      </c>
      <c r="H131" s="599">
        <v>23.586757152000001</v>
      </c>
      <c r="I131" s="599">
        <v>-48.842017265000003</v>
      </c>
      <c r="J131" s="599" t="s">
        <v>108</v>
      </c>
      <c r="K131" s="599" t="s">
        <v>108</v>
      </c>
      <c r="L131" s="599" t="s">
        <v>108</v>
      </c>
      <c r="M131" s="600">
        <v>6.0263583379999996</v>
      </c>
      <c r="N131" s="599">
        <v>-48.842017265000003</v>
      </c>
      <c r="O131" s="600">
        <v>5.8765094270000002</v>
      </c>
      <c r="P131" s="599">
        <v>5.9256019679999996</v>
      </c>
    </row>
    <row r="132" spans="1:16" ht="15.75" customHeight="1">
      <c r="A132" s="572" t="s">
        <v>203</v>
      </c>
      <c r="B132" s="612">
        <v>-6.1268921350000003</v>
      </c>
      <c r="C132" s="612">
        <v>1.2582907480000001</v>
      </c>
      <c r="D132" s="612">
        <v>3.356267007</v>
      </c>
      <c r="E132" s="612">
        <v>7.584941411</v>
      </c>
      <c r="F132" s="612">
        <v>2.279402347</v>
      </c>
      <c r="G132" s="612">
        <v>17.304391651</v>
      </c>
      <c r="H132" s="612">
        <v>22.945047367000001</v>
      </c>
      <c r="I132" s="612">
        <v>-48.318050263000003</v>
      </c>
      <c r="J132" s="612" t="s">
        <v>108</v>
      </c>
      <c r="K132" s="612" t="s">
        <v>108</v>
      </c>
      <c r="L132" s="612" t="s">
        <v>108</v>
      </c>
      <c r="M132" s="613">
        <v>5.5455699620000001</v>
      </c>
      <c r="N132" s="612">
        <v>-48.318050263000003</v>
      </c>
      <c r="O132" s="613">
        <v>5.3979630409999997</v>
      </c>
      <c r="P132" s="612">
        <v>6.9663016219999996</v>
      </c>
    </row>
    <row r="133" spans="1:16" ht="15.75" customHeight="1">
      <c r="A133" s="573" t="s">
        <v>204</v>
      </c>
      <c r="B133" s="614">
        <v>-16.011763429999998</v>
      </c>
      <c r="C133" s="614">
        <v>10.869723013</v>
      </c>
      <c r="D133" s="614">
        <v>5.9729429969999996</v>
      </c>
      <c r="E133" s="614">
        <v>8.9253680309999996</v>
      </c>
      <c r="F133" s="614">
        <v>45.570673718999998</v>
      </c>
      <c r="G133" s="614">
        <v>4.6407963600000004</v>
      </c>
      <c r="H133" s="614">
        <v>6.0249768750000001</v>
      </c>
      <c r="I133" s="614">
        <v>-15.438817958</v>
      </c>
      <c r="J133" s="614" t="s">
        <v>108</v>
      </c>
      <c r="K133" s="614" t="s">
        <v>108</v>
      </c>
      <c r="L133" s="614" t="s">
        <v>108</v>
      </c>
      <c r="M133" s="615">
        <v>11.615027531999999</v>
      </c>
      <c r="N133" s="614">
        <v>-15.438817958</v>
      </c>
      <c r="O133" s="615">
        <v>11.54804433</v>
      </c>
      <c r="P133" s="614">
        <v>9.1797425639999997</v>
      </c>
    </row>
    <row r="134" spans="1:16" ht="15.75" customHeight="1">
      <c r="A134" s="572" t="s">
        <v>205</v>
      </c>
      <c r="B134" s="612">
        <v>-27.163738410000001</v>
      </c>
      <c r="C134" s="612">
        <v>-20.064518206999999</v>
      </c>
      <c r="D134" s="612">
        <v>12.637998632</v>
      </c>
      <c r="E134" s="612">
        <v>-8.1071055679999997</v>
      </c>
      <c r="F134" s="612">
        <v>176.03170247200001</v>
      </c>
      <c r="G134" s="612">
        <v>-30.075790673</v>
      </c>
      <c r="H134" s="612">
        <v>42.833514223000002</v>
      </c>
      <c r="I134" s="612">
        <v>-99.970991791000003</v>
      </c>
      <c r="J134" s="612" t="s">
        <v>108</v>
      </c>
      <c r="K134" s="612" t="s">
        <v>108</v>
      </c>
      <c r="L134" s="612" t="s">
        <v>108</v>
      </c>
      <c r="M134" s="613">
        <v>16.219984647</v>
      </c>
      <c r="N134" s="612">
        <v>-99.970991791000003</v>
      </c>
      <c r="O134" s="613">
        <v>15.907235433</v>
      </c>
      <c r="P134" s="612">
        <v>-14.867080249000001</v>
      </c>
    </row>
    <row r="135" spans="1:16" ht="16.5" customHeight="1">
      <c r="A135" s="574" t="s">
        <v>334</v>
      </c>
      <c r="B135" s="616">
        <v>4.6727331259999998</v>
      </c>
      <c r="C135" s="616">
        <v>5.1495008130000004</v>
      </c>
      <c r="D135" s="616">
        <v>8.4180069159999995</v>
      </c>
      <c r="E135" s="616">
        <v>12.479645077000001</v>
      </c>
      <c r="F135" s="616">
        <v>23.558694191000001</v>
      </c>
      <c r="G135" s="616">
        <v>19.628928668</v>
      </c>
      <c r="H135" s="616">
        <v>16.270705641999999</v>
      </c>
      <c r="I135" s="616">
        <v>311.15163348800002</v>
      </c>
      <c r="J135" s="616" t="s">
        <v>108</v>
      </c>
      <c r="K135" s="616" t="s">
        <v>108</v>
      </c>
      <c r="L135" s="616" t="s">
        <v>108</v>
      </c>
      <c r="M135" s="617">
        <v>12.349943743000001</v>
      </c>
      <c r="N135" s="616">
        <v>311.15163348800002</v>
      </c>
      <c r="O135" s="617">
        <v>12.486289993</v>
      </c>
      <c r="P135" s="616">
        <v>10.350232333999999</v>
      </c>
    </row>
    <row r="136" spans="1:16" ht="15.75" customHeight="1">
      <c r="A136" s="572" t="s">
        <v>207</v>
      </c>
      <c r="B136" s="612">
        <v>5.3438171670000001</v>
      </c>
      <c r="C136" s="612">
        <v>3.6287457920000001</v>
      </c>
      <c r="D136" s="612">
        <v>7.9471049750000002</v>
      </c>
      <c r="E136" s="612">
        <v>9.8896700590000002</v>
      </c>
      <c r="F136" s="612">
        <v>10.171629773999999</v>
      </c>
      <c r="G136" s="612">
        <v>16.077685569</v>
      </c>
      <c r="H136" s="612">
        <v>-2.3074997599999998</v>
      </c>
      <c r="I136" s="612">
        <v>1349.5370224390001</v>
      </c>
      <c r="J136" s="612" t="s">
        <v>108</v>
      </c>
      <c r="K136" s="612" t="s">
        <v>108</v>
      </c>
      <c r="L136" s="612" t="s">
        <v>108</v>
      </c>
      <c r="M136" s="613">
        <v>8.9201045860000008</v>
      </c>
      <c r="N136" s="612">
        <v>1349.5370224390001</v>
      </c>
      <c r="O136" s="613">
        <v>9.388506112</v>
      </c>
      <c r="P136" s="612">
        <v>9.1892393240000008</v>
      </c>
    </row>
    <row r="137" spans="1:16" ht="15.75" customHeight="1">
      <c r="A137" s="575" t="s">
        <v>208</v>
      </c>
      <c r="B137" s="614">
        <v>7.6449703729999996</v>
      </c>
      <c r="C137" s="614">
        <v>6.7831153349999997</v>
      </c>
      <c r="D137" s="614">
        <v>9.8544774690000008</v>
      </c>
      <c r="E137" s="614">
        <v>13.379945902999999</v>
      </c>
      <c r="F137" s="614">
        <v>14.561076241</v>
      </c>
      <c r="G137" s="614">
        <v>15.989327254000001</v>
      </c>
      <c r="H137" s="614">
        <v>50.706452407</v>
      </c>
      <c r="I137" s="614">
        <v>155.024083319</v>
      </c>
      <c r="J137" s="614" t="s">
        <v>108</v>
      </c>
      <c r="K137" s="614" t="s">
        <v>108</v>
      </c>
      <c r="L137" s="614" t="s">
        <v>108</v>
      </c>
      <c r="M137" s="615">
        <v>12.485536551999999</v>
      </c>
      <c r="N137" s="614">
        <v>155.024083319</v>
      </c>
      <c r="O137" s="615">
        <v>12.524789854</v>
      </c>
      <c r="P137" s="614">
        <v>11.667559337</v>
      </c>
    </row>
    <row r="138" spans="1:16" ht="15.75" customHeight="1">
      <c r="A138" s="572" t="s">
        <v>209</v>
      </c>
      <c r="B138" s="612">
        <v>-13.084513604</v>
      </c>
      <c r="C138" s="612">
        <v>-1.6944566270000001</v>
      </c>
      <c r="D138" s="612">
        <v>2.4915295089999998</v>
      </c>
      <c r="E138" s="612">
        <v>12.996413956</v>
      </c>
      <c r="F138" s="612">
        <v>63.223072172999998</v>
      </c>
      <c r="G138" s="612">
        <v>32.655926174000001</v>
      </c>
      <c r="H138" s="612">
        <v>-81.457135973000007</v>
      </c>
      <c r="I138" s="612">
        <v>10.656234412</v>
      </c>
      <c r="J138" s="612" t="s">
        <v>108</v>
      </c>
      <c r="K138" s="612" t="s">
        <v>108</v>
      </c>
      <c r="L138" s="612" t="s">
        <v>108</v>
      </c>
      <c r="M138" s="613">
        <v>16.966608224000002</v>
      </c>
      <c r="N138" s="612">
        <v>10.656234412</v>
      </c>
      <c r="O138" s="613">
        <v>16.958558064000002</v>
      </c>
      <c r="P138" s="612">
        <v>9.2143000560000008</v>
      </c>
    </row>
    <row r="139" spans="1:16" ht="16.5" customHeight="1">
      <c r="A139" s="576" t="s">
        <v>265</v>
      </c>
      <c r="B139" s="618"/>
      <c r="C139" s="618"/>
      <c r="D139" s="618"/>
      <c r="E139" s="618"/>
      <c r="F139" s="618"/>
      <c r="G139" s="618"/>
      <c r="H139" s="618"/>
      <c r="I139" s="618"/>
      <c r="J139" s="618"/>
      <c r="K139" s="618"/>
      <c r="L139" s="618"/>
      <c r="M139" s="619"/>
      <c r="N139" s="618"/>
      <c r="O139" s="619"/>
      <c r="P139" s="618"/>
    </row>
    <row r="140" spans="1:16" ht="16.5" customHeight="1">
      <c r="A140" s="577" t="s">
        <v>534</v>
      </c>
      <c r="B140" s="620">
        <v>1.406740367</v>
      </c>
      <c r="C140" s="620">
        <v>1.747683595</v>
      </c>
      <c r="D140" s="620">
        <v>1.215192697</v>
      </c>
      <c r="E140" s="620">
        <v>0.76598702399999996</v>
      </c>
      <c r="F140" s="620">
        <v>0.49379853699999998</v>
      </c>
      <c r="G140" s="620">
        <v>1.9913012370000001</v>
      </c>
      <c r="H140" s="620">
        <v>-2.035947556</v>
      </c>
      <c r="I140" s="620">
        <v>-0.49294495799999999</v>
      </c>
      <c r="J140" s="620" t="s">
        <v>108</v>
      </c>
      <c r="K140" s="620" t="s">
        <v>108</v>
      </c>
      <c r="L140" s="620" t="s">
        <v>108</v>
      </c>
      <c r="M140" s="621">
        <v>0.89183165399999997</v>
      </c>
      <c r="N140" s="620">
        <v>-0.49294495799999999</v>
      </c>
      <c r="O140" s="621">
        <v>0.886498915</v>
      </c>
      <c r="P140" s="620">
        <v>-1.0051550140000001</v>
      </c>
    </row>
    <row r="141" spans="1:16" ht="16.5" customHeight="1">
      <c r="A141" s="578" t="s">
        <v>458</v>
      </c>
      <c r="B141" s="622">
        <v>-1.125728643</v>
      </c>
      <c r="C141" s="622">
        <v>0.46360382700000002</v>
      </c>
      <c r="D141" s="622">
        <v>0.81790695899999999</v>
      </c>
      <c r="E141" s="622">
        <v>1.9925094539999999</v>
      </c>
      <c r="F141" s="622">
        <v>1.9992548640000001</v>
      </c>
      <c r="G141" s="622">
        <v>2.252835809</v>
      </c>
      <c r="H141" s="622">
        <v>-5.0716846010000003</v>
      </c>
      <c r="I141" s="622">
        <v>-1.2207508380000001</v>
      </c>
      <c r="J141" s="622" t="s">
        <v>108</v>
      </c>
      <c r="K141" s="622" t="s">
        <v>108</v>
      </c>
      <c r="L141" s="622" t="s">
        <v>108</v>
      </c>
      <c r="M141" s="623">
        <v>1.6241307030000001</v>
      </c>
      <c r="N141" s="622">
        <v>-1.2207508380000001</v>
      </c>
      <c r="O141" s="623">
        <v>1.611875956</v>
      </c>
      <c r="P141" s="622">
        <v>1.625926787</v>
      </c>
    </row>
    <row r="142" spans="1:16" ht="16.5" customHeight="1">
      <c r="A142" s="579" t="s">
        <v>459</v>
      </c>
      <c r="B142" s="624">
        <v>3.024827471</v>
      </c>
      <c r="C142" s="624">
        <v>3.054121979</v>
      </c>
      <c r="D142" s="624">
        <v>2.304951167</v>
      </c>
      <c r="E142" s="624">
        <v>2.435412237</v>
      </c>
      <c r="F142" s="624">
        <v>1.784047489</v>
      </c>
      <c r="G142" s="624">
        <v>1.6754714550000001</v>
      </c>
      <c r="H142" s="624">
        <v>2.9424182239999999</v>
      </c>
      <c r="I142" s="624">
        <v>-0.74055847100000005</v>
      </c>
      <c r="J142" s="624" t="s">
        <v>108</v>
      </c>
      <c r="K142" s="624" t="s">
        <v>108</v>
      </c>
      <c r="L142" s="624" t="s">
        <v>108</v>
      </c>
      <c r="M142" s="625">
        <v>2.3681810479999998</v>
      </c>
      <c r="N142" s="624">
        <v>-0.74055847100000005</v>
      </c>
      <c r="O142" s="625">
        <v>2.3518563069999998</v>
      </c>
      <c r="P142" s="624">
        <v>1.345683379</v>
      </c>
    </row>
    <row r="143" spans="1:16" ht="16.5" customHeight="1">
      <c r="A143" s="580" t="s">
        <v>460</v>
      </c>
      <c r="B143" s="622">
        <v>2.1889083770000002</v>
      </c>
      <c r="C143" s="622">
        <v>1.755646321</v>
      </c>
      <c r="D143" s="622">
        <v>1.149157258</v>
      </c>
      <c r="E143" s="622">
        <v>1.2719601300000001</v>
      </c>
      <c r="F143" s="622">
        <v>0.55265797100000003</v>
      </c>
      <c r="G143" s="622">
        <v>0.305860295</v>
      </c>
      <c r="H143" s="622">
        <v>1.33041988</v>
      </c>
      <c r="I143" s="622">
        <v>-1.124352807</v>
      </c>
      <c r="J143" s="622" t="s">
        <v>108</v>
      </c>
      <c r="K143" s="622" t="s">
        <v>108</v>
      </c>
      <c r="L143" s="622" t="s">
        <v>108</v>
      </c>
      <c r="M143" s="623">
        <v>1.1949349199999999</v>
      </c>
      <c r="N143" s="622">
        <v>-1.124352807</v>
      </c>
      <c r="O143" s="623">
        <v>1.187534606</v>
      </c>
      <c r="P143" s="622">
        <v>0.28696863700000003</v>
      </c>
    </row>
    <row r="144" spans="1:16" ht="16.5" customHeight="1">
      <c r="A144" s="575" t="s">
        <v>546</v>
      </c>
      <c r="B144" s="626">
        <v>-6.7725203360000004</v>
      </c>
      <c r="C144" s="626">
        <v>0.937191569</v>
      </c>
      <c r="D144" s="626">
        <v>3.3798798429999999</v>
      </c>
      <c r="E144" s="626">
        <v>7.1268257820000001</v>
      </c>
      <c r="F144" s="626">
        <v>1.1687730750000001</v>
      </c>
      <c r="G144" s="626">
        <v>15.353154742999999</v>
      </c>
      <c r="H144" s="626">
        <v>23.671269200000001</v>
      </c>
      <c r="I144" s="626">
        <v>-48.262656962000001</v>
      </c>
      <c r="J144" s="626" t="s">
        <v>108</v>
      </c>
      <c r="K144" s="626" t="s">
        <v>108</v>
      </c>
      <c r="L144" s="626" t="s">
        <v>108</v>
      </c>
      <c r="M144" s="627">
        <v>5.1115619739999998</v>
      </c>
      <c r="N144" s="626">
        <v>-48.262656962000001</v>
      </c>
      <c r="O144" s="627">
        <v>4.9674965609999999</v>
      </c>
      <c r="P144" s="626">
        <v>6.4179778450000002</v>
      </c>
    </row>
    <row r="145" spans="1:17" ht="16.5" customHeight="1">
      <c r="A145" s="581" t="s">
        <v>461</v>
      </c>
      <c r="B145" s="622">
        <v>2.3486027119999999</v>
      </c>
      <c r="C145" s="622">
        <v>1.224406412</v>
      </c>
      <c r="D145" s="622">
        <v>2.742021458</v>
      </c>
      <c r="E145" s="622">
        <v>0.58966694500000005</v>
      </c>
      <c r="F145" s="622">
        <v>-1.418364127</v>
      </c>
      <c r="G145" s="622">
        <v>-2.7433887079999999</v>
      </c>
      <c r="H145" s="622">
        <v>-2.6086059659999998</v>
      </c>
      <c r="I145" s="622">
        <v>-13.434075527999999</v>
      </c>
      <c r="J145" s="622" t="s">
        <v>108</v>
      </c>
      <c r="K145" s="622" t="s">
        <v>108</v>
      </c>
      <c r="L145" s="622" t="s">
        <v>108</v>
      </c>
      <c r="M145" s="623">
        <v>0.68297845400000001</v>
      </c>
      <c r="N145" s="622">
        <v>-13.434075527999999</v>
      </c>
      <c r="O145" s="623">
        <v>0.67933958299999997</v>
      </c>
      <c r="P145" s="622">
        <v>-0.89663726799999999</v>
      </c>
    </row>
    <row r="146" spans="1:17" ht="16.5" customHeight="1">
      <c r="A146" s="573" t="s">
        <v>462</v>
      </c>
      <c r="B146" s="628">
        <v>0.57232841000000001</v>
      </c>
      <c r="C146" s="628">
        <v>0.59782554399999999</v>
      </c>
      <c r="D146" s="628">
        <v>-0.143036627</v>
      </c>
      <c r="E146" s="628">
        <v>-0.168847422</v>
      </c>
      <c r="F146" s="628">
        <v>0.87383500000000003</v>
      </c>
      <c r="G146" s="628">
        <v>2.0320229240000001</v>
      </c>
      <c r="H146" s="628">
        <v>-1.1242413E-2</v>
      </c>
      <c r="I146" s="628">
        <v>0.107181136</v>
      </c>
      <c r="J146" s="628" t="s">
        <v>108</v>
      </c>
      <c r="K146" s="628" t="s">
        <v>108</v>
      </c>
      <c r="L146" s="628" t="s">
        <v>108</v>
      </c>
      <c r="M146" s="629">
        <v>9.8121162999999997E-2</v>
      </c>
      <c r="N146" s="628">
        <v>0.107181136</v>
      </c>
      <c r="O146" s="629">
        <v>9.8266131000000007E-2</v>
      </c>
      <c r="P146" s="628">
        <v>-0.90811630799999998</v>
      </c>
    </row>
    <row r="147" spans="1:17" ht="17.25" customHeight="1">
      <c r="A147" s="578" t="s">
        <v>463</v>
      </c>
      <c r="B147" s="622">
        <v>-8.3046495999999997E-2</v>
      </c>
      <c r="C147" s="622">
        <v>-0.25189456399999999</v>
      </c>
      <c r="D147" s="622">
        <v>-0.24979937799999999</v>
      </c>
      <c r="E147" s="622">
        <v>-0.17962551299999999</v>
      </c>
      <c r="F147" s="622">
        <v>-0.26055635799999999</v>
      </c>
      <c r="G147" s="622">
        <v>4.5284265999999997E-2</v>
      </c>
      <c r="H147" s="622">
        <v>0.74256900299999995</v>
      </c>
      <c r="I147" s="622">
        <v>-2.0250573219999999</v>
      </c>
      <c r="J147" s="622" t="s">
        <v>108</v>
      </c>
      <c r="K147" s="622" t="s">
        <v>108</v>
      </c>
      <c r="L147" s="622" t="s">
        <v>108</v>
      </c>
      <c r="M147" s="623">
        <v>-0.19198525699999999</v>
      </c>
      <c r="N147" s="622">
        <v>-2.0250573219999999</v>
      </c>
      <c r="O147" s="623">
        <v>-0.198493589</v>
      </c>
      <c r="P147" s="622">
        <v>0.32804378299999998</v>
      </c>
    </row>
    <row r="148" spans="1:17" ht="17.25" customHeight="1">
      <c r="A148" s="579" t="s">
        <v>483</v>
      </c>
      <c r="B148" s="624">
        <v>0.57621018000000002</v>
      </c>
      <c r="C148" s="624">
        <v>6.6112749999999998E-3</v>
      </c>
      <c r="D148" s="624">
        <v>-1.397054E-2</v>
      </c>
      <c r="E148" s="624">
        <v>0.43935076699999998</v>
      </c>
      <c r="F148" s="624">
        <v>3.7333777999999998E-2</v>
      </c>
      <c r="G148" s="624">
        <v>-1.2425158080000001</v>
      </c>
      <c r="H148" s="624">
        <v>1.953789459</v>
      </c>
      <c r="I148" s="624">
        <v>-0.56115942200000002</v>
      </c>
      <c r="J148" s="624" t="s">
        <v>108</v>
      </c>
      <c r="K148" s="624" t="s">
        <v>108</v>
      </c>
      <c r="L148" s="624" t="s">
        <v>108</v>
      </c>
      <c r="M148" s="625">
        <v>0.25729400899999999</v>
      </c>
      <c r="N148" s="624">
        <v>-0.56115942200000002</v>
      </c>
      <c r="O148" s="625">
        <v>0.255699858</v>
      </c>
      <c r="P148" s="624">
        <v>1.1284425760000001</v>
      </c>
    </row>
    <row r="149" spans="1:17" s="3" customFormat="1" ht="16.5" customHeight="1">
      <c r="A149" s="580" t="s">
        <v>464</v>
      </c>
      <c r="B149" s="622">
        <v>-1.0122388950000001</v>
      </c>
      <c r="C149" s="622">
        <v>0.34272982499999999</v>
      </c>
      <c r="D149" s="622">
        <v>0.484090833</v>
      </c>
      <c r="E149" s="622">
        <v>-0.38645852600000002</v>
      </c>
      <c r="F149" s="622">
        <v>-0.69328581899999997</v>
      </c>
      <c r="G149" s="622">
        <v>1.3216448679999999</v>
      </c>
      <c r="H149" s="622">
        <v>-1.2222785279999999</v>
      </c>
      <c r="I149" s="622">
        <v>1.1316082789999999</v>
      </c>
      <c r="J149" s="622" t="s">
        <v>108</v>
      </c>
      <c r="K149" s="622" t="s">
        <v>108</v>
      </c>
      <c r="L149" s="622" t="s">
        <v>108</v>
      </c>
      <c r="M149" s="623">
        <v>-0.19706638300000001</v>
      </c>
      <c r="N149" s="622">
        <v>1.1316082789999999</v>
      </c>
      <c r="O149" s="623">
        <v>-0.19342357900000001</v>
      </c>
      <c r="P149" s="622">
        <v>-1.066057032</v>
      </c>
      <c r="Q149"/>
    </row>
    <row r="150" spans="1:17" ht="16.5" customHeight="1">
      <c r="A150" s="575" t="s">
        <v>545</v>
      </c>
      <c r="B150" s="626">
        <v>-4.634023311</v>
      </c>
      <c r="C150" s="626">
        <v>-0.356468275</v>
      </c>
      <c r="D150" s="626">
        <v>0.869862205</v>
      </c>
      <c r="E150" s="626">
        <v>2.0478296999999999</v>
      </c>
      <c r="F150" s="626">
        <v>0.22234003599999999</v>
      </c>
      <c r="G150" s="626">
        <v>4.2794829050000001</v>
      </c>
      <c r="H150" s="626">
        <v>7.7676211149999999</v>
      </c>
      <c r="I150" s="626">
        <v>-16.664618186999999</v>
      </c>
      <c r="J150" s="626" t="s">
        <v>108</v>
      </c>
      <c r="K150" s="626" t="s">
        <v>108</v>
      </c>
      <c r="L150" s="626" t="s">
        <v>108</v>
      </c>
      <c r="M150" s="627">
        <v>1.4328626310000001</v>
      </c>
      <c r="N150" s="626">
        <v>-16.664618186999999</v>
      </c>
      <c r="O150" s="627">
        <v>1.3827457949999999</v>
      </c>
      <c r="P150" s="626">
        <v>1.4802361879999999</v>
      </c>
    </row>
    <row r="151" spans="1:17" ht="16.5" customHeight="1">
      <c r="A151" s="581" t="s">
        <v>465</v>
      </c>
      <c r="B151" s="622">
        <v>8.8360109000000006E-2</v>
      </c>
      <c r="C151" s="622">
        <v>-0.346819286</v>
      </c>
      <c r="D151" s="622">
        <v>1.1253233199999999</v>
      </c>
      <c r="E151" s="622">
        <v>-0.54418810399999995</v>
      </c>
      <c r="F151" s="622">
        <v>-1.5750173059999999</v>
      </c>
      <c r="G151" s="622">
        <v>-2.329857133</v>
      </c>
      <c r="H151" s="622">
        <v>-2.7230369030000001</v>
      </c>
      <c r="I151" s="622">
        <v>-0.92110849400000006</v>
      </c>
      <c r="J151" s="622" t="s">
        <v>108</v>
      </c>
      <c r="K151" s="622" t="s">
        <v>108</v>
      </c>
      <c r="L151" s="622" t="s">
        <v>108</v>
      </c>
      <c r="M151" s="623">
        <v>-0.39149347699999998</v>
      </c>
      <c r="N151" s="622">
        <v>-0.92110849400000006</v>
      </c>
      <c r="O151" s="623">
        <v>-0.38764237499999998</v>
      </c>
      <c r="P151" s="622">
        <v>-0.970983971</v>
      </c>
    </row>
    <row r="152" spans="1:17" ht="16.5" customHeight="1">
      <c r="A152" s="582" t="s">
        <v>548</v>
      </c>
      <c r="B152" s="630">
        <v>-4.9026357E-2</v>
      </c>
      <c r="C152" s="630">
        <v>-1.4826366000000001E-2</v>
      </c>
      <c r="D152" s="630">
        <v>5.2249509999999999E-2</v>
      </c>
      <c r="E152" s="630">
        <v>-0.112237345</v>
      </c>
      <c r="F152" s="630">
        <v>-7.9040106999999998E-2</v>
      </c>
      <c r="G152" s="630">
        <v>0.110854101</v>
      </c>
      <c r="H152" s="630">
        <v>-0.757778646</v>
      </c>
      <c r="I152" s="630">
        <v>-5.0043229000000002E-2</v>
      </c>
      <c r="J152" s="630" t="s">
        <v>108</v>
      </c>
      <c r="K152" s="630" t="s">
        <v>108</v>
      </c>
      <c r="L152" s="630" t="s">
        <v>108</v>
      </c>
      <c r="M152" s="631">
        <v>-6.2716828000000002E-2</v>
      </c>
      <c r="N152" s="630">
        <v>-5.0043229000000002E-2</v>
      </c>
      <c r="O152" s="631">
        <v>-6.2280059999999998E-2</v>
      </c>
      <c r="P152" s="630">
        <v>-0.48444219199999999</v>
      </c>
    </row>
    <row r="153" spans="1:17">
      <c r="A153" s="261" t="s">
        <v>853</v>
      </c>
      <c r="B153" s="13"/>
      <c r="C153" s="13"/>
      <c r="D153" s="13"/>
      <c r="E153" s="13"/>
      <c r="F153" s="13"/>
      <c r="G153" s="13"/>
      <c r="H153" s="13"/>
      <c r="I153" s="13"/>
      <c r="J153" s="13"/>
      <c r="K153" s="13"/>
      <c r="L153" s="13"/>
      <c r="M153" s="13"/>
      <c r="N153" s="13"/>
      <c r="O153" s="13"/>
      <c r="P153" s="40"/>
    </row>
    <row r="154" spans="1:17">
      <c r="A154" s="292" t="s">
        <v>800</v>
      </c>
      <c r="B154" s="13"/>
      <c r="C154" s="13"/>
      <c r="D154" s="13"/>
      <c r="E154" s="13"/>
      <c r="F154" s="13"/>
      <c r="G154" s="13"/>
      <c r="H154" s="13"/>
      <c r="I154" s="13"/>
      <c r="J154" s="13"/>
      <c r="K154" s="13"/>
      <c r="L154" s="13"/>
      <c r="M154" s="13"/>
      <c r="N154" s="13"/>
      <c r="O154" s="13"/>
      <c r="P154" s="40"/>
    </row>
    <row r="155" spans="1:17">
      <c r="A155" s="38" t="s">
        <v>809</v>
      </c>
      <c r="B155" s="13"/>
      <c r="C155" s="13"/>
      <c r="D155" s="13"/>
      <c r="E155" s="13"/>
      <c r="F155" s="13"/>
      <c r="G155" s="13"/>
      <c r="H155" s="13"/>
      <c r="I155" s="13"/>
      <c r="J155" s="13"/>
      <c r="K155" s="13"/>
      <c r="L155" s="13"/>
      <c r="M155" s="13"/>
      <c r="N155" s="13"/>
      <c r="O155" s="13"/>
      <c r="P155" s="40"/>
    </row>
    <row r="156" spans="1:17">
      <c r="A156" s="292" t="s">
        <v>801</v>
      </c>
      <c r="B156" s="13"/>
      <c r="C156" s="13"/>
      <c r="D156" s="13"/>
      <c r="E156" s="13"/>
      <c r="F156" s="13"/>
      <c r="G156" s="13"/>
      <c r="H156" s="13"/>
      <c r="I156" s="13"/>
      <c r="J156" s="13"/>
      <c r="K156" s="13"/>
      <c r="L156" s="13"/>
      <c r="M156" s="13"/>
      <c r="N156" s="13"/>
      <c r="O156" s="13"/>
      <c r="P156" s="40"/>
    </row>
    <row r="157" spans="1:17">
      <c r="A157" s="261" t="s">
        <v>854</v>
      </c>
      <c r="B157" s="13"/>
      <c r="C157" s="13"/>
      <c r="D157" s="13"/>
      <c r="E157" s="13"/>
      <c r="F157" s="13"/>
      <c r="G157" s="13"/>
      <c r="H157" s="13"/>
      <c r="I157" s="13"/>
      <c r="J157" s="13"/>
      <c r="K157" s="13"/>
      <c r="L157" s="13"/>
      <c r="M157" s="13"/>
      <c r="N157" s="13"/>
      <c r="O157" s="13"/>
      <c r="P157" s="40"/>
    </row>
    <row r="158" spans="1:17">
      <c r="A158" s="292" t="s">
        <v>831</v>
      </c>
      <c r="B158" s="13"/>
      <c r="C158" s="13"/>
      <c r="D158" s="13"/>
      <c r="E158" s="13"/>
      <c r="F158" s="13"/>
      <c r="G158" s="13"/>
      <c r="H158" s="13"/>
      <c r="I158" s="13"/>
      <c r="J158" s="13"/>
      <c r="K158" s="13"/>
      <c r="L158" s="13"/>
      <c r="M158" s="13"/>
      <c r="N158" s="13"/>
      <c r="O158" s="13"/>
      <c r="P158" s="40"/>
    </row>
    <row r="159" spans="1:17">
      <c r="A159" s="224"/>
      <c r="B159" s="3"/>
      <c r="C159" s="3"/>
      <c r="D159" s="3"/>
      <c r="G159" s="186"/>
      <c r="J159" s="186"/>
    </row>
    <row r="160" spans="1:17">
      <c r="A160" s="988" t="s">
        <v>635</v>
      </c>
      <c r="B160" s="987"/>
      <c r="C160" s="987"/>
      <c r="D160" s="987"/>
      <c r="E160" s="987"/>
      <c r="F160" s="987"/>
    </row>
    <row r="161" spans="1:6">
      <c r="A161" s="987"/>
      <c r="B161" s="987"/>
      <c r="C161" s="987"/>
      <c r="D161" s="987"/>
      <c r="E161" s="987"/>
      <c r="F161" s="987"/>
    </row>
    <row r="162" spans="1:6">
      <c r="A162" s="987"/>
      <c r="B162" s="987"/>
      <c r="C162" s="987"/>
      <c r="D162" s="987"/>
      <c r="E162" s="987"/>
      <c r="F162" s="987"/>
    </row>
    <row r="164" spans="1:6" ht="191.25" customHeight="1">
      <c r="A164" s="988" t="s">
        <v>634</v>
      </c>
      <c r="B164" s="988"/>
      <c r="C164" s="988"/>
      <c r="D164" s="988"/>
      <c r="E164" s="988"/>
      <c r="F164" s="988"/>
    </row>
  </sheetData>
  <mergeCells count="2">
    <mergeCell ref="A160:F162"/>
    <mergeCell ref="A164:F164"/>
  </mergeCells>
  <phoneticPr fontId="2" type="noConversion"/>
  <pageMargins left="0.59055118110236227" right="0.59055118110236227" top="0.59055118110236227" bottom="0.59055118110236227" header="0.39370078740157483" footer="0.39370078740157483"/>
  <pageSetup paperSize="9" scale="48" firstPageNumber="42" fitToHeight="0" orientation="landscape" useFirstPageNumber="1" r:id="rId1"/>
  <headerFooter alignWithMargins="0">
    <oddHeader>&amp;R&amp;12Les finances des communes en 2018</oddHeader>
    <oddFooter>&amp;L&amp;12Direction Générale des Collectivités Locales / DESL&amp;C&amp;12&amp;P&amp;R&amp;12Mise en ligne : mars 2020</oddFooter>
  </headerFooter>
  <rowBreaks count="2" manualBreakCount="2">
    <brk id="59" max="15" man="1"/>
    <brk id="104" max="15" man="1"/>
  </rowBreaks>
  <tableParts count="2">
    <tablePart r:id="rId2"/>
    <tablePart r:id="rId3"/>
  </tableParts>
</worksheet>
</file>

<file path=xl/worksheets/sheet18.xml><?xml version="1.0" encoding="utf-8"?>
<worksheet xmlns="http://schemas.openxmlformats.org/spreadsheetml/2006/main" xmlns:r="http://schemas.openxmlformats.org/officeDocument/2006/relationships">
  <sheetPr>
    <tabColor rgb="FF00B050"/>
    <pageSetUpPr fitToPage="1"/>
  </sheetPr>
  <dimension ref="A1:Y165"/>
  <sheetViews>
    <sheetView zoomScale="85" zoomScaleNormal="85" zoomScalePageLayoutView="85" workbookViewId="0">
      <selection activeCell="Q146" sqref="Q146"/>
    </sheetView>
  </sheetViews>
  <sheetFormatPr baseColWidth="10" defaultRowHeight="12.75"/>
  <cols>
    <col min="1" max="1" width="90.140625" customWidth="1"/>
    <col min="13" max="14" width="15.5703125" customWidth="1"/>
    <col min="15" max="15" width="14.28515625" customWidth="1"/>
    <col min="16" max="16" width="19.42578125" customWidth="1"/>
  </cols>
  <sheetData>
    <row r="1" spans="1:16" ht="21">
      <c r="A1" s="47" t="s">
        <v>856</v>
      </c>
    </row>
    <row r="2" spans="1:16" ht="18">
      <c r="A2" s="47"/>
    </row>
    <row r="3" spans="1:16" ht="13.5" thickBot="1">
      <c r="A3" s="13"/>
      <c r="P3" s="265" t="s">
        <v>249</v>
      </c>
    </row>
    <row r="4" spans="1:16" ht="12.75" customHeight="1">
      <c r="A4" s="42"/>
      <c r="B4" s="43" t="s">
        <v>40</v>
      </c>
      <c r="C4" s="43" t="s">
        <v>131</v>
      </c>
      <c r="D4" s="43" t="s">
        <v>133</v>
      </c>
      <c r="E4" s="43" t="s">
        <v>41</v>
      </c>
      <c r="F4" s="43" t="s">
        <v>42</v>
      </c>
      <c r="G4" s="43" t="s">
        <v>43</v>
      </c>
      <c r="H4" s="43" t="s">
        <v>44</v>
      </c>
      <c r="I4" s="43" t="s">
        <v>135</v>
      </c>
      <c r="J4" s="43" t="s">
        <v>136</v>
      </c>
      <c r="K4" s="43" t="s">
        <v>137</v>
      </c>
      <c r="L4" s="258">
        <v>100000</v>
      </c>
      <c r="M4" s="256" t="s">
        <v>271</v>
      </c>
      <c r="N4" s="256" t="s">
        <v>271</v>
      </c>
      <c r="O4" s="263" t="s">
        <v>82</v>
      </c>
      <c r="P4" s="287" t="s">
        <v>259</v>
      </c>
    </row>
    <row r="5" spans="1:16">
      <c r="A5" s="593" t="s">
        <v>86</v>
      </c>
      <c r="B5" s="44" t="s">
        <v>130</v>
      </c>
      <c r="C5" s="44" t="s">
        <v>45</v>
      </c>
      <c r="D5" s="44" t="s">
        <v>45</v>
      </c>
      <c r="E5" s="44" t="s">
        <v>45</v>
      </c>
      <c r="F5" s="44" t="s">
        <v>45</v>
      </c>
      <c r="G5" s="44" t="s">
        <v>45</v>
      </c>
      <c r="H5" s="44" t="s">
        <v>45</v>
      </c>
      <c r="I5" s="44" t="s">
        <v>45</v>
      </c>
      <c r="J5" s="44" t="s">
        <v>45</v>
      </c>
      <c r="K5" s="44" t="s">
        <v>45</v>
      </c>
      <c r="L5" s="44" t="s">
        <v>48</v>
      </c>
      <c r="M5" s="241" t="s">
        <v>270</v>
      </c>
      <c r="N5" s="241" t="s">
        <v>153</v>
      </c>
      <c r="O5" s="262" t="s">
        <v>152</v>
      </c>
      <c r="P5" s="288" t="s">
        <v>339</v>
      </c>
    </row>
    <row r="6" spans="1:16" ht="15" customHeight="1" thickBot="1">
      <c r="A6" s="448" t="s">
        <v>249</v>
      </c>
      <c r="B6" s="45" t="s">
        <v>48</v>
      </c>
      <c r="C6" s="45" t="s">
        <v>132</v>
      </c>
      <c r="D6" s="45" t="s">
        <v>134</v>
      </c>
      <c r="E6" s="45" t="s">
        <v>49</v>
      </c>
      <c r="F6" s="45" t="s">
        <v>50</v>
      </c>
      <c r="G6" s="45" t="s">
        <v>51</v>
      </c>
      <c r="H6" s="45" t="s">
        <v>47</v>
      </c>
      <c r="I6" s="45" t="s">
        <v>138</v>
      </c>
      <c r="J6" s="45" t="s">
        <v>139</v>
      </c>
      <c r="K6" s="45" t="s">
        <v>140</v>
      </c>
      <c r="L6" s="45" t="s">
        <v>141</v>
      </c>
      <c r="M6" s="257" t="s">
        <v>153</v>
      </c>
      <c r="N6" s="257" t="s">
        <v>141</v>
      </c>
      <c r="O6" s="264" t="s">
        <v>46</v>
      </c>
      <c r="P6" s="289" t="s">
        <v>340</v>
      </c>
    </row>
    <row r="7" spans="1:16" ht="12.75" customHeight="1">
      <c r="A7" s="228"/>
    </row>
    <row r="8" spans="1:16" ht="16.5" customHeight="1">
      <c r="A8" s="501" t="s">
        <v>185</v>
      </c>
      <c r="B8" s="493">
        <v>701.41463768100004</v>
      </c>
      <c r="C8" s="493">
        <v>559.10701694099998</v>
      </c>
      <c r="D8" s="493">
        <v>491.32693114699998</v>
      </c>
      <c r="E8" s="493">
        <v>589.73827801000004</v>
      </c>
      <c r="F8" s="493">
        <v>710.13350215200001</v>
      </c>
      <c r="G8" s="493">
        <v>795.21660700799998</v>
      </c>
      <c r="H8" s="493">
        <v>906.15101041499997</v>
      </c>
      <c r="I8" s="493">
        <v>1049.2435120329999</v>
      </c>
      <c r="J8" s="493">
        <v>1201.8390231569999</v>
      </c>
      <c r="K8" s="597">
        <v>1285.0544379569999</v>
      </c>
      <c r="L8" s="493">
        <v>1289.6021117509999</v>
      </c>
      <c r="M8" s="506">
        <v>792.89767614899995</v>
      </c>
      <c r="N8" s="506">
        <v>1208.3826400569999</v>
      </c>
      <c r="O8" s="506">
        <v>1058.363705642</v>
      </c>
      <c r="P8" s="493">
        <v>949.093895621</v>
      </c>
    </row>
    <row r="9" spans="1:16" ht="16.5" customHeight="1">
      <c r="A9" s="492" t="s">
        <v>186</v>
      </c>
      <c r="B9" s="494">
        <v>255.22393115899999</v>
      </c>
      <c r="C9" s="494">
        <v>175.68626584500001</v>
      </c>
      <c r="D9" s="494">
        <v>166.85848124399999</v>
      </c>
      <c r="E9" s="494">
        <v>192.49303069300001</v>
      </c>
      <c r="F9" s="494">
        <v>219.57848657700001</v>
      </c>
      <c r="G9" s="494">
        <v>231.55598055999999</v>
      </c>
      <c r="H9" s="494">
        <v>244.08690852500001</v>
      </c>
      <c r="I9" s="494">
        <v>254.71779896199999</v>
      </c>
      <c r="J9" s="494">
        <v>274.55843802599998</v>
      </c>
      <c r="K9" s="494">
        <v>264.18250381799999</v>
      </c>
      <c r="L9" s="494">
        <v>243.30318926000001</v>
      </c>
      <c r="M9" s="507">
        <v>228.354245593</v>
      </c>
      <c r="N9" s="507">
        <v>258.95434258400002</v>
      </c>
      <c r="O9" s="507">
        <v>247.905581877</v>
      </c>
      <c r="P9" s="494">
        <v>234.97219582700001</v>
      </c>
    </row>
    <row r="10" spans="1:16" ht="16.5" customHeight="1">
      <c r="A10" s="492" t="s">
        <v>187</v>
      </c>
      <c r="B10" s="494">
        <v>145.69693840599999</v>
      </c>
      <c r="C10" s="494">
        <v>177.297134226</v>
      </c>
      <c r="D10" s="494">
        <v>183.036158027</v>
      </c>
      <c r="E10" s="494">
        <v>273.87973307300001</v>
      </c>
      <c r="F10" s="494">
        <v>360.76064151000003</v>
      </c>
      <c r="G10" s="494">
        <v>424.25926018600001</v>
      </c>
      <c r="H10" s="494">
        <v>510.60429131900003</v>
      </c>
      <c r="I10" s="494">
        <v>627.10328603000005</v>
      </c>
      <c r="J10" s="494">
        <v>738.61933100800002</v>
      </c>
      <c r="K10" s="494">
        <v>792.99786531300003</v>
      </c>
      <c r="L10" s="494">
        <v>729.91187694999996</v>
      </c>
      <c r="M10" s="507">
        <v>424.31058837099999</v>
      </c>
      <c r="N10" s="507">
        <v>720.43230708800002</v>
      </c>
      <c r="O10" s="507">
        <v>613.511795979</v>
      </c>
      <c r="P10" s="494">
        <v>528.54178878499999</v>
      </c>
    </row>
    <row r="11" spans="1:16" ht="16.5" customHeight="1">
      <c r="A11" s="492" t="s">
        <v>188</v>
      </c>
      <c r="B11" s="494">
        <v>20.413152174</v>
      </c>
      <c r="C11" s="494">
        <v>13.932273427</v>
      </c>
      <c r="D11" s="494">
        <v>12.57943614</v>
      </c>
      <c r="E11" s="494">
        <v>16.519899301999999</v>
      </c>
      <c r="F11" s="494">
        <v>20.8646347</v>
      </c>
      <c r="G11" s="494">
        <v>21.658274661</v>
      </c>
      <c r="H11" s="494">
        <v>24.148426690000001</v>
      </c>
      <c r="I11" s="494">
        <v>24.853231109999999</v>
      </c>
      <c r="J11" s="494">
        <v>29.497279315</v>
      </c>
      <c r="K11" s="494">
        <v>36.690941909000003</v>
      </c>
      <c r="L11" s="494">
        <v>34.562677749000002</v>
      </c>
      <c r="M11" s="507">
        <v>21.768118962999999</v>
      </c>
      <c r="N11" s="507">
        <v>31.217809136</v>
      </c>
      <c r="O11" s="507">
        <v>27.805814543</v>
      </c>
      <c r="P11" s="494">
        <v>25.137102686999999</v>
      </c>
    </row>
    <row r="12" spans="1:16" ht="16.5" customHeight="1">
      <c r="A12" s="492" t="s">
        <v>189</v>
      </c>
      <c r="B12" s="494">
        <v>105.489927536</v>
      </c>
      <c r="C12" s="494">
        <v>110.09911148</v>
      </c>
      <c r="D12" s="494">
        <v>78.763986760999998</v>
      </c>
      <c r="E12" s="494">
        <v>59.942601942000003</v>
      </c>
      <c r="F12" s="494">
        <v>68.814875177999994</v>
      </c>
      <c r="G12" s="494">
        <v>77.292117575999995</v>
      </c>
      <c r="H12" s="494">
        <v>93.329917769000005</v>
      </c>
      <c r="I12" s="494">
        <v>109.879425685</v>
      </c>
      <c r="J12" s="494">
        <v>125.328804981</v>
      </c>
      <c r="K12" s="494">
        <v>154.40525472100001</v>
      </c>
      <c r="L12" s="494">
        <v>245.11943452200001</v>
      </c>
      <c r="M12" s="507">
        <v>79.874141878000003</v>
      </c>
      <c r="N12" s="507">
        <v>162.83111273200001</v>
      </c>
      <c r="O12" s="507">
        <v>132.877883492</v>
      </c>
      <c r="P12" s="494">
        <v>120.28270861999999</v>
      </c>
    </row>
    <row r="13" spans="1:16" ht="16.5" customHeight="1">
      <c r="A13" s="492" t="s">
        <v>190</v>
      </c>
      <c r="B13" s="494">
        <v>174.590688406</v>
      </c>
      <c r="C13" s="494">
        <v>82.092231963000003</v>
      </c>
      <c r="D13" s="494">
        <v>50.088868974999997</v>
      </c>
      <c r="E13" s="494">
        <v>46.903013000000001</v>
      </c>
      <c r="F13" s="494">
        <v>40.114864187000002</v>
      </c>
      <c r="G13" s="494">
        <v>40.450974025000001</v>
      </c>
      <c r="H13" s="494">
        <v>33.981466113000003</v>
      </c>
      <c r="I13" s="494">
        <v>32.689770246000002</v>
      </c>
      <c r="J13" s="494">
        <v>33.835169827000001</v>
      </c>
      <c r="K13" s="494">
        <v>36.777872195999997</v>
      </c>
      <c r="L13" s="494">
        <v>36.704933269999998</v>
      </c>
      <c r="M13" s="507">
        <v>38.590581344999997</v>
      </c>
      <c r="N13" s="507">
        <v>34.947068516999998</v>
      </c>
      <c r="O13" s="507">
        <v>36.262629750999999</v>
      </c>
      <c r="P13" s="494">
        <v>40.160099701999997</v>
      </c>
    </row>
    <row r="14" spans="1:16" ht="16.5" customHeight="1">
      <c r="A14" s="501" t="s">
        <v>191</v>
      </c>
      <c r="B14" s="493">
        <v>1021.616757246</v>
      </c>
      <c r="C14" s="493">
        <v>743.98907593900003</v>
      </c>
      <c r="D14" s="493">
        <v>643.132160107</v>
      </c>
      <c r="E14" s="493">
        <v>734.14973808900004</v>
      </c>
      <c r="F14" s="493">
        <v>865.14665406500001</v>
      </c>
      <c r="G14" s="493">
        <v>963.36685547499997</v>
      </c>
      <c r="H14" s="493">
        <v>1086.6665607800001</v>
      </c>
      <c r="I14" s="493">
        <v>1226.328147208</v>
      </c>
      <c r="J14" s="493">
        <v>1382.2740443580001</v>
      </c>
      <c r="K14" s="493">
        <v>1483.6904615609999</v>
      </c>
      <c r="L14" s="493">
        <v>1472.8542739259999</v>
      </c>
      <c r="M14" s="506">
        <v>960.00305926099998</v>
      </c>
      <c r="N14" s="506">
        <v>1392.048648836</v>
      </c>
      <c r="O14" s="506">
        <v>1236.0501781400001</v>
      </c>
      <c r="P14" s="493">
        <v>1122.121939523</v>
      </c>
    </row>
    <row r="15" spans="1:16" ht="16.5" customHeight="1">
      <c r="A15" s="492" t="s">
        <v>84</v>
      </c>
      <c r="B15" s="494">
        <v>640.05141304300003</v>
      </c>
      <c r="C15" s="494">
        <v>419.03642459399998</v>
      </c>
      <c r="D15" s="494">
        <v>360.36372797500002</v>
      </c>
      <c r="E15" s="494">
        <v>468.78672802</v>
      </c>
      <c r="F15" s="494">
        <v>565.25438563299997</v>
      </c>
      <c r="G15" s="494">
        <v>636.04805619000001</v>
      </c>
      <c r="H15" s="494">
        <v>735.75597628800006</v>
      </c>
      <c r="I15" s="494">
        <v>839.08229210000002</v>
      </c>
      <c r="J15" s="494">
        <v>935.394451699</v>
      </c>
      <c r="K15" s="494">
        <v>1005.299974468</v>
      </c>
      <c r="L15" s="494">
        <v>1005.830555077</v>
      </c>
      <c r="M15" s="507">
        <v>637.61292013000002</v>
      </c>
      <c r="N15" s="507">
        <v>947.03314112199996</v>
      </c>
      <c r="O15" s="507">
        <v>835.31094688600001</v>
      </c>
      <c r="P15" s="494">
        <v>735.04361731999995</v>
      </c>
    </row>
    <row r="16" spans="1:16" ht="16.5" customHeight="1">
      <c r="A16" s="492" t="s">
        <v>192</v>
      </c>
      <c r="B16" s="494">
        <v>509.77117753599998</v>
      </c>
      <c r="C16" s="494">
        <v>343.99150219199998</v>
      </c>
      <c r="D16" s="494">
        <v>316.399734739</v>
      </c>
      <c r="E16" s="494">
        <v>432.037676895</v>
      </c>
      <c r="F16" s="494">
        <v>518.902719499</v>
      </c>
      <c r="G16" s="494">
        <v>574.766910209</v>
      </c>
      <c r="H16" s="494">
        <v>647.85160011899995</v>
      </c>
      <c r="I16" s="494">
        <v>735.31213889100002</v>
      </c>
      <c r="J16" s="494">
        <v>827.21822441500001</v>
      </c>
      <c r="K16" s="494">
        <v>872.90766991099997</v>
      </c>
      <c r="L16" s="494">
        <v>839.89827000299999</v>
      </c>
      <c r="M16" s="507">
        <v>571.81518443300001</v>
      </c>
      <c r="N16" s="507">
        <v>818.33870845700005</v>
      </c>
      <c r="O16" s="507">
        <v>729.32659106400001</v>
      </c>
      <c r="P16" s="494">
        <v>643.09654645000001</v>
      </c>
    </row>
    <row r="17" spans="1:16" ht="16.5" customHeight="1">
      <c r="A17" s="492" t="s">
        <v>225</v>
      </c>
      <c r="B17" s="494">
        <v>296.36278985500002</v>
      </c>
      <c r="C17" s="494">
        <v>186.34616869999999</v>
      </c>
      <c r="D17" s="494">
        <v>68.266383817999994</v>
      </c>
      <c r="E17" s="494">
        <v>101.926068524</v>
      </c>
      <c r="F17" s="494">
        <v>123.625507574</v>
      </c>
      <c r="G17" s="494">
        <v>140.43455766400001</v>
      </c>
      <c r="H17" s="494">
        <v>164.681858307</v>
      </c>
      <c r="I17" s="494">
        <v>194.98808111</v>
      </c>
      <c r="J17" s="494">
        <v>209.89980552399999</v>
      </c>
      <c r="K17" s="494">
        <v>252.36416568300001</v>
      </c>
      <c r="L17" s="494">
        <v>188.15009520699999</v>
      </c>
      <c r="M17" s="507">
        <v>141.21249471600001</v>
      </c>
      <c r="N17" s="507">
        <v>207.35160197799999</v>
      </c>
      <c r="O17" s="507">
        <v>183.470789779</v>
      </c>
      <c r="P17" s="494">
        <v>154.72654107100001</v>
      </c>
    </row>
    <row r="18" spans="1:16" ht="16.5" customHeight="1">
      <c r="A18" s="492" t="s">
        <v>193</v>
      </c>
      <c r="B18" s="494">
        <v>130.28023550699999</v>
      </c>
      <c r="C18" s="494">
        <v>75.044922403000001</v>
      </c>
      <c r="D18" s="494">
        <v>43.963993236</v>
      </c>
      <c r="E18" s="494">
        <v>36.749051125000001</v>
      </c>
      <c r="F18" s="494">
        <v>46.351666133999998</v>
      </c>
      <c r="G18" s="494">
        <v>61.281145981999998</v>
      </c>
      <c r="H18" s="494">
        <v>87.904376169000003</v>
      </c>
      <c r="I18" s="494">
        <v>103.770153209</v>
      </c>
      <c r="J18" s="494">
        <v>108.17622728400001</v>
      </c>
      <c r="K18" s="494">
        <v>132.39230455699999</v>
      </c>
      <c r="L18" s="494">
        <v>165.93228507399999</v>
      </c>
      <c r="M18" s="507">
        <v>65.797735696999993</v>
      </c>
      <c r="N18" s="507">
        <v>128.69443266499999</v>
      </c>
      <c r="O18" s="507">
        <v>105.984355822</v>
      </c>
      <c r="P18" s="494">
        <v>91.947070870000005</v>
      </c>
    </row>
    <row r="19" spans="1:16" ht="16.5" customHeight="1">
      <c r="A19" s="492" t="s">
        <v>194</v>
      </c>
      <c r="B19" s="494">
        <v>200.96300724599999</v>
      </c>
      <c r="C19" s="494">
        <v>153.938134107</v>
      </c>
      <c r="D19" s="494">
        <v>146.46863608800001</v>
      </c>
      <c r="E19" s="494">
        <v>134.516556584</v>
      </c>
      <c r="F19" s="494">
        <v>154.394371009</v>
      </c>
      <c r="G19" s="494">
        <v>162.782275008</v>
      </c>
      <c r="H19" s="494">
        <v>175.42797575099999</v>
      </c>
      <c r="I19" s="494">
        <v>205.36166377500001</v>
      </c>
      <c r="J19" s="494">
        <v>232.79167732400001</v>
      </c>
      <c r="K19" s="494">
        <v>253.43120233900001</v>
      </c>
      <c r="L19" s="494">
        <v>204.24002752999999</v>
      </c>
      <c r="M19" s="507">
        <v>162.29303895300001</v>
      </c>
      <c r="N19" s="507">
        <v>221.64357122800001</v>
      </c>
      <c r="O19" s="507">
        <v>200.21390618000001</v>
      </c>
      <c r="P19" s="494">
        <v>198.45450599899999</v>
      </c>
    </row>
    <row r="20" spans="1:16" ht="16.5" customHeight="1">
      <c r="A20" s="492" t="s">
        <v>195</v>
      </c>
      <c r="B20" s="494">
        <v>102.569746377</v>
      </c>
      <c r="C20" s="494">
        <v>116.49457765699999</v>
      </c>
      <c r="D20" s="494">
        <v>104.003800025</v>
      </c>
      <c r="E20" s="494">
        <v>108.75523291</v>
      </c>
      <c r="F20" s="494">
        <v>128.410189124</v>
      </c>
      <c r="G20" s="494">
        <v>135.342209553</v>
      </c>
      <c r="H20" s="494">
        <v>146.78623584900001</v>
      </c>
      <c r="I20" s="494">
        <v>172.883263691</v>
      </c>
      <c r="J20" s="494">
        <v>194.39562618900001</v>
      </c>
      <c r="K20" s="494">
        <v>207.63415180999999</v>
      </c>
      <c r="L20" s="494">
        <v>168.37184154600001</v>
      </c>
      <c r="M20" s="507">
        <v>134.78193920699999</v>
      </c>
      <c r="N20" s="507">
        <v>184.054869733</v>
      </c>
      <c r="O20" s="507">
        <v>166.26391897600001</v>
      </c>
      <c r="P20" s="494">
        <v>164.10640457</v>
      </c>
    </row>
    <row r="21" spans="1:16" ht="16.5" customHeight="1">
      <c r="A21" s="492" t="s">
        <v>196</v>
      </c>
      <c r="B21" s="494">
        <v>26.601594203000001</v>
      </c>
      <c r="C21" s="494">
        <v>14.626814358000001</v>
      </c>
      <c r="D21" s="494">
        <v>7.8354561990000002</v>
      </c>
      <c r="E21" s="494">
        <v>2.0914913429999999</v>
      </c>
      <c r="F21" s="494">
        <v>1.375751682</v>
      </c>
      <c r="G21" s="494">
        <v>1.370942806</v>
      </c>
      <c r="H21" s="494">
        <v>1.49656502</v>
      </c>
      <c r="I21" s="494">
        <v>1.8153063979999999</v>
      </c>
      <c r="J21" s="494">
        <v>3.2559543729999998</v>
      </c>
      <c r="K21" s="494">
        <v>5.6310996900000001</v>
      </c>
      <c r="L21" s="494">
        <v>7.4307135029999998</v>
      </c>
      <c r="M21" s="507">
        <v>1.578101027</v>
      </c>
      <c r="N21" s="507">
        <v>4.5957023140000004</v>
      </c>
      <c r="O21" s="507">
        <v>3.5061386259999998</v>
      </c>
      <c r="P21" s="494">
        <v>4.0004987310000004</v>
      </c>
    </row>
    <row r="22" spans="1:16" ht="16.5" customHeight="1">
      <c r="A22" s="717" t="s">
        <v>991</v>
      </c>
      <c r="B22" s="494">
        <v>71.791666667000001</v>
      </c>
      <c r="C22" s="494">
        <v>22.816742091999998</v>
      </c>
      <c r="D22" s="494">
        <v>34.629379864999997</v>
      </c>
      <c r="E22" s="494">
        <v>23.669832330999999</v>
      </c>
      <c r="F22" s="494">
        <v>24.608430204000001</v>
      </c>
      <c r="G22" s="494">
        <v>26.069122649000001</v>
      </c>
      <c r="H22" s="494">
        <v>27.145174882999999</v>
      </c>
      <c r="I22" s="494">
        <v>30.663093686</v>
      </c>
      <c r="J22" s="494">
        <v>35.140096761999999</v>
      </c>
      <c r="K22" s="494">
        <v>40.165950838999997</v>
      </c>
      <c r="L22" s="494">
        <v>28.43747248</v>
      </c>
      <c r="M22" s="507">
        <v>25.932998719</v>
      </c>
      <c r="N22" s="507">
        <v>32.992999179999998</v>
      </c>
      <c r="O22" s="507">
        <v>30.443848578000001</v>
      </c>
      <c r="P22" s="494">
        <v>30.347602697999999</v>
      </c>
    </row>
    <row r="23" spans="1:16" ht="16.5" customHeight="1">
      <c r="A23" s="492" t="s">
        <v>197</v>
      </c>
      <c r="B23" s="494">
        <v>45.612300724999997</v>
      </c>
      <c r="C23" s="494">
        <v>25.876631916000001</v>
      </c>
      <c r="D23" s="494">
        <v>18.615423892999999</v>
      </c>
      <c r="E23" s="494">
        <v>28.349294349000001</v>
      </c>
      <c r="F23" s="494">
        <v>34.670528658000002</v>
      </c>
      <c r="G23" s="494">
        <v>43.356233938000003</v>
      </c>
      <c r="H23" s="494">
        <v>50.503494029000002</v>
      </c>
      <c r="I23" s="494">
        <v>58.228528463000004</v>
      </c>
      <c r="J23" s="494">
        <v>69.442722630000006</v>
      </c>
      <c r="K23" s="494">
        <v>66.621717535000002</v>
      </c>
      <c r="L23" s="494">
        <v>59.988895722000002</v>
      </c>
      <c r="M23" s="507">
        <v>42.203937394999997</v>
      </c>
      <c r="N23" s="507">
        <v>63.611754740999999</v>
      </c>
      <c r="O23" s="507">
        <v>55.882045544999997</v>
      </c>
      <c r="P23" s="494">
        <v>49.107227694999999</v>
      </c>
    </row>
    <row r="24" spans="1:16" ht="16.5" customHeight="1">
      <c r="A24" s="492" t="s">
        <v>198</v>
      </c>
      <c r="B24" s="494">
        <v>13.41365942</v>
      </c>
      <c r="C24" s="494">
        <v>32.657001540000003</v>
      </c>
      <c r="D24" s="494">
        <v>56.811857719000002</v>
      </c>
      <c r="E24" s="494">
        <v>56.068452894000004</v>
      </c>
      <c r="F24" s="494">
        <v>65.369243574999999</v>
      </c>
      <c r="G24" s="494">
        <v>76.461842085000001</v>
      </c>
      <c r="H24" s="494">
        <v>83.316426378000003</v>
      </c>
      <c r="I24" s="494">
        <v>88.475111069999997</v>
      </c>
      <c r="J24" s="494">
        <v>107.407467763</v>
      </c>
      <c r="K24" s="494">
        <v>115.77202105000001</v>
      </c>
      <c r="L24" s="494">
        <v>131.103619262</v>
      </c>
      <c r="M24" s="507">
        <v>73.928369645999993</v>
      </c>
      <c r="N24" s="507">
        <v>111.72532366199999</v>
      </c>
      <c r="O24" s="507">
        <v>98.077997625999998</v>
      </c>
      <c r="P24" s="494">
        <v>89.442786209000005</v>
      </c>
    </row>
    <row r="25" spans="1:16" ht="16.5" customHeight="1">
      <c r="A25" s="502" t="s">
        <v>199</v>
      </c>
      <c r="B25" s="495">
        <v>121.57637681200001</v>
      </c>
      <c r="C25" s="495">
        <v>112.48088378200001</v>
      </c>
      <c r="D25" s="495">
        <v>60.872514430999999</v>
      </c>
      <c r="E25" s="495">
        <v>46.428706241999997</v>
      </c>
      <c r="F25" s="495">
        <v>45.458125189</v>
      </c>
      <c r="G25" s="495">
        <v>44.718448252999998</v>
      </c>
      <c r="H25" s="495">
        <v>41.662688334000002</v>
      </c>
      <c r="I25" s="495">
        <v>35.180551800000003</v>
      </c>
      <c r="J25" s="495">
        <v>37.237724943000003</v>
      </c>
      <c r="K25" s="495">
        <v>42.565546169000001</v>
      </c>
      <c r="L25" s="495">
        <v>71.691176334000005</v>
      </c>
      <c r="M25" s="508">
        <v>43.964793137999997</v>
      </c>
      <c r="N25" s="508">
        <v>48.034858084</v>
      </c>
      <c r="O25" s="508">
        <v>46.565281904000003</v>
      </c>
      <c r="P25" s="495">
        <v>50.073802299999997</v>
      </c>
    </row>
    <row r="26" spans="1:16" ht="16.5" customHeight="1">
      <c r="A26" s="501" t="s">
        <v>200</v>
      </c>
      <c r="B26" s="493">
        <v>320.20211956499998</v>
      </c>
      <c r="C26" s="493">
        <v>184.88205899799999</v>
      </c>
      <c r="D26" s="493">
        <v>151.80522895999999</v>
      </c>
      <c r="E26" s="493">
        <v>144.41146007899999</v>
      </c>
      <c r="F26" s="493">
        <v>155.013151913</v>
      </c>
      <c r="G26" s="493">
        <v>168.15024846700001</v>
      </c>
      <c r="H26" s="493">
        <v>180.51555036400001</v>
      </c>
      <c r="I26" s="493">
        <v>177.08463517600001</v>
      </c>
      <c r="J26" s="493">
        <v>180.435021202</v>
      </c>
      <c r="K26" s="493">
        <v>198.636023604</v>
      </c>
      <c r="L26" s="493">
        <v>183.252162175</v>
      </c>
      <c r="M26" s="506">
        <v>167.105383112</v>
      </c>
      <c r="N26" s="506">
        <v>183.66600877900001</v>
      </c>
      <c r="O26" s="506">
        <v>177.686472498</v>
      </c>
      <c r="P26" s="493">
        <v>173.02804390200001</v>
      </c>
    </row>
    <row r="27" spans="1:16" ht="16.5" customHeight="1">
      <c r="A27" s="503" t="s">
        <v>201</v>
      </c>
      <c r="B27" s="496">
        <v>254.588188406</v>
      </c>
      <c r="C27" s="496">
        <v>108.13086601099999</v>
      </c>
      <c r="D27" s="496">
        <v>90.748197040999997</v>
      </c>
      <c r="E27" s="496">
        <v>82.421263049999993</v>
      </c>
      <c r="F27" s="496">
        <v>82.957518402999995</v>
      </c>
      <c r="G27" s="496">
        <v>94.329042841000003</v>
      </c>
      <c r="H27" s="496">
        <v>99.678590353999994</v>
      </c>
      <c r="I27" s="496">
        <v>92.867434256999999</v>
      </c>
      <c r="J27" s="496">
        <v>80.343083418999996</v>
      </c>
      <c r="K27" s="496">
        <v>70.222525888999996</v>
      </c>
      <c r="L27" s="496">
        <v>74.588563003000004</v>
      </c>
      <c r="M27" s="509">
        <v>92.401815227</v>
      </c>
      <c r="N27" s="509">
        <v>79.674006843000001</v>
      </c>
      <c r="O27" s="509">
        <v>84.269629831000003</v>
      </c>
      <c r="P27" s="496">
        <v>85.634484435000005</v>
      </c>
    </row>
    <row r="28" spans="1:16" ht="16.5" customHeight="1">
      <c r="A28" s="501" t="s">
        <v>202</v>
      </c>
      <c r="B28" s="493">
        <v>484.80070652199998</v>
      </c>
      <c r="C28" s="493">
        <v>339.507096316</v>
      </c>
      <c r="D28" s="493">
        <v>290.512472</v>
      </c>
      <c r="E28" s="493">
        <v>292.86101904899999</v>
      </c>
      <c r="F28" s="493">
        <v>303.67901378400001</v>
      </c>
      <c r="G28" s="493">
        <v>318.45163454999999</v>
      </c>
      <c r="H28" s="493">
        <v>300.31906904700003</v>
      </c>
      <c r="I28" s="493">
        <v>309.80536877899999</v>
      </c>
      <c r="J28" s="493">
        <v>313.59221043399998</v>
      </c>
      <c r="K28" s="493">
        <v>349.41685530400002</v>
      </c>
      <c r="L28" s="493">
        <v>323.18329617000001</v>
      </c>
      <c r="M28" s="506">
        <v>303.68633924599999</v>
      </c>
      <c r="N28" s="506">
        <v>321.79387089900001</v>
      </c>
      <c r="O28" s="506">
        <v>315.25579409800002</v>
      </c>
      <c r="P28" s="493">
        <v>311.28023912200001</v>
      </c>
    </row>
    <row r="29" spans="1:16" ht="16.5" customHeight="1">
      <c r="A29" s="492" t="s">
        <v>203</v>
      </c>
      <c r="B29" s="494">
        <v>484.80070652199998</v>
      </c>
      <c r="C29" s="494">
        <v>314.52657860400001</v>
      </c>
      <c r="D29" s="494">
        <v>272.35033400399999</v>
      </c>
      <c r="E29" s="494">
        <v>275.77988676500001</v>
      </c>
      <c r="F29" s="494">
        <v>284.38656013899998</v>
      </c>
      <c r="G29" s="494">
        <v>300.040449943</v>
      </c>
      <c r="H29" s="494">
        <v>280.33179831799998</v>
      </c>
      <c r="I29" s="494">
        <v>283.41018352499998</v>
      </c>
      <c r="J29" s="494">
        <v>284.30310056500002</v>
      </c>
      <c r="K29" s="494">
        <v>311.11731358600002</v>
      </c>
      <c r="L29" s="494">
        <v>249.90827554399999</v>
      </c>
      <c r="M29" s="507">
        <v>284.585764901</v>
      </c>
      <c r="N29" s="507">
        <v>278.39977217000001</v>
      </c>
      <c r="O29" s="507">
        <v>280.63334526699998</v>
      </c>
      <c r="P29" s="494">
        <v>280.34162035999998</v>
      </c>
    </row>
    <row r="30" spans="1:16" ht="16.5" customHeight="1">
      <c r="A30" s="492" t="s">
        <v>204</v>
      </c>
      <c r="B30" s="494">
        <v>0</v>
      </c>
      <c r="C30" s="494">
        <v>20.655891482000001</v>
      </c>
      <c r="D30" s="494">
        <v>10.475734822</v>
      </c>
      <c r="E30" s="494">
        <v>8.9994274129999994</v>
      </c>
      <c r="F30" s="494">
        <v>8.0871234780000005</v>
      </c>
      <c r="G30" s="494">
        <v>9.9938662100000002</v>
      </c>
      <c r="H30" s="494">
        <v>9.8426476189999992</v>
      </c>
      <c r="I30" s="494">
        <v>14.56379952</v>
      </c>
      <c r="J30" s="494">
        <v>15.875129554000001</v>
      </c>
      <c r="K30" s="494">
        <v>18.202660772000002</v>
      </c>
      <c r="L30" s="494">
        <v>49.596007954000001</v>
      </c>
      <c r="M30" s="507">
        <v>9.3711806390000003</v>
      </c>
      <c r="N30" s="507">
        <v>26.102463766</v>
      </c>
      <c r="O30" s="507">
        <v>20.061308286999999</v>
      </c>
      <c r="P30" s="494">
        <v>17.629906968</v>
      </c>
    </row>
    <row r="31" spans="1:16" ht="16.5" customHeight="1">
      <c r="A31" s="492" t="s">
        <v>205</v>
      </c>
      <c r="B31" s="494">
        <v>0</v>
      </c>
      <c r="C31" s="494">
        <v>4.3246262289999997</v>
      </c>
      <c r="D31" s="494">
        <v>7.6864031739999996</v>
      </c>
      <c r="E31" s="494">
        <v>8.0817048709999995</v>
      </c>
      <c r="F31" s="494">
        <v>11.205330167</v>
      </c>
      <c r="G31" s="494">
        <v>8.4173183970000007</v>
      </c>
      <c r="H31" s="494">
        <v>10.144623111</v>
      </c>
      <c r="I31" s="494">
        <v>11.831385733999999</v>
      </c>
      <c r="J31" s="494">
        <v>13.413980315</v>
      </c>
      <c r="K31" s="494">
        <v>20.096880945999999</v>
      </c>
      <c r="L31" s="494">
        <v>23.679012671999999</v>
      </c>
      <c r="M31" s="507">
        <v>9.7293937059999998</v>
      </c>
      <c r="N31" s="507">
        <v>17.291634963</v>
      </c>
      <c r="O31" s="507">
        <v>14.561140544000001</v>
      </c>
      <c r="P31" s="494">
        <v>13.308711794000001</v>
      </c>
    </row>
    <row r="32" spans="1:16" ht="16.5" customHeight="1">
      <c r="A32" s="501" t="s">
        <v>206</v>
      </c>
      <c r="B32" s="493">
        <v>524.41378623200001</v>
      </c>
      <c r="C32" s="493">
        <v>189.04391541300001</v>
      </c>
      <c r="D32" s="493">
        <v>162.38302435599999</v>
      </c>
      <c r="E32" s="493">
        <v>148.29136600199999</v>
      </c>
      <c r="F32" s="493">
        <v>155.57940857400001</v>
      </c>
      <c r="G32" s="493">
        <v>153.738548278</v>
      </c>
      <c r="H32" s="493">
        <v>148.988806111</v>
      </c>
      <c r="I32" s="493">
        <v>152.68467375700001</v>
      </c>
      <c r="J32" s="493">
        <v>167.529863449</v>
      </c>
      <c r="K32" s="493">
        <v>201.675760948</v>
      </c>
      <c r="L32" s="493">
        <v>142.86213014399999</v>
      </c>
      <c r="M32" s="506">
        <v>151.46856575999999</v>
      </c>
      <c r="N32" s="506">
        <v>162.68810481700001</v>
      </c>
      <c r="O32" s="506">
        <v>158.63707183099999</v>
      </c>
      <c r="P32" s="493">
        <v>157.791209162</v>
      </c>
    </row>
    <row r="33" spans="1:16" ht="16.5" customHeight="1">
      <c r="A33" s="492" t="s">
        <v>207</v>
      </c>
      <c r="B33" s="494">
        <v>130.02523550699999</v>
      </c>
      <c r="C33" s="494">
        <v>31.175049165000001</v>
      </c>
      <c r="D33" s="494">
        <v>41.301566284000003</v>
      </c>
      <c r="E33" s="494">
        <v>34.598263304</v>
      </c>
      <c r="F33" s="494">
        <v>36.949982851999998</v>
      </c>
      <c r="G33" s="494">
        <v>35.103893790999997</v>
      </c>
      <c r="H33" s="494">
        <v>35.387141775000003</v>
      </c>
      <c r="I33" s="494">
        <v>34.146487184000001</v>
      </c>
      <c r="J33" s="494">
        <v>37.560595319000001</v>
      </c>
      <c r="K33" s="494">
        <v>39.812589369000001</v>
      </c>
      <c r="L33" s="494">
        <v>33.016038819000002</v>
      </c>
      <c r="M33" s="507">
        <v>35.617862393999999</v>
      </c>
      <c r="N33" s="507">
        <v>35.821093024</v>
      </c>
      <c r="O33" s="507">
        <v>35.747712649</v>
      </c>
      <c r="P33" s="494">
        <v>35.938898363</v>
      </c>
    </row>
    <row r="34" spans="1:16" ht="16.5" customHeight="1">
      <c r="A34" s="492" t="s">
        <v>208</v>
      </c>
      <c r="B34" s="494">
        <v>394.38855072500002</v>
      </c>
      <c r="C34" s="494">
        <v>136.60233384700001</v>
      </c>
      <c r="D34" s="494">
        <v>103.108421799</v>
      </c>
      <c r="E34" s="494">
        <v>89.027175737999997</v>
      </c>
      <c r="F34" s="494">
        <v>82.513432808000005</v>
      </c>
      <c r="G34" s="494">
        <v>81.547896417000004</v>
      </c>
      <c r="H34" s="494">
        <v>74.440321233999995</v>
      </c>
      <c r="I34" s="494">
        <v>73.693170026000004</v>
      </c>
      <c r="J34" s="494">
        <v>70.289722746999999</v>
      </c>
      <c r="K34" s="494">
        <v>74.591415564000002</v>
      </c>
      <c r="L34" s="494">
        <v>40.371246008999996</v>
      </c>
      <c r="M34" s="507">
        <v>79.947342363999994</v>
      </c>
      <c r="N34" s="507">
        <v>62.813169402</v>
      </c>
      <c r="O34" s="507">
        <v>68.999796098999994</v>
      </c>
      <c r="P34" s="494">
        <v>74.294883478000003</v>
      </c>
    </row>
    <row r="35" spans="1:16" ht="16.5" customHeight="1">
      <c r="A35" s="502" t="s">
        <v>209</v>
      </c>
      <c r="B35" s="495">
        <v>0</v>
      </c>
      <c r="C35" s="495">
        <v>21.266532400999999</v>
      </c>
      <c r="D35" s="495">
        <v>17.973036273000002</v>
      </c>
      <c r="E35" s="495">
        <v>24.66592696</v>
      </c>
      <c r="F35" s="495">
        <v>36.115992914000003</v>
      </c>
      <c r="G35" s="495">
        <v>37.086758070000002</v>
      </c>
      <c r="H35" s="495">
        <v>39.161343101</v>
      </c>
      <c r="I35" s="495">
        <v>44.845016547999997</v>
      </c>
      <c r="J35" s="495">
        <v>59.679545382999997</v>
      </c>
      <c r="K35" s="495">
        <v>87.271756015999998</v>
      </c>
      <c r="L35" s="495">
        <v>69.474845316</v>
      </c>
      <c r="M35" s="508">
        <v>35.903361001999997</v>
      </c>
      <c r="N35" s="508">
        <v>64.053842391000003</v>
      </c>
      <c r="O35" s="508">
        <v>53.889563082999999</v>
      </c>
      <c r="P35" s="495">
        <v>47.557427320000002</v>
      </c>
    </row>
    <row r="36" spans="1:16" ht="16.5" customHeight="1">
      <c r="A36" s="504" t="s">
        <v>210</v>
      </c>
      <c r="B36" s="493">
        <v>1186.2153442030001</v>
      </c>
      <c r="C36" s="493">
        <v>898.61411325699999</v>
      </c>
      <c r="D36" s="493">
        <v>781.839403146</v>
      </c>
      <c r="E36" s="493">
        <v>882.59929706000003</v>
      </c>
      <c r="F36" s="493">
        <v>1013.812515936</v>
      </c>
      <c r="G36" s="493">
        <v>1113.6682415580001</v>
      </c>
      <c r="H36" s="493">
        <v>1206.470079463</v>
      </c>
      <c r="I36" s="493">
        <v>1359.0488808120001</v>
      </c>
      <c r="J36" s="493">
        <v>1515.4312335899999</v>
      </c>
      <c r="K36" s="493">
        <v>1634.471293261</v>
      </c>
      <c r="L36" s="493">
        <v>1612.7854079209999</v>
      </c>
      <c r="M36" s="506">
        <v>1096.5840153950001</v>
      </c>
      <c r="N36" s="506">
        <v>1530.1765109549999</v>
      </c>
      <c r="O36" s="506">
        <v>1373.619499741</v>
      </c>
      <c r="P36" s="493">
        <v>1260.374134743</v>
      </c>
    </row>
    <row r="37" spans="1:16" ht="16.5" customHeight="1">
      <c r="A37" s="504" t="s">
        <v>211</v>
      </c>
      <c r="B37" s="493">
        <v>1546.030543478</v>
      </c>
      <c r="C37" s="493">
        <v>933.03299135199995</v>
      </c>
      <c r="D37" s="493">
        <v>805.51518446299997</v>
      </c>
      <c r="E37" s="493">
        <v>882.44110409100006</v>
      </c>
      <c r="F37" s="493">
        <v>1020.726062639</v>
      </c>
      <c r="G37" s="493">
        <v>1117.105403753</v>
      </c>
      <c r="H37" s="493">
        <v>1235.6553668910001</v>
      </c>
      <c r="I37" s="493">
        <v>1379.0128209659999</v>
      </c>
      <c r="J37" s="493">
        <v>1549.8039078080001</v>
      </c>
      <c r="K37" s="493">
        <v>1685.366222509</v>
      </c>
      <c r="L37" s="493">
        <v>1615.71640407</v>
      </c>
      <c r="M37" s="506">
        <v>1111.4716250219999</v>
      </c>
      <c r="N37" s="506">
        <v>1554.7367536520001</v>
      </c>
      <c r="O37" s="506">
        <v>1394.687249971</v>
      </c>
      <c r="P37" s="493">
        <v>1279.9131486849999</v>
      </c>
    </row>
    <row r="38" spans="1:16" ht="16.5" customHeight="1">
      <c r="A38" s="503" t="s">
        <v>212</v>
      </c>
      <c r="B38" s="496">
        <v>359.815199275</v>
      </c>
      <c r="C38" s="496">
        <v>34.418878094999997</v>
      </c>
      <c r="D38" s="496">
        <v>23.675781316999998</v>
      </c>
      <c r="E38" s="496">
        <v>-0.15819296799999999</v>
      </c>
      <c r="F38" s="496">
        <v>6.9135467029999997</v>
      </c>
      <c r="G38" s="496">
        <v>3.437162195</v>
      </c>
      <c r="H38" s="496">
        <v>29.185287427999999</v>
      </c>
      <c r="I38" s="496">
        <v>19.963940153999999</v>
      </c>
      <c r="J38" s="496">
        <v>34.372674216999997</v>
      </c>
      <c r="K38" s="496">
        <v>50.894929247999997</v>
      </c>
      <c r="L38" s="496">
        <v>2.9309961489999998</v>
      </c>
      <c r="M38" s="509">
        <v>14.887609627</v>
      </c>
      <c r="N38" s="509">
        <v>24.560242697</v>
      </c>
      <c r="O38" s="509">
        <v>21.067750231000002</v>
      </c>
      <c r="P38" s="496">
        <v>19.539013942</v>
      </c>
    </row>
    <row r="39" spans="1:16" ht="16.5" customHeight="1">
      <c r="A39" s="492" t="s">
        <v>213</v>
      </c>
      <c r="B39" s="494">
        <v>65.613931159000003</v>
      </c>
      <c r="C39" s="494">
        <v>76.751192986999996</v>
      </c>
      <c r="D39" s="494">
        <v>61.057031919000003</v>
      </c>
      <c r="E39" s="494">
        <v>61.990197029000001</v>
      </c>
      <c r="F39" s="494">
        <v>72.055633510999996</v>
      </c>
      <c r="G39" s="494">
        <v>73.821205625999994</v>
      </c>
      <c r="H39" s="494">
        <v>80.836960009999999</v>
      </c>
      <c r="I39" s="494">
        <v>84.217200919000007</v>
      </c>
      <c r="J39" s="494">
        <v>100.09193778300001</v>
      </c>
      <c r="K39" s="494">
        <v>128.41349771500001</v>
      </c>
      <c r="L39" s="494">
        <v>108.663599172</v>
      </c>
      <c r="M39" s="507">
        <v>74.703567884999998</v>
      </c>
      <c r="N39" s="507">
        <v>103.99200193599999</v>
      </c>
      <c r="O39" s="507">
        <v>93.416842668000001</v>
      </c>
      <c r="P39" s="494">
        <v>87.393559467000003</v>
      </c>
    </row>
    <row r="40" spans="1:16" ht="16.5" customHeight="1">
      <c r="A40" s="492" t="s">
        <v>214</v>
      </c>
      <c r="B40" s="494">
        <v>2.192028986</v>
      </c>
      <c r="C40" s="494">
        <v>0.84422698699999998</v>
      </c>
      <c r="D40" s="494">
        <v>47.723810700999998</v>
      </c>
      <c r="E40" s="494">
        <v>63.456056341</v>
      </c>
      <c r="F40" s="494">
        <v>64.996841900000007</v>
      </c>
      <c r="G40" s="494">
        <v>67.814388073000003</v>
      </c>
      <c r="H40" s="494">
        <v>66.135105527999997</v>
      </c>
      <c r="I40" s="494">
        <v>70.388196682</v>
      </c>
      <c r="J40" s="494">
        <v>76.150623881000001</v>
      </c>
      <c r="K40" s="494">
        <v>103.77920390200001</v>
      </c>
      <c r="L40" s="494">
        <v>122.055847503</v>
      </c>
      <c r="M40" s="507">
        <v>65.687979506999994</v>
      </c>
      <c r="N40" s="507">
        <v>93.396776642999995</v>
      </c>
      <c r="O40" s="507">
        <v>83.391976033000006</v>
      </c>
      <c r="P40" s="494">
        <v>79.672190482999994</v>
      </c>
    </row>
    <row r="41" spans="1:16" ht="16.5" customHeight="1">
      <c r="A41" s="502" t="s">
        <v>215</v>
      </c>
      <c r="B41" s="495">
        <v>-63.421902174000003</v>
      </c>
      <c r="C41" s="495">
        <v>-75.906965998999993</v>
      </c>
      <c r="D41" s="495">
        <v>-13.333221218</v>
      </c>
      <c r="E41" s="495">
        <v>1.4658593120000001</v>
      </c>
      <c r="F41" s="495">
        <v>-7.0587916100000001</v>
      </c>
      <c r="G41" s="495">
        <v>-6.0068175530000003</v>
      </c>
      <c r="H41" s="495">
        <v>-14.701854482</v>
      </c>
      <c r="I41" s="495">
        <v>-13.829004236999999</v>
      </c>
      <c r="J41" s="495">
        <v>-23.941313902000001</v>
      </c>
      <c r="K41" s="495">
        <v>-24.634293812999999</v>
      </c>
      <c r="L41" s="495">
        <v>13.392248330999999</v>
      </c>
      <c r="M41" s="508">
        <v>-9.0155883780000003</v>
      </c>
      <c r="N41" s="508">
        <v>-10.595225293</v>
      </c>
      <c r="O41" s="508">
        <v>-10.024866634</v>
      </c>
      <c r="P41" s="495">
        <v>-7.7213689849999998</v>
      </c>
    </row>
    <row r="42" spans="1:16" ht="16.5" customHeight="1">
      <c r="A42" s="504" t="s">
        <v>216</v>
      </c>
      <c r="B42" s="493">
        <v>1251.8292753620001</v>
      </c>
      <c r="C42" s="493">
        <v>975.36530624299996</v>
      </c>
      <c r="D42" s="493">
        <v>842.89643506599998</v>
      </c>
      <c r="E42" s="493">
        <v>944.58949408800004</v>
      </c>
      <c r="F42" s="493">
        <v>1085.868149446</v>
      </c>
      <c r="G42" s="493">
        <v>1187.489447184</v>
      </c>
      <c r="H42" s="493">
        <v>1287.307039473</v>
      </c>
      <c r="I42" s="493">
        <v>1443.266081731</v>
      </c>
      <c r="J42" s="493">
        <v>1615.523171373</v>
      </c>
      <c r="K42" s="493">
        <v>1762.884790976</v>
      </c>
      <c r="L42" s="493">
        <v>1721.4490070930001</v>
      </c>
      <c r="M42" s="506">
        <v>1171.28758328</v>
      </c>
      <c r="N42" s="506">
        <v>1634.1685128920001</v>
      </c>
      <c r="O42" s="506">
        <v>1467.0363424080001</v>
      </c>
      <c r="P42" s="493">
        <v>1347.7676942099999</v>
      </c>
    </row>
    <row r="43" spans="1:16" ht="16.5" customHeight="1">
      <c r="A43" s="504" t="s">
        <v>217</v>
      </c>
      <c r="B43" s="493">
        <v>1548.222572464</v>
      </c>
      <c r="C43" s="493">
        <v>933.87721833900002</v>
      </c>
      <c r="D43" s="493">
        <v>853.23899516500001</v>
      </c>
      <c r="E43" s="493">
        <v>945.89716043199996</v>
      </c>
      <c r="F43" s="493">
        <v>1085.722904539</v>
      </c>
      <c r="G43" s="493">
        <v>1184.9197918259999</v>
      </c>
      <c r="H43" s="493">
        <v>1301.790472419</v>
      </c>
      <c r="I43" s="493">
        <v>1449.4010176469999</v>
      </c>
      <c r="J43" s="493">
        <v>1625.9545316890001</v>
      </c>
      <c r="K43" s="493">
        <v>1789.145426411</v>
      </c>
      <c r="L43" s="493">
        <v>1737.7722515729999</v>
      </c>
      <c r="M43" s="506">
        <v>1177.159604529</v>
      </c>
      <c r="N43" s="506">
        <v>1648.1335302949999</v>
      </c>
      <c r="O43" s="506">
        <v>1478.079226005</v>
      </c>
      <c r="P43" s="493">
        <v>1359.585339167</v>
      </c>
    </row>
    <row r="44" spans="1:16" ht="16.5" customHeight="1">
      <c r="A44" s="502" t="s">
        <v>218</v>
      </c>
      <c r="B44" s="495">
        <v>296.39329710099997</v>
      </c>
      <c r="C44" s="495">
        <v>-41.488087903999997</v>
      </c>
      <c r="D44" s="495">
        <v>10.342560099</v>
      </c>
      <c r="E44" s="495">
        <v>1.307666344</v>
      </c>
      <c r="F44" s="495">
        <v>-0.14524490700000001</v>
      </c>
      <c r="G44" s="495">
        <v>-2.5696553579999999</v>
      </c>
      <c r="H44" s="495">
        <v>14.483432946000001</v>
      </c>
      <c r="I44" s="495">
        <v>6.1349359159999999</v>
      </c>
      <c r="J44" s="495">
        <v>10.431360315999999</v>
      </c>
      <c r="K44" s="495">
        <v>26.260635435000001</v>
      </c>
      <c r="L44" s="495">
        <v>16.32324448</v>
      </c>
      <c r="M44" s="508">
        <v>5.8720212490000003</v>
      </c>
      <c r="N44" s="508">
        <v>13.965017402999999</v>
      </c>
      <c r="O44" s="508">
        <v>11.042883596999999</v>
      </c>
      <c r="P44" s="495">
        <v>11.817644957000001</v>
      </c>
    </row>
    <row r="45" spans="1:16" s="8" customFormat="1" ht="16.5" customHeight="1">
      <c r="A45" s="505" t="s">
        <v>328</v>
      </c>
      <c r="B45" s="496">
        <v>652.04657608699995</v>
      </c>
      <c r="C45" s="496">
        <v>529.64493543399999</v>
      </c>
      <c r="D45" s="496">
        <v>469.68667539199998</v>
      </c>
      <c r="E45" s="496">
        <v>563.74337916699994</v>
      </c>
      <c r="F45" s="496">
        <v>687.22498156300003</v>
      </c>
      <c r="G45" s="496">
        <v>728.11312467400001</v>
      </c>
      <c r="H45" s="496">
        <v>816.36540321500001</v>
      </c>
      <c r="I45" s="496">
        <v>838.921523686</v>
      </c>
      <c r="J45" s="496">
        <v>1014.281856878</v>
      </c>
      <c r="K45" s="496">
        <v>1350.697750108</v>
      </c>
      <c r="L45" s="496">
        <v>1485.201298013</v>
      </c>
      <c r="M45" s="509">
        <v>732.05644305500005</v>
      </c>
      <c r="N45" s="509">
        <v>1174.330424627</v>
      </c>
      <c r="O45" s="509">
        <v>1014.638793887</v>
      </c>
      <c r="P45" s="496">
        <v>912.13819126199996</v>
      </c>
    </row>
    <row r="46" spans="1:16" ht="16.5" customHeight="1">
      <c r="A46" s="501" t="s">
        <v>512</v>
      </c>
      <c r="B46" s="494"/>
      <c r="C46" s="494"/>
      <c r="D46" s="494"/>
      <c r="E46" s="494"/>
      <c r="F46" s="494"/>
      <c r="G46" s="494"/>
      <c r="H46" s="494"/>
      <c r="I46" s="494"/>
      <c r="J46" s="494"/>
      <c r="K46" s="494"/>
      <c r="L46" s="494"/>
      <c r="M46" s="510"/>
      <c r="N46" s="510"/>
      <c r="O46" s="510"/>
      <c r="P46" s="497"/>
    </row>
    <row r="47" spans="1:16" ht="16.5" customHeight="1">
      <c r="A47" s="492" t="s">
        <v>535</v>
      </c>
      <c r="B47" s="494">
        <v>701.41463768100004</v>
      </c>
      <c r="C47" s="494">
        <v>558.53972515099997</v>
      </c>
      <c r="D47" s="494">
        <v>490.42753385499998</v>
      </c>
      <c r="E47" s="494">
        <v>587.43447587799994</v>
      </c>
      <c r="F47" s="494">
        <v>706.20437449200006</v>
      </c>
      <c r="G47" s="494">
        <v>789.45612995199997</v>
      </c>
      <c r="H47" s="494">
        <v>899.96066041400002</v>
      </c>
      <c r="I47" s="494">
        <v>1043.11292374</v>
      </c>
      <c r="J47" s="494">
        <v>1197.0957624289999</v>
      </c>
      <c r="K47" s="494">
        <v>1280.382135371</v>
      </c>
      <c r="L47" s="494">
        <v>1287.7607015189999</v>
      </c>
      <c r="M47" s="507">
        <v>787.87812311599998</v>
      </c>
      <c r="N47" s="507">
        <v>1204.212187593</v>
      </c>
      <c r="O47" s="507">
        <v>1053.886668889</v>
      </c>
      <c r="P47" s="494">
        <v>945.18298244000005</v>
      </c>
    </row>
    <row r="48" spans="1:16" ht="16.5" customHeight="1">
      <c r="A48" s="492" t="s">
        <v>469</v>
      </c>
      <c r="B48" s="494">
        <v>244.48007246399999</v>
      </c>
      <c r="C48" s="494">
        <v>232.112427438</v>
      </c>
      <c r="D48" s="494">
        <v>263.199544215</v>
      </c>
      <c r="E48" s="494">
        <v>334.30994289300003</v>
      </c>
      <c r="F48" s="494">
        <v>391.69520131399997</v>
      </c>
      <c r="G48" s="494">
        <v>430.43826402899998</v>
      </c>
      <c r="H48" s="494">
        <v>481.57678017799998</v>
      </c>
      <c r="I48" s="494">
        <v>535.14320832299995</v>
      </c>
      <c r="J48" s="494">
        <v>615.62739987299994</v>
      </c>
      <c r="K48" s="494">
        <v>635.64467626600003</v>
      </c>
      <c r="L48" s="494">
        <v>666.39872631799994</v>
      </c>
      <c r="M48" s="507">
        <v>429.043252258</v>
      </c>
      <c r="N48" s="507">
        <v>616.31195885099999</v>
      </c>
      <c r="O48" s="507">
        <v>548.69494679900004</v>
      </c>
      <c r="P48" s="494">
        <v>491.76774819600001</v>
      </c>
    </row>
    <row r="49" spans="1:25" ht="16.5" customHeight="1">
      <c r="A49" s="492" t="s">
        <v>470</v>
      </c>
      <c r="B49" s="494">
        <v>509.77117753599998</v>
      </c>
      <c r="C49" s="494">
        <v>343.99150219199998</v>
      </c>
      <c r="D49" s="494">
        <v>316.399734739</v>
      </c>
      <c r="E49" s="494">
        <v>432.037676895</v>
      </c>
      <c r="F49" s="494">
        <v>518.902719499</v>
      </c>
      <c r="G49" s="494">
        <v>574.766910209</v>
      </c>
      <c r="H49" s="494">
        <v>647.85160011899995</v>
      </c>
      <c r="I49" s="494">
        <v>735.31213889100002</v>
      </c>
      <c r="J49" s="494">
        <v>827.21822441500001</v>
      </c>
      <c r="K49" s="494">
        <v>872.90766991099997</v>
      </c>
      <c r="L49" s="494">
        <v>839.89827000299999</v>
      </c>
      <c r="M49" s="507">
        <v>571.81518443300001</v>
      </c>
      <c r="N49" s="507">
        <v>818.33870845700005</v>
      </c>
      <c r="O49" s="507">
        <v>729.32659106400001</v>
      </c>
      <c r="P49" s="494">
        <v>643.09654645000001</v>
      </c>
    </row>
    <row r="50" spans="1:25" ht="16.5" customHeight="1">
      <c r="A50" s="492" t="s">
        <v>471</v>
      </c>
      <c r="B50" s="494">
        <v>1021.616757246</v>
      </c>
      <c r="C50" s="494">
        <v>743.98907593900003</v>
      </c>
      <c r="D50" s="494">
        <v>643.132160107</v>
      </c>
      <c r="E50" s="494">
        <v>734.14973808900004</v>
      </c>
      <c r="F50" s="494">
        <v>865.14665406500001</v>
      </c>
      <c r="G50" s="494">
        <v>963.36685547499997</v>
      </c>
      <c r="H50" s="494">
        <v>1086.6665607800001</v>
      </c>
      <c r="I50" s="494">
        <v>1226.328147208</v>
      </c>
      <c r="J50" s="494">
        <v>1382.2740443580001</v>
      </c>
      <c r="K50" s="494">
        <v>1483.6904615609999</v>
      </c>
      <c r="L50" s="494">
        <v>1472.8542739259999</v>
      </c>
      <c r="M50" s="507">
        <v>960.00305926099998</v>
      </c>
      <c r="N50" s="507">
        <v>1392.048648836</v>
      </c>
      <c r="O50" s="507">
        <v>1236.0501781400001</v>
      </c>
      <c r="P50" s="494">
        <v>1122.121939523</v>
      </c>
    </row>
    <row r="51" spans="1:25" ht="16.5" customHeight="1">
      <c r="A51" s="492" t="s">
        <v>536</v>
      </c>
      <c r="B51" s="494">
        <v>484.80070652199998</v>
      </c>
      <c r="C51" s="494">
        <v>315.09387039500001</v>
      </c>
      <c r="D51" s="494">
        <v>276.98950274800001</v>
      </c>
      <c r="E51" s="494">
        <v>280.95349300300001</v>
      </c>
      <c r="F51" s="494">
        <v>290.80009249</v>
      </c>
      <c r="G51" s="494">
        <v>310.447984464</v>
      </c>
      <c r="H51" s="494">
        <v>291.24256118599999</v>
      </c>
      <c r="I51" s="494">
        <v>293.41652391000002</v>
      </c>
      <c r="J51" s="494">
        <v>291.27415547999999</v>
      </c>
      <c r="K51" s="494">
        <v>322.54197969099999</v>
      </c>
      <c r="L51" s="494">
        <v>259.418279574</v>
      </c>
      <c r="M51" s="507">
        <v>293.54403256400002</v>
      </c>
      <c r="N51" s="507">
        <v>287.57865919400001</v>
      </c>
      <c r="O51" s="507">
        <v>289.732573376</v>
      </c>
      <c r="P51" s="494">
        <v>288.34571858100003</v>
      </c>
    </row>
    <row r="52" spans="1:25" ht="16.5" customHeight="1">
      <c r="A52" s="492" t="s">
        <v>472</v>
      </c>
      <c r="B52" s="494">
        <v>652.04657608699995</v>
      </c>
      <c r="C52" s="494">
        <v>529.64493543399999</v>
      </c>
      <c r="D52" s="494">
        <v>469.68667539199998</v>
      </c>
      <c r="E52" s="494">
        <v>563.74337916699994</v>
      </c>
      <c r="F52" s="494">
        <v>687.22498156300003</v>
      </c>
      <c r="G52" s="494">
        <v>728.11312467400001</v>
      </c>
      <c r="H52" s="494">
        <v>816.36540321500001</v>
      </c>
      <c r="I52" s="494">
        <v>838.921523686</v>
      </c>
      <c r="J52" s="494">
        <v>1014.281856878</v>
      </c>
      <c r="K52" s="494">
        <v>1350.697750108</v>
      </c>
      <c r="L52" s="494">
        <v>1485.201298013</v>
      </c>
      <c r="M52" s="507">
        <v>732.05644305500005</v>
      </c>
      <c r="N52" s="507">
        <v>1174.330424627</v>
      </c>
      <c r="O52" s="507">
        <v>1014.638793887</v>
      </c>
      <c r="P52" s="494">
        <v>912.13819126199996</v>
      </c>
    </row>
    <row r="53" spans="1:25" ht="16.5" customHeight="1">
      <c r="A53" s="492" t="s">
        <v>473</v>
      </c>
      <c r="B53" s="494">
        <v>102.569746377</v>
      </c>
      <c r="C53" s="494">
        <v>116.49457765699999</v>
      </c>
      <c r="D53" s="494">
        <v>104.003800025</v>
      </c>
      <c r="E53" s="494">
        <v>108.75523291</v>
      </c>
      <c r="F53" s="494">
        <v>128.410189124</v>
      </c>
      <c r="G53" s="494">
        <v>135.342209553</v>
      </c>
      <c r="H53" s="494">
        <v>146.78623584900001</v>
      </c>
      <c r="I53" s="494">
        <v>172.883263691</v>
      </c>
      <c r="J53" s="494">
        <v>194.39562618900001</v>
      </c>
      <c r="K53" s="494">
        <v>207.63415180999999</v>
      </c>
      <c r="L53" s="494">
        <v>168.37184154600001</v>
      </c>
      <c r="M53" s="507">
        <v>134.78193920699999</v>
      </c>
      <c r="N53" s="507">
        <v>184.054869733</v>
      </c>
      <c r="O53" s="507">
        <v>166.26391897600001</v>
      </c>
      <c r="P53" s="494">
        <v>164.10640457</v>
      </c>
    </row>
    <row r="54" spans="1:25" ht="12.75" customHeight="1">
      <c r="A54" s="237" t="s">
        <v>796</v>
      </c>
      <c r="B54" s="500"/>
      <c r="C54" s="500"/>
      <c r="D54" s="500"/>
      <c r="E54" s="500"/>
      <c r="F54" s="500"/>
      <c r="G54" s="500"/>
      <c r="H54" s="500"/>
      <c r="I54" s="500"/>
      <c r="J54" s="513"/>
      <c r="K54" s="513"/>
      <c r="L54" s="513"/>
      <c r="M54" s="596"/>
      <c r="N54" s="513"/>
      <c r="O54" s="753"/>
      <c r="P54" s="754"/>
      <c r="Q54" s="13"/>
      <c r="R54" s="13"/>
      <c r="S54" s="13"/>
      <c r="T54" s="13"/>
      <c r="U54" s="13"/>
      <c r="V54" s="216"/>
      <c r="W54" s="216"/>
      <c r="X54" s="216"/>
      <c r="Y54" s="40"/>
    </row>
    <row r="55" spans="1:25" ht="14.25">
      <c r="A55" s="261" t="s">
        <v>551</v>
      </c>
      <c r="B55" s="500"/>
      <c r="C55" s="500"/>
      <c r="D55" s="500"/>
      <c r="E55" s="500"/>
      <c r="F55" s="500"/>
      <c r="G55" s="500"/>
      <c r="H55" s="500"/>
      <c r="I55" s="500"/>
      <c r="J55" s="500"/>
      <c r="K55" s="500"/>
      <c r="L55" s="500"/>
      <c r="M55" s="513"/>
      <c r="N55" s="513"/>
      <c r="O55" s="753"/>
      <c r="P55" s="755"/>
    </row>
    <row r="56" spans="1:25">
      <c r="A56" s="38" t="s">
        <v>537</v>
      </c>
      <c r="B56" s="13"/>
      <c r="C56" s="13"/>
      <c r="D56" s="13"/>
      <c r="E56" s="13"/>
      <c r="F56" s="13"/>
      <c r="G56" s="13"/>
      <c r="H56" s="13"/>
      <c r="I56" s="13"/>
      <c r="J56" s="13"/>
      <c r="K56" s="13"/>
      <c r="L56" s="13"/>
      <c r="M56" s="216"/>
      <c r="N56" s="216"/>
      <c r="O56" s="216"/>
      <c r="P56" s="40"/>
    </row>
    <row r="57" spans="1:25">
      <c r="A57" s="169" t="s">
        <v>842</v>
      </c>
      <c r="B57" s="13"/>
      <c r="C57" s="13"/>
      <c r="D57" s="13"/>
      <c r="E57" s="13"/>
      <c r="F57" s="13"/>
      <c r="G57" s="13"/>
      <c r="H57" s="13"/>
      <c r="I57" s="13"/>
      <c r="J57" s="13"/>
      <c r="K57" s="13"/>
      <c r="L57" s="13"/>
      <c r="M57" s="216"/>
      <c r="N57" s="216"/>
      <c r="O57" s="216"/>
      <c r="P57" s="40"/>
    </row>
    <row r="58" spans="1:25">
      <c r="A58" s="261" t="s">
        <v>984</v>
      </c>
      <c r="B58" s="3"/>
      <c r="C58" s="3"/>
      <c r="D58" s="3"/>
      <c r="G58" s="186"/>
      <c r="J58" s="186"/>
      <c r="M58" s="216"/>
      <c r="N58" s="216"/>
      <c r="O58" s="216"/>
    </row>
    <row r="59" spans="1:25">
      <c r="A59" s="292" t="s">
        <v>831</v>
      </c>
      <c r="B59" s="3"/>
      <c r="C59" s="3"/>
      <c r="D59" s="3"/>
      <c r="G59" s="186"/>
      <c r="J59" s="186"/>
    </row>
    <row r="60" spans="1:25">
      <c r="A60" s="69"/>
    </row>
    <row r="61" spans="1:25" ht="21">
      <c r="A61" s="47" t="s">
        <v>857</v>
      </c>
    </row>
    <row r="62" spans="1:25" ht="15" customHeight="1" thickBot="1">
      <c r="A62" s="13"/>
    </row>
    <row r="63" spans="1:25" ht="15.95" customHeight="1">
      <c r="A63" s="42"/>
      <c r="B63" s="43" t="s">
        <v>40</v>
      </c>
      <c r="C63" s="43" t="s">
        <v>131</v>
      </c>
      <c r="D63" s="43" t="s">
        <v>133</v>
      </c>
      <c r="E63" s="43" t="s">
        <v>41</v>
      </c>
      <c r="F63" s="43" t="s">
        <v>42</v>
      </c>
      <c r="G63" s="43" t="s">
        <v>43</v>
      </c>
      <c r="H63" s="43" t="s">
        <v>44</v>
      </c>
      <c r="I63" s="43" t="s">
        <v>135</v>
      </c>
      <c r="J63" s="43" t="s">
        <v>136</v>
      </c>
      <c r="K63" s="43" t="s">
        <v>137</v>
      </c>
      <c r="L63" s="258">
        <v>100000</v>
      </c>
      <c r="M63" s="256" t="s">
        <v>271</v>
      </c>
      <c r="N63" s="256" t="s">
        <v>271</v>
      </c>
      <c r="O63" s="263" t="s">
        <v>82</v>
      </c>
      <c r="P63" s="287" t="s">
        <v>259</v>
      </c>
    </row>
    <row r="64" spans="1:25" ht="15.95" customHeight="1">
      <c r="A64" s="593" t="s">
        <v>86</v>
      </c>
      <c r="B64" s="44" t="s">
        <v>130</v>
      </c>
      <c r="C64" s="44" t="s">
        <v>45</v>
      </c>
      <c r="D64" s="44" t="s">
        <v>45</v>
      </c>
      <c r="E64" s="44" t="s">
        <v>45</v>
      </c>
      <c r="F64" s="44" t="s">
        <v>45</v>
      </c>
      <c r="G64" s="44" t="s">
        <v>45</v>
      </c>
      <c r="H64" s="44" t="s">
        <v>45</v>
      </c>
      <c r="I64" s="44" t="s">
        <v>45</v>
      </c>
      <c r="J64" s="44" t="s">
        <v>45</v>
      </c>
      <c r="K64" s="44" t="s">
        <v>45</v>
      </c>
      <c r="L64" s="44" t="s">
        <v>48</v>
      </c>
      <c r="M64" s="241" t="s">
        <v>270</v>
      </c>
      <c r="N64" s="241" t="s">
        <v>153</v>
      </c>
      <c r="O64" s="262" t="s">
        <v>152</v>
      </c>
      <c r="P64" s="288" t="s">
        <v>339</v>
      </c>
    </row>
    <row r="65" spans="1:16" ht="15.95" customHeight="1" thickBot="1">
      <c r="A65" s="448" t="s">
        <v>105</v>
      </c>
      <c r="B65" s="45" t="s">
        <v>48</v>
      </c>
      <c r="C65" s="45" t="s">
        <v>132</v>
      </c>
      <c r="D65" s="45" t="s">
        <v>134</v>
      </c>
      <c r="E65" s="45" t="s">
        <v>49</v>
      </c>
      <c r="F65" s="45" t="s">
        <v>50</v>
      </c>
      <c r="G65" s="45" t="s">
        <v>51</v>
      </c>
      <c r="H65" s="45" t="s">
        <v>47</v>
      </c>
      <c r="I65" s="45" t="s">
        <v>138</v>
      </c>
      <c r="J65" s="45" t="s">
        <v>139</v>
      </c>
      <c r="K65" s="45" t="s">
        <v>140</v>
      </c>
      <c r="L65" s="45" t="s">
        <v>141</v>
      </c>
      <c r="M65" s="257" t="s">
        <v>153</v>
      </c>
      <c r="N65" s="257" t="s">
        <v>141</v>
      </c>
      <c r="O65" s="264" t="s">
        <v>46</v>
      </c>
      <c r="P65" s="289" t="s">
        <v>340</v>
      </c>
    </row>
    <row r="66" spans="1:16" ht="15" customHeight="1">
      <c r="A66" s="571" t="s">
        <v>226</v>
      </c>
      <c r="B66" s="193"/>
      <c r="C66" s="193"/>
      <c r="D66" s="193"/>
      <c r="E66" s="193"/>
      <c r="F66" s="193"/>
      <c r="G66" s="193"/>
      <c r="H66" s="193"/>
      <c r="I66" s="193"/>
      <c r="J66" s="193"/>
      <c r="K66" s="193"/>
      <c r="L66" s="193"/>
      <c r="M66" s="193"/>
      <c r="N66" s="193"/>
      <c r="O66" s="193"/>
    </row>
    <row r="67" spans="1:16" ht="16.5" customHeight="1">
      <c r="A67" s="514" t="s">
        <v>331</v>
      </c>
      <c r="B67" s="758">
        <f>B8/B$8</f>
        <v>1</v>
      </c>
      <c r="C67" s="758">
        <f t="shared" ref="C67:P67" si="0">C8/C$8</f>
        <v>1</v>
      </c>
      <c r="D67" s="758">
        <f t="shared" si="0"/>
        <v>1</v>
      </c>
      <c r="E67" s="758">
        <f t="shared" si="0"/>
        <v>1</v>
      </c>
      <c r="F67" s="758">
        <f t="shared" si="0"/>
        <v>1</v>
      </c>
      <c r="G67" s="758">
        <f t="shared" si="0"/>
        <v>1</v>
      </c>
      <c r="H67" s="758">
        <f t="shared" si="0"/>
        <v>1</v>
      </c>
      <c r="I67" s="758">
        <f t="shared" si="0"/>
        <v>1</v>
      </c>
      <c r="J67" s="758">
        <f t="shared" si="0"/>
        <v>1</v>
      </c>
      <c r="K67" s="758">
        <f t="shared" si="0"/>
        <v>1</v>
      </c>
      <c r="L67" s="758">
        <f t="shared" si="0"/>
        <v>1</v>
      </c>
      <c r="M67" s="759">
        <f t="shared" si="0"/>
        <v>1</v>
      </c>
      <c r="N67" s="759">
        <f t="shared" si="0"/>
        <v>1</v>
      </c>
      <c r="O67" s="759">
        <f t="shared" si="0"/>
        <v>1</v>
      </c>
      <c r="P67" s="758">
        <f t="shared" si="0"/>
        <v>1</v>
      </c>
    </row>
    <row r="68" spans="1:16" ht="15.75" customHeight="1">
      <c r="A68" s="517" t="s">
        <v>186</v>
      </c>
      <c r="B68" s="760">
        <f t="shared" ref="B68:L72" si="1">B9/B$8</f>
        <v>0.36387026652710747</v>
      </c>
      <c r="C68" s="760">
        <f t="shared" si="1"/>
        <v>0.31422654433174352</v>
      </c>
      <c r="D68" s="760">
        <f t="shared" si="1"/>
        <v>0.33960784696753704</v>
      </c>
      <c r="E68" s="760">
        <f t="shared" si="1"/>
        <v>0.32640416583190818</v>
      </c>
      <c r="F68" s="760">
        <f t="shared" si="1"/>
        <v>0.30920733342615975</v>
      </c>
      <c r="G68" s="760">
        <f t="shared" si="1"/>
        <v>0.29118604732266429</v>
      </c>
      <c r="H68" s="760">
        <f t="shared" si="1"/>
        <v>0.26936670126672685</v>
      </c>
      <c r="I68" s="760">
        <f t="shared" si="1"/>
        <v>0.24276328234659489</v>
      </c>
      <c r="J68" s="760">
        <f t="shared" si="1"/>
        <v>0.22844859647241922</v>
      </c>
      <c r="K68" s="760">
        <f t="shared" si="1"/>
        <v>0.20558078787541606</v>
      </c>
      <c r="L68" s="760">
        <f t="shared" si="1"/>
        <v>0.18866531548218934</v>
      </c>
      <c r="M68" s="761">
        <f t="shared" ref="M68:P68" si="2">M9/M$8</f>
        <v>0.2879996403849821</v>
      </c>
      <c r="N68" s="761">
        <f t="shared" si="2"/>
        <v>0.21429829757549732</v>
      </c>
      <c r="O68" s="761">
        <f t="shared" si="2"/>
        <v>0.23423477256017702</v>
      </c>
      <c r="P68" s="760">
        <f t="shared" si="2"/>
        <v>0.24757528934822171</v>
      </c>
    </row>
    <row r="69" spans="1:16" ht="15.75" customHeight="1">
      <c r="A69" s="519" t="s">
        <v>187</v>
      </c>
      <c r="B69" s="762">
        <f t="shared" si="1"/>
        <v>0.20771870243213009</v>
      </c>
      <c r="C69" s="762">
        <f t="shared" si="1"/>
        <v>0.31710768932222033</v>
      </c>
      <c r="D69" s="762">
        <f t="shared" si="1"/>
        <v>0.37253434815735237</v>
      </c>
      <c r="E69" s="762">
        <f t="shared" si="1"/>
        <v>0.46440894763889806</v>
      </c>
      <c r="F69" s="762">
        <f t="shared" si="1"/>
        <v>0.50801805634679276</v>
      </c>
      <c r="G69" s="762">
        <f t="shared" si="1"/>
        <v>0.53351408464955752</v>
      </c>
      <c r="H69" s="762">
        <f t="shared" si="1"/>
        <v>0.56348697452221896</v>
      </c>
      <c r="I69" s="762">
        <f t="shared" si="1"/>
        <v>0.59767182626169713</v>
      </c>
      <c r="J69" s="762">
        <f t="shared" si="1"/>
        <v>0.61457426225667822</v>
      </c>
      <c r="K69" s="762">
        <f t="shared" si="1"/>
        <v>0.61709281870869281</v>
      </c>
      <c r="L69" s="762">
        <f t="shared" si="1"/>
        <v>0.56599773705312717</v>
      </c>
      <c r="M69" s="763">
        <f t="shared" ref="M69:P69" si="3">M10/M$8</f>
        <v>0.5351391498986614</v>
      </c>
      <c r="N69" s="763">
        <f t="shared" si="3"/>
        <v>0.59619551225431122</v>
      </c>
      <c r="O69" s="763">
        <f t="shared" si="3"/>
        <v>0.57967954939162025</v>
      </c>
      <c r="P69" s="762">
        <f t="shared" si="3"/>
        <v>0.55689093694904734</v>
      </c>
    </row>
    <row r="70" spans="1:16" ht="15.75" customHeight="1">
      <c r="A70" s="517" t="s">
        <v>188</v>
      </c>
      <c r="B70" s="760">
        <f t="shared" si="1"/>
        <v>2.9102831730871009E-2</v>
      </c>
      <c r="C70" s="760">
        <f t="shared" si="1"/>
        <v>2.4918795516512379E-2</v>
      </c>
      <c r="D70" s="760">
        <f t="shared" si="1"/>
        <v>2.5602985186733762E-2</v>
      </c>
      <c r="E70" s="760">
        <f t="shared" si="1"/>
        <v>2.8012255466517089E-2</v>
      </c>
      <c r="F70" s="760">
        <f t="shared" si="1"/>
        <v>2.9381284838374017E-2</v>
      </c>
      <c r="G70" s="760">
        <f t="shared" si="1"/>
        <v>2.7235692099652185E-2</v>
      </c>
      <c r="H70" s="760">
        <f t="shared" si="1"/>
        <v>2.6649450712349237E-2</v>
      </c>
      <c r="I70" s="760">
        <f t="shared" si="1"/>
        <v>2.3686809425053978E-2</v>
      </c>
      <c r="J70" s="760">
        <f t="shared" si="1"/>
        <v>2.4543452780819448E-2</v>
      </c>
      <c r="K70" s="760">
        <f t="shared" si="1"/>
        <v>2.8552052602014159E-2</v>
      </c>
      <c r="L70" s="760">
        <f t="shared" si="1"/>
        <v>2.6801039975090753E-2</v>
      </c>
      <c r="M70" s="761">
        <f t="shared" ref="M70:P70" si="4">M11/M$8</f>
        <v>2.7453881651822842E-2</v>
      </c>
      <c r="N70" s="761">
        <f t="shared" si="4"/>
        <v>2.5834374064267793E-2</v>
      </c>
      <c r="O70" s="761">
        <f t="shared" si="4"/>
        <v>2.6272456618429751E-2</v>
      </c>
      <c r="P70" s="760">
        <f t="shared" si="4"/>
        <v>2.6485369680470428E-2</v>
      </c>
    </row>
    <row r="71" spans="1:16" ht="15.75" customHeight="1">
      <c r="A71" s="519" t="s">
        <v>189</v>
      </c>
      <c r="B71" s="762">
        <f t="shared" si="1"/>
        <v>0.15039595963490043</v>
      </c>
      <c r="C71" s="762">
        <f t="shared" si="1"/>
        <v>0.19691956663748733</v>
      </c>
      <c r="D71" s="762">
        <f t="shared" si="1"/>
        <v>0.16030871048962431</v>
      </c>
      <c r="E71" s="762">
        <f t="shared" si="1"/>
        <v>0.10164271877394326</v>
      </c>
      <c r="F71" s="762">
        <f t="shared" si="1"/>
        <v>9.6904138404204684E-2</v>
      </c>
      <c r="G71" s="762">
        <f t="shared" si="1"/>
        <v>9.7196307138015317E-2</v>
      </c>
      <c r="H71" s="762">
        <f t="shared" si="1"/>
        <v>0.10299598708857222</v>
      </c>
      <c r="I71" s="762">
        <f t="shared" si="1"/>
        <v>0.10472252096379336</v>
      </c>
      <c r="J71" s="762">
        <f t="shared" si="1"/>
        <v>0.10428085838965799</v>
      </c>
      <c r="K71" s="762">
        <f t="shared" si="1"/>
        <v>0.12015464104888501</v>
      </c>
      <c r="L71" s="762">
        <f t="shared" si="1"/>
        <v>0.19007369194610033</v>
      </c>
      <c r="M71" s="763">
        <f t="shared" ref="M71:P71" si="5">M12/M$8</f>
        <v>0.10073701094186356</v>
      </c>
      <c r="N71" s="763">
        <f t="shared" si="5"/>
        <v>0.13475128434840739</v>
      </c>
      <c r="O71" s="763">
        <f t="shared" si="5"/>
        <v>0.12555030258846292</v>
      </c>
      <c r="P71" s="762">
        <f t="shared" si="5"/>
        <v>0.12673425587812681</v>
      </c>
    </row>
    <row r="72" spans="1:16" ht="15.75" customHeight="1">
      <c r="A72" s="522" t="s">
        <v>190</v>
      </c>
      <c r="B72" s="764">
        <f t="shared" si="1"/>
        <v>0.2489122396749909</v>
      </c>
      <c r="C72" s="764">
        <f t="shared" si="1"/>
        <v>0.14682740419203649</v>
      </c>
      <c r="D72" s="764">
        <f t="shared" si="1"/>
        <v>0.10194610919875247</v>
      </c>
      <c r="E72" s="764">
        <f t="shared" si="1"/>
        <v>7.9531912288733408E-2</v>
      </c>
      <c r="F72" s="764">
        <f t="shared" si="1"/>
        <v>5.6489186984468795E-2</v>
      </c>
      <c r="G72" s="764">
        <f t="shared" si="1"/>
        <v>5.0867868790110744E-2</v>
      </c>
      <c r="H72" s="764">
        <f t="shared" si="1"/>
        <v>3.7500886411236396E-2</v>
      </c>
      <c r="I72" s="764">
        <f t="shared" si="1"/>
        <v>3.1155561002860765E-2</v>
      </c>
      <c r="J72" s="764">
        <f t="shared" si="1"/>
        <v>2.8152830100425196E-2</v>
      </c>
      <c r="K72" s="764">
        <f t="shared" si="1"/>
        <v>2.8619699764992092E-2</v>
      </c>
      <c r="L72" s="764">
        <f t="shared" si="1"/>
        <v>2.8462215543492451E-2</v>
      </c>
      <c r="M72" s="765">
        <f t="shared" ref="M72:P72" si="6">M13/M$8</f>
        <v>4.8670317123931287E-2</v>
      </c>
      <c r="N72" s="765">
        <f t="shared" si="6"/>
        <v>2.892053175751642E-2</v>
      </c>
      <c r="O72" s="765">
        <f t="shared" si="6"/>
        <v>3.4262918841310046E-2</v>
      </c>
      <c r="P72" s="764">
        <f t="shared" si="6"/>
        <v>4.2314148144133736E-2</v>
      </c>
    </row>
    <row r="73" spans="1:16" ht="15.75" customHeight="1">
      <c r="A73" s="525" t="s">
        <v>335</v>
      </c>
      <c r="B73" s="766">
        <f>B14/B$14</f>
        <v>1</v>
      </c>
      <c r="C73" s="766">
        <f t="shared" ref="C73:P73" si="7">C14/C$14</f>
        <v>1</v>
      </c>
      <c r="D73" s="766">
        <f t="shared" si="7"/>
        <v>1</v>
      </c>
      <c r="E73" s="766">
        <f t="shared" si="7"/>
        <v>1</v>
      </c>
      <c r="F73" s="766">
        <f t="shared" si="7"/>
        <v>1</v>
      </c>
      <c r="G73" s="766">
        <f t="shared" si="7"/>
        <v>1</v>
      </c>
      <c r="H73" s="766">
        <f t="shared" si="7"/>
        <v>1</v>
      </c>
      <c r="I73" s="766">
        <f t="shared" si="7"/>
        <v>1</v>
      </c>
      <c r="J73" s="766">
        <f t="shared" si="7"/>
        <v>1</v>
      </c>
      <c r="K73" s="766">
        <f t="shared" si="7"/>
        <v>1</v>
      </c>
      <c r="L73" s="766">
        <f t="shared" si="7"/>
        <v>1</v>
      </c>
      <c r="M73" s="767">
        <f t="shared" si="7"/>
        <v>1</v>
      </c>
      <c r="N73" s="767">
        <f t="shared" si="7"/>
        <v>1</v>
      </c>
      <c r="O73" s="767">
        <f t="shared" si="7"/>
        <v>1</v>
      </c>
      <c r="P73" s="766">
        <f t="shared" si="7"/>
        <v>1</v>
      </c>
    </row>
    <row r="74" spans="1:16" ht="15.75" customHeight="1">
      <c r="A74" s="517" t="s">
        <v>84</v>
      </c>
      <c r="B74" s="760">
        <f t="shared" ref="B74:L84" si="8">B15/B$14</f>
        <v>0.62650833446428966</v>
      </c>
      <c r="C74" s="760">
        <f t="shared" si="8"/>
        <v>0.56322927062487804</v>
      </c>
      <c r="D74" s="760">
        <f t="shared" si="8"/>
        <v>0.56032608898775194</v>
      </c>
      <c r="E74" s="760">
        <f t="shared" si="8"/>
        <v>0.63854375163336174</v>
      </c>
      <c r="F74" s="760">
        <f t="shared" si="8"/>
        <v>0.65336250562500753</v>
      </c>
      <c r="G74" s="760">
        <f t="shared" si="8"/>
        <v>0.66023452288732587</v>
      </c>
      <c r="H74" s="760">
        <f t="shared" si="8"/>
        <v>0.67707611777423304</v>
      </c>
      <c r="I74" s="760">
        <f t="shared" si="8"/>
        <v>0.68422330027273004</v>
      </c>
      <c r="J74" s="760">
        <f t="shared" si="8"/>
        <v>0.67670694933250075</v>
      </c>
      <c r="K74" s="760">
        <f t="shared" si="8"/>
        <v>0.67756718838127306</v>
      </c>
      <c r="L74" s="760">
        <f t="shared" si="8"/>
        <v>0.68291247334054694</v>
      </c>
      <c r="M74" s="761">
        <f t="shared" ref="M74:P74" si="9">M15/M$14</f>
        <v>0.6641780085792931</v>
      </c>
      <c r="N74" s="761">
        <f t="shared" si="9"/>
        <v>0.68031612394716801</v>
      </c>
      <c r="O74" s="761">
        <f t="shared" si="9"/>
        <v>0.67579048299072308</v>
      </c>
      <c r="P74" s="760">
        <f t="shared" si="9"/>
        <v>0.65504789758629778</v>
      </c>
    </row>
    <row r="75" spans="1:16" ht="15.75" customHeight="1">
      <c r="A75" s="519" t="s">
        <v>192</v>
      </c>
      <c r="B75" s="762">
        <f t="shared" si="8"/>
        <v>0.49898474542469717</v>
      </c>
      <c r="C75" s="762">
        <f t="shared" si="8"/>
        <v>0.46236095840230318</v>
      </c>
      <c r="D75" s="762">
        <f t="shared" si="8"/>
        <v>0.49196689944156974</v>
      </c>
      <c r="E75" s="762">
        <f t="shared" si="8"/>
        <v>0.58848713617960136</v>
      </c>
      <c r="F75" s="762">
        <f t="shared" si="8"/>
        <v>0.59978584793788492</v>
      </c>
      <c r="G75" s="762">
        <f t="shared" si="8"/>
        <v>0.59662309009541759</v>
      </c>
      <c r="H75" s="762">
        <f t="shared" si="8"/>
        <v>0.59618251219028728</v>
      </c>
      <c r="I75" s="762">
        <f t="shared" si="8"/>
        <v>0.59960471474547528</v>
      </c>
      <c r="J75" s="762">
        <f t="shared" si="8"/>
        <v>0.59844733957889162</v>
      </c>
      <c r="K75" s="762">
        <f t="shared" si="8"/>
        <v>0.58833543284534462</v>
      </c>
      <c r="L75" s="762">
        <f t="shared" si="8"/>
        <v>0.57025211853728763</v>
      </c>
      <c r="M75" s="763">
        <f t="shared" ref="M75:P75" si="10">M16/M$14</f>
        <v>0.59563891897717203</v>
      </c>
      <c r="N75" s="763">
        <f t="shared" si="10"/>
        <v>0.5878664579296683</v>
      </c>
      <c r="O75" s="763">
        <f t="shared" si="10"/>
        <v>0.59004610327509988</v>
      </c>
      <c r="P75" s="762">
        <f t="shared" si="10"/>
        <v>0.57310754188031676</v>
      </c>
    </row>
    <row r="76" spans="1:16" ht="15.75" customHeight="1">
      <c r="A76" s="517" t="s">
        <v>370</v>
      </c>
      <c r="B76" s="760">
        <f t="shared" si="8"/>
        <v>0.29009194274956218</v>
      </c>
      <c r="C76" s="760">
        <f t="shared" si="8"/>
        <v>0.25046895811582937</v>
      </c>
      <c r="D76" s="760">
        <f t="shared" si="8"/>
        <v>0.10614674253988837</v>
      </c>
      <c r="E76" s="760">
        <f t="shared" si="8"/>
        <v>0.1388355307315299</v>
      </c>
      <c r="F76" s="760">
        <f t="shared" si="8"/>
        <v>0.14289543511857794</v>
      </c>
      <c r="G76" s="760">
        <f t="shared" si="8"/>
        <v>0.14577474496437498</v>
      </c>
      <c r="H76" s="760">
        <f t="shared" si="8"/>
        <v>0.15154773713547673</v>
      </c>
      <c r="I76" s="760">
        <f t="shared" si="8"/>
        <v>0.15900155399183516</v>
      </c>
      <c r="J76" s="760">
        <f t="shared" si="8"/>
        <v>0.15185107929989988</v>
      </c>
      <c r="K76" s="760">
        <f t="shared" si="8"/>
        <v>0.17009219390511288</v>
      </c>
      <c r="L76" s="760">
        <f t="shared" si="8"/>
        <v>0.12774522132829358</v>
      </c>
      <c r="M76" s="761">
        <f t="shared" ref="M76:P76" si="11">M17/M$14</f>
        <v>0.147095879907616</v>
      </c>
      <c r="N76" s="761">
        <f t="shared" si="11"/>
        <v>0.14895427839492734</v>
      </c>
      <c r="O76" s="761">
        <f t="shared" si="11"/>
        <v>0.14843312433730288</v>
      </c>
      <c r="P76" s="760">
        <f t="shared" si="11"/>
        <v>0.13788745734422797</v>
      </c>
    </row>
    <row r="77" spans="1:16" ht="15.75" customHeight="1">
      <c r="A77" s="519" t="s">
        <v>193</v>
      </c>
      <c r="B77" s="762">
        <f t="shared" si="8"/>
        <v>0.12752358903959246</v>
      </c>
      <c r="C77" s="762">
        <f t="shared" si="8"/>
        <v>0.10086831222391895</v>
      </c>
      <c r="D77" s="762">
        <f t="shared" si="8"/>
        <v>6.8359189546182184E-2</v>
      </c>
      <c r="E77" s="762">
        <f t="shared" si="8"/>
        <v>5.0056615453760417E-2</v>
      </c>
      <c r="F77" s="762">
        <f t="shared" si="8"/>
        <v>5.3576657687122622E-2</v>
      </c>
      <c r="G77" s="762">
        <f t="shared" si="8"/>
        <v>6.3611432792946329E-2</v>
      </c>
      <c r="H77" s="762">
        <f t="shared" si="8"/>
        <v>8.0893605583945621E-2</v>
      </c>
      <c r="I77" s="762">
        <f t="shared" si="8"/>
        <v>8.461858552725475E-2</v>
      </c>
      <c r="J77" s="762">
        <f t="shared" si="8"/>
        <v>7.8259609753609072E-2</v>
      </c>
      <c r="K77" s="762">
        <f t="shared" si="8"/>
        <v>8.923175553592845E-2</v>
      </c>
      <c r="L77" s="762">
        <f t="shared" si="8"/>
        <v>0.11266035480325928</v>
      </c>
      <c r="M77" s="763">
        <f t="shared" ref="M77:P77" si="12">M18/M$14</f>
        <v>6.8539089602121045E-2</v>
      </c>
      <c r="N77" s="763">
        <f t="shared" si="12"/>
        <v>9.2449666017499751E-2</v>
      </c>
      <c r="O77" s="763">
        <f t="shared" si="12"/>
        <v>8.5744379715623306E-2</v>
      </c>
      <c r="P77" s="762">
        <f t="shared" si="12"/>
        <v>8.1940355705981072E-2</v>
      </c>
    </row>
    <row r="78" spans="1:16" ht="15.75" customHeight="1">
      <c r="A78" s="517" t="s">
        <v>194</v>
      </c>
      <c r="B78" s="760">
        <f t="shared" si="8"/>
        <v>0.19671075853115547</v>
      </c>
      <c r="C78" s="760">
        <f t="shared" si="8"/>
        <v>0.2069091322513201</v>
      </c>
      <c r="D78" s="760">
        <f t="shared" si="8"/>
        <v>0.22774267121649078</v>
      </c>
      <c r="E78" s="760">
        <f t="shared" si="8"/>
        <v>0.18322768449682772</v>
      </c>
      <c r="F78" s="760">
        <f t="shared" si="8"/>
        <v>0.17846034575012074</v>
      </c>
      <c r="G78" s="760">
        <f t="shared" si="8"/>
        <v>0.16897226023801512</v>
      </c>
      <c r="H78" s="760">
        <f t="shared" si="8"/>
        <v>0.16143680323159965</v>
      </c>
      <c r="I78" s="760">
        <f t="shared" si="8"/>
        <v>0.16746061341130433</v>
      </c>
      <c r="J78" s="760">
        <f t="shared" si="8"/>
        <v>0.16841210198092127</v>
      </c>
      <c r="K78" s="760">
        <f t="shared" si="8"/>
        <v>0.17081137131013396</v>
      </c>
      <c r="L78" s="760">
        <f t="shared" si="8"/>
        <v>0.13866954195378975</v>
      </c>
      <c r="M78" s="761">
        <f t="shared" ref="M78:P78" si="13">M19/M$14</f>
        <v>0.16905471017762322</v>
      </c>
      <c r="N78" s="761">
        <f t="shared" si="13"/>
        <v>0.15922113886848238</v>
      </c>
      <c r="O78" s="761">
        <f t="shared" si="13"/>
        <v>0.16197878510181563</v>
      </c>
      <c r="P78" s="760">
        <f t="shared" si="13"/>
        <v>0.17685645294785032</v>
      </c>
    </row>
    <row r="79" spans="1:16" ht="15.75" customHeight="1">
      <c r="A79" s="519" t="s">
        <v>195</v>
      </c>
      <c r="B79" s="762">
        <f t="shared" si="8"/>
        <v>0.10039943613836175</v>
      </c>
      <c r="C79" s="762">
        <f t="shared" si="8"/>
        <v>0.15658103247009428</v>
      </c>
      <c r="D79" s="762">
        <f t="shared" si="8"/>
        <v>0.16171450671615697</v>
      </c>
      <c r="E79" s="762">
        <f t="shared" si="8"/>
        <v>0.14813767174131409</v>
      </c>
      <c r="F79" s="762">
        <f t="shared" si="8"/>
        <v>0.14842592122462547</v>
      </c>
      <c r="G79" s="762">
        <f t="shared" si="8"/>
        <v>0.14048875439696112</v>
      </c>
      <c r="H79" s="762">
        <f t="shared" si="8"/>
        <v>0.13507937130561751</v>
      </c>
      <c r="I79" s="762">
        <f t="shared" si="8"/>
        <v>0.14097634803914919</v>
      </c>
      <c r="J79" s="762">
        <f t="shared" si="8"/>
        <v>0.14063464982393376</v>
      </c>
      <c r="K79" s="762">
        <f t="shared" si="8"/>
        <v>0.13994438677697424</v>
      </c>
      <c r="L79" s="762">
        <f t="shared" si="8"/>
        <v>0.11431670093008771</v>
      </c>
      <c r="M79" s="763">
        <f t="shared" ref="M79:P79" si="14">M20/M$14</f>
        <v>0.14039740593197034</v>
      </c>
      <c r="N79" s="763">
        <f t="shared" si="14"/>
        <v>0.13221870506242908</v>
      </c>
      <c r="O79" s="763">
        <f t="shared" si="14"/>
        <v>0.13451227297761717</v>
      </c>
      <c r="P79" s="762">
        <f t="shared" si="14"/>
        <v>0.1462464985220408</v>
      </c>
    </row>
    <row r="80" spans="1:16" ht="15.75" customHeight="1">
      <c r="A80" s="517" t="s">
        <v>196</v>
      </c>
      <c r="B80" s="760">
        <f t="shared" si="8"/>
        <v>2.6038721481733168E-2</v>
      </c>
      <c r="C80" s="760">
        <f t="shared" si="8"/>
        <v>1.9659985382902666E-2</v>
      </c>
      <c r="D80" s="760">
        <f t="shared" si="8"/>
        <v>1.2183275359292233E-2</v>
      </c>
      <c r="E80" s="760">
        <f t="shared" si="8"/>
        <v>2.848862070623597E-3</v>
      </c>
      <c r="F80" s="760">
        <f t="shared" si="8"/>
        <v>1.5901947670211266E-3</v>
      </c>
      <c r="G80" s="760">
        <f t="shared" si="8"/>
        <v>1.4230744998218147E-3</v>
      </c>
      <c r="H80" s="760">
        <f t="shared" si="8"/>
        <v>1.3772072078170679E-3</v>
      </c>
      <c r="I80" s="760">
        <f t="shared" si="8"/>
        <v>1.480277853960162E-3</v>
      </c>
      <c r="J80" s="760">
        <f t="shared" si="8"/>
        <v>2.3555056873778126E-3</v>
      </c>
      <c r="K80" s="760">
        <f t="shared" si="8"/>
        <v>3.7953332153092671E-3</v>
      </c>
      <c r="L80" s="760">
        <f t="shared" si="8"/>
        <v>5.0451111386552137E-3</v>
      </c>
      <c r="M80" s="761">
        <f t="shared" ref="M80:P80" si="15">M21/M$14</f>
        <v>1.6438499979518869E-3</v>
      </c>
      <c r="N80" s="761">
        <f t="shared" si="15"/>
        <v>3.3013949030034433E-3</v>
      </c>
      <c r="O80" s="761">
        <f t="shared" si="15"/>
        <v>2.8365665795833739E-3</v>
      </c>
      <c r="P80" s="760">
        <f t="shared" si="15"/>
        <v>3.565119431405612E-3</v>
      </c>
    </row>
    <row r="81" spans="1:16" ht="15.75" customHeight="1">
      <c r="A81" s="724" t="s">
        <v>991</v>
      </c>
      <c r="B81" s="762">
        <f t="shared" si="8"/>
        <v>7.0272600912039407E-2</v>
      </c>
      <c r="C81" s="762">
        <f t="shared" si="8"/>
        <v>3.0668114398323173E-2</v>
      </c>
      <c r="D81" s="762">
        <f t="shared" si="8"/>
        <v>5.3844889142596435E-2</v>
      </c>
      <c r="E81" s="762">
        <f t="shared" si="8"/>
        <v>3.224115068489003E-2</v>
      </c>
      <c r="F81" s="762">
        <f t="shared" si="8"/>
        <v>2.844422975963001E-2</v>
      </c>
      <c r="G81" s="762">
        <f t="shared" si="8"/>
        <v>2.7060431341232202E-2</v>
      </c>
      <c r="H81" s="762">
        <f t="shared" si="8"/>
        <v>2.4980224719085332E-2</v>
      </c>
      <c r="I81" s="762">
        <f t="shared" si="8"/>
        <v>2.5003987518194971E-2</v>
      </c>
      <c r="J81" s="762">
        <f t="shared" si="8"/>
        <v>2.5421946469609713E-2</v>
      </c>
      <c r="K81" s="762">
        <f t="shared" si="8"/>
        <v>2.7071651317850456E-2</v>
      </c>
      <c r="L81" s="762">
        <f t="shared" si="8"/>
        <v>1.9307729884367891E-2</v>
      </c>
      <c r="M81" s="763">
        <f t="shared" ref="M81:P81" si="16">M22/M$14</f>
        <v>2.7013454247700984E-2</v>
      </c>
      <c r="N81" s="763">
        <f t="shared" si="16"/>
        <v>2.3701038902331471E-2</v>
      </c>
      <c r="O81" s="763">
        <f t="shared" si="16"/>
        <v>2.4629945544615103E-2</v>
      </c>
      <c r="P81" s="762">
        <f t="shared" si="16"/>
        <v>2.7044834994403893E-2</v>
      </c>
    </row>
    <row r="82" spans="1:16" ht="15.75" customHeight="1">
      <c r="A82" s="517" t="s">
        <v>197</v>
      </c>
      <c r="B82" s="760">
        <f t="shared" si="8"/>
        <v>4.464717361132399E-2</v>
      </c>
      <c r="C82" s="760">
        <f t="shared" si="8"/>
        <v>3.4780929926075468E-2</v>
      </c>
      <c r="D82" s="760">
        <f t="shared" si="8"/>
        <v>2.8944943275582564E-2</v>
      </c>
      <c r="E82" s="760">
        <f t="shared" si="8"/>
        <v>3.861513922594801E-2</v>
      </c>
      <c r="F82" s="760">
        <f t="shared" si="8"/>
        <v>4.0074741658071698E-2</v>
      </c>
      <c r="G82" s="760">
        <f t="shared" si="8"/>
        <v>4.5004905132035783E-2</v>
      </c>
      <c r="H82" s="760">
        <f t="shared" si="8"/>
        <v>4.6475612530810763E-2</v>
      </c>
      <c r="I82" s="760">
        <f t="shared" si="8"/>
        <v>4.7482012539278154E-2</v>
      </c>
      <c r="J82" s="760">
        <f t="shared" si="8"/>
        <v>5.0238028351500166E-2</v>
      </c>
      <c r="K82" s="760">
        <f t="shared" si="8"/>
        <v>4.4902706636603215E-2</v>
      </c>
      <c r="L82" s="760">
        <f t="shared" si="8"/>
        <v>4.0729688458651957E-2</v>
      </c>
      <c r="M82" s="761">
        <f t="shared" ref="M82:P82" si="17">M23/M$14</f>
        <v>4.3962294690485813E-2</v>
      </c>
      <c r="N82" s="761">
        <f t="shared" si="17"/>
        <v>4.5696502628834651E-2</v>
      </c>
      <c r="O82" s="761">
        <f t="shared" si="17"/>
        <v>4.5210175552169669E-2</v>
      </c>
      <c r="P82" s="760">
        <f t="shared" si="17"/>
        <v>4.3762826449926524E-2</v>
      </c>
    </row>
    <row r="83" spans="1:16" ht="15.75" customHeight="1">
      <c r="A83" s="519" t="s">
        <v>198</v>
      </c>
      <c r="B83" s="762">
        <f t="shared" si="8"/>
        <v>1.3129834964884058E-2</v>
      </c>
      <c r="C83" s="762">
        <f t="shared" si="8"/>
        <v>4.3894463771236292E-2</v>
      </c>
      <c r="D83" s="762">
        <f t="shared" si="8"/>
        <v>8.8336210258165335E-2</v>
      </c>
      <c r="E83" s="762">
        <f t="shared" si="8"/>
        <v>7.637195790595365E-2</v>
      </c>
      <c r="F83" s="762">
        <f t="shared" si="8"/>
        <v>7.5558569483976407E-2</v>
      </c>
      <c r="G83" s="762">
        <f t="shared" si="8"/>
        <v>7.9369392511744186E-2</v>
      </c>
      <c r="H83" s="762">
        <f t="shared" si="8"/>
        <v>7.6671565487573465E-2</v>
      </c>
      <c r="I83" s="762">
        <f t="shared" si="8"/>
        <v>7.2146359252564352E-2</v>
      </c>
      <c r="J83" s="762">
        <f t="shared" si="8"/>
        <v>7.7703454102609301E-2</v>
      </c>
      <c r="K83" s="762">
        <f t="shared" si="8"/>
        <v>7.8029767023099647E-2</v>
      </c>
      <c r="L83" s="762">
        <f t="shared" si="8"/>
        <v>8.9013299946188021E-2</v>
      </c>
      <c r="M83" s="763">
        <f t="shared" ref="M83:P83" si="18">M24/M$14</f>
        <v>7.7008472976022868E-2</v>
      </c>
      <c r="N83" s="763">
        <f t="shared" si="18"/>
        <v>8.0259640175235417E-2</v>
      </c>
      <c r="O83" s="763">
        <f t="shared" si="18"/>
        <v>7.9347909462370775E-2</v>
      </c>
      <c r="P83" s="762">
        <f t="shared" si="18"/>
        <v>7.9708615488813112E-2</v>
      </c>
    </row>
    <row r="84" spans="1:16" ht="15.75" customHeight="1">
      <c r="A84" s="522" t="s">
        <v>199</v>
      </c>
      <c r="B84" s="764">
        <f t="shared" si="8"/>
        <v>0.11900389842834679</v>
      </c>
      <c r="C84" s="764">
        <f t="shared" si="8"/>
        <v>0.15118620342649003</v>
      </c>
      <c r="D84" s="764">
        <f t="shared" si="8"/>
        <v>9.4650086260454527E-2</v>
      </c>
      <c r="E84" s="764">
        <f t="shared" si="8"/>
        <v>6.3241466737908855E-2</v>
      </c>
      <c r="F84" s="764">
        <f t="shared" si="8"/>
        <v>5.2543837481667764E-2</v>
      </c>
      <c r="G84" s="764">
        <f t="shared" si="8"/>
        <v>4.6418919229841073E-2</v>
      </c>
      <c r="H84" s="764">
        <f t="shared" si="8"/>
        <v>3.833990097578311E-2</v>
      </c>
      <c r="I84" s="764">
        <f t="shared" si="8"/>
        <v>2.8687714524123175E-2</v>
      </c>
      <c r="J84" s="764">
        <f t="shared" si="8"/>
        <v>2.693946623319194E-2</v>
      </c>
      <c r="K84" s="764">
        <f t="shared" si="8"/>
        <v>2.8688966648890177E-2</v>
      </c>
      <c r="L84" s="764">
        <f t="shared" si="8"/>
        <v>4.8674996300144463E-2</v>
      </c>
      <c r="M84" s="765">
        <f t="shared" ref="M84:P84" si="19">M25/M$14</f>
        <v>4.5796513577616743E-2</v>
      </c>
      <c r="N84" s="765">
        <f t="shared" si="19"/>
        <v>3.4506594380997874E-2</v>
      </c>
      <c r="O84" s="765">
        <f t="shared" si="19"/>
        <v>3.7672646893729768E-2</v>
      </c>
      <c r="P84" s="764">
        <f t="shared" si="19"/>
        <v>4.46242075271122E-2</v>
      </c>
    </row>
    <row r="85" spans="1:16" ht="16.5" customHeight="1">
      <c r="A85" s="528" t="s">
        <v>227</v>
      </c>
      <c r="B85" s="768"/>
      <c r="C85" s="768"/>
      <c r="D85" s="768"/>
      <c r="E85" s="768"/>
      <c r="F85" s="768"/>
      <c r="G85" s="768"/>
      <c r="H85" s="768"/>
      <c r="I85" s="768"/>
      <c r="J85" s="768"/>
      <c r="K85" s="768"/>
      <c r="L85" s="768"/>
      <c r="M85" s="769"/>
      <c r="N85" s="769"/>
      <c r="O85" s="769"/>
      <c r="P85" s="770"/>
    </row>
    <row r="86" spans="1:16" ht="16.5" customHeight="1">
      <c r="A86" s="525" t="s">
        <v>337</v>
      </c>
      <c r="B86" s="766">
        <f>B28/B$28</f>
        <v>1</v>
      </c>
      <c r="C86" s="766">
        <f t="shared" ref="C86:P86" si="20">C28/C$28</f>
        <v>1</v>
      </c>
      <c r="D86" s="766">
        <f t="shared" si="20"/>
        <v>1</v>
      </c>
      <c r="E86" s="766">
        <f t="shared" si="20"/>
        <v>1</v>
      </c>
      <c r="F86" s="766">
        <f t="shared" si="20"/>
        <v>1</v>
      </c>
      <c r="G86" s="766">
        <f t="shared" si="20"/>
        <v>1</v>
      </c>
      <c r="H86" s="766">
        <f t="shared" si="20"/>
        <v>1</v>
      </c>
      <c r="I86" s="766">
        <f t="shared" si="20"/>
        <v>1</v>
      </c>
      <c r="J86" s="766">
        <f t="shared" si="20"/>
        <v>1</v>
      </c>
      <c r="K86" s="766">
        <f t="shared" si="20"/>
        <v>1</v>
      </c>
      <c r="L86" s="766">
        <f t="shared" si="20"/>
        <v>1</v>
      </c>
      <c r="M86" s="767">
        <f t="shared" si="20"/>
        <v>1</v>
      </c>
      <c r="N86" s="767">
        <f t="shared" si="20"/>
        <v>1</v>
      </c>
      <c r="O86" s="767">
        <f t="shared" si="20"/>
        <v>1</v>
      </c>
      <c r="P86" s="766">
        <f t="shared" si="20"/>
        <v>1</v>
      </c>
    </row>
    <row r="87" spans="1:16" ht="15.75" customHeight="1">
      <c r="A87" s="517" t="s">
        <v>203</v>
      </c>
      <c r="B87" s="760">
        <f t="shared" ref="B87:L89" si="21">B29/B$28</f>
        <v>1</v>
      </c>
      <c r="C87" s="760">
        <f t="shared" si="21"/>
        <v>0.9264212206959318</v>
      </c>
      <c r="D87" s="760">
        <f t="shared" si="21"/>
        <v>0.93748241557078482</v>
      </c>
      <c r="E87" s="760">
        <f t="shared" si="21"/>
        <v>0.94167495442217919</v>
      </c>
      <c r="F87" s="760">
        <f t="shared" si="21"/>
        <v>0.93647090260006471</v>
      </c>
      <c r="G87" s="760">
        <f t="shared" si="21"/>
        <v>0.9421853034825316</v>
      </c>
      <c r="H87" s="760">
        <f t="shared" si="21"/>
        <v>0.9334465480582852</v>
      </c>
      <c r="I87" s="760">
        <f t="shared" si="21"/>
        <v>0.91480074939298728</v>
      </c>
      <c r="J87" s="760">
        <f t="shared" si="21"/>
        <v>0.90660128378678506</v>
      </c>
      <c r="K87" s="760">
        <f t="shared" si="21"/>
        <v>0.89039011388080125</v>
      </c>
      <c r="L87" s="760">
        <f t="shared" si="21"/>
        <v>0.77327101525861008</v>
      </c>
      <c r="M87" s="761">
        <f t="shared" ref="M87:P87" si="22">M29/M$28</f>
        <v>0.93710426885706033</v>
      </c>
      <c r="N87" s="761">
        <f t="shared" si="22"/>
        <v>0.86514939328157714</v>
      </c>
      <c r="O87" s="761">
        <f t="shared" si="22"/>
        <v>0.89017664550762432</v>
      </c>
      <c r="P87" s="760">
        <f t="shared" si="22"/>
        <v>0.90060847148773149</v>
      </c>
    </row>
    <row r="88" spans="1:16" ht="15.75" customHeight="1">
      <c r="A88" s="519" t="s">
        <v>204</v>
      </c>
      <c r="B88" s="762">
        <f t="shared" si="21"/>
        <v>0</v>
      </c>
      <c r="C88" s="762">
        <f t="shared" si="21"/>
        <v>6.0840823965500564E-2</v>
      </c>
      <c r="D88" s="762">
        <f t="shared" si="21"/>
        <v>3.6059501163172095E-2</v>
      </c>
      <c r="E88" s="762">
        <f t="shared" si="21"/>
        <v>3.07293454151857E-2</v>
      </c>
      <c r="F88" s="762">
        <f t="shared" si="21"/>
        <v>2.663049835821776E-2</v>
      </c>
      <c r="G88" s="762">
        <f t="shared" si="21"/>
        <v>3.1382681467853689E-2</v>
      </c>
      <c r="H88" s="762">
        <f t="shared" si="21"/>
        <v>3.2773968200666012E-2</v>
      </c>
      <c r="I88" s="762">
        <f t="shared" si="21"/>
        <v>4.7009513028772279E-2</v>
      </c>
      <c r="J88" s="762">
        <f t="shared" si="21"/>
        <v>5.0623481788751735E-2</v>
      </c>
      <c r="K88" s="762">
        <f t="shared" si="21"/>
        <v>5.2094398125595007E-2</v>
      </c>
      <c r="L88" s="762">
        <f t="shared" si="21"/>
        <v>0.15346092617333676</v>
      </c>
      <c r="M88" s="763">
        <f t="shared" ref="M88:P88" si="23">M30/M$28</f>
        <v>3.0858090825774388E-2</v>
      </c>
      <c r="N88" s="763">
        <f t="shared" si="23"/>
        <v>8.1115478343565667E-2</v>
      </c>
      <c r="O88" s="763">
        <f t="shared" si="23"/>
        <v>6.3635018491567413E-2</v>
      </c>
      <c r="P88" s="762">
        <f t="shared" si="23"/>
        <v>5.6636768905495197E-2</v>
      </c>
    </row>
    <row r="89" spans="1:16" ht="15.75" customHeight="1">
      <c r="A89" s="522" t="s">
        <v>205</v>
      </c>
      <c r="B89" s="764">
        <f t="shared" si="21"/>
        <v>0</v>
      </c>
      <c r="C89" s="764">
        <f t="shared" si="21"/>
        <v>1.2737955335622221E-2</v>
      </c>
      <c r="D89" s="764">
        <f t="shared" si="21"/>
        <v>2.6458083266043049E-2</v>
      </c>
      <c r="E89" s="764">
        <f t="shared" si="21"/>
        <v>2.7595700162635201E-2</v>
      </c>
      <c r="F89" s="764">
        <f t="shared" si="21"/>
        <v>3.6898599041717439E-2</v>
      </c>
      <c r="G89" s="764">
        <f t="shared" si="21"/>
        <v>2.6432015049614701E-2</v>
      </c>
      <c r="H89" s="764">
        <f t="shared" si="21"/>
        <v>3.3779483744378426E-2</v>
      </c>
      <c r="I89" s="764">
        <f t="shared" si="21"/>
        <v>3.8189737578240394E-2</v>
      </c>
      <c r="J89" s="764">
        <f t="shared" si="21"/>
        <v>4.2775234424463376E-2</v>
      </c>
      <c r="K89" s="764">
        <f t="shared" si="21"/>
        <v>5.7515487993603766E-2</v>
      </c>
      <c r="L89" s="764">
        <f t="shared" si="21"/>
        <v>7.326805856805306E-2</v>
      </c>
      <c r="M89" s="765">
        <f t="shared" ref="M89:P89" si="24">M31/M$28</f>
        <v>3.2037640317165342E-2</v>
      </c>
      <c r="N89" s="765">
        <f t="shared" si="24"/>
        <v>5.3735128374857229E-2</v>
      </c>
      <c r="O89" s="765">
        <f t="shared" si="24"/>
        <v>4.61883360008081E-2</v>
      </c>
      <c r="P89" s="764">
        <f t="shared" si="24"/>
        <v>4.2754759606773239E-2</v>
      </c>
    </row>
    <row r="90" spans="1:16" ht="16.5" customHeight="1">
      <c r="A90" s="525" t="s">
        <v>334</v>
      </c>
      <c r="B90" s="766">
        <f>B32/B$32</f>
        <v>1</v>
      </c>
      <c r="C90" s="766">
        <f t="shared" ref="C90:P90" si="25">C32/C$32</f>
        <v>1</v>
      </c>
      <c r="D90" s="766">
        <f t="shared" si="25"/>
        <v>1</v>
      </c>
      <c r="E90" s="766">
        <f t="shared" si="25"/>
        <v>1</v>
      </c>
      <c r="F90" s="766">
        <f t="shared" si="25"/>
        <v>1</v>
      </c>
      <c r="G90" s="766">
        <f t="shared" si="25"/>
        <v>1</v>
      </c>
      <c r="H90" s="766">
        <f t="shared" si="25"/>
        <v>1</v>
      </c>
      <c r="I90" s="766">
        <f t="shared" si="25"/>
        <v>1</v>
      </c>
      <c r="J90" s="766">
        <f t="shared" si="25"/>
        <v>1</v>
      </c>
      <c r="K90" s="766">
        <f t="shared" si="25"/>
        <v>1</v>
      </c>
      <c r="L90" s="766">
        <f t="shared" si="25"/>
        <v>1</v>
      </c>
      <c r="M90" s="767">
        <f t="shared" si="25"/>
        <v>1</v>
      </c>
      <c r="N90" s="767">
        <f t="shared" si="25"/>
        <v>1</v>
      </c>
      <c r="O90" s="767">
        <f t="shared" si="25"/>
        <v>1</v>
      </c>
      <c r="P90" s="766">
        <f t="shared" si="25"/>
        <v>1</v>
      </c>
    </row>
    <row r="91" spans="1:16" ht="16.5" customHeight="1">
      <c r="A91" s="517" t="s">
        <v>207</v>
      </c>
      <c r="B91" s="760">
        <f t="shared" ref="B91:L93" si="26">B33/B$32</f>
        <v>0.24794396890526632</v>
      </c>
      <c r="C91" s="760">
        <f t="shared" si="26"/>
        <v>0.16490903236368423</v>
      </c>
      <c r="D91" s="760">
        <f t="shared" si="26"/>
        <v>0.25434657623725881</v>
      </c>
      <c r="E91" s="760">
        <f t="shared" si="26"/>
        <v>0.23331272910071768</v>
      </c>
      <c r="F91" s="760">
        <f t="shared" si="26"/>
        <v>0.23749918572562934</v>
      </c>
      <c r="G91" s="760">
        <f t="shared" si="26"/>
        <v>0.22833501541541074</v>
      </c>
      <c r="H91" s="760">
        <f t="shared" si="26"/>
        <v>0.23751543957359983</v>
      </c>
      <c r="I91" s="760">
        <f t="shared" si="26"/>
        <v>0.22364056813157721</v>
      </c>
      <c r="J91" s="760">
        <f t="shared" si="26"/>
        <v>0.22420238723846583</v>
      </c>
      <c r="K91" s="760">
        <f t="shared" si="26"/>
        <v>0.19740889624938746</v>
      </c>
      <c r="L91" s="760">
        <f t="shared" si="26"/>
        <v>0.2311042036522975</v>
      </c>
      <c r="M91" s="761">
        <f t="shared" ref="M91:P91" si="27">M33/M$32</f>
        <v>0.23515019248572042</v>
      </c>
      <c r="N91" s="761">
        <f t="shared" si="27"/>
        <v>0.22018261915518297</v>
      </c>
      <c r="O91" s="761">
        <f t="shared" si="27"/>
        <v>0.22534274136806387</v>
      </c>
      <c r="P91" s="760">
        <f t="shared" si="27"/>
        <v>0.22776236112179415</v>
      </c>
    </row>
    <row r="92" spans="1:16" ht="16.5" customHeight="1">
      <c r="A92" s="519" t="s">
        <v>208</v>
      </c>
      <c r="B92" s="762">
        <f t="shared" si="26"/>
        <v>0.75205603109473362</v>
      </c>
      <c r="C92" s="762">
        <f t="shared" si="26"/>
        <v>0.72259577119193685</v>
      </c>
      <c r="D92" s="762">
        <f t="shared" si="26"/>
        <v>0.63497044846849582</v>
      </c>
      <c r="E92" s="762">
        <f t="shared" si="26"/>
        <v>0.6003530626105319</v>
      </c>
      <c r="F92" s="762">
        <f t="shared" si="26"/>
        <v>0.53036217044592504</v>
      </c>
      <c r="G92" s="762">
        <f t="shared" si="26"/>
        <v>0.5304323302802354</v>
      </c>
      <c r="H92" s="762">
        <f t="shared" si="26"/>
        <v>0.49963700748457762</v>
      </c>
      <c r="I92" s="762">
        <f t="shared" si="26"/>
        <v>0.48264942520219029</v>
      </c>
      <c r="J92" s="762">
        <f t="shared" si="26"/>
        <v>0.41956533181558897</v>
      </c>
      <c r="K92" s="762">
        <f t="shared" si="26"/>
        <v>0.36985810894365545</v>
      </c>
      <c r="L92" s="762">
        <f t="shared" si="26"/>
        <v>0.2825888566011665</v>
      </c>
      <c r="M92" s="763">
        <f t="shared" ref="M92:P92" si="28">M34/M$32</f>
        <v>0.52781474468224343</v>
      </c>
      <c r="N92" s="763">
        <f t="shared" si="28"/>
        <v>0.38609564892685611</v>
      </c>
      <c r="O92" s="763">
        <f t="shared" si="28"/>
        <v>0.43495379297285058</v>
      </c>
      <c r="P92" s="762">
        <f t="shared" si="28"/>
        <v>0.4708429821443566</v>
      </c>
    </row>
    <row r="93" spans="1:16" ht="16.5" customHeight="1">
      <c r="A93" s="517" t="s">
        <v>209</v>
      </c>
      <c r="B93" s="764">
        <f t="shared" si="26"/>
        <v>0</v>
      </c>
      <c r="C93" s="764">
        <f t="shared" si="26"/>
        <v>0.11249519644437898</v>
      </c>
      <c r="D93" s="764">
        <f t="shared" si="26"/>
        <v>0.11068297529424544</v>
      </c>
      <c r="E93" s="764">
        <f t="shared" si="26"/>
        <v>0.16633420828875051</v>
      </c>
      <c r="F93" s="764">
        <f t="shared" si="26"/>
        <v>0.2321386438284456</v>
      </c>
      <c r="G93" s="764">
        <f t="shared" si="26"/>
        <v>0.24123265430435395</v>
      </c>
      <c r="H93" s="764">
        <f t="shared" si="26"/>
        <v>0.26284755293511058</v>
      </c>
      <c r="I93" s="764">
        <f t="shared" si="26"/>
        <v>0.29371000667278185</v>
      </c>
      <c r="J93" s="764">
        <f t="shared" si="26"/>
        <v>0.35623228094594517</v>
      </c>
      <c r="K93" s="764">
        <f t="shared" si="26"/>
        <v>0.43273299481191552</v>
      </c>
      <c r="L93" s="764">
        <f t="shared" si="26"/>
        <v>0.4863069397465361</v>
      </c>
      <c r="M93" s="765">
        <f t="shared" ref="M93:P93" si="29">M35/M$32</f>
        <v>0.23703506283203615</v>
      </c>
      <c r="N93" s="765">
        <f t="shared" si="29"/>
        <v>0.39372173191796089</v>
      </c>
      <c r="O93" s="765">
        <f t="shared" si="29"/>
        <v>0.3397034656590856</v>
      </c>
      <c r="P93" s="764">
        <f t="shared" si="29"/>
        <v>0.30139465672751176</v>
      </c>
    </row>
    <row r="94" spans="1:16" ht="16.5" customHeight="1">
      <c r="A94" s="571" t="s">
        <v>265</v>
      </c>
      <c r="B94" s="771"/>
      <c r="C94" s="771"/>
      <c r="D94" s="771"/>
      <c r="E94" s="771"/>
      <c r="F94" s="771"/>
      <c r="G94" s="771"/>
      <c r="H94" s="771"/>
      <c r="I94" s="771"/>
      <c r="J94" s="771"/>
      <c r="K94" s="771"/>
      <c r="L94" s="771"/>
      <c r="M94" s="772"/>
      <c r="N94" s="772"/>
      <c r="O94" s="772"/>
      <c r="P94" s="773"/>
    </row>
    <row r="95" spans="1:16" ht="16.5" customHeight="1">
      <c r="A95" s="577" t="s">
        <v>482</v>
      </c>
      <c r="B95" s="774">
        <v>0.31342684700000001</v>
      </c>
      <c r="C95" s="774">
        <v>0.24850104000000001</v>
      </c>
      <c r="D95" s="774">
        <v>0.23604048799999999</v>
      </c>
      <c r="E95" s="774">
        <v>0.19670573</v>
      </c>
      <c r="F95" s="774">
        <v>0.179175578</v>
      </c>
      <c r="G95" s="774">
        <v>0.17454435700000001</v>
      </c>
      <c r="H95" s="774">
        <v>0.16611862099999999</v>
      </c>
      <c r="I95" s="774">
        <v>0.144402325</v>
      </c>
      <c r="J95" s="774">
        <v>0.130534912</v>
      </c>
      <c r="K95" s="774">
        <v>0.13387969299999999</v>
      </c>
      <c r="L95" s="774">
        <v>0.124419751</v>
      </c>
      <c r="M95" s="775">
        <v>0.17406755300000001</v>
      </c>
      <c r="N95" s="775">
        <v>0.131939361</v>
      </c>
      <c r="O95" s="775">
        <v>0.14375344600000001</v>
      </c>
      <c r="P95" s="774">
        <v>0.15419718499999999</v>
      </c>
    </row>
    <row r="96" spans="1:16" ht="16.5" customHeight="1">
      <c r="A96" s="589" t="s">
        <v>466</v>
      </c>
      <c r="B96" s="780">
        <v>0.20771870200000001</v>
      </c>
      <c r="C96" s="780">
        <v>0.31710768900000003</v>
      </c>
      <c r="D96" s="780">
        <v>0.37253434800000002</v>
      </c>
      <c r="E96" s="780">
        <v>0.46440894799999999</v>
      </c>
      <c r="F96" s="780">
        <v>0.50801805600000005</v>
      </c>
      <c r="G96" s="780">
        <v>0.53351408499999997</v>
      </c>
      <c r="H96" s="780">
        <v>0.563486975</v>
      </c>
      <c r="I96" s="780">
        <v>0.59767182600000002</v>
      </c>
      <c r="J96" s="780">
        <v>0.61457426199999998</v>
      </c>
      <c r="K96" s="780">
        <v>0.61709281900000001</v>
      </c>
      <c r="L96" s="780">
        <v>0.565997737</v>
      </c>
      <c r="M96" s="781">
        <v>0.53513915000000001</v>
      </c>
      <c r="N96" s="781">
        <v>0.59619551199999998</v>
      </c>
      <c r="O96" s="781">
        <v>0.57967954899999996</v>
      </c>
      <c r="P96" s="760">
        <v>0.55689093700000003</v>
      </c>
    </row>
    <row r="97" spans="1:16" ht="16.5" customHeight="1">
      <c r="A97" s="573" t="s">
        <v>480</v>
      </c>
      <c r="B97" s="776">
        <v>0.75079873500000005</v>
      </c>
      <c r="C97" s="776">
        <v>0.85389817999999995</v>
      </c>
      <c r="D97" s="776">
        <v>0.85749803800000002</v>
      </c>
      <c r="E97" s="776">
        <v>0.88459429899999997</v>
      </c>
      <c r="F97" s="776">
        <v>0.89957003700000004</v>
      </c>
      <c r="G97" s="776">
        <v>0.89610445999999999</v>
      </c>
      <c r="H97" s="776">
        <v>0.90257458499999998</v>
      </c>
      <c r="I97" s="776">
        <v>0.91927281199999999</v>
      </c>
      <c r="J97" s="776">
        <v>0.93844466299999996</v>
      </c>
      <c r="K97" s="776">
        <v>0.94952125799999998</v>
      </c>
      <c r="L97" s="776">
        <v>0.94810757999999995</v>
      </c>
      <c r="M97" s="777">
        <v>0.89851973100000004</v>
      </c>
      <c r="N97" s="777">
        <v>0.93976901599999996</v>
      </c>
      <c r="O97" s="777">
        <v>0.92820140500000003</v>
      </c>
      <c r="P97" s="776">
        <v>0.92019994000000005</v>
      </c>
    </row>
    <row r="98" spans="1:16" ht="16.5" customHeight="1">
      <c r="A98" s="589" t="s">
        <v>538</v>
      </c>
      <c r="B98" s="760">
        <v>0.47454263400000002</v>
      </c>
      <c r="C98" s="760">
        <v>0.42351948499999997</v>
      </c>
      <c r="D98" s="760">
        <v>0.43068830899999999</v>
      </c>
      <c r="E98" s="760">
        <v>0.38269235600000001</v>
      </c>
      <c r="F98" s="760">
        <v>0.33612808999999999</v>
      </c>
      <c r="G98" s="760">
        <v>0.32225313</v>
      </c>
      <c r="H98" s="760">
        <v>0.26801465299999999</v>
      </c>
      <c r="I98" s="760">
        <v>0.23926428199999999</v>
      </c>
      <c r="J98" s="760">
        <v>0.21072099</v>
      </c>
      <c r="K98" s="760">
        <v>0.217391692</v>
      </c>
      <c r="L98" s="760">
        <v>0.176133026</v>
      </c>
      <c r="M98" s="761">
        <v>0.30577406000000001</v>
      </c>
      <c r="N98" s="761">
        <v>0.20658664400000001</v>
      </c>
      <c r="O98" s="761">
        <v>0.234401951</v>
      </c>
      <c r="P98" s="760">
        <v>0.25696469199999999</v>
      </c>
    </row>
    <row r="99" spans="1:16" ht="16.5" customHeight="1">
      <c r="A99" s="519" t="s">
        <v>468</v>
      </c>
      <c r="B99" s="762">
        <v>0.63824968800000004</v>
      </c>
      <c r="C99" s="762">
        <v>0.71189880699999997</v>
      </c>
      <c r="D99" s="762">
        <v>0.73031128700000003</v>
      </c>
      <c r="E99" s="762">
        <v>0.76788610000000002</v>
      </c>
      <c r="F99" s="762">
        <v>0.79434507200000004</v>
      </c>
      <c r="G99" s="762">
        <v>0.75580047299999997</v>
      </c>
      <c r="H99" s="762">
        <v>0.75125657899999998</v>
      </c>
      <c r="I99" s="762">
        <v>0.68409220299999995</v>
      </c>
      <c r="J99" s="762">
        <v>0.73377769100000001</v>
      </c>
      <c r="K99" s="762">
        <v>0.91036357300000004</v>
      </c>
      <c r="L99" s="762">
        <v>1.008383059</v>
      </c>
      <c r="M99" s="763">
        <v>0.76255636500000001</v>
      </c>
      <c r="N99" s="763">
        <v>0.84359869600000004</v>
      </c>
      <c r="O99" s="763">
        <v>0.82087184800000002</v>
      </c>
      <c r="P99" s="762">
        <v>0.81286904699999996</v>
      </c>
    </row>
    <row r="100" spans="1:16" ht="16.5" customHeight="1">
      <c r="A100" s="522" t="s">
        <v>549</v>
      </c>
      <c r="B100" s="778">
        <v>2.036359338</v>
      </c>
      <c r="C100" s="778">
        <v>2.864771943</v>
      </c>
      <c r="D100" s="778">
        <v>3.0940085439999998</v>
      </c>
      <c r="E100" s="778">
        <v>3.9037302089999999</v>
      </c>
      <c r="F100" s="778">
        <v>4.4333333850000001</v>
      </c>
      <c r="G100" s="778">
        <v>4.3301340990000003</v>
      </c>
      <c r="H100" s="778">
        <v>4.5224104049999996</v>
      </c>
      <c r="I100" s="778">
        <v>4.7374043649999997</v>
      </c>
      <c r="J100" s="778">
        <v>5.6213137010000001</v>
      </c>
      <c r="K100" s="778">
        <v>6.7998630139999996</v>
      </c>
      <c r="L100" s="778">
        <v>8.104686353</v>
      </c>
      <c r="M100" s="779">
        <v>4.380807066</v>
      </c>
      <c r="N100" s="779">
        <v>6.3938364669999999</v>
      </c>
      <c r="O100" s="779">
        <v>5.7102759689999996</v>
      </c>
      <c r="P100" s="778">
        <v>5.2716205460000003</v>
      </c>
    </row>
    <row r="101" spans="1:16" ht="15" customHeight="1">
      <c r="A101" s="261" t="s">
        <v>552</v>
      </c>
      <c r="B101" s="13"/>
      <c r="C101" s="13"/>
      <c r="D101" s="13"/>
      <c r="E101" s="13"/>
      <c r="F101" s="13"/>
      <c r="G101" s="13"/>
      <c r="H101" s="13"/>
      <c r="I101" s="13"/>
      <c r="J101" s="13"/>
      <c r="K101" s="13"/>
      <c r="L101" s="13"/>
      <c r="M101" s="216"/>
      <c r="N101" s="216"/>
      <c r="O101" s="216"/>
      <c r="P101" s="40"/>
    </row>
    <row r="102" spans="1:16" ht="15" customHeight="1">
      <c r="A102" s="169" t="s">
        <v>819</v>
      </c>
      <c r="B102" s="13"/>
      <c r="C102" s="13"/>
      <c r="D102" s="13"/>
      <c r="E102" s="13"/>
      <c r="F102" s="13"/>
      <c r="G102" s="13"/>
      <c r="H102" s="13"/>
      <c r="I102" s="13"/>
      <c r="J102" s="13"/>
      <c r="K102" s="13"/>
      <c r="L102" s="13"/>
      <c r="M102" s="216"/>
      <c r="N102" s="216"/>
      <c r="O102" s="216"/>
      <c r="P102" s="40"/>
    </row>
    <row r="103" spans="1:16" ht="15" customHeight="1">
      <c r="A103" s="261" t="s">
        <v>985</v>
      </c>
      <c r="B103" s="3"/>
      <c r="C103" s="3"/>
      <c r="D103" s="3"/>
      <c r="G103" s="186"/>
      <c r="J103" s="186"/>
      <c r="M103" s="216"/>
      <c r="N103" s="216"/>
      <c r="O103" s="216"/>
    </row>
    <row r="104" spans="1:16" ht="15" customHeight="1">
      <c r="A104" s="292" t="s">
        <v>831</v>
      </c>
      <c r="B104" s="3"/>
      <c r="C104" s="3"/>
      <c r="D104" s="3"/>
      <c r="G104" s="186"/>
      <c r="J104" s="186"/>
      <c r="M104" s="216"/>
      <c r="N104" s="216"/>
      <c r="O104" s="216"/>
    </row>
    <row r="105" spans="1:16" ht="15" customHeight="1">
      <c r="A105" s="13"/>
      <c r="B105" s="13"/>
      <c r="C105" s="13"/>
      <c r="D105" s="13"/>
      <c r="E105" s="13"/>
      <c r="F105" s="13"/>
      <c r="G105" s="13"/>
      <c r="H105" s="13"/>
      <c r="I105" s="13"/>
      <c r="J105" s="13"/>
      <c r="K105" s="13"/>
      <c r="L105" s="13"/>
      <c r="M105" s="216"/>
      <c r="N105" s="216"/>
      <c r="O105" s="216"/>
      <c r="P105" s="40"/>
    </row>
    <row r="106" spans="1:16" ht="18" customHeight="1">
      <c r="A106" s="286" t="s">
        <v>858</v>
      </c>
      <c r="B106" s="13"/>
      <c r="C106" s="13"/>
      <c r="D106" s="13"/>
      <c r="E106" s="13"/>
      <c r="F106" s="13"/>
      <c r="G106" s="13"/>
      <c r="H106" s="13"/>
      <c r="I106" s="13"/>
      <c r="J106" s="13"/>
      <c r="K106" s="13"/>
      <c r="L106" s="13"/>
      <c r="M106" s="216"/>
      <c r="N106" s="216"/>
      <c r="O106" s="216"/>
      <c r="P106" s="40"/>
    </row>
    <row r="107" spans="1:16" ht="15" customHeight="1" thickBot="1">
      <c r="A107" s="13"/>
      <c r="B107" s="13"/>
      <c r="C107" s="13"/>
      <c r="D107" s="13"/>
      <c r="E107" s="13"/>
      <c r="F107" s="13"/>
      <c r="G107" s="13"/>
      <c r="H107" s="13"/>
      <c r="I107" s="13"/>
      <c r="J107" s="13"/>
      <c r="K107" s="13"/>
      <c r="L107" s="13"/>
      <c r="M107" s="216"/>
      <c r="N107" s="216"/>
      <c r="O107" s="216"/>
      <c r="P107" s="291" t="s">
        <v>27</v>
      </c>
    </row>
    <row r="108" spans="1:16" ht="15" customHeight="1">
      <c r="A108" s="592" t="s">
        <v>86</v>
      </c>
      <c r="B108" s="43" t="s">
        <v>40</v>
      </c>
      <c r="C108" s="43" t="s">
        <v>131</v>
      </c>
      <c r="D108" s="43" t="s">
        <v>133</v>
      </c>
      <c r="E108" s="43" t="s">
        <v>41</v>
      </c>
      <c r="F108" s="43" t="s">
        <v>42</v>
      </c>
      <c r="G108" s="43" t="s">
        <v>43</v>
      </c>
      <c r="H108" s="43" t="s">
        <v>44</v>
      </c>
      <c r="I108" s="43" t="s">
        <v>135</v>
      </c>
      <c r="J108" s="43" t="s">
        <v>136</v>
      </c>
      <c r="K108" s="43" t="s">
        <v>137</v>
      </c>
      <c r="L108" s="258">
        <v>100000</v>
      </c>
      <c r="M108" s="256" t="s">
        <v>271</v>
      </c>
      <c r="N108" s="256" t="s">
        <v>269</v>
      </c>
      <c r="O108" s="263" t="s">
        <v>82</v>
      </c>
      <c r="P108" s="287" t="s">
        <v>259</v>
      </c>
    </row>
    <row r="109" spans="1:16" ht="15" customHeight="1">
      <c r="A109" s="231" t="s">
        <v>264</v>
      </c>
      <c r="B109" s="44" t="s">
        <v>130</v>
      </c>
      <c r="C109" s="44" t="s">
        <v>45</v>
      </c>
      <c r="D109" s="44" t="s">
        <v>45</v>
      </c>
      <c r="E109" s="44" t="s">
        <v>45</v>
      </c>
      <c r="F109" s="44" t="s">
        <v>45</v>
      </c>
      <c r="G109" s="44" t="s">
        <v>45</v>
      </c>
      <c r="H109" s="44" t="s">
        <v>45</v>
      </c>
      <c r="I109" s="44" t="s">
        <v>45</v>
      </c>
      <c r="J109" s="44" t="s">
        <v>45</v>
      </c>
      <c r="K109" s="44" t="s">
        <v>45</v>
      </c>
      <c r="L109" s="44" t="s">
        <v>48</v>
      </c>
      <c r="M109" s="241" t="s">
        <v>270</v>
      </c>
      <c r="N109" s="241" t="s">
        <v>153</v>
      </c>
      <c r="O109" s="262" t="s">
        <v>152</v>
      </c>
      <c r="P109" s="288" t="s">
        <v>339</v>
      </c>
    </row>
    <row r="110" spans="1:16" ht="15" customHeight="1" thickBot="1">
      <c r="A110" s="448" t="s">
        <v>87</v>
      </c>
      <c r="B110" s="45" t="s">
        <v>48</v>
      </c>
      <c r="C110" s="45" t="s">
        <v>132</v>
      </c>
      <c r="D110" s="45" t="s">
        <v>134</v>
      </c>
      <c r="E110" s="45" t="s">
        <v>49</v>
      </c>
      <c r="F110" s="45" t="s">
        <v>50</v>
      </c>
      <c r="G110" s="45" t="s">
        <v>51</v>
      </c>
      <c r="H110" s="45" t="s">
        <v>47</v>
      </c>
      <c r="I110" s="45" t="s">
        <v>138</v>
      </c>
      <c r="J110" s="45" t="s">
        <v>139</v>
      </c>
      <c r="K110" s="45" t="s">
        <v>140</v>
      </c>
      <c r="L110" s="45" t="s">
        <v>141</v>
      </c>
      <c r="M110" s="257" t="s">
        <v>153</v>
      </c>
      <c r="N110" s="257" t="s">
        <v>141</v>
      </c>
      <c r="O110" s="264" t="s">
        <v>46</v>
      </c>
      <c r="P110" s="289" t="s">
        <v>340</v>
      </c>
    </row>
    <row r="111" spans="1:16" ht="15" customHeight="1">
      <c r="A111" s="571" t="s">
        <v>262</v>
      </c>
      <c r="B111" s="193"/>
      <c r="C111" s="193"/>
      <c r="D111" s="193"/>
      <c r="E111" s="193"/>
      <c r="F111" s="193"/>
      <c r="G111" s="193"/>
      <c r="H111" s="193"/>
      <c r="I111" s="193"/>
      <c r="J111" s="193"/>
      <c r="K111" s="193"/>
      <c r="L111" s="193"/>
      <c r="M111" s="259"/>
      <c r="N111" s="259"/>
      <c r="O111" s="259"/>
    </row>
    <row r="112" spans="1:16" ht="16.5" customHeight="1">
      <c r="A112" s="514" t="s">
        <v>336</v>
      </c>
      <c r="B112" s="599">
        <v>-10.575719406999999</v>
      </c>
      <c r="C112" s="599">
        <v>4.6959565850000002</v>
      </c>
      <c r="D112" s="599">
        <v>1.2577313290000001</v>
      </c>
      <c r="E112" s="599">
        <v>0.35614979400000002</v>
      </c>
      <c r="F112" s="599">
        <v>0.61175775799999998</v>
      </c>
      <c r="G112" s="599">
        <v>0.49393092300000002</v>
      </c>
      <c r="H112" s="599">
        <v>0.16886521299999999</v>
      </c>
      <c r="I112" s="599">
        <v>-0.304557207</v>
      </c>
      <c r="J112" s="599">
        <v>-0.41231897499999998</v>
      </c>
      <c r="K112" s="599">
        <v>-1.4533537679999999</v>
      </c>
      <c r="L112" s="599">
        <v>-2.4303732039999999</v>
      </c>
      <c r="M112" s="600">
        <v>0.34916828</v>
      </c>
      <c r="N112" s="600">
        <v>-1.2375296259999999</v>
      </c>
      <c r="O112" s="600">
        <v>-0.81350181499999996</v>
      </c>
      <c r="P112" s="599">
        <v>-0.54303087400000005</v>
      </c>
    </row>
    <row r="113" spans="1:16" ht="15.75" customHeight="1">
      <c r="A113" s="517" t="s">
        <v>186</v>
      </c>
      <c r="B113" s="601">
        <v>-13.962079673</v>
      </c>
      <c r="C113" s="601">
        <v>-1.072818885</v>
      </c>
      <c r="D113" s="601">
        <v>3.9667188690000001</v>
      </c>
      <c r="E113" s="601">
        <v>2.7814615549999999</v>
      </c>
      <c r="F113" s="601">
        <v>1.8930109989999999</v>
      </c>
      <c r="G113" s="601">
        <v>3.1473388710000001</v>
      </c>
      <c r="H113" s="601">
        <v>2.0948560390000002</v>
      </c>
      <c r="I113" s="601">
        <v>1.2215517970000001</v>
      </c>
      <c r="J113" s="601">
        <v>1.837254073</v>
      </c>
      <c r="K113" s="601">
        <v>-0.45124725100000002</v>
      </c>
      <c r="L113" s="601">
        <v>1.8657304640000001</v>
      </c>
      <c r="M113" s="602">
        <v>2.3529599179999998</v>
      </c>
      <c r="N113" s="602">
        <v>1.300569133</v>
      </c>
      <c r="O113" s="602">
        <v>1.6479990520000001</v>
      </c>
      <c r="P113" s="601">
        <v>2.0709024679999999</v>
      </c>
    </row>
    <row r="114" spans="1:16" ht="15.75" customHeight="1">
      <c r="A114" s="519" t="s">
        <v>187</v>
      </c>
      <c r="B114" s="603">
        <v>10.855772433</v>
      </c>
      <c r="C114" s="604">
        <v>1.1747058770000001</v>
      </c>
      <c r="D114" s="603">
        <v>0.44370019100000002</v>
      </c>
      <c r="E114" s="603">
        <v>0.39037908199999999</v>
      </c>
      <c r="F114" s="603">
        <v>0.18219628900000001</v>
      </c>
      <c r="G114" s="603">
        <v>0.39902494700000002</v>
      </c>
      <c r="H114" s="603">
        <v>6.7400282000000006E-2</v>
      </c>
      <c r="I114" s="603">
        <v>-0.21910032500000001</v>
      </c>
      <c r="J114" s="603">
        <v>-0.33447863799999999</v>
      </c>
      <c r="K114" s="603">
        <v>-1.1271336460000001</v>
      </c>
      <c r="L114" s="603">
        <v>0.88395146400000002</v>
      </c>
      <c r="M114" s="605">
        <v>0.18655464699999999</v>
      </c>
      <c r="N114" s="605">
        <v>-9.6897129999999998E-2</v>
      </c>
      <c r="O114" s="605">
        <v>-2.6294522000000001E-2</v>
      </c>
      <c r="P114" s="603">
        <v>4.6212263000000003E-2</v>
      </c>
    </row>
    <row r="115" spans="1:16" ht="15.75" customHeight="1">
      <c r="A115" s="517" t="s">
        <v>188</v>
      </c>
      <c r="B115" s="601">
        <v>-6.9172321160000001</v>
      </c>
      <c r="C115" s="601">
        <v>-2.8396694500000002</v>
      </c>
      <c r="D115" s="601">
        <v>-3.1655148780000002</v>
      </c>
      <c r="E115" s="601">
        <v>-7.79610731</v>
      </c>
      <c r="F115" s="601">
        <v>-5.225483079</v>
      </c>
      <c r="G115" s="601">
        <v>-7.1561807609999999</v>
      </c>
      <c r="H115" s="601">
        <v>-9.5695879399999999</v>
      </c>
      <c r="I115" s="601">
        <v>-4.9011109529999999</v>
      </c>
      <c r="J115" s="601">
        <v>-6.5560952119999998</v>
      </c>
      <c r="K115" s="601">
        <v>-12.022435897999999</v>
      </c>
      <c r="L115" s="601">
        <v>-1.2026305159999999</v>
      </c>
      <c r="M115" s="602">
        <v>-7.9628499760000002</v>
      </c>
      <c r="N115" s="602">
        <v>-5.753067197</v>
      </c>
      <c r="O115" s="602">
        <v>-6.3880964599999999</v>
      </c>
      <c r="P115" s="601">
        <v>-6.6633966349999998</v>
      </c>
    </row>
    <row r="116" spans="1:16" ht="15.75" customHeight="1">
      <c r="A116" s="519" t="s">
        <v>189</v>
      </c>
      <c r="B116" s="603">
        <v>-2.9201265250000001</v>
      </c>
      <c r="C116" s="603">
        <v>29.931648307</v>
      </c>
      <c r="D116" s="603">
        <v>1.186226953</v>
      </c>
      <c r="E116" s="603">
        <v>-5.3099290479999999</v>
      </c>
      <c r="F116" s="603">
        <v>-3.1216372520000002</v>
      </c>
      <c r="G116" s="603">
        <v>-4.7232370289999999</v>
      </c>
      <c r="H116" s="603">
        <v>-2.2666463810000002</v>
      </c>
      <c r="I116" s="603">
        <v>-3.0640789700000002</v>
      </c>
      <c r="J116" s="603">
        <v>-2.849783387</v>
      </c>
      <c r="K116" s="603">
        <v>-1.6905489570000001</v>
      </c>
      <c r="L116" s="603">
        <v>-14.063025073</v>
      </c>
      <c r="M116" s="605">
        <v>-3.2049339489999999</v>
      </c>
      <c r="N116" s="605">
        <v>-8.1225738199999995</v>
      </c>
      <c r="O116" s="605">
        <v>-7.0984519639999997</v>
      </c>
      <c r="P116" s="603">
        <v>-6.4733420439999998</v>
      </c>
    </row>
    <row r="117" spans="1:16" ht="15.75" customHeight="1">
      <c r="A117" s="522" t="s">
        <v>190</v>
      </c>
      <c r="B117" s="606">
        <v>-22.645991212999999</v>
      </c>
      <c r="C117" s="606">
        <v>-3.8068136000000002E-2</v>
      </c>
      <c r="D117" s="606">
        <v>-3.065716895</v>
      </c>
      <c r="E117" s="606">
        <v>1.2513062770000001</v>
      </c>
      <c r="F117" s="606">
        <v>7.9421438350000004</v>
      </c>
      <c r="G117" s="606">
        <v>1.670036131</v>
      </c>
      <c r="H117" s="606">
        <v>2.721850764</v>
      </c>
      <c r="I117" s="606">
        <v>-0.44638001399999999</v>
      </c>
      <c r="J117" s="606">
        <v>-4.7961117230000001</v>
      </c>
      <c r="K117" s="606">
        <v>-2.763234137</v>
      </c>
      <c r="L117" s="606">
        <v>-6.2373327930000002</v>
      </c>
      <c r="M117" s="607">
        <v>3.3509259560000002</v>
      </c>
      <c r="N117" s="607">
        <v>-4.0225743119999997</v>
      </c>
      <c r="O117" s="607">
        <v>-1.319430028</v>
      </c>
      <c r="P117" s="606">
        <v>-0.176113095</v>
      </c>
    </row>
    <row r="118" spans="1:16" ht="16.5" customHeight="1">
      <c r="A118" s="525" t="s">
        <v>335</v>
      </c>
      <c r="B118" s="608">
        <v>3.3903596409999999</v>
      </c>
      <c r="C118" s="608">
        <v>3.0111968199999999</v>
      </c>
      <c r="D118" s="608">
        <v>2.4363169</v>
      </c>
      <c r="E118" s="608">
        <v>0.52769305499999997</v>
      </c>
      <c r="F118" s="608">
        <v>0.94335683699999995</v>
      </c>
      <c r="G118" s="608">
        <v>1.0974140450000001</v>
      </c>
      <c r="H118" s="608">
        <v>1.2828317410000001</v>
      </c>
      <c r="I118" s="608">
        <v>0.799534835</v>
      </c>
      <c r="J118" s="608">
        <v>0.58832427799999998</v>
      </c>
      <c r="K118" s="608">
        <v>-0.43120435600000001</v>
      </c>
      <c r="L118" s="608">
        <v>0.74950920700000001</v>
      </c>
      <c r="M118" s="609">
        <v>1.1025421929999999</v>
      </c>
      <c r="N118" s="609">
        <v>0.49176057400000001</v>
      </c>
      <c r="O118" s="609">
        <v>0.66220931100000002</v>
      </c>
      <c r="P118" s="608">
        <v>0.78384484099999996</v>
      </c>
    </row>
    <row r="119" spans="1:16" ht="16.5" customHeight="1">
      <c r="A119" s="517" t="s">
        <v>490</v>
      </c>
      <c r="B119" s="601">
        <v>-2.4479651069999999</v>
      </c>
      <c r="C119" s="601">
        <v>6.8322201219999998</v>
      </c>
      <c r="D119" s="601">
        <v>4.6864829029999999</v>
      </c>
      <c r="E119" s="601">
        <v>2.6329314519999998</v>
      </c>
      <c r="F119" s="601">
        <v>2.072164881</v>
      </c>
      <c r="G119" s="601">
        <v>1.8809697519999999</v>
      </c>
      <c r="H119" s="601">
        <v>1.70105423</v>
      </c>
      <c r="I119" s="601">
        <v>1.1858174269999999</v>
      </c>
      <c r="J119" s="601">
        <v>0.87741747199999998</v>
      </c>
      <c r="K119" s="601">
        <v>0.65286197899999998</v>
      </c>
      <c r="L119" s="601">
        <v>2.5386243999999999E-2</v>
      </c>
      <c r="M119" s="602">
        <v>1.9181252090000001</v>
      </c>
      <c r="N119" s="602">
        <v>0.62364383400000001</v>
      </c>
      <c r="O119" s="602">
        <v>0.97696416699999999</v>
      </c>
      <c r="P119" s="601">
        <v>1.2076912989999999</v>
      </c>
    </row>
    <row r="120" spans="1:16" ht="16.5" customHeight="1">
      <c r="A120" s="724" t="s">
        <v>491</v>
      </c>
      <c r="B120" s="603">
        <v>3.6215360579999998</v>
      </c>
      <c r="C120" s="603">
        <v>5.8565888619999997</v>
      </c>
      <c r="D120" s="603">
        <v>5.2596676699999998</v>
      </c>
      <c r="E120" s="603">
        <v>2.5599376920000001</v>
      </c>
      <c r="F120" s="603">
        <v>2.1408784089999999</v>
      </c>
      <c r="G120" s="603">
        <v>1.8107812969999999</v>
      </c>
      <c r="H120" s="603">
        <v>1.589273183</v>
      </c>
      <c r="I120" s="603">
        <v>1.2066705710000001</v>
      </c>
      <c r="J120" s="603">
        <v>0.977834918</v>
      </c>
      <c r="K120" s="603">
        <v>1.327751006</v>
      </c>
      <c r="L120" s="603">
        <v>2.934709485</v>
      </c>
      <c r="M120" s="605">
        <v>1.862424554</v>
      </c>
      <c r="N120" s="605">
        <v>1.6842208249999999</v>
      </c>
      <c r="O120" s="605">
        <v>1.734580926</v>
      </c>
      <c r="P120" s="603">
        <v>1.8478050319999999</v>
      </c>
    </row>
    <row r="121" spans="1:16" ht="16.5" customHeight="1">
      <c r="A121" s="517" t="s">
        <v>492</v>
      </c>
      <c r="B121" s="601">
        <v>-9.8998232500000007</v>
      </c>
      <c r="C121" s="601">
        <v>2.299508157</v>
      </c>
      <c r="D121" s="601">
        <v>11.616908706</v>
      </c>
      <c r="E121" s="601">
        <v>2.2196159529999999</v>
      </c>
      <c r="F121" s="601">
        <v>-2.8934365E-2</v>
      </c>
      <c r="G121" s="601">
        <v>-5.0106308000000002E-2</v>
      </c>
      <c r="H121" s="601">
        <v>-0.43632344200000001</v>
      </c>
      <c r="I121" s="601">
        <v>-1.8779348170000001</v>
      </c>
      <c r="J121" s="601">
        <v>-2.7156213939999998</v>
      </c>
      <c r="K121" s="601">
        <v>-1.5070210740000001</v>
      </c>
      <c r="L121" s="601">
        <v>-2.1874108190000001</v>
      </c>
      <c r="M121" s="602">
        <v>1.8674234000000001E-2</v>
      </c>
      <c r="N121" s="602">
        <v>-2.1443617750000001</v>
      </c>
      <c r="O121" s="602">
        <v>-1.5530837529999999</v>
      </c>
      <c r="P121" s="601">
        <v>-1.255304467</v>
      </c>
    </row>
    <row r="122" spans="1:16" ht="16.5" customHeight="1">
      <c r="A122" s="519" t="s">
        <v>193</v>
      </c>
      <c r="B122" s="603">
        <v>-20.637277189999999</v>
      </c>
      <c r="C122" s="603">
        <v>11.544627989</v>
      </c>
      <c r="D122" s="603">
        <v>0.73857137500000003</v>
      </c>
      <c r="E122" s="603">
        <v>3.4985759320000001</v>
      </c>
      <c r="F122" s="603">
        <v>1.309027808</v>
      </c>
      <c r="G122" s="603">
        <v>2.5432414209999998</v>
      </c>
      <c r="H122" s="603">
        <v>2.5321657229999999</v>
      </c>
      <c r="I122" s="603">
        <v>1.038259257</v>
      </c>
      <c r="J122" s="603">
        <v>0.116083462</v>
      </c>
      <c r="K122" s="603">
        <v>-3.581331139</v>
      </c>
      <c r="L122" s="603">
        <v>-12.493513782000001</v>
      </c>
      <c r="M122" s="605">
        <v>2.4045592490000001</v>
      </c>
      <c r="N122" s="605">
        <v>-5.6348554210000001</v>
      </c>
      <c r="O122" s="605">
        <v>-3.9447974910000001</v>
      </c>
      <c r="P122" s="603">
        <v>-3.0530159690000001</v>
      </c>
    </row>
    <row r="123" spans="1:16" ht="16.5" customHeight="1">
      <c r="A123" s="517" t="s">
        <v>493</v>
      </c>
      <c r="B123" s="601">
        <v>16.232332267</v>
      </c>
      <c r="C123" s="601">
        <v>-5.4570590000000001</v>
      </c>
      <c r="D123" s="601">
        <v>-1.0384420219999999</v>
      </c>
      <c r="E123" s="601">
        <v>-0.18824988300000001</v>
      </c>
      <c r="F123" s="601">
        <v>-0.28659764999999998</v>
      </c>
      <c r="G123" s="601">
        <v>-6.2716431000000003E-2</v>
      </c>
      <c r="H123" s="601">
        <v>0.439544818</v>
      </c>
      <c r="I123" s="601">
        <v>0.59118339200000003</v>
      </c>
      <c r="J123" s="601">
        <v>0.73699098500000004</v>
      </c>
      <c r="K123" s="601">
        <v>0.88488850600000002</v>
      </c>
      <c r="L123" s="601">
        <v>-3.6660446069999999</v>
      </c>
      <c r="M123" s="602">
        <v>9.7084319000000002E-2</v>
      </c>
      <c r="N123" s="602">
        <v>-0.52292276500000001</v>
      </c>
      <c r="O123" s="602">
        <v>-0.34235924499999998</v>
      </c>
      <c r="P123" s="601">
        <v>-0.31049426499999999</v>
      </c>
    </row>
    <row r="124" spans="1:16" ht="16.5" customHeight="1">
      <c r="A124" s="724" t="s">
        <v>494</v>
      </c>
      <c r="B124" s="603">
        <v>2.2991724790000001</v>
      </c>
      <c r="C124" s="603">
        <v>-3.0836731259999999</v>
      </c>
      <c r="D124" s="603">
        <v>-0.38192869099999999</v>
      </c>
      <c r="E124" s="603">
        <v>-0.76588504599999996</v>
      </c>
      <c r="F124" s="603">
        <v>-0.45594085200000001</v>
      </c>
      <c r="G124" s="603">
        <v>-0.16504780299999999</v>
      </c>
      <c r="H124" s="603">
        <v>0.29666447400000001</v>
      </c>
      <c r="I124" s="603">
        <v>0.26982225399999998</v>
      </c>
      <c r="J124" s="603">
        <v>0.488008991</v>
      </c>
      <c r="K124" s="603">
        <v>1.271767318</v>
      </c>
      <c r="L124" s="603">
        <v>-4.6179625</v>
      </c>
      <c r="M124" s="605">
        <v>-8.3521745999999994E-2</v>
      </c>
      <c r="N124" s="605">
        <v>-0.86660740400000003</v>
      </c>
      <c r="O124" s="605">
        <v>-0.63880316199999998</v>
      </c>
      <c r="P124" s="603">
        <v>-0.41716120499999998</v>
      </c>
    </row>
    <row r="125" spans="1:16" ht="15.75" customHeight="1">
      <c r="A125" s="517" t="s">
        <v>196</v>
      </c>
      <c r="B125" s="601">
        <v>23.780493972999999</v>
      </c>
      <c r="C125" s="601">
        <v>5.755793894</v>
      </c>
      <c r="D125" s="601">
        <v>15.841744654999999</v>
      </c>
      <c r="E125" s="601">
        <v>68.255284657999994</v>
      </c>
      <c r="F125" s="601">
        <v>54.892777713000001</v>
      </c>
      <c r="G125" s="601">
        <v>56.645331249999998</v>
      </c>
      <c r="H125" s="601">
        <v>64.167733565999995</v>
      </c>
      <c r="I125" s="601">
        <v>101.54357548</v>
      </c>
      <c r="J125" s="601">
        <v>15.903692945</v>
      </c>
      <c r="K125" s="601">
        <v>1.716321081</v>
      </c>
      <c r="L125" s="601">
        <v>-0.62507664699999999</v>
      </c>
      <c r="M125" s="602">
        <v>58.853543514999998</v>
      </c>
      <c r="N125" s="602">
        <v>8.0284494580000008</v>
      </c>
      <c r="O125" s="602">
        <v>13.926710763000001</v>
      </c>
      <c r="P125" s="601">
        <v>15.833818671</v>
      </c>
    </row>
    <row r="126" spans="1:16" ht="15.75" customHeight="1">
      <c r="A126" s="724" t="s">
        <v>991</v>
      </c>
      <c r="B126" s="603">
        <v>40.376443649999999</v>
      </c>
      <c r="C126" s="603">
        <v>-20.752016790999999</v>
      </c>
      <c r="D126" s="603">
        <v>-5.9983357140000004</v>
      </c>
      <c r="E126" s="603">
        <v>-1.096312403</v>
      </c>
      <c r="F126" s="603">
        <v>-1.373983715</v>
      </c>
      <c r="G126" s="603">
        <v>-1.408106989</v>
      </c>
      <c r="H126" s="603">
        <v>-0.90116298900000003</v>
      </c>
      <c r="I126" s="603">
        <v>-0.55863126900000004</v>
      </c>
      <c r="J126" s="603">
        <v>0.89662820499999996</v>
      </c>
      <c r="K126" s="603">
        <v>-1.1798745479999999</v>
      </c>
      <c r="L126" s="603">
        <v>1.5210313660000001</v>
      </c>
      <c r="M126" s="605">
        <v>-1.190061367</v>
      </c>
      <c r="N126" s="605">
        <v>0.31015228299999997</v>
      </c>
      <c r="O126" s="605">
        <v>-0.15592710300000001</v>
      </c>
      <c r="P126" s="603">
        <v>-1.549263662</v>
      </c>
    </row>
    <row r="127" spans="1:16" ht="15.75" customHeight="1">
      <c r="A127" s="517" t="s">
        <v>197</v>
      </c>
      <c r="B127" s="601">
        <v>115.926956319</v>
      </c>
      <c r="C127" s="601">
        <v>5.9091766440000004</v>
      </c>
      <c r="D127" s="601">
        <v>-16.873263619999999</v>
      </c>
      <c r="E127" s="601">
        <v>-11.013154116999999</v>
      </c>
      <c r="F127" s="601">
        <v>-9.5248063189999996</v>
      </c>
      <c r="G127" s="601">
        <v>-3.145135062</v>
      </c>
      <c r="H127" s="601">
        <v>-7.1863078519999997</v>
      </c>
      <c r="I127" s="601">
        <v>-7.76743614</v>
      </c>
      <c r="J127" s="601">
        <v>-5.8763428519999996</v>
      </c>
      <c r="K127" s="601">
        <v>-2.3761321020000001</v>
      </c>
      <c r="L127" s="601">
        <v>-4.5558346930000004</v>
      </c>
      <c r="M127" s="602">
        <v>-7.2209446509999999</v>
      </c>
      <c r="N127" s="602">
        <v>-5.2888410779999999</v>
      </c>
      <c r="O127" s="602">
        <v>-5.8233937669999998</v>
      </c>
      <c r="P127" s="601">
        <v>-6.3367272349999997</v>
      </c>
    </row>
    <row r="128" spans="1:16" ht="15.75" customHeight="1">
      <c r="A128" s="519" t="s">
        <v>198</v>
      </c>
      <c r="B128" s="603">
        <v>-31.063935171000001</v>
      </c>
      <c r="C128" s="603">
        <v>-7.510645791</v>
      </c>
      <c r="D128" s="603">
        <v>4.3496298329999998</v>
      </c>
      <c r="E128" s="603">
        <v>3.6298983329999999</v>
      </c>
      <c r="F128" s="603">
        <v>1.56916323</v>
      </c>
      <c r="G128" s="603">
        <v>4.8271090499999998</v>
      </c>
      <c r="H128" s="603">
        <v>3.4283322940000001</v>
      </c>
      <c r="I128" s="603">
        <v>3.8827455990000002</v>
      </c>
      <c r="J128" s="603">
        <v>6.7405447550000002</v>
      </c>
      <c r="K128" s="603">
        <v>6.7859558470000003</v>
      </c>
      <c r="L128" s="603">
        <v>30.104529173</v>
      </c>
      <c r="M128" s="605">
        <v>3.3640296950000002</v>
      </c>
      <c r="N128" s="605">
        <v>13.372143490999999</v>
      </c>
      <c r="O128" s="605">
        <v>10.462630579000001</v>
      </c>
      <c r="P128" s="603">
        <v>9.3570802529999995</v>
      </c>
    </row>
    <row r="129" spans="1:16" ht="15.75" customHeight="1">
      <c r="A129" s="522" t="s">
        <v>199</v>
      </c>
      <c r="B129" s="606">
        <v>2.5757596829999998</v>
      </c>
      <c r="C129" s="606">
        <v>4.6939393330000003</v>
      </c>
      <c r="D129" s="606">
        <v>3.5928140750000002</v>
      </c>
      <c r="E129" s="606">
        <v>-12.064942887000001</v>
      </c>
      <c r="F129" s="606">
        <v>-0.67100916499999996</v>
      </c>
      <c r="G129" s="606">
        <v>-6.8898326059999997</v>
      </c>
      <c r="H129" s="606">
        <v>4.6048330890000004</v>
      </c>
      <c r="I129" s="606">
        <v>0.806462287</v>
      </c>
      <c r="J129" s="606">
        <v>-10.139035427</v>
      </c>
      <c r="K129" s="606">
        <v>-32.935960197999997</v>
      </c>
      <c r="L129" s="606">
        <v>-11.151442136</v>
      </c>
      <c r="M129" s="607">
        <v>-1.81534493</v>
      </c>
      <c r="N129" s="607">
        <v>-13.535307333</v>
      </c>
      <c r="O129" s="607">
        <v>-9.8716500160000002</v>
      </c>
      <c r="P129" s="606">
        <v>-6.9849186919999999</v>
      </c>
    </row>
    <row r="130" spans="1:16" ht="16.5" customHeight="1">
      <c r="A130" s="571" t="s">
        <v>263</v>
      </c>
      <c r="B130" s="610"/>
      <c r="C130" s="610"/>
      <c r="D130" s="610"/>
      <c r="E130" s="610"/>
      <c r="F130" s="610"/>
      <c r="G130" s="610"/>
      <c r="H130" s="610"/>
      <c r="I130" s="610"/>
      <c r="J130" s="610"/>
      <c r="K130" s="610"/>
      <c r="L130" s="610"/>
      <c r="M130" s="611"/>
      <c r="N130" s="611"/>
      <c r="O130" s="611"/>
      <c r="P130" s="610"/>
    </row>
    <row r="131" spans="1:16" ht="16.5" customHeight="1">
      <c r="A131" s="514" t="s">
        <v>333</v>
      </c>
      <c r="B131" s="599">
        <v>-54.208916960000003</v>
      </c>
      <c r="C131" s="599">
        <v>-16.437974066999999</v>
      </c>
      <c r="D131" s="599">
        <v>-9.1272447270000008</v>
      </c>
      <c r="E131" s="599">
        <v>4.9085633169999996</v>
      </c>
      <c r="F131" s="599">
        <v>10.691059106999999</v>
      </c>
      <c r="G131" s="599">
        <v>13.237362766</v>
      </c>
      <c r="H131" s="599">
        <v>9.3494345209999992</v>
      </c>
      <c r="I131" s="599">
        <v>12.924517230999999</v>
      </c>
      <c r="J131" s="599">
        <v>1.1979155909999999</v>
      </c>
      <c r="K131" s="599">
        <v>1.8156884600000001</v>
      </c>
      <c r="L131" s="599">
        <v>2.5832198229999999</v>
      </c>
      <c r="M131" s="600">
        <v>9.6571343479999996</v>
      </c>
      <c r="N131" s="600">
        <v>4.0584765020000004</v>
      </c>
      <c r="O131" s="600">
        <v>5.939408104</v>
      </c>
      <c r="P131" s="599">
        <v>5.9256019679999996</v>
      </c>
    </row>
    <row r="132" spans="1:16" ht="15.75" customHeight="1">
      <c r="A132" s="572" t="s">
        <v>203</v>
      </c>
      <c r="B132" s="612">
        <v>-54.208916960000003</v>
      </c>
      <c r="C132" s="612">
        <v>-20.138411192</v>
      </c>
      <c r="D132" s="612">
        <v>-11.582621071</v>
      </c>
      <c r="E132" s="612">
        <v>7.6699932769999997</v>
      </c>
      <c r="F132" s="612">
        <v>9.2938161509999997</v>
      </c>
      <c r="G132" s="612">
        <v>13.312195115</v>
      </c>
      <c r="H132" s="612">
        <v>9.2899447320000004</v>
      </c>
      <c r="I132" s="612">
        <v>11.30656237</v>
      </c>
      <c r="J132" s="612">
        <v>1.3545354409999999</v>
      </c>
      <c r="K132" s="612">
        <v>12.998306346</v>
      </c>
      <c r="L132" s="612">
        <v>3.3824136500000002</v>
      </c>
      <c r="M132" s="613">
        <v>9.6965913500000003</v>
      </c>
      <c r="N132" s="613">
        <v>6.1779262140000002</v>
      </c>
      <c r="O132" s="613">
        <v>7.4396558510000004</v>
      </c>
      <c r="P132" s="612">
        <v>6.9663016219999996</v>
      </c>
    </row>
    <row r="133" spans="1:16" ht="15.75" customHeight="1">
      <c r="A133" s="573" t="s">
        <v>204</v>
      </c>
      <c r="B133" s="897" t="s">
        <v>108</v>
      </c>
      <c r="C133" s="614">
        <v>121.633202146</v>
      </c>
      <c r="D133" s="614">
        <v>22.098980324999999</v>
      </c>
      <c r="E133" s="614">
        <v>14.502840587</v>
      </c>
      <c r="F133" s="614">
        <v>12.129924560999999</v>
      </c>
      <c r="G133" s="614">
        <v>9.6843271869999992</v>
      </c>
      <c r="H133" s="614">
        <v>17.92618341</v>
      </c>
      <c r="I133" s="614">
        <v>25.483211700999998</v>
      </c>
      <c r="J133" s="614">
        <v>13.710318132999999</v>
      </c>
      <c r="K133" s="614">
        <v>-15.560091183999999</v>
      </c>
      <c r="L133" s="614">
        <v>8.9228346970000008</v>
      </c>
      <c r="M133" s="615">
        <v>14.539216722000001</v>
      </c>
      <c r="N133" s="615">
        <v>7.7732360710000004</v>
      </c>
      <c r="O133" s="615">
        <v>8.8560137339999994</v>
      </c>
      <c r="P133" s="614">
        <v>9.1797425639999997</v>
      </c>
    </row>
    <row r="134" spans="1:16" ht="15.75" customHeight="1">
      <c r="A134" s="572" t="s">
        <v>205</v>
      </c>
      <c r="B134" s="632" t="s">
        <v>108</v>
      </c>
      <c r="C134" s="612">
        <v>37.988665054000002</v>
      </c>
      <c r="D134" s="612">
        <v>149.25638659699999</v>
      </c>
      <c r="E134" s="612">
        <v>-46.694904045999998</v>
      </c>
      <c r="F134" s="612">
        <v>61.637763559</v>
      </c>
      <c r="G134" s="612">
        <v>14.944675713000001</v>
      </c>
      <c r="H134" s="612">
        <v>3.6137618890000001</v>
      </c>
      <c r="I134" s="612">
        <v>45.557505540000001</v>
      </c>
      <c r="J134" s="612">
        <v>-12.983812780999999</v>
      </c>
      <c r="K134" s="612">
        <v>-56.593787157000001</v>
      </c>
      <c r="L134" s="612">
        <v>-14.762156821</v>
      </c>
      <c r="M134" s="613">
        <v>4.2849392140000004</v>
      </c>
      <c r="N134" s="613">
        <v>-24.215198657999998</v>
      </c>
      <c r="O134" s="613">
        <v>-18.870397277999999</v>
      </c>
      <c r="P134" s="612">
        <v>-14.867080249000001</v>
      </c>
    </row>
    <row r="135" spans="1:16" ht="16.5" customHeight="1">
      <c r="A135" s="574" t="s">
        <v>334</v>
      </c>
      <c r="B135" s="616">
        <v>-17.691729355</v>
      </c>
      <c r="C135" s="616">
        <v>-11.960746155000001</v>
      </c>
      <c r="D135" s="616">
        <v>16.917055167000001</v>
      </c>
      <c r="E135" s="616">
        <v>11.615921048000001</v>
      </c>
      <c r="F135" s="616">
        <v>11.13727978</v>
      </c>
      <c r="G135" s="616">
        <v>11.487540195999999</v>
      </c>
      <c r="H135" s="616">
        <v>10.342758010000001</v>
      </c>
      <c r="I135" s="616">
        <v>12.969526188</v>
      </c>
      <c r="J135" s="616">
        <v>2.0261987010000002</v>
      </c>
      <c r="K135" s="616">
        <v>9.086179842</v>
      </c>
      <c r="L135" s="616">
        <v>15.550324048</v>
      </c>
      <c r="M135" s="617">
        <v>10.961845665</v>
      </c>
      <c r="N135" s="617">
        <v>9.1163601530000005</v>
      </c>
      <c r="O135" s="617">
        <v>9.7450613520000005</v>
      </c>
      <c r="P135" s="616">
        <v>10.350232333999999</v>
      </c>
    </row>
    <row r="136" spans="1:16" ht="15.75" customHeight="1">
      <c r="A136" s="572" t="s">
        <v>207</v>
      </c>
      <c r="B136" s="612">
        <v>110.544328639</v>
      </c>
      <c r="C136" s="612">
        <v>-41.315314715</v>
      </c>
      <c r="D136" s="612">
        <v>38.369555992000002</v>
      </c>
      <c r="E136" s="612">
        <v>11.04874528</v>
      </c>
      <c r="F136" s="612">
        <v>9.7795875169999995</v>
      </c>
      <c r="G136" s="612">
        <v>5.1700453209999999</v>
      </c>
      <c r="H136" s="612">
        <v>10.367488122999999</v>
      </c>
      <c r="I136" s="612">
        <v>10.186875522999999</v>
      </c>
      <c r="J136" s="612">
        <v>11.273010986999999</v>
      </c>
      <c r="K136" s="612">
        <v>23.255025924000002</v>
      </c>
      <c r="L136" s="612">
        <v>-2.033073672</v>
      </c>
      <c r="M136" s="613">
        <v>9.4010396170000003</v>
      </c>
      <c r="N136" s="613">
        <v>8.9767549500000001</v>
      </c>
      <c r="O136" s="613">
        <v>9.1287497260000006</v>
      </c>
      <c r="P136" s="612">
        <v>9.1892393240000008</v>
      </c>
    </row>
    <row r="137" spans="1:16" ht="15.75" customHeight="1">
      <c r="A137" s="575" t="s">
        <v>208</v>
      </c>
      <c r="B137" s="614">
        <v>-31.369201307000001</v>
      </c>
      <c r="C137" s="614">
        <v>4.1644522720000001</v>
      </c>
      <c r="D137" s="614">
        <v>9.2400206360000006</v>
      </c>
      <c r="E137" s="614">
        <v>15.258353147999999</v>
      </c>
      <c r="F137" s="614">
        <v>12.493550648999999</v>
      </c>
      <c r="G137" s="614">
        <v>17.686330009999999</v>
      </c>
      <c r="H137" s="614">
        <v>15.861906994</v>
      </c>
      <c r="I137" s="614">
        <v>13.25839558</v>
      </c>
      <c r="J137" s="614">
        <v>9.148111149</v>
      </c>
      <c r="K137" s="614">
        <v>4.0467358129999997</v>
      </c>
      <c r="L137" s="614">
        <v>7.0252672110000001</v>
      </c>
      <c r="M137" s="615">
        <v>15.249863129</v>
      </c>
      <c r="N137" s="615">
        <v>8.6749100969999997</v>
      </c>
      <c r="O137" s="615">
        <v>11.330853897000001</v>
      </c>
      <c r="P137" s="614">
        <v>11.667559337</v>
      </c>
    </row>
    <row r="138" spans="1:16" ht="15.75" customHeight="1">
      <c r="A138" s="572" t="s">
        <v>209</v>
      </c>
      <c r="B138" s="612">
        <v>-100</v>
      </c>
      <c r="C138" s="612">
        <v>-30.188627147999998</v>
      </c>
      <c r="D138" s="612">
        <v>22.669500323000001</v>
      </c>
      <c r="E138" s="612">
        <v>0.84229592499999995</v>
      </c>
      <c r="F138" s="612">
        <v>9.5056064920000001</v>
      </c>
      <c r="G138" s="612">
        <v>5.2432977789999997</v>
      </c>
      <c r="H138" s="612">
        <v>1.1606571139999999</v>
      </c>
      <c r="I138" s="612">
        <v>14.688648991000001</v>
      </c>
      <c r="J138" s="612">
        <v>-9.6434736920000006</v>
      </c>
      <c r="K138" s="612">
        <v>7.8945243170000001</v>
      </c>
      <c r="L138" s="612">
        <v>33.058272748</v>
      </c>
      <c r="M138" s="613">
        <v>3.8261351650000002</v>
      </c>
      <c r="N138" s="613">
        <v>9.6314268369999994</v>
      </c>
      <c r="O138" s="613">
        <v>8.1775753869999992</v>
      </c>
      <c r="P138" s="612">
        <v>9.2143000560000008</v>
      </c>
    </row>
    <row r="139" spans="1:16" ht="16.5" customHeight="1">
      <c r="A139" s="576" t="s">
        <v>265</v>
      </c>
      <c r="B139" s="618"/>
      <c r="C139" s="618"/>
      <c r="D139" s="618"/>
      <c r="E139" s="618"/>
      <c r="F139" s="618"/>
      <c r="G139" s="618"/>
      <c r="H139" s="618"/>
      <c r="I139" s="618"/>
      <c r="J139" s="618"/>
      <c r="K139" s="618"/>
      <c r="L139" s="618"/>
      <c r="M139" s="619"/>
      <c r="N139" s="619"/>
      <c r="O139" s="619"/>
      <c r="P139" s="618"/>
    </row>
    <row r="140" spans="1:16" ht="16.5" customHeight="1">
      <c r="A140" s="577" t="s">
        <v>534</v>
      </c>
      <c r="B140" s="620">
        <v>-9.9277173730000001</v>
      </c>
      <c r="C140" s="620">
        <v>4.9815333839999996</v>
      </c>
      <c r="D140" s="620">
        <v>1.015132736</v>
      </c>
      <c r="E140" s="620">
        <v>-4.6666608999999998E-2</v>
      </c>
      <c r="F140" s="620">
        <v>0.233752446</v>
      </c>
      <c r="G140" s="620">
        <v>-2.2285780000000002E-2</v>
      </c>
      <c r="H140" s="620">
        <v>-0.38743877500000001</v>
      </c>
      <c r="I140" s="620">
        <v>-1.242503414</v>
      </c>
      <c r="J140" s="620">
        <v>-0.81090201100000003</v>
      </c>
      <c r="K140" s="620">
        <v>-2.1259519490000001</v>
      </c>
      <c r="L140" s="620">
        <v>-2.7672176230000001</v>
      </c>
      <c r="M140" s="621">
        <v>-0.13282628099999999</v>
      </c>
      <c r="N140" s="621">
        <v>-1.784770883</v>
      </c>
      <c r="O140" s="621">
        <v>-1.336442897</v>
      </c>
      <c r="P140" s="620">
        <v>-1.0051550140000001</v>
      </c>
    </row>
    <row r="141" spans="1:16" ht="16.5" customHeight="1">
      <c r="A141" s="578" t="s">
        <v>458</v>
      </c>
      <c r="B141" s="622">
        <v>20.132319016</v>
      </c>
      <c r="C141" s="622">
        <v>7.6116118400000001</v>
      </c>
      <c r="D141" s="622">
        <v>1.840539801</v>
      </c>
      <c r="E141" s="622">
        <v>1.5733703379999999</v>
      </c>
      <c r="F141" s="622">
        <v>1.974986036</v>
      </c>
      <c r="G141" s="622">
        <v>1.658737897</v>
      </c>
      <c r="H141" s="622">
        <v>1.6957252249999999</v>
      </c>
      <c r="I141" s="622">
        <v>1.167375037</v>
      </c>
      <c r="J141" s="622">
        <v>1.7037804480000001</v>
      </c>
      <c r="K141" s="622">
        <v>1.6585727649999999</v>
      </c>
      <c r="L141" s="622">
        <v>1.568103805</v>
      </c>
      <c r="M141" s="623">
        <v>1.7460085759999999</v>
      </c>
      <c r="N141" s="623">
        <v>1.5320006209999999</v>
      </c>
      <c r="O141" s="623">
        <v>1.5992464239999999</v>
      </c>
      <c r="P141" s="622">
        <v>1.625926787</v>
      </c>
    </row>
    <row r="142" spans="1:16" ht="16.5" customHeight="1">
      <c r="A142" s="579" t="s">
        <v>459</v>
      </c>
      <c r="B142" s="624">
        <v>4.3724167539999996</v>
      </c>
      <c r="C142" s="624">
        <v>5.354958302</v>
      </c>
      <c r="D142" s="624">
        <v>4.9856030440000003</v>
      </c>
      <c r="E142" s="624">
        <v>2.1531354619999998</v>
      </c>
      <c r="F142" s="624">
        <v>1.751438863</v>
      </c>
      <c r="G142" s="624">
        <v>1.2805074350000001</v>
      </c>
      <c r="H142" s="624">
        <v>0.98760783600000002</v>
      </c>
      <c r="I142" s="624">
        <v>0.23684649899999999</v>
      </c>
      <c r="J142" s="624">
        <v>0.51882787900000005</v>
      </c>
      <c r="K142" s="624">
        <v>0.60419937499999998</v>
      </c>
      <c r="L142" s="624">
        <v>2.5523379180000001</v>
      </c>
      <c r="M142" s="625">
        <v>1.352269991</v>
      </c>
      <c r="N142" s="625">
        <v>1.0876464990000001</v>
      </c>
      <c r="O142" s="625">
        <v>1.1692384250000001</v>
      </c>
      <c r="P142" s="624">
        <v>1.345683379</v>
      </c>
    </row>
    <row r="143" spans="1:16" ht="16.5" customHeight="1">
      <c r="A143" s="580" t="s">
        <v>460</v>
      </c>
      <c r="B143" s="622">
        <v>4.1395651459999998</v>
      </c>
      <c r="C143" s="622">
        <v>2.5230499329999998</v>
      </c>
      <c r="D143" s="622">
        <v>2.1696034329999998</v>
      </c>
      <c r="E143" s="622">
        <v>0.12895168800000001</v>
      </c>
      <c r="F143" s="622">
        <v>0.55848316399999998</v>
      </c>
      <c r="G143" s="622">
        <v>0.57085570299999999</v>
      </c>
      <c r="H143" s="622">
        <v>0.68298130199999996</v>
      </c>
      <c r="I143" s="622">
        <v>-0.16638781399999999</v>
      </c>
      <c r="J143" s="622">
        <v>0.131087808</v>
      </c>
      <c r="K143" s="622">
        <v>-1.142195804</v>
      </c>
      <c r="L143" s="622">
        <v>0.37525500299999998</v>
      </c>
      <c r="M143" s="623">
        <v>0.59619332700000005</v>
      </c>
      <c r="N143" s="623">
        <v>-9.7817669999999995E-2</v>
      </c>
      <c r="O143" s="623">
        <v>0.10282601500000001</v>
      </c>
      <c r="P143" s="622">
        <v>0.28696863700000003</v>
      </c>
    </row>
    <row r="144" spans="1:16" ht="16.5" customHeight="1">
      <c r="A144" s="575" t="s">
        <v>555</v>
      </c>
      <c r="B144" s="626">
        <v>-53.877097517999999</v>
      </c>
      <c r="C144" s="626">
        <v>-21.275850724000001</v>
      </c>
      <c r="D144" s="626">
        <v>-10.655032893</v>
      </c>
      <c r="E144" s="626">
        <v>7.6762627769999998</v>
      </c>
      <c r="F144" s="626">
        <v>8.5894599399999993</v>
      </c>
      <c r="G144" s="626">
        <v>12.838242546</v>
      </c>
      <c r="H144" s="626">
        <v>8.7715232739999998</v>
      </c>
      <c r="I144" s="626">
        <v>10.227140537</v>
      </c>
      <c r="J144" s="626">
        <v>0.46864360999999999</v>
      </c>
      <c r="K144" s="626">
        <v>12.943442213000001</v>
      </c>
      <c r="L144" s="626">
        <v>2.8692946479999999</v>
      </c>
      <c r="M144" s="627">
        <v>9.2395777270000004</v>
      </c>
      <c r="N144" s="627">
        <v>5.5149470369999998</v>
      </c>
      <c r="O144" s="627">
        <v>6.8478011250000002</v>
      </c>
      <c r="P144" s="626">
        <v>6.4179778450000002</v>
      </c>
    </row>
    <row r="145" spans="1:17" ht="16.5" customHeight="1">
      <c r="A145" s="581" t="s">
        <v>461</v>
      </c>
      <c r="B145" s="622">
        <v>-8.2039850489999999</v>
      </c>
      <c r="C145" s="622">
        <v>-12.949647091999999</v>
      </c>
      <c r="D145" s="622">
        <v>-1.5694801940000001</v>
      </c>
      <c r="E145" s="622">
        <v>0.51869301999999995</v>
      </c>
      <c r="F145" s="622">
        <v>1.7405439999999999E-3</v>
      </c>
      <c r="G145" s="622">
        <v>-0.46127897699999998</v>
      </c>
      <c r="H145" s="622">
        <v>-1.286005367</v>
      </c>
      <c r="I145" s="622">
        <v>-2.5061298430000001</v>
      </c>
      <c r="J145" s="622">
        <v>-2.6421979100000001</v>
      </c>
      <c r="K145" s="622">
        <v>-2.2131708780000001</v>
      </c>
      <c r="L145" s="622">
        <v>0.54254499700000003</v>
      </c>
      <c r="M145" s="623">
        <v>-0.65580172400000003</v>
      </c>
      <c r="N145" s="623">
        <v>-1.377575175</v>
      </c>
      <c r="O145" s="623">
        <v>-1.1819533609999999</v>
      </c>
      <c r="P145" s="622">
        <v>-0.89663726799999999</v>
      </c>
    </row>
    <row r="146" spans="1:17" ht="16.5" customHeight="1">
      <c r="A146" s="573" t="s">
        <v>462</v>
      </c>
      <c r="B146" s="628">
        <v>3.0404708299999998</v>
      </c>
      <c r="C146" s="628">
        <v>-3.5429377959999999</v>
      </c>
      <c r="D146" s="628">
        <v>-0.64130429200000005</v>
      </c>
      <c r="E146" s="628">
        <v>-1.159495457</v>
      </c>
      <c r="F146" s="628">
        <v>-0.83547932700000005</v>
      </c>
      <c r="G146" s="628">
        <v>-0.68503070700000002</v>
      </c>
      <c r="H146" s="628">
        <v>-0.29734536</v>
      </c>
      <c r="I146" s="628">
        <v>-0.69102436599999995</v>
      </c>
      <c r="J146" s="628">
        <v>3.1228516000000001E-2</v>
      </c>
      <c r="K146" s="628">
        <v>0.54861545099999998</v>
      </c>
      <c r="L146" s="628">
        <v>-4.9722781559999998</v>
      </c>
      <c r="M146" s="629">
        <v>-0.58393048400000003</v>
      </c>
      <c r="N146" s="629">
        <v>-1.448216197</v>
      </c>
      <c r="O146" s="629">
        <v>-1.190956688</v>
      </c>
      <c r="P146" s="628">
        <v>-0.90811630799999998</v>
      </c>
    </row>
    <row r="147" spans="1:17" ht="16.5" customHeight="1">
      <c r="A147" s="578" t="s">
        <v>477</v>
      </c>
      <c r="B147" s="622">
        <v>4.0157779590000002</v>
      </c>
      <c r="C147" s="622">
        <v>-1.103651022</v>
      </c>
      <c r="D147" s="622">
        <v>-0.30191496200000001</v>
      </c>
      <c r="E147" s="622">
        <v>1.583555E-2</v>
      </c>
      <c r="F147" s="622">
        <v>-0.21782684399999999</v>
      </c>
      <c r="G147" s="622">
        <v>-5.0445691000000001E-2</v>
      </c>
      <c r="H147" s="622">
        <v>-5.7152419000000003E-2</v>
      </c>
      <c r="I147" s="622">
        <v>5.1210908999999999E-2</v>
      </c>
      <c r="J147" s="622">
        <v>4.7999214999999998E-2</v>
      </c>
      <c r="K147" s="622">
        <v>0.20360297199999999</v>
      </c>
      <c r="L147" s="622">
        <v>1.8594635070000001</v>
      </c>
      <c r="M147" s="623">
        <v>-8.6874823000000004E-2</v>
      </c>
      <c r="N147" s="623">
        <v>0.68075933899999996</v>
      </c>
      <c r="O147" s="623">
        <v>0.45650531900000002</v>
      </c>
      <c r="P147" s="622">
        <v>0.32804378299999998</v>
      </c>
    </row>
    <row r="148" spans="1:17" ht="16.5" customHeight="1">
      <c r="A148" s="579" t="s">
        <v>484</v>
      </c>
      <c r="B148" s="624">
        <v>10.722742029999999</v>
      </c>
      <c r="C148" s="624">
        <v>-1.2093066939999999</v>
      </c>
      <c r="D148" s="624">
        <v>0.88920781299999996</v>
      </c>
      <c r="E148" s="624">
        <v>0.13732742000000001</v>
      </c>
      <c r="F148" s="624">
        <v>0.27052531699999999</v>
      </c>
      <c r="G148" s="624">
        <v>0.49577549399999998</v>
      </c>
      <c r="H148" s="624">
        <v>0.92738964700000004</v>
      </c>
      <c r="I148" s="624">
        <v>0.94753974799999996</v>
      </c>
      <c r="J148" s="624">
        <v>0.87362650200000003</v>
      </c>
      <c r="K148" s="624">
        <v>0.89836072199999994</v>
      </c>
      <c r="L148" s="624">
        <v>2.8535952469999999</v>
      </c>
      <c r="M148" s="625">
        <v>0.62010608899999997</v>
      </c>
      <c r="N148" s="625">
        <v>1.51995156</v>
      </c>
      <c r="O148" s="625">
        <v>1.273972699</v>
      </c>
      <c r="P148" s="624">
        <v>1.1284425760000001</v>
      </c>
    </row>
    <row r="149" spans="1:17" s="3" customFormat="1" ht="16.5" customHeight="1">
      <c r="A149" s="580" t="s">
        <v>478</v>
      </c>
      <c r="B149" s="622">
        <v>-10.880838936</v>
      </c>
      <c r="C149" s="622">
        <v>4.0373130850000001</v>
      </c>
      <c r="D149" s="622">
        <v>0.163298849</v>
      </c>
      <c r="E149" s="622">
        <v>-0.11869303</v>
      </c>
      <c r="F149" s="622">
        <v>-0.234309509</v>
      </c>
      <c r="G149" s="622">
        <v>-0.57414179799999998</v>
      </c>
      <c r="H149" s="622">
        <v>-0.837993247</v>
      </c>
      <c r="I149" s="622">
        <v>-0.93571149600000003</v>
      </c>
      <c r="J149" s="622">
        <v>-0.80297829399999998</v>
      </c>
      <c r="K149" s="622">
        <v>-1.1454994869999999</v>
      </c>
      <c r="L149" s="622">
        <v>-2.5624206300000001</v>
      </c>
      <c r="M149" s="623">
        <v>-0.578503129</v>
      </c>
      <c r="N149" s="623">
        <v>-1.4523441100000001</v>
      </c>
      <c r="O149" s="623">
        <v>-1.213513369</v>
      </c>
      <c r="P149" s="622">
        <v>-1.066057032</v>
      </c>
      <c r="Q149"/>
    </row>
    <row r="150" spans="1:17" ht="16.5" customHeight="1">
      <c r="A150" s="575" t="s">
        <v>539</v>
      </c>
      <c r="B150" s="626">
        <v>-59.691342937999998</v>
      </c>
      <c r="C150" s="626">
        <v>-12.803311622000001</v>
      </c>
      <c r="D150" s="626">
        <v>-6.1821287939999996</v>
      </c>
      <c r="E150" s="626">
        <v>2.6833079440000001</v>
      </c>
      <c r="F150" s="626">
        <v>2.4856205980000001</v>
      </c>
      <c r="G150" s="626">
        <v>3.5055126909999998</v>
      </c>
      <c r="H150" s="626">
        <v>1.9929970420000001</v>
      </c>
      <c r="I150" s="626">
        <v>2.253440817</v>
      </c>
      <c r="J150" s="626">
        <v>7.0798300999999994E-2</v>
      </c>
      <c r="K150" s="626">
        <v>2.7111805869999999</v>
      </c>
      <c r="L150" s="626">
        <v>0.42703000000000002</v>
      </c>
      <c r="M150" s="627">
        <v>2.4198138039999999</v>
      </c>
      <c r="N150" s="627">
        <v>1.0985102390000001</v>
      </c>
      <c r="O150" s="627">
        <v>1.479366097</v>
      </c>
      <c r="P150" s="626">
        <v>1.4802361879999999</v>
      </c>
    </row>
    <row r="151" spans="1:17" ht="16.5" customHeight="1">
      <c r="A151" s="581" t="s">
        <v>479</v>
      </c>
      <c r="B151" s="622">
        <v>-8.5823628169999999</v>
      </c>
      <c r="C151" s="622">
        <v>-12.65358977</v>
      </c>
      <c r="D151" s="622">
        <v>-2.7742360599999998</v>
      </c>
      <c r="E151" s="622">
        <v>0.29785479799999998</v>
      </c>
      <c r="F151" s="622">
        <v>-0.44215098000000003</v>
      </c>
      <c r="G151" s="622">
        <v>-0.78408319199999998</v>
      </c>
      <c r="H151" s="622">
        <v>-1.498741501</v>
      </c>
      <c r="I151" s="622">
        <v>-1.6418996340000001</v>
      </c>
      <c r="J151" s="622">
        <v>-2.0902024770000001</v>
      </c>
      <c r="K151" s="622">
        <v>-0.99704295899999995</v>
      </c>
      <c r="L151" s="622">
        <v>0.16778210199999999</v>
      </c>
      <c r="M151" s="623">
        <v>-0.96120459899999999</v>
      </c>
      <c r="N151" s="623">
        <v>-1.094836511</v>
      </c>
      <c r="O151" s="623">
        <v>-1.0674340470000001</v>
      </c>
      <c r="P151" s="622">
        <v>-0.970983971</v>
      </c>
    </row>
    <row r="152" spans="1:17" ht="16.5" customHeight="1">
      <c r="A152" s="582" t="s">
        <v>540</v>
      </c>
      <c r="B152" s="630">
        <v>-1.475160193</v>
      </c>
      <c r="C152" s="630">
        <v>-0.35262508399999998</v>
      </c>
      <c r="D152" s="630">
        <v>-0.24325297400000001</v>
      </c>
      <c r="E152" s="630">
        <v>-1.2227415E-2</v>
      </c>
      <c r="F152" s="630">
        <v>-9.2992073999999994E-2</v>
      </c>
      <c r="G152" s="630">
        <v>-0.17310429499999999</v>
      </c>
      <c r="H152" s="630">
        <v>-0.36314215799999999</v>
      </c>
      <c r="I152" s="630">
        <v>-0.45438551300000002</v>
      </c>
      <c r="J152" s="630">
        <v>-0.57481189300000002</v>
      </c>
      <c r="K152" s="630">
        <v>-0.568934787</v>
      </c>
      <c r="L152" s="630">
        <v>-2.3945351220000002</v>
      </c>
      <c r="M152" s="631">
        <v>-0.21922509700000001</v>
      </c>
      <c r="N152" s="631">
        <v>-0.926485487</v>
      </c>
      <c r="O152" s="631">
        <v>-0.63704892300000004</v>
      </c>
      <c r="P152" s="630">
        <v>-0.48444219199999999</v>
      </c>
    </row>
    <row r="153" spans="1:17">
      <c r="A153" s="261" t="s">
        <v>342</v>
      </c>
      <c r="B153" s="13"/>
      <c r="C153" s="13"/>
      <c r="D153" s="13"/>
      <c r="E153" s="13"/>
      <c r="F153" s="13"/>
      <c r="G153" s="13"/>
      <c r="H153" s="13"/>
      <c r="I153" s="13"/>
      <c r="J153" s="13"/>
      <c r="K153" s="13"/>
      <c r="L153" s="13"/>
      <c r="M153" s="13"/>
      <c r="N153" s="13"/>
      <c r="O153" s="13"/>
      <c r="P153" s="40"/>
    </row>
    <row r="154" spans="1:17">
      <c r="A154" s="261" t="s">
        <v>855</v>
      </c>
      <c r="B154" s="13"/>
      <c r="C154" s="13"/>
      <c r="D154" s="13"/>
      <c r="E154" s="13"/>
      <c r="F154" s="13"/>
      <c r="G154" s="13"/>
      <c r="H154" s="13"/>
      <c r="I154" s="13"/>
      <c r="J154" s="13"/>
      <c r="K154" s="13"/>
      <c r="L154" s="13"/>
      <c r="M154" s="13"/>
      <c r="N154" s="13"/>
      <c r="O154" s="13"/>
      <c r="P154" s="40"/>
    </row>
    <row r="155" spans="1:17">
      <c r="A155" s="292" t="s">
        <v>812</v>
      </c>
      <c r="B155" s="13"/>
      <c r="C155" s="13"/>
      <c r="D155" s="13"/>
      <c r="E155" s="13"/>
      <c r="F155" s="13"/>
      <c r="G155" s="13"/>
      <c r="H155" s="13"/>
      <c r="I155" s="13"/>
      <c r="J155" s="13"/>
      <c r="K155" s="13"/>
      <c r="L155" s="13"/>
      <c r="M155" s="13"/>
      <c r="N155" s="13"/>
      <c r="O155" s="13"/>
      <c r="P155" s="40"/>
    </row>
    <row r="156" spans="1:17">
      <c r="A156" s="38" t="s">
        <v>842</v>
      </c>
      <c r="B156" s="13"/>
      <c r="C156" s="13"/>
      <c r="D156" s="13"/>
      <c r="E156" s="13"/>
      <c r="F156" s="13"/>
      <c r="G156" s="13"/>
      <c r="H156" s="13"/>
      <c r="I156" s="13"/>
      <c r="J156" s="13"/>
      <c r="K156" s="13"/>
      <c r="L156" s="13"/>
      <c r="M156" s="13"/>
      <c r="N156" s="13"/>
      <c r="O156" s="13"/>
      <c r="P156" s="40"/>
    </row>
    <row r="157" spans="1:17">
      <c r="A157" s="292" t="s">
        <v>813</v>
      </c>
      <c r="B157" s="13"/>
      <c r="C157" s="13"/>
      <c r="D157" s="13"/>
      <c r="E157" s="13"/>
      <c r="F157" s="13"/>
      <c r="G157" s="13"/>
      <c r="H157" s="13"/>
      <c r="I157" s="13"/>
      <c r="J157" s="13"/>
      <c r="K157" s="13"/>
      <c r="L157" s="13"/>
      <c r="M157" s="13"/>
      <c r="N157" s="13"/>
      <c r="O157" s="13"/>
      <c r="P157" s="40"/>
    </row>
    <row r="158" spans="1:17">
      <c r="A158" s="261" t="s">
        <v>859</v>
      </c>
      <c r="B158" s="13"/>
      <c r="C158" s="13"/>
      <c r="D158" s="13"/>
      <c r="E158" s="13"/>
      <c r="F158" s="13"/>
      <c r="G158" s="13"/>
      <c r="H158" s="13"/>
      <c r="I158" s="13"/>
      <c r="J158" s="13"/>
      <c r="K158" s="13"/>
      <c r="L158" s="13"/>
      <c r="M158" s="13"/>
      <c r="N158" s="13"/>
      <c r="O158" s="13"/>
      <c r="P158" s="40"/>
    </row>
    <row r="159" spans="1:17">
      <c r="A159" s="292" t="s">
        <v>831</v>
      </c>
      <c r="B159" s="13"/>
      <c r="C159" s="13"/>
      <c r="D159" s="13"/>
      <c r="E159" s="13"/>
      <c r="F159" s="13"/>
      <c r="G159" s="13"/>
      <c r="H159" s="13"/>
      <c r="I159" s="13"/>
      <c r="J159" s="13"/>
      <c r="K159" s="13"/>
      <c r="L159" s="13"/>
      <c r="M159" s="13"/>
      <c r="N159" s="13"/>
      <c r="O159" s="13"/>
      <c r="P159" s="40"/>
    </row>
    <row r="161" spans="1:6">
      <c r="A161" s="988" t="s">
        <v>637</v>
      </c>
      <c r="B161" s="987"/>
      <c r="C161" s="987"/>
      <c r="D161" s="987"/>
      <c r="E161" s="987"/>
      <c r="F161" s="987"/>
    </row>
    <row r="162" spans="1:6">
      <c r="A162" s="987"/>
      <c r="B162" s="987"/>
      <c r="C162" s="987"/>
      <c r="D162" s="987"/>
      <c r="E162" s="987"/>
      <c r="F162" s="987"/>
    </row>
    <row r="163" spans="1:6">
      <c r="A163" s="987"/>
      <c r="B163" s="987"/>
      <c r="C163" s="987"/>
      <c r="D163" s="987"/>
      <c r="E163" s="987"/>
      <c r="F163" s="987"/>
    </row>
    <row r="165" spans="1:6" ht="199.5" customHeight="1">
      <c r="A165" s="988" t="s">
        <v>636</v>
      </c>
      <c r="B165" s="988"/>
      <c r="C165" s="988"/>
      <c r="D165" s="988"/>
      <c r="E165" s="988"/>
      <c r="F165" s="988"/>
    </row>
  </sheetData>
  <mergeCells count="2">
    <mergeCell ref="A161:F163"/>
    <mergeCell ref="A165:F165"/>
  </mergeCells>
  <phoneticPr fontId="0" type="noConversion"/>
  <pageMargins left="0.59055118110236227" right="0.59055118110236227" top="0.78740157480314965" bottom="0.78740157480314965" header="0.39370078740157483" footer="0.39370078740157483"/>
  <pageSetup paperSize="9" scale="48" firstPageNumber="46" fitToHeight="0" orientation="landscape" useFirstPageNumber="1" r:id="rId1"/>
  <headerFooter alignWithMargins="0">
    <oddHeader>&amp;R&amp;12Les finances des communes en 2018</oddHeader>
    <oddFooter>&amp;L&amp;12Direction Générale des Collectivités Locales / DESL&amp;C&amp;12&amp;P&amp;R&amp;12Mise en ligne : mars 2020</oddFooter>
  </headerFooter>
  <rowBreaks count="2" manualBreakCount="2">
    <brk id="59" max="15" man="1"/>
    <brk id="104" max="15" man="1"/>
  </rowBreaks>
  <tableParts count="2">
    <tablePart r:id="rId2"/>
    <tablePart r:id="rId3"/>
  </tableParts>
</worksheet>
</file>

<file path=xl/worksheets/sheet19.xml><?xml version="1.0" encoding="utf-8"?>
<worksheet xmlns="http://schemas.openxmlformats.org/spreadsheetml/2006/main" xmlns:r="http://schemas.openxmlformats.org/officeDocument/2006/relationships">
  <sheetPr>
    <tabColor rgb="FF00B050"/>
    <pageSetUpPr fitToPage="1"/>
  </sheetPr>
  <dimension ref="A1:Y166"/>
  <sheetViews>
    <sheetView zoomScale="85" zoomScaleNormal="85" zoomScalePageLayoutView="85" workbookViewId="0">
      <selection activeCell="R141" sqref="R141"/>
    </sheetView>
  </sheetViews>
  <sheetFormatPr baseColWidth="10" defaultRowHeight="12.75"/>
  <cols>
    <col min="1" max="1" width="91" customWidth="1"/>
    <col min="13" max="14" width="15.5703125" customWidth="1"/>
    <col min="15" max="15" width="14.28515625" customWidth="1"/>
    <col min="16" max="16" width="18.7109375" customWidth="1"/>
  </cols>
  <sheetData>
    <row r="1" spans="1:16" ht="22.5" customHeight="1">
      <c r="A1" s="47" t="s">
        <v>860</v>
      </c>
    </row>
    <row r="3" spans="1:16" ht="13.5" thickBot="1">
      <c r="A3" s="13"/>
      <c r="P3" s="265" t="s">
        <v>249</v>
      </c>
    </row>
    <row r="4" spans="1:16" ht="12.75" customHeight="1">
      <c r="A4" s="42"/>
      <c r="B4" s="43" t="s">
        <v>40</v>
      </c>
      <c r="C4" s="43" t="s">
        <v>131</v>
      </c>
      <c r="D4" s="43" t="s">
        <v>133</v>
      </c>
      <c r="E4" s="43" t="s">
        <v>41</v>
      </c>
      <c r="F4" s="43" t="s">
        <v>42</v>
      </c>
      <c r="G4" s="43" t="s">
        <v>43</v>
      </c>
      <c r="H4" s="43" t="s">
        <v>44</v>
      </c>
      <c r="I4" s="43" t="s">
        <v>135</v>
      </c>
      <c r="J4" s="43" t="s">
        <v>136</v>
      </c>
      <c r="K4" s="43" t="s">
        <v>137</v>
      </c>
      <c r="L4" s="258">
        <v>100000</v>
      </c>
      <c r="M4" s="256" t="s">
        <v>271</v>
      </c>
      <c r="N4" s="256" t="s">
        <v>271</v>
      </c>
      <c r="O4" s="263" t="s">
        <v>82</v>
      </c>
      <c r="P4" s="287" t="s">
        <v>259</v>
      </c>
    </row>
    <row r="5" spans="1:16">
      <c r="A5" s="593" t="s">
        <v>86</v>
      </c>
      <c r="B5" s="44" t="s">
        <v>130</v>
      </c>
      <c r="C5" s="44" t="s">
        <v>45</v>
      </c>
      <c r="D5" s="44" t="s">
        <v>45</v>
      </c>
      <c r="E5" s="44" t="s">
        <v>45</v>
      </c>
      <c r="F5" s="44" t="s">
        <v>45</v>
      </c>
      <c r="G5" s="44" t="s">
        <v>45</v>
      </c>
      <c r="H5" s="44" t="s">
        <v>45</v>
      </c>
      <c r="I5" s="44" t="s">
        <v>45</v>
      </c>
      <c r="J5" s="44" t="s">
        <v>45</v>
      </c>
      <c r="K5" s="44" t="s">
        <v>45</v>
      </c>
      <c r="L5" s="44" t="s">
        <v>48</v>
      </c>
      <c r="M5" s="241" t="s">
        <v>270</v>
      </c>
      <c r="N5" s="241" t="s">
        <v>153</v>
      </c>
      <c r="O5" s="262" t="s">
        <v>152</v>
      </c>
      <c r="P5" s="288" t="s">
        <v>329</v>
      </c>
    </row>
    <row r="6" spans="1:16" ht="15" customHeight="1" thickBot="1">
      <c r="A6" s="448" t="s">
        <v>249</v>
      </c>
      <c r="B6" s="45" t="s">
        <v>48</v>
      </c>
      <c r="C6" s="45" t="s">
        <v>132</v>
      </c>
      <c r="D6" s="45" t="s">
        <v>134</v>
      </c>
      <c r="E6" s="45" t="s">
        <v>49</v>
      </c>
      <c r="F6" s="45" t="s">
        <v>50</v>
      </c>
      <c r="G6" s="45" t="s">
        <v>51</v>
      </c>
      <c r="H6" s="45" t="s">
        <v>47</v>
      </c>
      <c r="I6" s="45" t="s">
        <v>138</v>
      </c>
      <c r="J6" s="45" t="s">
        <v>139</v>
      </c>
      <c r="K6" s="45" t="s">
        <v>140</v>
      </c>
      <c r="L6" s="45" t="s">
        <v>141</v>
      </c>
      <c r="M6" s="257" t="s">
        <v>153</v>
      </c>
      <c r="N6" s="257" t="s">
        <v>141</v>
      </c>
      <c r="O6" s="264" t="s">
        <v>46</v>
      </c>
      <c r="P6" s="289" t="s">
        <v>279</v>
      </c>
    </row>
    <row r="7" spans="1:16" ht="12.75" customHeight="1">
      <c r="A7" s="228"/>
    </row>
    <row r="8" spans="1:16" ht="15.75" customHeight="1">
      <c r="A8" s="501" t="s">
        <v>185</v>
      </c>
      <c r="B8" s="493">
        <v>799.63072368999997</v>
      </c>
      <c r="C8" s="493">
        <v>668.64407737099998</v>
      </c>
      <c r="D8" s="493">
        <v>615.35060868999994</v>
      </c>
      <c r="E8" s="493">
        <v>587.98413215599999</v>
      </c>
      <c r="F8" s="493">
        <v>645.26070702300001</v>
      </c>
      <c r="G8" s="493">
        <v>748.768472858</v>
      </c>
      <c r="H8" s="493">
        <v>879.11917102300004</v>
      </c>
      <c r="I8" s="493">
        <v>1018.559985459</v>
      </c>
      <c r="J8" s="493">
        <v>1131.8074317979999</v>
      </c>
      <c r="K8" s="597" t="s">
        <v>108</v>
      </c>
      <c r="L8" s="493">
        <v>1309.1761139319999</v>
      </c>
      <c r="M8" s="506">
        <v>671.97451000499996</v>
      </c>
      <c r="N8" s="506">
        <v>1136.8321630959999</v>
      </c>
      <c r="O8" s="506">
        <v>776.13753512899996</v>
      </c>
      <c r="P8" s="493">
        <v>941.54056661799996</v>
      </c>
    </row>
    <row r="9" spans="1:16" ht="15.75" customHeight="1">
      <c r="A9" s="492" t="s">
        <v>186</v>
      </c>
      <c r="B9" s="494">
        <v>315.03858946499997</v>
      </c>
      <c r="C9" s="494">
        <v>251.661443117</v>
      </c>
      <c r="D9" s="494">
        <v>215.96235112100001</v>
      </c>
      <c r="E9" s="494">
        <v>194.57077124200001</v>
      </c>
      <c r="F9" s="494">
        <v>202.40543051099999</v>
      </c>
      <c r="G9" s="494">
        <v>225.70572531600001</v>
      </c>
      <c r="H9" s="494">
        <v>240.23460500499999</v>
      </c>
      <c r="I9" s="494">
        <v>240.667399932</v>
      </c>
      <c r="J9" s="494">
        <v>232.52645715099999</v>
      </c>
      <c r="K9" s="494" t="s">
        <v>108</v>
      </c>
      <c r="L9" s="494">
        <v>248.97339813799999</v>
      </c>
      <c r="M9" s="507">
        <v>215.52960198900001</v>
      </c>
      <c r="N9" s="507">
        <v>241.535575137</v>
      </c>
      <c r="O9" s="507">
        <v>221.35689302399999</v>
      </c>
      <c r="P9" s="494">
        <v>236.25842904999999</v>
      </c>
    </row>
    <row r="10" spans="1:16" ht="15.75" customHeight="1">
      <c r="A10" s="492" t="s">
        <v>187</v>
      </c>
      <c r="B10" s="494">
        <v>208.88504558400001</v>
      </c>
      <c r="C10" s="494">
        <v>222.50852203100001</v>
      </c>
      <c r="D10" s="494">
        <v>234.08666867700001</v>
      </c>
      <c r="E10" s="494">
        <v>253.91342912299999</v>
      </c>
      <c r="F10" s="494">
        <v>308.28836350799997</v>
      </c>
      <c r="G10" s="494">
        <v>386.86327674400002</v>
      </c>
      <c r="H10" s="494">
        <v>469.63554996300002</v>
      </c>
      <c r="I10" s="494">
        <v>573.88586693100001</v>
      </c>
      <c r="J10" s="494">
        <v>681.21064692799996</v>
      </c>
      <c r="K10" s="494" t="s">
        <v>108</v>
      </c>
      <c r="L10" s="494">
        <v>811.00650864900001</v>
      </c>
      <c r="M10" s="507">
        <v>302.12326783499998</v>
      </c>
      <c r="N10" s="507">
        <v>673.68198879600004</v>
      </c>
      <c r="O10" s="507">
        <v>385.38032540799998</v>
      </c>
      <c r="P10" s="494">
        <v>520.57824799299999</v>
      </c>
    </row>
    <row r="11" spans="1:16" ht="15.75" customHeight="1">
      <c r="A11" s="492" t="s">
        <v>188</v>
      </c>
      <c r="B11" s="494">
        <v>18.032908466999999</v>
      </c>
      <c r="C11" s="494">
        <v>16.418329749000002</v>
      </c>
      <c r="D11" s="494">
        <v>19.422710512999998</v>
      </c>
      <c r="E11" s="494">
        <v>19.304961176999999</v>
      </c>
      <c r="F11" s="494">
        <v>21.178883942999999</v>
      </c>
      <c r="G11" s="494">
        <v>19.270415232000001</v>
      </c>
      <c r="H11" s="494">
        <v>26.975450081000002</v>
      </c>
      <c r="I11" s="494">
        <v>42.752463556000002</v>
      </c>
      <c r="J11" s="494">
        <v>18.847625815000001</v>
      </c>
      <c r="K11" s="494" t="s">
        <v>108</v>
      </c>
      <c r="L11" s="494">
        <v>48.806507160999999</v>
      </c>
      <c r="M11" s="507">
        <v>20.676337035</v>
      </c>
      <c r="N11" s="507">
        <v>39.417331380999997</v>
      </c>
      <c r="O11" s="507">
        <v>24.875727218000002</v>
      </c>
      <c r="P11" s="494">
        <v>25.194192060999999</v>
      </c>
    </row>
    <row r="12" spans="1:16" ht="15.75" customHeight="1">
      <c r="A12" s="492" t="s">
        <v>189</v>
      </c>
      <c r="B12" s="494">
        <v>103.56410485000001</v>
      </c>
      <c r="C12" s="494">
        <v>84.579951456000003</v>
      </c>
      <c r="D12" s="494">
        <v>85.605238380000003</v>
      </c>
      <c r="E12" s="494">
        <v>67.238400122000002</v>
      </c>
      <c r="F12" s="494">
        <v>71.621361660000005</v>
      </c>
      <c r="G12" s="494">
        <v>76.607379249999994</v>
      </c>
      <c r="H12" s="494">
        <v>104.111751572</v>
      </c>
      <c r="I12" s="494">
        <v>120.67985050999999</v>
      </c>
      <c r="J12" s="494">
        <v>147.10818111699999</v>
      </c>
      <c r="K12" s="494" t="s">
        <v>108</v>
      </c>
      <c r="L12" s="494">
        <v>147.46269923400001</v>
      </c>
      <c r="M12" s="507">
        <v>79.673953294</v>
      </c>
      <c r="N12" s="507">
        <v>135.110534629</v>
      </c>
      <c r="O12" s="507">
        <v>92.095910802999995</v>
      </c>
      <c r="P12" s="494">
        <v>118.99454061100001</v>
      </c>
    </row>
    <row r="13" spans="1:16" ht="15.75" customHeight="1">
      <c r="A13" s="492" t="s">
        <v>190</v>
      </c>
      <c r="B13" s="494">
        <v>154.11007532400001</v>
      </c>
      <c r="C13" s="494">
        <v>93.475831017999994</v>
      </c>
      <c r="D13" s="494">
        <v>60.273639998999997</v>
      </c>
      <c r="E13" s="494">
        <v>52.956570491999997</v>
      </c>
      <c r="F13" s="494">
        <v>41.766667400999999</v>
      </c>
      <c r="G13" s="494">
        <v>40.321676316000001</v>
      </c>
      <c r="H13" s="494">
        <v>38.161814401000001</v>
      </c>
      <c r="I13" s="494">
        <v>40.574404530000002</v>
      </c>
      <c r="J13" s="494">
        <v>52.114520786</v>
      </c>
      <c r="K13" s="494" t="s">
        <v>108</v>
      </c>
      <c r="L13" s="494">
        <v>52.927000749999998</v>
      </c>
      <c r="M13" s="507">
        <v>53.971349852000003</v>
      </c>
      <c r="N13" s="507">
        <v>47.086733154000001</v>
      </c>
      <c r="O13" s="507">
        <v>52.428678675999997</v>
      </c>
      <c r="P13" s="494">
        <v>40.515156902999998</v>
      </c>
    </row>
    <row r="14" spans="1:16" ht="15.75" customHeight="1">
      <c r="A14" s="501" t="s">
        <v>191</v>
      </c>
      <c r="B14" s="493">
        <v>1086.5723185750001</v>
      </c>
      <c r="C14" s="493">
        <v>898.45297884000001</v>
      </c>
      <c r="D14" s="493">
        <v>811.48081756800002</v>
      </c>
      <c r="E14" s="493">
        <v>747.53827746699994</v>
      </c>
      <c r="F14" s="493">
        <v>823.21136779899996</v>
      </c>
      <c r="G14" s="493">
        <v>934.51854839700002</v>
      </c>
      <c r="H14" s="493">
        <v>1090.6382423929999</v>
      </c>
      <c r="I14" s="493">
        <v>1200.389822356</v>
      </c>
      <c r="J14" s="493">
        <v>1297.0761752220001</v>
      </c>
      <c r="K14" s="493" t="s">
        <v>108</v>
      </c>
      <c r="L14" s="493">
        <v>1503.7391289330001</v>
      </c>
      <c r="M14" s="506">
        <v>857.98306308899998</v>
      </c>
      <c r="N14" s="506">
        <v>1319.091869572</v>
      </c>
      <c r="O14" s="506">
        <v>961.30606503499996</v>
      </c>
      <c r="P14" s="493">
        <v>1117.285862342</v>
      </c>
    </row>
    <row r="15" spans="1:16" ht="15.75" customHeight="1">
      <c r="A15" s="492" t="s">
        <v>84</v>
      </c>
      <c r="B15" s="494">
        <v>413.741217006</v>
      </c>
      <c r="C15" s="494">
        <v>366.70866074200001</v>
      </c>
      <c r="D15" s="494">
        <v>376.33214382099999</v>
      </c>
      <c r="E15" s="494">
        <v>403.68847366699998</v>
      </c>
      <c r="F15" s="494">
        <v>507.77762774500002</v>
      </c>
      <c r="G15" s="494">
        <v>587.02866306600004</v>
      </c>
      <c r="H15" s="494">
        <v>716.29530176399999</v>
      </c>
      <c r="I15" s="494">
        <v>806.77919032800003</v>
      </c>
      <c r="J15" s="494">
        <v>834.072771622</v>
      </c>
      <c r="K15" s="494" t="s">
        <v>108</v>
      </c>
      <c r="L15" s="494">
        <v>960.77340667700003</v>
      </c>
      <c r="M15" s="507">
        <v>478.76762206500001</v>
      </c>
      <c r="N15" s="507">
        <v>862.22699361699995</v>
      </c>
      <c r="O15" s="507">
        <v>564.69131910999999</v>
      </c>
      <c r="P15" s="494">
        <v>729.14990411600002</v>
      </c>
    </row>
    <row r="16" spans="1:16" ht="15.75" customHeight="1">
      <c r="A16" s="492" t="s">
        <v>192</v>
      </c>
      <c r="B16" s="494">
        <v>308.91254391799998</v>
      </c>
      <c r="C16" s="494">
        <v>295.66786925600002</v>
      </c>
      <c r="D16" s="494">
        <v>327.98671304200002</v>
      </c>
      <c r="E16" s="494">
        <v>369.30108244500002</v>
      </c>
      <c r="F16" s="494">
        <v>473.53835000599997</v>
      </c>
      <c r="G16" s="494">
        <v>539.30841814600001</v>
      </c>
      <c r="H16" s="494">
        <v>651.228378131</v>
      </c>
      <c r="I16" s="494">
        <v>745.42082303500001</v>
      </c>
      <c r="J16" s="494">
        <v>774.80575324500001</v>
      </c>
      <c r="K16" s="494" t="s">
        <v>108</v>
      </c>
      <c r="L16" s="494">
        <v>883.56705311400003</v>
      </c>
      <c r="M16" s="507">
        <v>432.03212831000002</v>
      </c>
      <c r="N16" s="507">
        <v>796.24427448899996</v>
      </c>
      <c r="O16" s="507">
        <v>513.64300140399996</v>
      </c>
      <c r="P16" s="494">
        <v>649.58765545599999</v>
      </c>
    </row>
    <row r="17" spans="1:16" ht="15.75" customHeight="1">
      <c r="A17" s="492" t="s">
        <v>225</v>
      </c>
      <c r="B17" s="494">
        <v>63.232329892000003</v>
      </c>
      <c r="C17" s="494">
        <v>64.403789793000001</v>
      </c>
      <c r="D17" s="494">
        <v>65.958262624</v>
      </c>
      <c r="E17" s="494">
        <v>85.125721251000002</v>
      </c>
      <c r="F17" s="494">
        <v>135.48462018399999</v>
      </c>
      <c r="G17" s="494">
        <v>126.13259619199999</v>
      </c>
      <c r="H17" s="494">
        <v>206.279001733</v>
      </c>
      <c r="I17" s="494">
        <v>229.26704654599999</v>
      </c>
      <c r="J17" s="494">
        <v>208.54925740300001</v>
      </c>
      <c r="K17" s="494" t="s">
        <v>108</v>
      </c>
      <c r="L17" s="494">
        <v>342.91602007199998</v>
      </c>
      <c r="M17" s="507">
        <v>110.88943861600001</v>
      </c>
      <c r="N17" s="507">
        <v>261.16615059999998</v>
      </c>
      <c r="O17" s="507">
        <v>144.562707889</v>
      </c>
      <c r="P17" s="494">
        <v>157.20839492299999</v>
      </c>
    </row>
    <row r="18" spans="1:16" ht="15.75" customHeight="1">
      <c r="A18" s="492" t="s">
        <v>193</v>
      </c>
      <c r="B18" s="494">
        <v>104.828673088</v>
      </c>
      <c r="C18" s="494">
        <v>71.040791486000003</v>
      </c>
      <c r="D18" s="494">
        <v>48.345430778999997</v>
      </c>
      <c r="E18" s="494">
        <v>34.387391221000001</v>
      </c>
      <c r="F18" s="494">
        <v>34.239277739999999</v>
      </c>
      <c r="G18" s="494">
        <v>47.720244919000002</v>
      </c>
      <c r="H18" s="494">
        <v>65.066923633000002</v>
      </c>
      <c r="I18" s="494">
        <v>61.358367293000001</v>
      </c>
      <c r="J18" s="494">
        <v>59.267018376999999</v>
      </c>
      <c r="K18" s="494" t="s">
        <v>108</v>
      </c>
      <c r="L18" s="494">
        <v>77.206353562999993</v>
      </c>
      <c r="M18" s="507">
        <v>46.735493753999997</v>
      </c>
      <c r="N18" s="507">
        <v>65.982719127999999</v>
      </c>
      <c r="O18" s="507">
        <v>51.048317705999999</v>
      </c>
      <c r="P18" s="494">
        <v>79.562248659000005</v>
      </c>
    </row>
    <row r="19" spans="1:16" ht="15.75" customHeight="1">
      <c r="A19" s="492" t="s">
        <v>194</v>
      </c>
      <c r="B19" s="494">
        <v>372.894309319</v>
      </c>
      <c r="C19" s="494">
        <v>292.58848927100001</v>
      </c>
      <c r="D19" s="494">
        <v>230.16314690999999</v>
      </c>
      <c r="E19" s="494">
        <v>181.716853055</v>
      </c>
      <c r="F19" s="494">
        <v>149.057923421</v>
      </c>
      <c r="G19" s="494">
        <v>161.16067037100001</v>
      </c>
      <c r="H19" s="494">
        <v>158.35561905399999</v>
      </c>
      <c r="I19" s="494">
        <v>202.98765882199999</v>
      </c>
      <c r="J19" s="494">
        <v>274.25297320800001</v>
      </c>
      <c r="K19" s="494" t="s">
        <v>108</v>
      </c>
      <c r="L19" s="494">
        <v>218.46013270399999</v>
      </c>
      <c r="M19" s="507">
        <v>190.710666092</v>
      </c>
      <c r="N19" s="507">
        <v>223.688263229</v>
      </c>
      <c r="O19" s="507">
        <v>198.10012447</v>
      </c>
      <c r="P19" s="494">
        <v>197.18910990000001</v>
      </c>
    </row>
    <row r="20" spans="1:16" ht="15.75" customHeight="1">
      <c r="A20" s="492" t="s">
        <v>195</v>
      </c>
      <c r="B20" s="494">
        <v>280.24898758799998</v>
      </c>
      <c r="C20" s="494">
        <v>233.41989230799999</v>
      </c>
      <c r="D20" s="494">
        <v>187.67030164799999</v>
      </c>
      <c r="E20" s="494">
        <v>154.24001477300001</v>
      </c>
      <c r="F20" s="494">
        <v>124.46343977399999</v>
      </c>
      <c r="G20" s="494">
        <v>131.02644853300001</v>
      </c>
      <c r="H20" s="494">
        <v>125.189786127</v>
      </c>
      <c r="I20" s="494">
        <v>159.81497848199999</v>
      </c>
      <c r="J20" s="494">
        <v>231.736946026</v>
      </c>
      <c r="K20" s="494" t="s">
        <v>108</v>
      </c>
      <c r="L20" s="494">
        <v>173.015382426</v>
      </c>
      <c r="M20" s="507">
        <v>156.59108940199999</v>
      </c>
      <c r="N20" s="507">
        <v>179.93139069399999</v>
      </c>
      <c r="O20" s="507">
        <v>161.821069749</v>
      </c>
      <c r="P20" s="494">
        <v>162.733147753</v>
      </c>
    </row>
    <row r="21" spans="1:16" ht="15.75" customHeight="1">
      <c r="A21" s="492" t="s">
        <v>196</v>
      </c>
      <c r="B21" s="494">
        <v>29.310484765000002</v>
      </c>
      <c r="C21" s="494">
        <v>15.672905849999999</v>
      </c>
      <c r="D21" s="494">
        <v>8.7346294649999994</v>
      </c>
      <c r="E21" s="494">
        <v>3.0141889489999998</v>
      </c>
      <c r="F21" s="494">
        <v>1.4866025350000001</v>
      </c>
      <c r="G21" s="494">
        <v>1.5947062759999999</v>
      </c>
      <c r="H21" s="494">
        <v>1.360219098</v>
      </c>
      <c r="I21" s="494">
        <v>5.7248309629999996</v>
      </c>
      <c r="J21" s="494">
        <v>5.0167285970000002</v>
      </c>
      <c r="K21" s="494" t="s">
        <v>108</v>
      </c>
      <c r="L21" s="494">
        <v>8.3616573630000008</v>
      </c>
      <c r="M21" s="507">
        <v>4.7185576620000003</v>
      </c>
      <c r="N21" s="507">
        <v>6.4147251130000003</v>
      </c>
      <c r="O21" s="507">
        <v>5.0986265529999999</v>
      </c>
      <c r="P21" s="494">
        <v>4.0251059800000002</v>
      </c>
    </row>
    <row r="22" spans="1:16" ht="15.75" customHeight="1">
      <c r="A22" s="717" t="s">
        <v>991</v>
      </c>
      <c r="B22" s="494">
        <v>63.334836965000001</v>
      </c>
      <c r="C22" s="494">
        <v>43.495691112999999</v>
      </c>
      <c r="D22" s="494">
        <v>33.758215796999998</v>
      </c>
      <c r="E22" s="494">
        <v>24.462649333000002</v>
      </c>
      <c r="F22" s="494">
        <v>23.107881111000001</v>
      </c>
      <c r="G22" s="494">
        <v>28.539515561999998</v>
      </c>
      <c r="H22" s="494">
        <v>31.805613828999999</v>
      </c>
      <c r="I22" s="494">
        <v>37.447849376999997</v>
      </c>
      <c r="J22" s="494">
        <v>37.499298584999998</v>
      </c>
      <c r="K22" s="494" t="s">
        <v>108</v>
      </c>
      <c r="L22" s="494">
        <v>37.083092915999998</v>
      </c>
      <c r="M22" s="507">
        <v>29.401019028</v>
      </c>
      <c r="N22" s="507">
        <v>37.342147421999996</v>
      </c>
      <c r="O22" s="507">
        <v>31.180428167999999</v>
      </c>
      <c r="P22" s="494">
        <v>30.430856167000002</v>
      </c>
    </row>
    <row r="23" spans="1:16" ht="15.75" customHeight="1">
      <c r="A23" s="492" t="s">
        <v>197</v>
      </c>
      <c r="B23" s="494">
        <v>37.006505288</v>
      </c>
      <c r="C23" s="494">
        <v>29.194173911</v>
      </c>
      <c r="D23" s="494">
        <v>28.006756673999998</v>
      </c>
      <c r="E23" s="494">
        <v>35.585682763999998</v>
      </c>
      <c r="F23" s="494">
        <v>55.341770871999998</v>
      </c>
      <c r="G23" s="494">
        <v>53.387555390999999</v>
      </c>
      <c r="H23" s="494">
        <v>66.397773916999995</v>
      </c>
      <c r="I23" s="494">
        <v>58.037157258999997</v>
      </c>
      <c r="J23" s="494">
        <v>65.065331925999999</v>
      </c>
      <c r="K23" s="494" t="s">
        <v>108</v>
      </c>
      <c r="L23" s="494">
        <v>91.072540622999995</v>
      </c>
      <c r="M23" s="507">
        <v>43.310814235000002</v>
      </c>
      <c r="N23" s="507">
        <v>70.191021230000004</v>
      </c>
      <c r="O23" s="507">
        <v>49.333999306000003</v>
      </c>
      <c r="P23" s="494">
        <v>48.88595273</v>
      </c>
    </row>
    <row r="24" spans="1:16" ht="15.75" customHeight="1">
      <c r="A24" s="492" t="s">
        <v>198</v>
      </c>
      <c r="B24" s="494">
        <v>99.196194812000002</v>
      </c>
      <c r="C24" s="494">
        <v>90.052706048999994</v>
      </c>
      <c r="D24" s="494">
        <v>77.061199565999999</v>
      </c>
      <c r="E24" s="494">
        <v>61.579768414</v>
      </c>
      <c r="F24" s="494">
        <v>60.496254630000003</v>
      </c>
      <c r="G24" s="494">
        <v>81.929003535999996</v>
      </c>
      <c r="H24" s="494">
        <v>84.521363695000005</v>
      </c>
      <c r="I24" s="494">
        <v>85.825424393999995</v>
      </c>
      <c r="J24" s="494">
        <v>90.876928395999997</v>
      </c>
      <c r="K24" s="494" t="s">
        <v>108</v>
      </c>
      <c r="L24" s="494">
        <v>170.144141773</v>
      </c>
      <c r="M24" s="507">
        <v>71.992776290999998</v>
      </c>
      <c r="N24" s="507">
        <v>114.00126351900001</v>
      </c>
      <c r="O24" s="507">
        <v>81.405832269000001</v>
      </c>
      <c r="P24" s="494">
        <v>91.425695747000006</v>
      </c>
    </row>
    <row r="25" spans="1:16" ht="15.75" customHeight="1">
      <c r="A25" s="502" t="s">
        <v>199</v>
      </c>
      <c r="B25" s="495">
        <v>163.73409214899999</v>
      </c>
      <c r="C25" s="495">
        <v>119.90894886700001</v>
      </c>
      <c r="D25" s="495">
        <v>99.917570596999994</v>
      </c>
      <c r="E25" s="495">
        <v>64.967499567000004</v>
      </c>
      <c r="F25" s="495">
        <v>50.537791132000002</v>
      </c>
      <c r="G25" s="495">
        <v>51.012656032999999</v>
      </c>
      <c r="H25" s="495">
        <v>65.068183962999996</v>
      </c>
      <c r="I25" s="495">
        <v>46.760391552000002</v>
      </c>
      <c r="J25" s="495">
        <v>32.808170070000003</v>
      </c>
      <c r="K25" s="495" t="s">
        <v>108</v>
      </c>
      <c r="L25" s="495">
        <v>63.288907156</v>
      </c>
      <c r="M25" s="508">
        <v>73.201184407</v>
      </c>
      <c r="N25" s="508">
        <v>48.984327977</v>
      </c>
      <c r="O25" s="508">
        <v>67.77478988</v>
      </c>
      <c r="P25" s="495">
        <v>50.635199849999999</v>
      </c>
    </row>
    <row r="26" spans="1:16" ht="15.75" customHeight="1">
      <c r="A26" s="501" t="s">
        <v>200</v>
      </c>
      <c r="B26" s="493">
        <v>286.94159488399998</v>
      </c>
      <c r="C26" s="493">
        <v>229.80890146900001</v>
      </c>
      <c r="D26" s="493">
        <v>196.13020887799999</v>
      </c>
      <c r="E26" s="493">
        <v>159.55414531100001</v>
      </c>
      <c r="F26" s="493">
        <v>177.95066077600001</v>
      </c>
      <c r="G26" s="493">
        <v>185.75007553899999</v>
      </c>
      <c r="H26" s="493">
        <v>211.51907137000001</v>
      </c>
      <c r="I26" s="493">
        <v>181.82983689700001</v>
      </c>
      <c r="J26" s="493">
        <v>165.26874342400001</v>
      </c>
      <c r="K26" s="493" t="s">
        <v>108</v>
      </c>
      <c r="L26" s="493">
        <v>194.563015001</v>
      </c>
      <c r="M26" s="506">
        <v>186.008553084</v>
      </c>
      <c r="N26" s="506">
        <v>182.25970647599999</v>
      </c>
      <c r="O26" s="506">
        <v>185.168529906</v>
      </c>
      <c r="P26" s="493">
        <v>175.74529572399999</v>
      </c>
    </row>
    <row r="27" spans="1:16" ht="15.75" customHeight="1">
      <c r="A27" s="503" t="s">
        <v>201</v>
      </c>
      <c r="B27" s="496">
        <v>188.42503389000001</v>
      </c>
      <c r="C27" s="496">
        <v>140.480892009</v>
      </c>
      <c r="D27" s="496">
        <v>112.010193188</v>
      </c>
      <c r="E27" s="496">
        <v>84.442012570000003</v>
      </c>
      <c r="F27" s="496">
        <v>95.435408089000006</v>
      </c>
      <c r="G27" s="496">
        <v>108.773281329</v>
      </c>
      <c r="H27" s="496">
        <v>120.683169545</v>
      </c>
      <c r="I27" s="496">
        <v>76.272444938000007</v>
      </c>
      <c r="J27" s="496">
        <v>81.295060387000007</v>
      </c>
      <c r="K27" s="496" t="s">
        <v>108</v>
      </c>
      <c r="L27" s="496">
        <v>92.508562021000003</v>
      </c>
      <c r="M27" s="509">
        <v>104.22529533399999</v>
      </c>
      <c r="N27" s="509">
        <v>82.592085983000004</v>
      </c>
      <c r="O27" s="509">
        <v>99.377831783999994</v>
      </c>
      <c r="P27" s="496">
        <v>87.884267042999994</v>
      </c>
    </row>
    <row r="28" spans="1:16" ht="15.75" customHeight="1">
      <c r="A28" s="501" t="s">
        <v>202</v>
      </c>
      <c r="B28" s="493">
        <v>666.77530462899995</v>
      </c>
      <c r="C28" s="493">
        <v>480.47335648500001</v>
      </c>
      <c r="D28" s="493">
        <v>378.39518877199998</v>
      </c>
      <c r="E28" s="493">
        <v>333.03887999699998</v>
      </c>
      <c r="F28" s="493">
        <v>335.80559872499998</v>
      </c>
      <c r="G28" s="493">
        <v>351.38010899599999</v>
      </c>
      <c r="H28" s="493">
        <v>355.51234899500002</v>
      </c>
      <c r="I28" s="493">
        <v>340.37793954699998</v>
      </c>
      <c r="J28" s="493">
        <v>278.669497304</v>
      </c>
      <c r="K28" s="493" t="s">
        <v>108</v>
      </c>
      <c r="L28" s="493">
        <v>253.15031114199999</v>
      </c>
      <c r="M28" s="506">
        <v>362.72278334399999</v>
      </c>
      <c r="N28" s="506">
        <v>298.75898605700002</v>
      </c>
      <c r="O28" s="506">
        <v>348.39008906700002</v>
      </c>
      <c r="P28" s="493">
        <v>312.803489474</v>
      </c>
    </row>
    <row r="29" spans="1:16" ht="15.75" customHeight="1">
      <c r="A29" s="492" t="s">
        <v>203</v>
      </c>
      <c r="B29" s="494">
        <v>647.13346050799998</v>
      </c>
      <c r="C29" s="494">
        <v>469.48138854899997</v>
      </c>
      <c r="D29" s="494">
        <v>362.209765097</v>
      </c>
      <c r="E29" s="494">
        <v>316.00797336199997</v>
      </c>
      <c r="F29" s="494">
        <v>320.265221768</v>
      </c>
      <c r="G29" s="494">
        <v>331.36912325600002</v>
      </c>
      <c r="H29" s="494">
        <v>328.829714819</v>
      </c>
      <c r="I29" s="494">
        <v>310.70213039599997</v>
      </c>
      <c r="J29" s="494">
        <v>242.568054515</v>
      </c>
      <c r="K29" s="494" t="s">
        <v>108</v>
      </c>
      <c r="L29" s="494">
        <v>214.48653940700001</v>
      </c>
      <c r="M29" s="507">
        <v>344.45465454700002</v>
      </c>
      <c r="N29" s="507">
        <v>264.77991456299998</v>
      </c>
      <c r="O29" s="507">
        <v>326.60152921399998</v>
      </c>
      <c r="P29" s="494">
        <v>281.468860947</v>
      </c>
    </row>
    <row r="30" spans="1:16" ht="15.75" customHeight="1">
      <c r="A30" s="492" t="s">
        <v>204</v>
      </c>
      <c r="B30" s="494">
        <v>10.254652239</v>
      </c>
      <c r="C30" s="494">
        <v>7.0441128700000002</v>
      </c>
      <c r="D30" s="494">
        <v>10.025887206</v>
      </c>
      <c r="E30" s="494">
        <v>9.6311439090000004</v>
      </c>
      <c r="F30" s="494">
        <v>8.2734923820000006</v>
      </c>
      <c r="G30" s="494">
        <v>12.692735613</v>
      </c>
      <c r="H30" s="494">
        <v>11.914636445999999</v>
      </c>
      <c r="I30" s="494">
        <v>13.385061472</v>
      </c>
      <c r="J30" s="494">
        <v>24.227326397999999</v>
      </c>
      <c r="K30" s="494" t="s">
        <v>108</v>
      </c>
      <c r="L30" s="494">
        <v>20.900229248999999</v>
      </c>
      <c r="M30" s="507">
        <v>9.9954989940000001</v>
      </c>
      <c r="N30" s="507">
        <v>18.190827250000002</v>
      </c>
      <c r="O30" s="507">
        <v>11.831867992999999</v>
      </c>
      <c r="P30" s="494">
        <v>17.876580663999999</v>
      </c>
    </row>
    <row r="31" spans="1:16" ht="15.75" customHeight="1">
      <c r="A31" s="492" t="s">
        <v>205</v>
      </c>
      <c r="B31" s="494">
        <v>9.3871918819999998</v>
      </c>
      <c r="C31" s="494">
        <v>3.9478550659999998</v>
      </c>
      <c r="D31" s="494">
        <v>6.1595364689999998</v>
      </c>
      <c r="E31" s="494">
        <v>7.3997627259999996</v>
      </c>
      <c r="F31" s="494">
        <v>7.2668845749999997</v>
      </c>
      <c r="G31" s="494">
        <v>7.3182501259999997</v>
      </c>
      <c r="H31" s="494">
        <v>14.767997729999999</v>
      </c>
      <c r="I31" s="494">
        <v>16.290747677999999</v>
      </c>
      <c r="J31" s="494">
        <v>11.874116391999999</v>
      </c>
      <c r="K31" s="494" t="s">
        <v>108</v>
      </c>
      <c r="L31" s="494">
        <v>17.763542485999999</v>
      </c>
      <c r="M31" s="507">
        <v>8.2726298029999992</v>
      </c>
      <c r="N31" s="507">
        <v>15.788244243999999</v>
      </c>
      <c r="O31" s="507">
        <v>9.9566918609999995</v>
      </c>
      <c r="P31" s="494">
        <v>13.458047863000001</v>
      </c>
    </row>
    <row r="32" spans="1:16" ht="15.75" customHeight="1">
      <c r="A32" s="501" t="s">
        <v>206</v>
      </c>
      <c r="B32" s="493">
        <v>396.73102234599997</v>
      </c>
      <c r="C32" s="493">
        <v>264.057865671</v>
      </c>
      <c r="D32" s="493">
        <v>192.17007944700001</v>
      </c>
      <c r="E32" s="493">
        <v>169.75064379700001</v>
      </c>
      <c r="F32" s="493">
        <v>149.97588085300001</v>
      </c>
      <c r="G32" s="493">
        <v>145.549615077</v>
      </c>
      <c r="H32" s="493">
        <v>143.34576103800001</v>
      </c>
      <c r="I32" s="493">
        <v>152.76668448500001</v>
      </c>
      <c r="J32" s="493">
        <v>96.586055107000007</v>
      </c>
      <c r="K32" s="493" t="s">
        <v>108</v>
      </c>
      <c r="L32" s="493">
        <v>171.44577817699999</v>
      </c>
      <c r="M32" s="506">
        <v>175.38521375799999</v>
      </c>
      <c r="N32" s="506">
        <v>146.356997396</v>
      </c>
      <c r="O32" s="506">
        <v>168.88071327200001</v>
      </c>
      <c r="P32" s="493">
        <v>156.80168990199999</v>
      </c>
    </row>
    <row r="33" spans="1:16" ht="15.75" customHeight="1">
      <c r="A33" s="492" t="s">
        <v>207</v>
      </c>
      <c r="B33" s="494">
        <v>79.149767237000006</v>
      </c>
      <c r="C33" s="494">
        <v>58.859273786000003</v>
      </c>
      <c r="D33" s="494">
        <v>46.753273804000003</v>
      </c>
      <c r="E33" s="494">
        <v>38.315831719999998</v>
      </c>
      <c r="F33" s="494">
        <v>37.887735098</v>
      </c>
      <c r="G33" s="494">
        <v>38.090433456</v>
      </c>
      <c r="H33" s="494">
        <v>39.987884160999997</v>
      </c>
      <c r="I33" s="494">
        <v>35.549704325999997</v>
      </c>
      <c r="J33" s="494">
        <v>24.150923168999999</v>
      </c>
      <c r="K33" s="494" t="s">
        <v>108</v>
      </c>
      <c r="L33" s="494">
        <v>30.988621500000001</v>
      </c>
      <c r="M33" s="507">
        <v>42.081819183</v>
      </c>
      <c r="N33" s="507">
        <v>31.569120238</v>
      </c>
      <c r="O33" s="507">
        <v>39.726185115</v>
      </c>
      <c r="P33" s="494">
        <v>36.148811817000002</v>
      </c>
    </row>
    <row r="34" spans="1:16" ht="15.75" customHeight="1">
      <c r="A34" s="492" t="s">
        <v>208</v>
      </c>
      <c r="B34" s="494">
        <v>293.40182337200002</v>
      </c>
      <c r="C34" s="494">
        <v>184.56816888200001</v>
      </c>
      <c r="D34" s="494">
        <v>121.85217044700001</v>
      </c>
      <c r="E34" s="494">
        <v>105.316935684</v>
      </c>
      <c r="F34" s="494">
        <v>89.914268274999998</v>
      </c>
      <c r="G34" s="494">
        <v>74.352593315999997</v>
      </c>
      <c r="H34" s="494">
        <v>66.130565313000005</v>
      </c>
      <c r="I34" s="494">
        <v>73.207286455000002</v>
      </c>
      <c r="J34" s="494">
        <v>49.450095998000002</v>
      </c>
      <c r="K34" s="494" t="s">
        <v>108</v>
      </c>
      <c r="L34" s="494">
        <v>51.913960877999997</v>
      </c>
      <c r="M34" s="507">
        <v>106.068991823</v>
      </c>
      <c r="N34" s="507">
        <v>61.128134424000002</v>
      </c>
      <c r="O34" s="507">
        <v>95.998864705000003</v>
      </c>
      <c r="P34" s="494">
        <v>72.452614030000007</v>
      </c>
    </row>
    <row r="35" spans="1:16" ht="15.75" customHeight="1">
      <c r="A35" s="502" t="s">
        <v>209</v>
      </c>
      <c r="B35" s="495">
        <v>24.179431737000002</v>
      </c>
      <c r="C35" s="495">
        <v>20.630423002000001</v>
      </c>
      <c r="D35" s="495">
        <v>23.564635196000001</v>
      </c>
      <c r="E35" s="495">
        <v>26.117876391999999</v>
      </c>
      <c r="F35" s="495">
        <v>22.173877481000002</v>
      </c>
      <c r="G35" s="495">
        <v>33.106588303999999</v>
      </c>
      <c r="H35" s="495">
        <v>37.227311563999997</v>
      </c>
      <c r="I35" s="495">
        <v>44.009693703000003</v>
      </c>
      <c r="J35" s="495">
        <v>22.985035939999999</v>
      </c>
      <c r="K35" s="495" t="s">
        <v>108</v>
      </c>
      <c r="L35" s="495">
        <v>88.543195799000003</v>
      </c>
      <c r="M35" s="508">
        <v>27.234402752000001</v>
      </c>
      <c r="N35" s="508">
        <v>53.659742733000002</v>
      </c>
      <c r="O35" s="508">
        <v>33.155663451999999</v>
      </c>
      <c r="P35" s="495">
        <v>48.200264056000002</v>
      </c>
    </row>
    <row r="36" spans="1:16" ht="15.75" customHeight="1">
      <c r="A36" s="504" t="s">
        <v>210</v>
      </c>
      <c r="B36" s="493">
        <v>1466.4060283189999</v>
      </c>
      <c r="C36" s="493">
        <v>1149.1174338559999</v>
      </c>
      <c r="D36" s="493">
        <v>993.74579746200004</v>
      </c>
      <c r="E36" s="493">
        <v>921.02301215299997</v>
      </c>
      <c r="F36" s="493">
        <v>981.06630574799999</v>
      </c>
      <c r="G36" s="493">
        <v>1100.148581854</v>
      </c>
      <c r="H36" s="493">
        <v>1234.6315200179999</v>
      </c>
      <c r="I36" s="493">
        <v>1358.9379250059999</v>
      </c>
      <c r="J36" s="493">
        <v>1410.476929102</v>
      </c>
      <c r="K36" s="493" t="s">
        <v>108</v>
      </c>
      <c r="L36" s="493">
        <v>1562.3264250740001</v>
      </c>
      <c r="M36" s="506">
        <v>1034.6972933489999</v>
      </c>
      <c r="N36" s="506">
        <v>1435.5911491520001</v>
      </c>
      <c r="O36" s="506">
        <v>1124.527624196</v>
      </c>
      <c r="P36" s="493">
        <v>1254.3440560920001</v>
      </c>
    </row>
    <row r="37" spans="1:16" ht="15.75" customHeight="1">
      <c r="A37" s="504" t="s">
        <v>211</v>
      </c>
      <c r="B37" s="493">
        <v>1483.30334092</v>
      </c>
      <c r="C37" s="493">
        <v>1162.510844511</v>
      </c>
      <c r="D37" s="493">
        <v>1003.6508970150001</v>
      </c>
      <c r="E37" s="493">
        <v>917.28892126400001</v>
      </c>
      <c r="F37" s="493">
        <v>973.18724865299998</v>
      </c>
      <c r="G37" s="493">
        <v>1080.0681634739999</v>
      </c>
      <c r="H37" s="493">
        <v>1233.984003431</v>
      </c>
      <c r="I37" s="493">
        <v>1353.15650684</v>
      </c>
      <c r="J37" s="493">
        <v>1393.6622303290001</v>
      </c>
      <c r="K37" s="493" t="s">
        <v>108</v>
      </c>
      <c r="L37" s="493">
        <v>1675.18490711</v>
      </c>
      <c r="M37" s="506">
        <v>1033.3682768470001</v>
      </c>
      <c r="N37" s="506">
        <v>1465.4488669679999</v>
      </c>
      <c r="O37" s="506">
        <v>1130.1867783069999</v>
      </c>
      <c r="P37" s="493">
        <v>1274.0875522440001</v>
      </c>
    </row>
    <row r="38" spans="1:16" ht="15.75" customHeight="1">
      <c r="A38" s="503" t="s">
        <v>212</v>
      </c>
      <c r="B38" s="496">
        <v>16.897312600999999</v>
      </c>
      <c r="C38" s="496">
        <v>13.393410655</v>
      </c>
      <c r="D38" s="496">
        <v>9.9050995539999995</v>
      </c>
      <c r="E38" s="496">
        <v>-3.734090889</v>
      </c>
      <c r="F38" s="496">
        <v>-7.8790570950000003</v>
      </c>
      <c r="G38" s="496">
        <v>-20.080418380000001</v>
      </c>
      <c r="H38" s="496">
        <v>-0.64751658700000003</v>
      </c>
      <c r="I38" s="496">
        <v>-5.7814181649999998</v>
      </c>
      <c r="J38" s="496">
        <v>-16.814698773</v>
      </c>
      <c r="K38" s="496" t="s">
        <v>108</v>
      </c>
      <c r="L38" s="496">
        <v>112.858482037</v>
      </c>
      <c r="M38" s="509">
        <v>-1.329016502</v>
      </c>
      <c r="N38" s="509">
        <v>29.857717815000001</v>
      </c>
      <c r="O38" s="509">
        <v>5.6591541100000002</v>
      </c>
      <c r="P38" s="496">
        <v>19.743496151999999</v>
      </c>
    </row>
    <row r="39" spans="1:16" ht="15.75" customHeight="1">
      <c r="A39" s="492" t="s">
        <v>213</v>
      </c>
      <c r="B39" s="494">
        <v>98.516560995000006</v>
      </c>
      <c r="C39" s="494">
        <v>89.328009460000004</v>
      </c>
      <c r="D39" s="494">
        <v>84.120015690000002</v>
      </c>
      <c r="E39" s="494">
        <v>75.112132740999996</v>
      </c>
      <c r="F39" s="494">
        <v>82.515252688000004</v>
      </c>
      <c r="G39" s="494">
        <v>76.976794209999994</v>
      </c>
      <c r="H39" s="494">
        <v>90.835901824999993</v>
      </c>
      <c r="I39" s="494">
        <v>105.557391959</v>
      </c>
      <c r="J39" s="494">
        <v>83.973683038000004</v>
      </c>
      <c r="K39" s="494" t="s">
        <v>108</v>
      </c>
      <c r="L39" s="494">
        <v>102.054452979</v>
      </c>
      <c r="M39" s="507">
        <v>81.783257750999994</v>
      </c>
      <c r="N39" s="507">
        <v>99.667620493000001</v>
      </c>
      <c r="O39" s="507">
        <v>85.790698121000005</v>
      </c>
      <c r="P39" s="494">
        <v>87.861028680999993</v>
      </c>
    </row>
    <row r="40" spans="1:16" ht="15.75" customHeight="1">
      <c r="A40" s="492" t="s">
        <v>214</v>
      </c>
      <c r="B40" s="494">
        <v>131.76185569</v>
      </c>
      <c r="C40" s="494">
        <v>94.152341149999998</v>
      </c>
      <c r="D40" s="494">
        <v>110.79090035999999</v>
      </c>
      <c r="E40" s="494">
        <v>86.123424244000006</v>
      </c>
      <c r="F40" s="494">
        <v>80.961661004999996</v>
      </c>
      <c r="G40" s="494">
        <v>78.225928929000005</v>
      </c>
      <c r="H40" s="494">
        <v>105.023447601</v>
      </c>
      <c r="I40" s="494">
        <v>105.932891212</v>
      </c>
      <c r="J40" s="494">
        <v>56.986272583000002</v>
      </c>
      <c r="K40" s="494" t="s">
        <v>108</v>
      </c>
      <c r="L40" s="494">
        <v>38.856765486</v>
      </c>
      <c r="M40" s="507">
        <v>93.545028742</v>
      </c>
      <c r="N40" s="507">
        <v>73.598924068000002</v>
      </c>
      <c r="O40" s="507">
        <v>89.075603341999994</v>
      </c>
      <c r="P40" s="494">
        <v>79.445738208999998</v>
      </c>
    </row>
    <row r="41" spans="1:16" ht="15.75" customHeight="1">
      <c r="A41" s="502" t="s">
        <v>215</v>
      </c>
      <c r="B41" s="495">
        <v>33.245294694999998</v>
      </c>
      <c r="C41" s="495">
        <v>4.8243316900000002</v>
      </c>
      <c r="D41" s="495">
        <v>26.67088467</v>
      </c>
      <c r="E41" s="495">
        <v>11.011291503000001</v>
      </c>
      <c r="F41" s="495">
        <v>-1.553591682</v>
      </c>
      <c r="G41" s="495">
        <v>1.2491347189999999</v>
      </c>
      <c r="H41" s="495">
        <v>14.187545775</v>
      </c>
      <c r="I41" s="495">
        <v>0.37549925299999998</v>
      </c>
      <c r="J41" s="495">
        <v>-26.987410453999999</v>
      </c>
      <c r="K41" s="495" t="s">
        <v>108</v>
      </c>
      <c r="L41" s="495">
        <v>-63.197687494</v>
      </c>
      <c r="M41" s="508">
        <v>11.761770991000001</v>
      </c>
      <c r="N41" s="508">
        <v>-26.068696424999999</v>
      </c>
      <c r="O41" s="508">
        <v>3.2849052200000002</v>
      </c>
      <c r="P41" s="495">
        <v>-8.4152904720000006</v>
      </c>
    </row>
    <row r="42" spans="1:16" ht="15.75" customHeight="1">
      <c r="A42" s="504" t="s">
        <v>216</v>
      </c>
      <c r="B42" s="493">
        <v>1564.9225893140001</v>
      </c>
      <c r="C42" s="493">
        <v>1238.4454433159999</v>
      </c>
      <c r="D42" s="493">
        <v>1077.8658131520001</v>
      </c>
      <c r="E42" s="493">
        <v>996.13514489399995</v>
      </c>
      <c r="F42" s="493">
        <v>1063.581558435</v>
      </c>
      <c r="G42" s="493">
        <v>1177.125376064</v>
      </c>
      <c r="H42" s="493">
        <v>1325.467421843</v>
      </c>
      <c r="I42" s="493">
        <v>1464.495316965</v>
      </c>
      <c r="J42" s="493">
        <v>1494.450612139</v>
      </c>
      <c r="K42" s="493" t="s">
        <v>108</v>
      </c>
      <c r="L42" s="493">
        <v>1664.3808780530001</v>
      </c>
      <c r="M42" s="506">
        <v>1116.480551099</v>
      </c>
      <c r="N42" s="506">
        <v>1535.258769645</v>
      </c>
      <c r="O42" s="506">
        <v>1210.3183223179999</v>
      </c>
      <c r="P42" s="493">
        <v>1342.205084773</v>
      </c>
    </row>
    <row r="43" spans="1:16" ht="15.75" customHeight="1">
      <c r="A43" s="504" t="s">
        <v>217</v>
      </c>
      <c r="B43" s="493">
        <v>1615.0651966099999</v>
      </c>
      <c r="C43" s="493">
        <v>1256.6631856609999</v>
      </c>
      <c r="D43" s="493">
        <v>1114.4417973750001</v>
      </c>
      <c r="E43" s="493">
        <v>1003.412345508</v>
      </c>
      <c r="F43" s="493">
        <v>1054.1489096580001</v>
      </c>
      <c r="G43" s="493">
        <v>1158.2940924029999</v>
      </c>
      <c r="H43" s="493">
        <v>1339.0074510310001</v>
      </c>
      <c r="I43" s="493">
        <v>1459.089398052</v>
      </c>
      <c r="J43" s="493">
        <v>1450.6485029119999</v>
      </c>
      <c r="K43" s="493" t="s">
        <v>108</v>
      </c>
      <c r="L43" s="493">
        <v>1714.0416725959999</v>
      </c>
      <c r="M43" s="506">
        <v>1126.9133055889999</v>
      </c>
      <c r="N43" s="506">
        <v>1539.047791035</v>
      </c>
      <c r="O43" s="506">
        <v>1219.262381648</v>
      </c>
      <c r="P43" s="493">
        <v>1353.5332904530001</v>
      </c>
    </row>
    <row r="44" spans="1:16" ht="15.75" customHeight="1">
      <c r="A44" s="502" t="s">
        <v>218</v>
      </c>
      <c r="B44" s="495">
        <v>50.142607296000001</v>
      </c>
      <c r="C44" s="495">
        <v>18.217742345000001</v>
      </c>
      <c r="D44" s="495">
        <v>36.575984222999999</v>
      </c>
      <c r="E44" s="495">
        <v>7.2772006139999998</v>
      </c>
      <c r="F44" s="495">
        <v>-9.4326487780000008</v>
      </c>
      <c r="G44" s="495">
        <v>-18.83128366</v>
      </c>
      <c r="H44" s="495">
        <v>13.540029188</v>
      </c>
      <c r="I44" s="495">
        <v>-5.4059189129999998</v>
      </c>
      <c r="J44" s="495">
        <v>-43.802109227000003</v>
      </c>
      <c r="K44" s="495" t="s">
        <v>108</v>
      </c>
      <c r="L44" s="495">
        <v>49.660794543000002</v>
      </c>
      <c r="M44" s="508">
        <v>10.432754490000001</v>
      </c>
      <c r="N44" s="508">
        <v>3.7890213899999998</v>
      </c>
      <c r="O44" s="508">
        <v>8.9440593310000001</v>
      </c>
      <c r="P44" s="495">
        <v>11.32820568</v>
      </c>
    </row>
    <row r="45" spans="1:16" s="8" customFormat="1" ht="15.75" customHeight="1">
      <c r="A45" s="505" t="s">
        <v>328</v>
      </c>
      <c r="B45" s="496">
        <v>702.77308401300002</v>
      </c>
      <c r="C45" s="496">
        <v>650.60046233499997</v>
      </c>
      <c r="D45" s="496">
        <v>677.52556802599997</v>
      </c>
      <c r="E45" s="496">
        <v>681.109136498</v>
      </c>
      <c r="F45" s="496">
        <v>746.77816388500003</v>
      </c>
      <c r="G45" s="496">
        <v>717.71832632600001</v>
      </c>
      <c r="H45" s="496">
        <v>1003.9832135299999</v>
      </c>
      <c r="I45" s="496">
        <v>1092.647399253</v>
      </c>
      <c r="J45" s="496">
        <v>721.18286559800003</v>
      </c>
      <c r="K45" s="496" t="s">
        <v>108</v>
      </c>
      <c r="L45" s="496">
        <v>1250.039564466</v>
      </c>
      <c r="M45" s="509">
        <v>745.89978761700002</v>
      </c>
      <c r="N45" s="509">
        <v>1061.142011403</v>
      </c>
      <c r="O45" s="509">
        <v>816.53772045100004</v>
      </c>
      <c r="P45" s="496">
        <v>915.24490587800005</v>
      </c>
    </row>
    <row r="46" spans="1:16" ht="15.75" customHeight="1">
      <c r="A46" s="501" t="s">
        <v>512</v>
      </c>
      <c r="B46" s="494"/>
      <c r="C46" s="494"/>
      <c r="D46" s="494"/>
      <c r="E46" s="494"/>
      <c r="F46" s="494"/>
      <c r="G46" s="494"/>
      <c r="H46" s="494"/>
      <c r="I46" s="494"/>
      <c r="J46" s="494"/>
      <c r="K46" s="494" t="s">
        <v>108</v>
      </c>
      <c r="L46" s="494"/>
      <c r="M46" s="510"/>
      <c r="N46" s="510"/>
      <c r="O46" s="510"/>
      <c r="P46" s="497"/>
    </row>
    <row r="47" spans="1:16" ht="15.75" customHeight="1">
      <c r="A47" s="492" t="s">
        <v>535</v>
      </c>
      <c r="B47" s="494">
        <v>798.35670133199994</v>
      </c>
      <c r="C47" s="494">
        <v>666.782261887</v>
      </c>
      <c r="D47" s="494">
        <v>613.89442853499997</v>
      </c>
      <c r="E47" s="494">
        <v>585.61919471700003</v>
      </c>
      <c r="F47" s="494">
        <v>641.15933117099996</v>
      </c>
      <c r="G47" s="494">
        <v>744.40947075999998</v>
      </c>
      <c r="H47" s="494">
        <v>872.52335584800005</v>
      </c>
      <c r="I47" s="494">
        <v>1010.911123375</v>
      </c>
      <c r="J47" s="494">
        <v>1128.224074128</v>
      </c>
      <c r="K47" s="494" t="s">
        <v>108</v>
      </c>
      <c r="L47" s="494">
        <v>1309.1761139319999</v>
      </c>
      <c r="M47" s="507">
        <v>668.70218424200004</v>
      </c>
      <c r="N47" s="507">
        <v>1132.5357002979999</v>
      </c>
      <c r="O47" s="507">
        <v>772.63572575800004</v>
      </c>
      <c r="P47" s="494">
        <v>938.00314437400004</v>
      </c>
    </row>
    <row r="48" spans="1:16" ht="15.75" customHeight="1">
      <c r="A48" s="492" t="s">
        <v>469</v>
      </c>
      <c r="B48" s="494">
        <v>260.574620299</v>
      </c>
      <c r="C48" s="494">
        <v>239.8641294</v>
      </c>
      <c r="D48" s="494">
        <v>290.30004844299998</v>
      </c>
      <c r="E48" s="494">
        <v>286.85661427500003</v>
      </c>
      <c r="F48" s="494">
        <v>336.18967209200002</v>
      </c>
      <c r="G48" s="494">
        <v>399.65207693799999</v>
      </c>
      <c r="H48" s="494">
        <v>434.29483527600001</v>
      </c>
      <c r="I48" s="494">
        <v>497.102292186</v>
      </c>
      <c r="J48" s="494">
        <v>564.59240384899999</v>
      </c>
      <c r="K48" s="494" t="s">
        <v>108</v>
      </c>
      <c r="L48" s="494">
        <v>539.47383435100005</v>
      </c>
      <c r="M48" s="507">
        <v>324.41900896599998</v>
      </c>
      <c r="N48" s="507">
        <v>525.60209757799998</v>
      </c>
      <c r="O48" s="507">
        <v>369.49912967500001</v>
      </c>
      <c r="P48" s="494">
        <v>496.045076677</v>
      </c>
    </row>
    <row r="49" spans="1:25" ht="15.75" customHeight="1">
      <c r="A49" s="492" t="s">
        <v>470</v>
      </c>
      <c r="B49" s="494">
        <v>308.91254391799998</v>
      </c>
      <c r="C49" s="494">
        <v>295.66786925600002</v>
      </c>
      <c r="D49" s="494">
        <v>327.98671304200002</v>
      </c>
      <c r="E49" s="494">
        <v>369.30108244500002</v>
      </c>
      <c r="F49" s="494">
        <v>473.53835000599997</v>
      </c>
      <c r="G49" s="494">
        <v>539.30841814600001</v>
      </c>
      <c r="H49" s="494">
        <v>651.228378131</v>
      </c>
      <c r="I49" s="494">
        <v>745.42082303500001</v>
      </c>
      <c r="J49" s="494">
        <v>774.80575324500001</v>
      </c>
      <c r="K49" s="494" t="s">
        <v>108</v>
      </c>
      <c r="L49" s="494">
        <v>883.56705311400003</v>
      </c>
      <c r="M49" s="507">
        <v>432.03212831000002</v>
      </c>
      <c r="N49" s="507">
        <v>796.24427448899996</v>
      </c>
      <c r="O49" s="507">
        <v>513.64300140399996</v>
      </c>
      <c r="P49" s="494">
        <v>649.58765545599999</v>
      </c>
    </row>
    <row r="50" spans="1:25" ht="15.75" customHeight="1">
      <c r="A50" s="492" t="s">
        <v>471</v>
      </c>
      <c r="B50" s="494">
        <v>1086.5723185750001</v>
      </c>
      <c r="C50" s="494">
        <v>898.45297884000001</v>
      </c>
      <c r="D50" s="494">
        <v>811.48081756800002</v>
      </c>
      <c r="E50" s="494">
        <v>747.53827746699994</v>
      </c>
      <c r="F50" s="494">
        <v>823.21136779899996</v>
      </c>
      <c r="G50" s="494">
        <v>934.51854839700002</v>
      </c>
      <c r="H50" s="494">
        <v>1090.6382423929999</v>
      </c>
      <c r="I50" s="494">
        <v>1200.389822356</v>
      </c>
      <c r="J50" s="494">
        <v>1297.0761752220001</v>
      </c>
      <c r="K50" s="494" t="s">
        <v>108</v>
      </c>
      <c r="L50" s="494">
        <v>1503.7391289330001</v>
      </c>
      <c r="M50" s="507">
        <v>857.98306308899998</v>
      </c>
      <c r="N50" s="507">
        <v>1319.091869572</v>
      </c>
      <c r="O50" s="507">
        <v>961.30606503499996</v>
      </c>
      <c r="P50" s="494">
        <v>1117.285862342</v>
      </c>
    </row>
    <row r="51" spans="1:25" ht="15.75" customHeight="1">
      <c r="A51" s="492" t="s">
        <v>536</v>
      </c>
      <c r="B51" s="494">
        <v>650.43424216899996</v>
      </c>
      <c r="C51" s="494">
        <v>471.91659103799998</v>
      </c>
      <c r="D51" s="494">
        <v>365.64546417000003</v>
      </c>
      <c r="E51" s="494">
        <v>319.73725567600002</v>
      </c>
      <c r="F51" s="494">
        <v>326.274183945</v>
      </c>
      <c r="G51" s="494">
        <v>339.31757245</v>
      </c>
      <c r="H51" s="494">
        <v>343.512266813</v>
      </c>
      <c r="I51" s="494">
        <v>322.026622605</v>
      </c>
      <c r="J51" s="494">
        <v>247.55687292299999</v>
      </c>
      <c r="K51" s="494" t="s">
        <v>108</v>
      </c>
      <c r="L51" s="494">
        <v>218.08619666600001</v>
      </c>
      <c r="M51" s="507">
        <v>350.54780497600001</v>
      </c>
      <c r="N51" s="507">
        <v>272.22638395199999</v>
      </c>
      <c r="O51" s="507">
        <v>332.99792472399997</v>
      </c>
      <c r="P51" s="494">
        <v>289.18558397999999</v>
      </c>
    </row>
    <row r="52" spans="1:25" ht="15.75" customHeight="1">
      <c r="A52" s="492" t="s">
        <v>472</v>
      </c>
      <c r="B52" s="494">
        <v>702.77308401300002</v>
      </c>
      <c r="C52" s="494">
        <v>650.60046233499997</v>
      </c>
      <c r="D52" s="494">
        <v>677.52556802599997</v>
      </c>
      <c r="E52" s="494">
        <v>681.109136498</v>
      </c>
      <c r="F52" s="494">
        <v>746.77816388500003</v>
      </c>
      <c r="G52" s="494">
        <v>717.71832632600001</v>
      </c>
      <c r="H52" s="494">
        <v>1003.9832135299999</v>
      </c>
      <c r="I52" s="494">
        <v>1092.647399253</v>
      </c>
      <c r="J52" s="494">
        <v>721.18286559800003</v>
      </c>
      <c r="K52" s="494" t="s">
        <v>108</v>
      </c>
      <c r="L52" s="494">
        <v>1250.039564466</v>
      </c>
      <c r="M52" s="507">
        <v>745.89978761700002</v>
      </c>
      <c r="N52" s="507">
        <v>1061.142011403</v>
      </c>
      <c r="O52" s="507">
        <v>816.53772045100004</v>
      </c>
      <c r="P52" s="494">
        <v>915.24490587800005</v>
      </c>
    </row>
    <row r="53" spans="1:25" ht="15.75" customHeight="1">
      <c r="A53" s="492" t="s">
        <v>473</v>
      </c>
      <c r="B53" s="494">
        <v>280.24898758799998</v>
      </c>
      <c r="C53" s="494">
        <v>233.41989230799999</v>
      </c>
      <c r="D53" s="494">
        <v>187.67030164799999</v>
      </c>
      <c r="E53" s="494">
        <v>154.24001477300001</v>
      </c>
      <c r="F53" s="494">
        <v>124.46343977399999</v>
      </c>
      <c r="G53" s="494">
        <v>131.02644853300001</v>
      </c>
      <c r="H53" s="494">
        <v>125.189786127</v>
      </c>
      <c r="I53" s="494">
        <v>159.81497848199999</v>
      </c>
      <c r="J53" s="494">
        <v>231.736946026</v>
      </c>
      <c r="K53" s="494" t="s">
        <v>108</v>
      </c>
      <c r="L53" s="494">
        <v>173.015382426</v>
      </c>
      <c r="M53" s="507">
        <v>156.59108940199999</v>
      </c>
      <c r="N53" s="507">
        <v>179.93139069399999</v>
      </c>
      <c r="O53" s="507">
        <v>161.821069749</v>
      </c>
      <c r="P53" s="494">
        <v>162.733147753</v>
      </c>
    </row>
    <row r="54" spans="1:25" ht="12.75" customHeight="1">
      <c r="A54" s="38" t="s">
        <v>796</v>
      </c>
      <c r="B54" s="13"/>
      <c r="C54" s="13"/>
      <c r="D54" s="13"/>
      <c r="E54" s="13"/>
      <c r="F54" s="13"/>
      <c r="G54" s="13"/>
      <c r="H54" s="13"/>
      <c r="I54" s="13"/>
      <c r="J54" s="216"/>
      <c r="K54" s="216"/>
      <c r="L54" s="216"/>
      <c r="M54" s="40"/>
      <c r="N54" s="13"/>
      <c r="O54" s="13"/>
      <c r="P54" s="13"/>
      <c r="Q54" s="13"/>
      <c r="R54" s="13"/>
      <c r="S54" s="13"/>
      <c r="T54" s="13"/>
      <c r="U54" s="13"/>
      <c r="V54" s="216"/>
      <c r="W54" s="216"/>
      <c r="X54" s="216"/>
      <c r="Y54" s="40"/>
    </row>
    <row r="55" spans="1:25" ht="12.75" customHeight="1">
      <c r="A55" s="261" t="s">
        <v>550</v>
      </c>
      <c r="B55" s="13"/>
      <c r="C55" s="13"/>
      <c r="D55" s="13"/>
      <c r="E55" s="13"/>
      <c r="F55" s="13"/>
      <c r="G55" s="13"/>
      <c r="H55" s="13"/>
      <c r="I55" s="13"/>
      <c r="J55" s="13"/>
      <c r="K55" s="13"/>
      <c r="L55" s="13"/>
      <c r="M55" s="216"/>
      <c r="N55" s="216"/>
      <c r="O55" s="216"/>
      <c r="P55" s="40"/>
    </row>
    <row r="56" spans="1:25" ht="12.75" customHeight="1">
      <c r="A56" s="38" t="s">
        <v>537</v>
      </c>
      <c r="B56" s="13"/>
      <c r="C56" s="13"/>
      <c r="D56" s="13"/>
      <c r="E56" s="13"/>
      <c r="F56" s="13"/>
      <c r="G56" s="13"/>
      <c r="H56" s="13"/>
      <c r="I56" s="13"/>
      <c r="J56" s="13"/>
      <c r="K56" s="13"/>
      <c r="L56" s="13"/>
      <c r="M56" s="216"/>
      <c r="N56" s="216"/>
      <c r="O56" s="216"/>
      <c r="P56" s="40"/>
    </row>
    <row r="57" spans="1:25" ht="12.75" customHeight="1">
      <c r="A57" s="169" t="s">
        <v>842</v>
      </c>
      <c r="B57" s="13"/>
      <c r="C57" s="13"/>
      <c r="D57" s="13"/>
      <c r="E57" s="13"/>
      <c r="F57" s="13"/>
      <c r="G57" s="13"/>
      <c r="H57" s="13"/>
      <c r="I57" s="13"/>
      <c r="J57" s="13"/>
      <c r="K57" s="13"/>
      <c r="L57" s="13"/>
      <c r="M57" s="216"/>
      <c r="N57" s="216"/>
      <c r="O57" s="216"/>
      <c r="P57" s="40"/>
    </row>
    <row r="58" spans="1:25">
      <c r="A58" s="261" t="s">
        <v>863</v>
      </c>
      <c r="B58" s="3"/>
      <c r="C58" s="3"/>
      <c r="D58" s="3"/>
      <c r="G58" s="186"/>
      <c r="J58" s="186"/>
      <c r="M58" s="216"/>
      <c r="N58" s="216"/>
      <c r="O58" s="216"/>
    </row>
    <row r="59" spans="1:25">
      <c r="A59" s="292" t="s">
        <v>831</v>
      </c>
      <c r="B59" s="3"/>
      <c r="C59" s="3"/>
      <c r="D59" s="3"/>
      <c r="G59" s="186"/>
      <c r="J59" s="186"/>
    </row>
    <row r="61" spans="1:25" ht="23.25" customHeight="1">
      <c r="A61" s="47" t="s">
        <v>861</v>
      </c>
    </row>
    <row r="62" spans="1:25" ht="15" customHeight="1" thickBot="1">
      <c r="P62" s="41"/>
    </row>
    <row r="63" spans="1:25" ht="15" customHeight="1">
      <c r="A63" s="42"/>
      <c r="B63" s="43" t="s">
        <v>40</v>
      </c>
      <c r="C63" s="43" t="s">
        <v>131</v>
      </c>
      <c r="D63" s="43" t="s">
        <v>133</v>
      </c>
      <c r="E63" s="43" t="s">
        <v>41</v>
      </c>
      <c r="F63" s="43" t="s">
        <v>42</v>
      </c>
      <c r="G63" s="43" t="s">
        <v>43</v>
      </c>
      <c r="H63" s="43" t="s">
        <v>44</v>
      </c>
      <c r="I63" s="43" t="s">
        <v>135</v>
      </c>
      <c r="J63" s="43" t="s">
        <v>136</v>
      </c>
      <c r="K63" s="43" t="s">
        <v>137</v>
      </c>
      <c r="L63" s="258">
        <v>100000</v>
      </c>
      <c r="M63" s="256" t="s">
        <v>271</v>
      </c>
      <c r="N63" s="256" t="s">
        <v>271</v>
      </c>
      <c r="O63" s="263" t="s">
        <v>82</v>
      </c>
      <c r="P63" s="287" t="s">
        <v>259</v>
      </c>
    </row>
    <row r="64" spans="1:25" ht="15.95" customHeight="1">
      <c r="A64" s="593" t="s">
        <v>86</v>
      </c>
      <c r="B64" s="44" t="s">
        <v>130</v>
      </c>
      <c r="C64" s="44" t="s">
        <v>45</v>
      </c>
      <c r="D64" s="44" t="s">
        <v>45</v>
      </c>
      <c r="E64" s="44" t="s">
        <v>45</v>
      </c>
      <c r="F64" s="44" t="s">
        <v>45</v>
      </c>
      <c r="G64" s="44" t="s">
        <v>45</v>
      </c>
      <c r="H64" s="44" t="s">
        <v>45</v>
      </c>
      <c r="I64" s="44" t="s">
        <v>45</v>
      </c>
      <c r="J64" s="44" t="s">
        <v>45</v>
      </c>
      <c r="K64" s="44" t="s">
        <v>45</v>
      </c>
      <c r="L64" s="44" t="s">
        <v>48</v>
      </c>
      <c r="M64" s="241" t="s">
        <v>270</v>
      </c>
      <c r="N64" s="241" t="s">
        <v>153</v>
      </c>
      <c r="O64" s="262" t="s">
        <v>152</v>
      </c>
      <c r="P64" s="288" t="s">
        <v>329</v>
      </c>
    </row>
    <row r="65" spans="1:16" ht="15.95" customHeight="1" thickBot="1">
      <c r="A65" s="448" t="s">
        <v>105</v>
      </c>
      <c r="B65" s="45" t="s">
        <v>48</v>
      </c>
      <c r="C65" s="45" t="s">
        <v>132</v>
      </c>
      <c r="D65" s="45" t="s">
        <v>134</v>
      </c>
      <c r="E65" s="45" t="s">
        <v>49</v>
      </c>
      <c r="F65" s="45" t="s">
        <v>50</v>
      </c>
      <c r="G65" s="45" t="s">
        <v>51</v>
      </c>
      <c r="H65" s="45" t="s">
        <v>47</v>
      </c>
      <c r="I65" s="45" t="s">
        <v>138</v>
      </c>
      <c r="J65" s="45" t="s">
        <v>139</v>
      </c>
      <c r="K65" s="45" t="s">
        <v>140</v>
      </c>
      <c r="L65" s="45" t="s">
        <v>141</v>
      </c>
      <c r="M65" s="257" t="s">
        <v>153</v>
      </c>
      <c r="N65" s="257" t="s">
        <v>141</v>
      </c>
      <c r="O65" s="264" t="s">
        <v>46</v>
      </c>
      <c r="P65" s="289" t="s">
        <v>279</v>
      </c>
    </row>
    <row r="66" spans="1:16" ht="15.95" customHeight="1">
      <c r="A66" s="571" t="s">
        <v>226</v>
      </c>
      <c r="B66" s="193"/>
      <c r="C66" s="193"/>
      <c r="D66" s="193"/>
      <c r="E66" s="193"/>
      <c r="F66" s="193"/>
      <c r="G66" s="193"/>
      <c r="H66" s="193"/>
      <c r="I66" s="193"/>
      <c r="J66" s="193"/>
      <c r="K66" s="193"/>
      <c r="L66" s="193"/>
      <c r="M66" s="193"/>
      <c r="N66" s="193"/>
      <c r="O66" s="193"/>
    </row>
    <row r="67" spans="1:16" s="492" customFormat="1" ht="16.5" customHeight="1">
      <c r="A67" s="514" t="s">
        <v>336</v>
      </c>
      <c r="B67" s="758">
        <f t="shared" ref="B67:J72" si="0">B8/B$8</f>
        <v>1</v>
      </c>
      <c r="C67" s="758">
        <f t="shared" si="0"/>
        <v>1</v>
      </c>
      <c r="D67" s="758">
        <f t="shared" si="0"/>
        <v>1</v>
      </c>
      <c r="E67" s="758">
        <f t="shared" si="0"/>
        <v>1</v>
      </c>
      <c r="F67" s="758">
        <f t="shared" si="0"/>
        <v>1</v>
      </c>
      <c r="G67" s="758">
        <f t="shared" si="0"/>
        <v>1</v>
      </c>
      <c r="H67" s="758">
        <f t="shared" si="0"/>
        <v>1</v>
      </c>
      <c r="I67" s="758">
        <f t="shared" si="0"/>
        <v>1</v>
      </c>
      <c r="J67" s="758">
        <f t="shared" si="0"/>
        <v>1</v>
      </c>
      <c r="K67" s="758" t="s">
        <v>108</v>
      </c>
      <c r="L67" s="758">
        <f t="shared" ref="L67:O72" si="1">L8/L$8</f>
        <v>1</v>
      </c>
      <c r="M67" s="759">
        <f t="shared" si="1"/>
        <v>1</v>
      </c>
      <c r="N67" s="759">
        <f t="shared" si="1"/>
        <v>1</v>
      </c>
      <c r="O67" s="759">
        <f t="shared" si="1"/>
        <v>1</v>
      </c>
      <c r="P67" s="758">
        <f t="shared" ref="P67:P72" si="2">P8/P$8</f>
        <v>1</v>
      </c>
    </row>
    <row r="68" spans="1:16" s="492" customFormat="1" ht="15.75" customHeight="1">
      <c r="A68" s="517" t="s">
        <v>186</v>
      </c>
      <c r="B68" s="760">
        <f t="shared" si="0"/>
        <v>0.39398009622643493</v>
      </c>
      <c r="C68" s="760">
        <f t="shared" si="0"/>
        <v>0.37637579040031577</v>
      </c>
      <c r="D68" s="760">
        <f t="shared" si="0"/>
        <v>0.35095821483098116</v>
      </c>
      <c r="E68" s="760">
        <f t="shared" si="0"/>
        <v>0.3309116022035401</v>
      </c>
      <c r="F68" s="760">
        <f t="shared" si="0"/>
        <v>0.31368008048223733</v>
      </c>
      <c r="G68" s="760">
        <f t="shared" si="0"/>
        <v>0.3014359358033547</v>
      </c>
      <c r="H68" s="760">
        <f t="shared" si="0"/>
        <v>0.27326739414116907</v>
      </c>
      <c r="I68" s="760">
        <f t="shared" si="0"/>
        <v>0.23628200927562115</v>
      </c>
      <c r="J68" s="760">
        <f t="shared" si="0"/>
        <v>0.20544701388080328</v>
      </c>
      <c r="K68" s="760" t="s">
        <v>108</v>
      </c>
      <c r="L68" s="760">
        <f t="shared" si="1"/>
        <v>0.19017563449903574</v>
      </c>
      <c r="M68" s="761">
        <f t="shared" si="1"/>
        <v>0.32074074057868107</v>
      </c>
      <c r="N68" s="761">
        <f t="shared" si="1"/>
        <v>0.21246370658551073</v>
      </c>
      <c r="O68" s="761">
        <f t="shared" si="1"/>
        <v>0.2852031798554992</v>
      </c>
      <c r="P68" s="760">
        <f t="shared" si="2"/>
        <v>0.25092750904895883</v>
      </c>
    </row>
    <row r="69" spans="1:16" s="492" customFormat="1" ht="15.75" customHeight="1">
      <c r="A69" s="519" t="s">
        <v>187</v>
      </c>
      <c r="B69" s="762">
        <f t="shared" si="0"/>
        <v>0.26122688810664102</v>
      </c>
      <c r="C69" s="762">
        <f t="shared" si="0"/>
        <v>0.33277573160577062</v>
      </c>
      <c r="D69" s="762">
        <f t="shared" si="0"/>
        <v>0.38041185849371234</v>
      </c>
      <c r="E69" s="762">
        <f t="shared" si="0"/>
        <v>0.4318372133478483</v>
      </c>
      <c r="F69" s="762">
        <f t="shared" si="0"/>
        <v>0.47777334053135084</v>
      </c>
      <c r="G69" s="762">
        <f t="shared" si="0"/>
        <v>0.51666608673755765</v>
      </c>
      <c r="H69" s="762">
        <f t="shared" si="0"/>
        <v>0.53421147603515651</v>
      </c>
      <c r="I69" s="762">
        <f t="shared" si="0"/>
        <v>0.56342863957333478</v>
      </c>
      <c r="J69" s="762">
        <f t="shared" si="0"/>
        <v>0.60187857738822437</v>
      </c>
      <c r="K69" s="762" t="s">
        <v>108</v>
      </c>
      <c r="L69" s="762">
        <f t="shared" si="1"/>
        <v>0.61947854075431485</v>
      </c>
      <c r="M69" s="763">
        <f t="shared" si="1"/>
        <v>0.44960525040265586</v>
      </c>
      <c r="N69" s="763">
        <f t="shared" si="1"/>
        <v>0.59259582079497419</v>
      </c>
      <c r="O69" s="763">
        <f t="shared" si="1"/>
        <v>0.49653612660795593</v>
      </c>
      <c r="P69" s="762">
        <f t="shared" si="2"/>
        <v>0.55290049781169759</v>
      </c>
    </row>
    <row r="70" spans="1:16" s="492" customFormat="1" ht="15.75" customHeight="1">
      <c r="A70" s="517" t="s">
        <v>188</v>
      </c>
      <c r="B70" s="760">
        <f t="shared" si="0"/>
        <v>2.2551545273029026E-2</v>
      </c>
      <c r="C70" s="760">
        <f t="shared" si="0"/>
        <v>2.4554662644368602E-2</v>
      </c>
      <c r="D70" s="760">
        <f t="shared" si="0"/>
        <v>3.1563648818595275E-2</v>
      </c>
      <c r="E70" s="760">
        <f t="shared" si="0"/>
        <v>3.2832452648361841E-2</v>
      </c>
      <c r="F70" s="760">
        <f t="shared" si="0"/>
        <v>3.2822212343769891E-2</v>
      </c>
      <c r="G70" s="760">
        <f t="shared" si="0"/>
        <v>2.5736146660190026E-2</v>
      </c>
      <c r="H70" s="760">
        <f t="shared" si="0"/>
        <v>3.0684634086195185E-2</v>
      </c>
      <c r="I70" s="760">
        <f t="shared" si="0"/>
        <v>4.1973437172415716E-2</v>
      </c>
      <c r="J70" s="760">
        <f t="shared" si="0"/>
        <v>1.6652678967709625E-2</v>
      </c>
      <c r="K70" s="760" t="s">
        <v>108</v>
      </c>
      <c r="L70" s="760">
        <f t="shared" si="1"/>
        <v>3.7280322060271764E-2</v>
      </c>
      <c r="M70" s="761">
        <f t="shared" si="1"/>
        <v>3.0769525818540578E-2</v>
      </c>
      <c r="N70" s="761">
        <f t="shared" si="1"/>
        <v>3.4672955833385755E-2</v>
      </c>
      <c r="O70" s="761">
        <f t="shared" si="1"/>
        <v>3.2050668975654513E-2</v>
      </c>
      <c r="P70" s="760">
        <f t="shared" si="2"/>
        <v>2.6758477493430976E-2</v>
      </c>
    </row>
    <row r="71" spans="1:16" s="492" customFormat="1" ht="15.75" customHeight="1">
      <c r="A71" s="519" t="s">
        <v>189</v>
      </c>
      <c r="B71" s="762">
        <f t="shared" si="0"/>
        <v>0.1295149145496686</v>
      </c>
      <c r="C71" s="762">
        <f t="shared" si="0"/>
        <v>0.12649472913684459</v>
      </c>
      <c r="D71" s="762">
        <f t="shared" si="0"/>
        <v>0.1391162000509632</v>
      </c>
      <c r="E71" s="762">
        <f t="shared" si="0"/>
        <v>0.11435410659034717</v>
      </c>
      <c r="F71" s="762">
        <f t="shared" si="0"/>
        <v>0.11099600654506783</v>
      </c>
      <c r="G71" s="762">
        <f t="shared" si="0"/>
        <v>0.10231117097865335</v>
      </c>
      <c r="H71" s="762">
        <f t="shared" si="0"/>
        <v>0.11842734751290752</v>
      </c>
      <c r="I71" s="762">
        <f t="shared" si="0"/>
        <v>0.11848084769952678</v>
      </c>
      <c r="J71" s="762">
        <f t="shared" si="0"/>
        <v>0.12997633429858518</v>
      </c>
      <c r="K71" s="762" t="s">
        <v>108</v>
      </c>
      <c r="L71" s="762">
        <f t="shared" si="1"/>
        <v>0.11263778621128998</v>
      </c>
      <c r="M71" s="763">
        <f t="shared" si="1"/>
        <v>0.11856692792321419</v>
      </c>
      <c r="N71" s="763">
        <f t="shared" si="1"/>
        <v>0.11884826891336868</v>
      </c>
      <c r="O71" s="763">
        <f t="shared" si="1"/>
        <v>0.11865926673381794</v>
      </c>
      <c r="P71" s="762">
        <f t="shared" si="2"/>
        <v>0.12638280795316836</v>
      </c>
    </row>
    <row r="72" spans="1:16" s="492" customFormat="1" ht="15.75" customHeight="1">
      <c r="A72" s="522" t="s">
        <v>190</v>
      </c>
      <c r="B72" s="764">
        <f t="shared" si="0"/>
        <v>0.19272655584422646</v>
      </c>
      <c r="C72" s="764">
        <f t="shared" si="0"/>
        <v>0.13979908621270049</v>
      </c>
      <c r="D72" s="764">
        <f t="shared" si="0"/>
        <v>9.7950077805748187E-2</v>
      </c>
      <c r="E72" s="764">
        <f t="shared" si="0"/>
        <v>9.0064625209902632E-2</v>
      </c>
      <c r="F72" s="764">
        <f t="shared" si="0"/>
        <v>6.4728360097574086E-2</v>
      </c>
      <c r="G72" s="764">
        <f t="shared" si="0"/>
        <v>5.3850659820244319E-2</v>
      </c>
      <c r="H72" s="764">
        <f t="shared" si="0"/>
        <v>4.3409148223434189E-2</v>
      </c>
      <c r="I72" s="764">
        <f t="shared" si="0"/>
        <v>3.9835066279101577E-2</v>
      </c>
      <c r="J72" s="764">
        <f t="shared" si="0"/>
        <v>4.6045395463794034E-2</v>
      </c>
      <c r="K72" s="764" t="s">
        <v>108</v>
      </c>
      <c r="L72" s="764">
        <f t="shared" si="1"/>
        <v>4.0427716475087694E-2</v>
      </c>
      <c r="M72" s="765">
        <f t="shared" si="1"/>
        <v>8.031755527690837E-2</v>
      </c>
      <c r="N72" s="765">
        <f t="shared" si="1"/>
        <v>4.1419247873640389E-2</v>
      </c>
      <c r="O72" s="765">
        <f t="shared" si="1"/>
        <v>6.7550757827072427E-2</v>
      </c>
      <c r="P72" s="764">
        <f t="shared" si="2"/>
        <v>4.3030707692744301E-2</v>
      </c>
    </row>
    <row r="73" spans="1:16" s="492" customFormat="1" ht="16.5" customHeight="1">
      <c r="A73" s="525" t="s">
        <v>332</v>
      </c>
      <c r="B73" s="766">
        <f t="shared" ref="B73:J84" si="3">B14/B$14</f>
        <v>1</v>
      </c>
      <c r="C73" s="766">
        <f t="shared" si="3"/>
        <v>1</v>
      </c>
      <c r="D73" s="766">
        <f t="shared" si="3"/>
        <v>1</v>
      </c>
      <c r="E73" s="766">
        <f t="shared" si="3"/>
        <v>1</v>
      </c>
      <c r="F73" s="766">
        <f t="shared" si="3"/>
        <v>1</v>
      </c>
      <c r="G73" s="766">
        <f t="shared" si="3"/>
        <v>1</v>
      </c>
      <c r="H73" s="766">
        <f t="shared" si="3"/>
        <v>1</v>
      </c>
      <c r="I73" s="766">
        <f t="shared" si="3"/>
        <v>1</v>
      </c>
      <c r="J73" s="766">
        <f t="shared" si="3"/>
        <v>1</v>
      </c>
      <c r="K73" s="766" t="s">
        <v>108</v>
      </c>
      <c r="L73" s="766">
        <f t="shared" ref="L73:O84" si="4">L14/L$14</f>
        <v>1</v>
      </c>
      <c r="M73" s="767">
        <f t="shared" si="4"/>
        <v>1</v>
      </c>
      <c r="N73" s="767">
        <f t="shared" si="4"/>
        <v>1</v>
      </c>
      <c r="O73" s="767">
        <f t="shared" si="4"/>
        <v>1</v>
      </c>
      <c r="P73" s="766">
        <f t="shared" ref="P73:P84" si="5">P14/P$14</f>
        <v>1</v>
      </c>
    </row>
    <row r="74" spans="1:16" s="492" customFormat="1" ht="15.75" customHeight="1">
      <c r="A74" s="517" t="s">
        <v>84</v>
      </c>
      <c r="B74" s="760">
        <f t="shared" si="3"/>
        <v>0.38077651154283637</v>
      </c>
      <c r="C74" s="760">
        <f t="shared" si="3"/>
        <v>0.40815565130126291</v>
      </c>
      <c r="D74" s="760">
        <f t="shared" si="3"/>
        <v>0.46375975337145209</v>
      </c>
      <c r="E74" s="760">
        <f t="shared" si="3"/>
        <v>0.54002381661963894</v>
      </c>
      <c r="F74" s="760">
        <f t="shared" si="3"/>
        <v>0.61682533503228043</v>
      </c>
      <c r="G74" s="760">
        <f t="shared" si="3"/>
        <v>0.62816159622828571</v>
      </c>
      <c r="H74" s="760">
        <f t="shared" si="3"/>
        <v>0.65676708730876376</v>
      </c>
      <c r="I74" s="760">
        <f t="shared" si="3"/>
        <v>0.67209765969569613</v>
      </c>
      <c r="J74" s="760">
        <f t="shared" si="3"/>
        <v>0.64304069996447577</v>
      </c>
      <c r="K74" s="760" t="s">
        <v>108</v>
      </c>
      <c r="L74" s="760">
        <f t="shared" si="4"/>
        <v>0.63892292764818237</v>
      </c>
      <c r="M74" s="761">
        <f t="shared" si="4"/>
        <v>0.55801523673589892</v>
      </c>
      <c r="N74" s="761">
        <f t="shared" si="4"/>
        <v>0.65365196580035245</v>
      </c>
      <c r="O74" s="761">
        <f t="shared" si="4"/>
        <v>0.58742094703151626</v>
      </c>
      <c r="P74" s="760">
        <f t="shared" si="5"/>
        <v>0.6526081898034507</v>
      </c>
    </row>
    <row r="75" spans="1:16" s="492" customFormat="1" ht="15.75" customHeight="1">
      <c r="A75" s="519" t="s">
        <v>192</v>
      </c>
      <c r="B75" s="762">
        <f t="shared" si="3"/>
        <v>0.28430003105833535</v>
      </c>
      <c r="C75" s="762">
        <f t="shared" si="3"/>
        <v>0.32908552391660967</v>
      </c>
      <c r="D75" s="762">
        <f t="shared" si="3"/>
        <v>0.40418295287000494</v>
      </c>
      <c r="E75" s="762">
        <f t="shared" si="3"/>
        <v>0.49402297324005967</v>
      </c>
      <c r="F75" s="762">
        <f t="shared" si="3"/>
        <v>0.57523300640525388</v>
      </c>
      <c r="G75" s="762">
        <f t="shared" si="3"/>
        <v>0.57709760718081782</v>
      </c>
      <c r="H75" s="762">
        <f t="shared" si="3"/>
        <v>0.59710759518401035</v>
      </c>
      <c r="I75" s="762">
        <f t="shared" si="3"/>
        <v>0.62098229187912124</v>
      </c>
      <c r="J75" s="762">
        <f t="shared" si="3"/>
        <v>0.59734791837679746</v>
      </c>
      <c r="K75" s="762" t="s">
        <v>108</v>
      </c>
      <c r="L75" s="762">
        <f t="shared" si="4"/>
        <v>0.58758001046428032</v>
      </c>
      <c r="M75" s="763">
        <f t="shared" si="4"/>
        <v>0.50354388903034164</v>
      </c>
      <c r="N75" s="763">
        <f t="shared" si="4"/>
        <v>0.60363064382115694</v>
      </c>
      <c r="O75" s="763">
        <f t="shared" si="4"/>
        <v>0.53431786200714215</v>
      </c>
      <c r="P75" s="762">
        <f t="shared" si="5"/>
        <v>0.58139790124468782</v>
      </c>
    </row>
    <row r="76" spans="1:16" s="492" customFormat="1" ht="15.75" customHeight="1">
      <c r="A76" s="517" t="s">
        <v>370</v>
      </c>
      <c r="B76" s="760">
        <f t="shared" si="3"/>
        <v>5.8194313264787467E-2</v>
      </c>
      <c r="C76" s="760">
        <f t="shared" si="3"/>
        <v>7.1682983205367368E-2</v>
      </c>
      <c r="D76" s="760">
        <f t="shared" si="3"/>
        <v>8.1281357730274215E-2</v>
      </c>
      <c r="E76" s="760">
        <f t="shared" si="3"/>
        <v>0.1138747323273461</v>
      </c>
      <c r="F76" s="760">
        <f t="shared" si="3"/>
        <v>0.1645805992041168</v>
      </c>
      <c r="G76" s="760">
        <f t="shared" si="3"/>
        <v>0.1349706716986602</v>
      </c>
      <c r="H76" s="760">
        <f t="shared" si="3"/>
        <v>0.18913604320383764</v>
      </c>
      <c r="I76" s="760">
        <f t="shared" si="3"/>
        <v>0.19099382740185061</v>
      </c>
      <c r="J76" s="760">
        <f t="shared" si="3"/>
        <v>0.16078412462344852</v>
      </c>
      <c r="K76" s="760" t="s">
        <v>108</v>
      </c>
      <c r="L76" s="760">
        <f t="shared" si="4"/>
        <v>0.22804222718824974</v>
      </c>
      <c r="M76" s="761">
        <f t="shared" si="4"/>
        <v>0.12924432123026333</v>
      </c>
      <c r="N76" s="761">
        <f t="shared" si="4"/>
        <v>0.19798935663574321</v>
      </c>
      <c r="O76" s="761">
        <f t="shared" si="4"/>
        <v>0.15038156227978927</v>
      </c>
      <c r="P76" s="760">
        <f t="shared" si="5"/>
        <v>0.14070561547558424</v>
      </c>
    </row>
    <row r="77" spans="1:16" s="492" customFormat="1" ht="15.75" customHeight="1">
      <c r="A77" s="519" t="s">
        <v>193</v>
      </c>
      <c r="B77" s="762">
        <f t="shared" si="3"/>
        <v>9.6476480484501012E-2</v>
      </c>
      <c r="C77" s="762">
        <f t="shared" si="3"/>
        <v>7.9070127384653285E-2</v>
      </c>
      <c r="D77" s="762">
        <f t="shared" si="3"/>
        <v>5.9576800501447189E-2</v>
      </c>
      <c r="E77" s="762">
        <f t="shared" si="3"/>
        <v>4.6000843378241632E-2</v>
      </c>
      <c r="F77" s="762">
        <f t="shared" si="3"/>
        <v>4.1592328628241269E-2</v>
      </c>
      <c r="G77" s="762">
        <f t="shared" si="3"/>
        <v>5.106398904639782E-2</v>
      </c>
      <c r="H77" s="762">
        <f t="shared" si="3"/>
        <v>5.9659492124753341E-2</v>
      </c>
      <c r="I77" s="762">
        <f t="shared" si="3"/>
        <v>5.1115367816574948E-2</v>
      </c>
      <c r="J77" s="762">
        <f t="shared" si="3"/>
        <v>4.5692781587678304E-2</v>
      </c>
      <c r="K77" s="762" t="s">
        <v>108</v>
      </c>
      <c r="L77" s="762">
        <f t="shared" si="4"/>
        <v>5.1342917183902027E-2</v>
      </c>
      <c r="M77" s="763">
        <f t="shared" si="4"/>
        <v>5.4471347704391743E-2</v>
      </c>
      <c r="N77" s="763">
        <f t="shared" si="4"/>
        <v>5.0021321979195524E-2</v>
      </c>
      <c r="O77" s="763">
        <f t="shared" si="4"/>
        <v>5.3103085024373997E-2</v>
      </c>
      <c r="P77" s="762">
        <f t="shared" si="5"/>
        <v>7.1210288557867818E-2</v>
      </c>
    </row>
    <row r="78" spans="1:16" s="492" customFormat="1" ht="15.75" customHeight="1">
      <c r="A78" s="517" t="s">
        <v>194</v>
      </c>
      <c r="B78" s="760">
        <f t="shared" si="3"/>
        <v>0.34318406878617824</v>
      </c>
      <c r="C78" s="760">
        <f t="shared" si="3"/>
        <v>0.32565809915702365</v>
      </c>
      <c r="D78" s="760">
        <f t="shared" si="3"/>
        <v>0.28363350300725121</v>
      </c>
      <c r="E78" s="760">
        <f t="shared" si="3"/>
        <v>0.24308702113654895</v>
      </c>
      <c r="F78" s="760">
        <f t="shared" si="3"/>
        <v>0.18106883511525418</v>
      </c>
      <c r="G78" s="760">
        <f t="shared" si="3"/>
        <v>0.17245315317437243</v>
      </c>
      <c r="H78" s="760">
        <f t="shared" si="3"/>
        <v>0.14519536625320187</v>
      </c>
      <c r="I78" s="760">
        <f t="shared" si="3"/>
        <v>0.16910144941382207</v>
      </c>
      <c r="J78" s="760">
        <f t="shared" si="3"/>
        <v>0.2114393729890694</v>
      </c>
      <c r="K78" s="760" t="s">
        <v>108</v>
      </c>
      <c r="L78" s="760">
        <f t="shared" si="4"/>
        <v>0.1452779464873083</v>
      </c>
      <c r="M78" s="761">
        <f t="shared" si="4"/>
        <v>0.2222778913669736</v>
      </c>
      <c r="N78" s="761">
        <f t="shared" si="4"/>
        <v>0.16957747097749845</v>
      </c>
      <c r="O78" s="761">
        <f t="shared" si="4"/>
        <v>0.20607393594545501</v>
      </c>
      <c r="P78" s="760">
        <f t="shared" si="5"/>
        <v>0.17648939859192511</v>
      </c>
    </row>
    <row r="79" spans="1:16" s="492" customFormat="1" ht="15.75" customHeight="1">
      <c r="A79" s="519" t="s">
        <v>195</v>
      </c>
      <c r="B79" s="762">
        <f t="shared" si="3"/>
        <v>0.25792023484965665</v>
      </c>
      <c r="C79" s="762">
        <f t="shared" si="3"/>
        <v>0.25980201279912313</v>
      </c>
      <c r="D79" s="762">
        <f t="shared" si="3"/>
        <v>0.23126893154473574</v>
      </c>
      <c r="E79" s="762">
        <f t="shared" si="3"/>
        <v>0.20633059125164188</v>
      </c>
      <c r="F79" s="762">
        <f t="shared" si="3"/>
        <v>0.15119256686988525</v>
      </c>
      <c r="G79" s="762">
        <f t="shared" si="3"/>
        <v>0.14020743489548979</v>
      </c>
      <c r="H79" s="762">
        <f t="shared" si="3"/>
        <v>0.11478580271705638</v>
      </c>
      <c r="I79" s="762">
        <f t="shared" si="3"/>
        <v>0.13313589927672981</v>
      </c>
      <c r="J79" s="762">
        <f t="shared" si="3"/>
        <v>0.17866101502198761</v>
      </c>
      <c r="K79" s="762" t="s">
        <v>108</v>
      </c>
      <c r="L79" s="762">
        <f t="shared" si="4"/>
        <v>0.11505678019349379</v>
      </c>
      <c r="M79" s="763">
        <f t="shared" si="4"/>
        <v>0.18251069996443106</v>
      </c>
      <c r="N79" s="763">
        <f t="shared" si="4"/>
        <v>0.13640550354721051</v>
      </c>
      <c r="O79" s="763">
        <f t="shared" si="4"/>
        <v>0.16833459772576001</v>
      </c>
      <c r="P79" s="762">
        <f t="shared" si="5"/>
        <v>0.14565041341513688</v>
      </c>
    </row>
    <row r="80" spans="1:16" s="492" customFormat="1" ht="15.75" customHeight="1">
      <c r="A80" s="517" t="s">
        <v>196</v>
      </c>
      <c r="B80" s="760">
        <f t="shared" si="3"/>
        <v>2.6975180817637279E-2</v>
      </c>
      <c r="C80" s="760">
        <f t="shared" si="3"/>
        <v>1.7444325100057452E-2</v>
      </c>
      <c r="D80" s="760">
        <f t="shared" si="3"/>
        <v>1.0763815084597559E-2</v>
      </c>
      <c r="E80" s="760">
        <f t="shared" si="3"/>
        <v>4.0321533222532017E-3</v>
      </c>
      <c r="F80" s="760">
        <f t="shared" si="3"/>
        <v>1.8058576365079758E-3</v>
      </c>
      <c r="G80" s="760">
        <f t="shared" si="3"/>
        <v>1.7064468958218478E-3</v>
      </c>
      <c r="H80" s="760">
        <f t="shared" si="3"/>
        <v>1.247177152907737E-3</v>
      </c>
      <c r="I80" s="760">
        <f t="shared" si="3"/>
        <v>4.7691432036335484E-3</v>
      </c>
      <c r="J80" s="760">
        <f t="shared" si="3"/>
        <v>3.8677208731718211E-3</v>
      </c>
      <c r="K80" s="760" t="s">
        <v>108</v>
      </c>
      <c r="L80" s="760">
        <f t="shared" si="4"/>
        <v>5.5605770988569917E-3</v>
      </c>
      <c r="M80" s="761">
        <f t="shared" si="4"/>
        <v>5.4995930164539117E-3</v>
      </c>
      <c r="N80" s="761">
        <f t="shared" si="4"/>
        <v>4.862985862448958E-3</v>
      </c>
      <c r="O80" s="761">
        <f t="shared" si="4"/>
        <v>5.3038535160124731E-3</v>
      </c>
      <c r="P80" s="760">
        <f t="shared" si="5"/>
        <v>3.6025748787000401E-3</v>
      </c>
    </row>
    <row r="81" spans="1:16" s="492" customFormat="1" ht="15.75" customHeight="1">
      <c r="A81" s="724" t="s">
        <v>991</v>
      </c>
      <c r="B81" s="762">
        <f t="shared" si="3"/>
        <v>5.8288653117963954E-2</v>
      </c>
      <c r="C81" s="762">
        <f t="shared" si="3"/>
        <v>4.8411761257843057E-2</v>
      </c>
      <c r="D81" s="762">
        <f t="shared" si="3"/>
        <v>4.1600756377917887E-2</v>
      </c>
      <c r="E81" s="762">
        <f t="shared" si="3"/>
        <v>3.2724276562653885E-2</v>
      </c>
      <c r="F81" s="762">
        <f t="shared" si="3"/>
        <v>2.8070410607646219E-2</v>
      </c>
      <c r="G81" s="762">
        <f t="shared" si="3"/>
        <v>3.0539271383060774E-2</v>
      </c>
      <c r="H81" s="762">
        <f t="shared" si="3"/>
        <v>2.9162386383237773E-2</v>
      </c>
      <c r="I81" s="762">
        <f t="shared" si="3"/>
        <v>3.1196406933458719E-2</v>
      </c>
      <c r="J81" s="762">
        <f t="shared" si="3"/>
        <v>2.8910637093909952E-2</v>
      </c>
      <c r="K81" s="762" t="s">
        <v>108</v>
      </c>
      <c r="L81" s="762">
        <f t="shared" si="4"/>
        <v>2.4660589195622546E-2</v>
      </c>
      <c r="M81" s="763">
        <f t="shared" si="4"/>
        <v>3.4267598386088637E-2</v>
      </c>
      <c r="N81" s="763">
        <f t="shared" si="4"/>
        <v>2.8308981567838971E-2</v>
      </c>
      <c r="O81" s="763">
        <f t="shared" si="4"/>
        <v>3.2435484703682543E-2</v>
      </c>
      <c r="P81" s="762">
        <f t="shared" si="5"/>
        <v>2.7236410298088199E-2</v>
      </c>
    </row>
    <row r="82" spans="1:16" s="492" customFormat="1" ht="15.75" customHeight="1">
      <c r="A82" s="517" t="s">
        <v>197</v>
      </c>
      <c r="B82" s="760">
        <f t="shared" si="3"/>
        <v>3.4058023249232669E-2</v>
      </c>
      <c r="C82" s="760">
        <f t="shared" si="3"/>
        <v>3.2493825051025861E-2</v>
      </c>
      <c r="D82" s="760">
        <f t="shared" si="3"/>
        <v>3.4513146913239395E-2</v>
      </c>
      <c r="E82" s="760">
        <f t="shared" si="3"/>
        <v>4.7603826903125944E-2</v>
      </c>
      <c r="F82" s="760">
        <f t="shared" si="3"/>
        <v>6.7226684466185072E-2</v>
      </c>
      <c r="G82" s="760">
        <f t="shared" si="3"/>
        <v>5.7128406367724677E-2</v>
      </c>
      <c r="H82" s="760">
        <f t="shared" si="3"/>
        <v>6.0879741179178513E-2</v>
      </c>
      <c r="I82" s="760">
        <f t="shared" si="3"/>
        <v>4.8348591580933867E-2</v>
      </c>
      <c r="J82" s="760">
        <f t="shared" si="3"/>
        <v>5.0163076902452391E-2</v>
      </c>
      <c r="K82" s="760" t="s">
        <v>108</v>
      </c>
      <c r="L82" s="760">
        <f t="shared" si="4"/>
        <v>6.0564055872923808E-2</v>
      </c>
      <c r="M82" s="761">
        <f t="shared" si="4"/>
        <v>5.0479800940438031E-2</v>
      </c>
      <c r="N82" s="761">
        <f t="shared" si="4"/>
        <v>5.3211624488880054E-2</v>
      </c>
      <c r="O82" s="761">
        <f t="shared" si="4"/>
        <v>5.1319762873028175E-2</v>
      </c>
      <c r="P82" s="760">
        <f t="shared" si="5"/>
        <v>4.3754203268559812E-2</v>
      </c>
    </row>
    <row r="83" spans="1:16" s="492" customFormat="1" ht="15.75" customHeight="1">
      <c r="A83" s="519" t="s">
        <v>198</v>
      </c>
      <c r="B83" s="762">
        <f t="shared" si="3"/>
        <v>9.1292768199812219E-2</v>
      </c>
      <c r="C83" s="762">
        <f t="shared" si="3"/>
        <v>0.10023085032815827</v>
      </c>
      <c r="D83" s="762">
        <f t="shared" si="3"/>
        <v>9.4963673690958775E-2</v>
      </c>
      <c r="E83" s="762">
        <f t="shared" si="3"/>
        <v>8.2376742797252198E-2</v>
      </c>
      <c r="F83" s="762">
        <f t="shared" si="3"/>
        <v>7.3488118600387356E-2</v>
      </c>
      <c r="G83" s="762">
        <f t="shared" si="3"/>
        <v>8.7669745749332201E-2</v>
      </c>
      <c r="H83" s="762">
        <f t="shared" si="3"/>
        <v>7.7497157544695397E-2</v>
      </c>
      <c r="I83" s="762">
        <f t="shared" si="3"/>
        <v>7.1497960742078606E-2</v>
      </c>
      <c r="J83" s="762">
        <f t="shared" si="3"/>
        <v>7.0062907739744759E-2</v>
      </c>
      <c r="K83" s="762" t="s">
        <v>108</v>
      </c>
      <c r="L83" s="762">
        <f t="shared" si="4"/>
        <v>0.1131473794219402</v>
      </c>
      <c r="M83" s="763">
        <f t="shared" si="4"/>
        <v>8.3909321043942414E-2</v>
      </c>
      <c r="N83" s="763">
        <f t="shared" si="4"/>
        <v>8.6424051386193065E-2</v>
      </c>
      <c r="O83" s="763">
        <f t="shared" si="4"/>
        <v>8.4682532681239361E-2</v>
      </c>
      <c r="P83" s="762">
        <f t="shared" si="5"/>
        <v>8.1828383253107609E-2</v>
      </c>
    </row>
    <row r="84" spans="1:16" s="492" customFormat="1" ht="15.75" customHeight="1">
      <c r="A84" s="522" t="s">
        <v>199</v>
      </c>
      <c r="B84" s="764">
        <f t="shared" si="3"/>
        <v>0.15068862822102008</v>
      </c>
      <c r="C84" s="764">
        <f t="shared" si="3"/>
        <v>0.13346157416252927</v>
      </c>
      <c r="D84" s="764">
        <f t="shared" si="3"/>
        <v>0.12312992301709851</v>
      </c>
      <c r="E84" s="764">
        <f t="shared" si="3"/>
        <v>8.6908592543433999E-2</v>
      </c>
      <c r="F84" s="764">
        <f t="shared" si="3"/>
        <v>6.1391026787107734E-2</v>
      </c>
      <c r="G84" s="764">
        <f t="shared" si="3"/>
        <v>5.4587098480284972E-2</v>
      </c>
      <c r="H84" s="764">
        <f t="shared" si="3"/>
        <v>5.9660647714160533E-2</v>
      </c>
      <c r="I84" s="764">
        <f t="shared" si="3"/>
        <v>3.8954338566636278E-2</v>
      </c>
      <c r="J84" s="764">
        <f t="shared" si="3"/>
        <v>2.5293942404257596E-2</v>
      </c>
      <c r="K84" s="764" t="s">
        <v>108</v>
      </c>
      <c r="L84" s="764">
        <f t="shared" si="4"/>
        <v>4.2087690569645259E-2</v>
      </c>
      <c r="M84" s="765">
        <f t="shared" si="4"/>
        <v>8.5317749913912597E-2</v>
      </c>
      <c r="N84" s="765">
        <f t="shared" si="4"/>
        <v>3.7134887347075936E-2</v>
      </c>
      <c r="O84" s="765">
        <f t="shared" si="4"/>
        <v>7.0502821468761259E-2</v>
      </c>
      <c r="P84" s="764">
        <f t="shared" si="5"/>
        <v>4.5319825083851836E-2</v>
      </c>
    </row>
    <row r="85" spans="1:16" s="492" customFormat="1" ht="16.5" customHeight="1">
      <c r="A85" s="528" t="s">
        <v>227</v>
      </c>
      <c r="B85" s="768"/>
      <c r="C85" s="768"/>
      <c r="D85" s="768"/>
      <c r="E85" s="768"/>
      <c r="F85" s="768"/>
      <c r="G85" s="768"/>
      <c r="H85" s="768"/>
      <c r="I85" s="768"/>
      <c r="J85" s="768"/>
      <c r="K85" s="768"/>
      <c r="L85" s="768"/>
      <c r="M85" s="769"/>
      <c r="N85" s="769"/>
      <c r="O85" s="769"/>
      <c r="P85" s="770"/>
    </row>
    <row r="86" spans="1:16" s="492" customFormat="1" ht="16.5" customHeight="1">
      <c r="A86" s="525" t="s">
        <v>333</v>
      </c>
      <c r="B86" s="766">
        <f t="shared" ref="B86:J89" si="6">B28/B$28</f>
        <v>1</v>
      </c>
      <c r="C86" s="766">
        <f t="shared" si="6"/>
        <v>1</v>
      </c>
      <c r="D86" s="766">
        <f t="shared" si="6"/>
        <v>1</v>
      </c>
      <c r="E86" s="766">
        <f t="shared" si="6"/>
        <v>1</v>
      </c>
      <c r="F86" s="766">
        <f t="shared" si="6"/>
        <v>1</v>
      </c>
      <c r="G86" s="766">
        <f t="shared" si="6"/>
        <v>1</v>
      </c>
      <c r="H86" s="766">
        <f t="shared" si="6"/>
        <v>1</v>
      </c>
      <c r="I86" s="766">
        <f t="shared" si="6"/>
        <v>1</v>
      </c>
      <c r="J86" s="766">
        <f t="shared" si="6"/>
        <v>1</v>
      </c>
      <c r="K86" s="766" t="s">
        <v>108</v>
      </c>
      <c r="L86" s="766">
        <f t="shared" ref="L86:O89" si="7">L28/L$28</f>
        <v>1</v>
      </c>
      <c r="M86" s="767">
        <f t="shared" si="7"/>
        <v>1</v>
      </c>
      <c r="N86" s="767">
        <f t="shared" si="7"/>
        <v>1</v>
      </c>
      <c r="O86" s="767">
        <f t="shared" si="7"/>
        <v>1</v>
      </c>
      <c r="P86" s="766">
        <f t="shared" ref="P86:P89" si="8">P28/P$28</f>
        <v>1</v>
      </c>
    </row>
    <row r="87" spans="1:16" s="492" customFormat="1" ht="16.5" customHeight="1">
      <c r="A87" s="517" t="s">
        <v>203</v>
      </c>
      <c r="B87" s="760">
        <f t="shared" si="6"/>
        <v>0.97054203419856877</v>
      </c>
      <c r="C87" s="760">
        <f t="shared" si="6"/>
        <v>0.97712262753461709</v>
      </c>
      <c r="D87" s="760">
        <f t="shared" si="6"/>
        <v>0.9572261377647896</v>
      </c>
      <c r="E87" s="760">
        <f t="shared" si="6"/>
        <v>0.94886210692531325</v>
      </c>
      <c r="F87" s="760">
        <f t="shared" si="6"/>
        <v>0.95372210285949877</v>
      </c>
      <c r="G87" s="760">
        <f t="shared" si="6"/>
        <v>0.94305031722718324</v>
      </c>
      <c r="H87" s="760">
        <f t="shared" si="6"/>
        <v>0.92494597093060393</v>
      </c>
      <c r="I87" s="760">
        <f t="shared" si="6"/>
        <v>0.91281512194798886</v>
      </c>
      <c r="J87" s="760">
        <f t="shared" si="6"/>
        <v>0.87045068391673663</v>
      </c>
      <c r="K87" s="760" t="s">
        <v>108</v>
      </c>
      <c r="L87" s="760">
        <f t="shared" si="7"/>
        <v>0.84726950735086293</v>
      </c>
      <c r="M87" s="761">
        <f t="shared" si="7"/>
        <v>0.94963611431136707</v>
      </c>
      <c r="N87" s="761">
        <f t="shared" si="7"/>
        <v>0.88626594318566476</v>
      </c>
      <c r="O87" s="761">
        <f t="shared" si="7"/>
        <v>0.93745930054626259</v>
      </c>
      <c r="P87" s="760">
        <f t="shared" si="8"/>
        <v>0.8998264738680144</v>
      </c>
    </row>
    <row r="88" spans="1:16" s="492" customFormat="1" ht="16.5" customHeight="1">
      <c r="A88" s="519" t="s">
        <v>204</v>
      </c>
      <c r="B88" s="762">
        <f t="shared" si="6"/>
        <v>1.5379472166723069E-2</v>
      </c>
      <c r="C88" s="762">
        <f t="shared" si="6"/>
        <v>1.4660777283328741E-2</v>
      </c>
      <c r="D88" s="762">
        <f t="shared" si="6"/>
        <v>2.6495810474062464E-2</v>
      </c>
      <c r="E88" s="762">
        <f t="shared" si="6"/>
        <v>2.8918977595308867E-2</v>
      </c>
      <c r="F88" s="762">
        <f t="shared" si="6"/>
        <v>2.4637744020388954E-2</v>
      </c>
      <c r="G88" s="762">
        <f t="shared" si="6"/>
        <v>3.6122521702400892E-2</v>
      </c>
      <c r="H88" s="762">
        <f t="shared" si="6"/>
        <v>3.3513987572250457E-2</v>
      </c>
      <c r="I88" s="762">
        <f t="shared" si="6"/>
        <v>3.932411568685628E-2</v>
      </c>
      <c r="J88" s="762">
        <f t="shared" si="6"/>
        <v>8.693928338906233E-2</v>
      </c>
      <c r="K88" s="762" t="s">
        <v>108</v>
      </c>
      <c r="L88" s="762">
        <f t="shared" si="7"/>
        <v>8.2560551297432144E-2</v>
      </c>
      <c r="M88" s="763">
        <f t="shared" si="7"/>
        <v>2.7556854581479218E-2</v>
      </c>
      <c r="N88" s="763">
        <f t="shared" si="7"/>
        <v>6.0887966886222417E-2</v>
      </c>
      <c r="O88" s="763">
        <f t="shared" si="7"/>
        <v>3.3961551617860679E-2</v>
      </c>
      <c r="P88" s="762">
        <f t="shared" si="8"/>
        <v>5.7149556400603665E-2</v>
      </c>
    </row>
    <row r="89" spans="1:16" s="492" customFormat="1" ht="16.5" customHeight="1">
      <c r="A89" s="522" t="s">
        <v>205</v>
      </c>
      <c r="B89" s="764">
        <f t="shared" si="6"/>
        <v>1.4078493634708205E-2</v>
      </c>
      <c r="C89" s="764">
        <f t="shared" si="6"/>
        <v>8.2165951820540716E-3</v>
      </c>
      <c r="D89" s="764">
        <f t="shared" si="6"/>
        <v>1.6278051761148042E-2</v>
      </c>
      <c r="E89" s="764">
        <f t="shared" si="6"/>
        <v>2.2218915479377835E-2</v>
      </c>
      <c r="F89" s="764">
        <f t="shared" si="6"/>
        <v>2.1640153120112336E-2</v>
      </c>
      <c r="G89" s="764">
        <f t="shared" si="6"/>
        <v>2.0827161067570016E-2</v>
      </c>
      <c r="H89" s="764">
        <f t="shared" si="6"/>
        <v>4.1540041497145568E-2</v>
      </c>
      <c r="I89" s="764">
        <f t="shared" si="6"/>
        <v>4.786076236221691E-2</v>
      </c>
      <c r="J89" s="764">
        <f t="shared" si="6"/>
        <v>4.2610032697789485E-2</v>
      </c>
      <c r="K89" s="764" t="s">
        <v>108</v>
      </c>
      <c r="L89" s="764">
        <f t="shared" si="7"/>
        <v>7.0169941351704943E-2</v>
      </c>
      <c r="M89" s="765">
        <f t="shared" si="7"/>
        <v>2.2807031107153753E-2</v>
      </c>
      <c r="N89" s="765">
        <f t="shared" si="7"/>
        <v>5.2846089928112731E-2</v>
      </c>
      <c r="O89" s="765">
        <f t="shared" si="7"/>
        <v>2.8579147838746918E-2</v>
      </c>
      <c r="P89" s="764">
        <f t="shared" si="8"/>
        <v>4.302396973138186E-2</v>
      </c>
    </row>
    <row r="90" spans="1:16" s="492" customFormat="1" ht="16.5" customHeight="1">
      <c r="A90" s="525" t="s">
        <v>334</v>
      </c>
      <c r="B90" s="766">
        <f t="shared" ref="B90:J93" si="9">B32/B$32</f>
        <v>1</v>
      </c>
      <c r="C90" s="766">
        <f t="shared" si="9"/>
        <v>1</v>
      </c>
      <c r="D90" s="766">
        <f t="shared" si="9"/>
        <v>1</v>
      </c>
      <c r="E90" s="766">
        <f t="shared" si="9"/>
        <v>1</v>
      </c>
      <c r="F90" s="766">
        <f t="shared" si="9"/>
        <v>1</v>
      </c>
      <c r="G90" s="766">
        <f t="shared" si="9"/>
        <v>1</v>
      </c>
      <c r="H90" s="766">
        <f t="shared" si="9"/>
        <v>1</v>
      </c>
      <c r="I90" s="766">
        <f t="shared" si="9"/>
        <v>1</v>
      </c>
      <c r="J90" s="766">
        <f t="shared" si="9"/>
        <v>1</v>
      </c>
      <c r="K90" s="766" t="s">
        <v>108</v>
      </c>
      <c r="L90" s="766">
        <f t="shared" ref="L90:O93" si="10">L32/L$32</f>
        <v>1</v>
      </c>
      <c r="M90" s="767">
        <f t="shared" si="10"/>
        <v>1</v>
      </c>
      <c r="N90" s="767">
        <f t="shared" si="10"/>
        <v>1</v>
      </c>
      <c r="O90" s="767">
        <f t="shared" si="10"/>
        <v>1</v>
      </c>
      <c r="P90" s="766">
        <f t="shared" ref="P90:P93" si="11">P32/P$32</f>
        <v>1</v>
      </c>
    </row>
    <row r="91" spans="1:16" s="492" customFormat="1" ht="16.5" customHeight="1">
      <c r="A91" s="517" t="s">
        <v>207</v>
      </c>
      <c r="B91" s="760">
        <f t="shared" si="9"/>
        <v>0.19950486041893475</v>
      </c>
      <c r="C91" s="760">
        <f t="shared" si="9"/>
        <v>0.22290293696206373</v>
      </c>
      <c r="D91" s="760">
        <f t="shared" si="9"/>
        <v>0.24329111971301667</v>
      </c>
      <c r="E91" s="760">
        <f t="shared" si="9"/>
        <v>0.22571832932675542</v>
      </c>
      <c r="F91" s="760">
        <f t="shared" si="9"/>
        <v>0.25262552140057742</v>
      </c>
      <c r="G91" s="760">
        <f t="shared" si="9"/>
        <v>0.26170068148822689</v>
      </c>
      <c r="H91" s="760">
        <f t="shared" si="9"/>
        <v>0.27896105103798274</v>
      </c>
      <c r="I91" s="760">
        <f t="shared" si="9"/>
        <v>0.23270587069323079</v>
      </c>
      <c r="J91" s="760">
        <f t="shared" si="9"/>
        <v>0.25004565247276239</v>
      </c>
      <c r="K91" s="760" t="s">
        <v>108</v>
      </c>
      <c r="L91" s="760">
        <f t="shared" si="10"/>
        <v>0.18074881650341637</v>
      </c>
      <c r="M91" s="761">
        <f t="shared" si="10"/>
        <v>0.23993937847614299</v>
      </c>
      <c r="N91" s="761">
        <f t="shared" si="10"/>
        <v>0.21569942537549489</v>
      </c>
      <c r="O91" s="761">
        <f t="shared" si="10"/>
        <v>0.23523222009973888</v>
      </c>
      <c r="P91" s="760">
        <f t="shared" si="11"/>
        <v>0.23053840707707149</v>
      </c>
    </row>
    <row r="92" spans="1:16" s="492" customFormat="1" ht="16.5" customHeight="1">
      <c r="A92" s="519" t="s">
        <v>208</v>
      </c>
      <c r="B92" s="762">
        <f t="shared" si="9"/>
        <v>0.73954847704376458</v>
      </c>
      <c r="C92" s="762">
        <f t="shared" si="9"/>
        <v>0.69896864618288135</v>
      </c>
      <c r="D92" s="762">
        <f t="shared" si="9"/>
        <v>0.63408502924934529</v>
      </c>
      <c r="E92" s="762">
        <f t="shared" si="9"/>
        <v>0.62042142125802802</v>
      </c>
      <c r="F92" s="762">
        <f t="shared" si="9"/>
        <v>0.5995248553541096</v>
      </c>
      <c r="G92" s="762">
        <f t="shared" si="9"/>
        <v>0.5108401920311868</v>
      </c>
      <c r="H92" s="762">
        <f t="shared" si="9"/>
        <v>0.46133603696498032</v>
      </c>
      <c r="I92" s="762">
        <f t="shared" si="9"/>
        <v>0.47920976161650047</v>
      </c>
      <c r="J92" s="762">
        <f t="shared" si="9"/>
        <v>0.51197966355720992</v>
      </c>
      <c r="K92" s="762" t="s">
        <v>108</v>
      </c>
      <c r="L92" s="762">
        <f t="shared" si="10"/>
        <v>0.30280104549675302</v>
      </c>
      <c r="M92" s="763">
        <f t="shared" si="10"/>
        <v>0.60477727597581921</v>
      </c>
      <c r="N92" s="763">
        <f t="shared" si="10"/>
        <v>0.41766458393926209</v>
      </c>
      <c r="O92" s="763">
        <f t="shared" si="10"/>
        <v>0.56844184776969653</v>
      </c>
      <c r="P92" s="762">
        <f t="shared" si="11"/>
        <v>0.46206526265936548</v>
      </c>
    </row>
    <row r="93" spans="1:16" s="492" customFormat="1" ht="16.5" customHeight="1">
      <c r="A93" s="517" t="s">
        <v>209</v>
      </c>
      <c r="B93" s="764">
        <f t="shared" si="9"/>
        <v>6.0946662537300793E-2</v>
      </c>
      <c r="C93" s="764">
        <f t="shared" si="9"/>
        <v>7.8128416851267937E-2</v>
      </c>
      <c r="D93" s="764">
        <f t="shared" si="9"/>
        <v>0.12262385103763807</v>
      </c>
      <c r="E93" s="764">
        <f t="shared" si="9"/>
        <v>0.15386024940932552</v>
      </c>
      <c r="F93" s="764">
        <f t="shared" si="9"/>
        <v>0.14784962325198073</v>
      </c>
      <c r="G93" s="764">
        <f t="shared" si="9"/>
        <v>0.22745912647371583</v>
      </c>
      <c r="H93" s="764">
        <f t="shared" si="9"/>
        <v>0.25970291199703688</v>
      </c>
      <c r="I93" s="764">
        <f t="shared" si="9"/>
        <v>0.2880843676837227</v>
      </c>
      <c r="J93" s="764">
        <f t="shared" si="9"/>
        <v>0.23797468397002763</v>
      </c>
      <c r="K93" s="764" t="s">
        <v>108</v>
      </c>
      <c r="L93" s="764">
        <f t="shared" si="10"/>
        <v>0.51645013799983064</v>
      </c>
      <c r="M93" s="765">
        <f t="shared" si="10"/>
        <v>0.15528334554803788</v>
      </c>
      <c r="N93" s="765">
        <f t="shared" si="10"/>
        <v>0.36663599067841046</v>
      </c>
      <c r="O93" s="765">
        <f t="shared" si="10"/>
        <v>0.19632593213056451</v>
      </c>
      <c r="P93" s="764">
        <f t="shared" si="11"/>
        <v>0.30739633026994062</v>
      </c>
    </row>
    <row r="94" spans="1:16" s="492" customFormat="1" ht="16.5" customHeight="1">
      <c r="A94" s="571" t="s">
        <v>265</v>
      </c>
      <c r="B94" s="771"/>
      <c r="C94" s="771"/>
      <c r="D94" s="771"/>
      <c r="E94" s="771"/>
      <c r="F94" s="771"/>
      <c r="G94" s="771"/>
      <c r="H94" s="771"/>
      <c r="I94" s="771"/>
      <c r="J94" s="771"/>
      <c r="K94" s="771"/>
      <c r="L94" s="771"/>
      <c r="M94" s="772"/>
      <c r="N94" s="772"/>
      <c r="O94" s="772"/>
      <c r="P94" s="773"/>
    </row>
    <row r="95" spans="1:16" s="492" customFormat="1" ht="16.5" customHeight="1">
      <c r="A95" s="577" t="s">
        <v>482</v>
      </c>
      <c r="B95" s="774">
        <v>0.26407961099999999</v>
      </c>
      <c r="C95" s="774">
        <v>0.25578289199999998</v>
      </c>
      <c r="D95" s="774">
        <v>0.241694202</v>
      </c>
      <c r="E95" s="774">
        <v>0.21343943200000001</v>
      </c>
      <c r="F95" s="774">
        <v>0.21616642799999999</v>
      </c>
      <c r="G95" s="774">
        <v>0.198765531</v>
      </c>
      <c r="H95" s="774">
        <v>0.193940633</v>
      </c>
      <c r="I95" s="774">
        <v>0.15147565700000001</v>
      </c>
      <c r="J95" s="774">
        <v>0.127416374</v>
      </c>
      <c r="K95" s="774" t="s">
        <v>108</v>
      </c>
      <c r="L95" s="774">
        <v>0.12938614900000001</v>
      </c>
      <c r="M95" s="775">
        <v>0.21679746499999999</v>
      </c>
      <c r="N95" s="775">
        <v>0.13817059300000001</v>
      </c>
      <c r="O95" s="775">
        <v>0.192621826</v>
      </c>
      <c r="P95" s="774">
        <v>0.157296625</v>
      </c>
    </row>
    <row r="96" spans="1:16" s="492" customFormat="1" ht="16.5" customHeight="1">
      <c r="A96" s="589" t="s">
        <v>466</v>
      </c>
      <c r="B96" s="780">
        <v>0.26122688799999999</v>
      </c>
      <c r="C96" s="780">
        <v>0.33277573199999999</v>
      </c>
      <c r="D96" s="780">
        <v>0.38041185799999999</v>
      </c>
      <c r="E96" s="780">
        <v>0.431837213</v>
      </c>
      <c r="F96" s="780">
        <v>0.47777334100000002</v>
      </c>
      <c r="G96" s="780">
        <v>0.51666608700000005</v>
      </c>
      <c r="H96" s="780">
        <v>0.53421147599999996</v>
      </c>
      <c r="I96" s="780">
        <v>0.56342864000000004</v>
      </c>
      <c r="J96" s="780">
        <v>0.60187857700000003</v>
      </c>
      <c r="K96" s="780" t="s">
        <v>108</v>
      </c>
      <c r="L96" s="780">
        <v>0.61947854099999999</v>
      </c>
      <c r="M96" s="781">
        <v>0.44960525000000001</v>
      </c>
      <c r="N96" s="781">
        <v>0.59259582099999997</v>
      </c>
      <c r="O96" s="781">
        <v>0.49653612699999999</v>
      </c>
      <c r="P96" s="760">
        <v>0.55290049799999996</v>
      </c>
    </row>
    <row r="97" spans="1:16" s="492" customFormat="1" ht="16.5" customHeight="1">
      <c r="A97" s="573" t="s">
        <v>480</v>
      </c>
      <c r="B97" s="776">
        <v>0.82541515799999998</v>
      </c>
      <c r="C97" s="776">
        <v>0.84156910699999998</v>
      </c>
      <c r="D97" s="776">
        <v>0.86017368400000005</v>
      </c>
      <c r="E97" s="776">
        <v>0.883876247</v>
      </c>
      <c r="F97" s="776">
        <v>0.87908720900000004</v>
      </c>
      <c r="G97" s="776">
        <v>0.87894056899999995</v>
      </c>
      <c r="H97" s="776">
        <v>0.88329862299999995</v>
      </c>
      <c r="I97" s="776">
        <v>0.93008828799999999</v>
      </c>
      <c r="J97" s="776">
        <v>0.93456173200000003</v>
      </c>
      <c r="K97" s="776" t="s">
        <v>108</v>
      </c>
      <c r="L97" s="776">
        <v>0.93848097699999999</v>
      </c>
      <c r="M97" s="777">
        <v>0.874708924</v>
      </c>
      <c r="N97" s="777">
        <v>0.93413002499999997</v>
      </c>
      <c r="O97" s="777">
        <v>0.89297930700000006</v>
      </c>
      <c r="P97" s="762">
        <v>0.918175203</v>
      </c>
    </row>
    <row r="98" spans="1:16" s="492" customFormat="1" ht="16.5" customHeight="1">
      <c r="A98" s="589" t="s">
        <v>538</v>
      </c>
      <c r="B98" s="760">
        <v>0.59861109199999996</v>
      </c>
      <c r="C98" s="760">
        <v>0.52525463500000003</v>
      </c>
      <c r="D98" s="760">
        <v>0.450590398</v>
      </c>
      <c r="E98" s="760">
        <v>0.42772024600000003</v>
      </c>
      <c r="F98" s="760">
        <v>0.39634314700000001</v>
      </c>
      <c r="G98" s="760">
        <v>0.36309345900000001</v>
      </c>
      <c r="H98" s="760">
        <v>0.31496444299999998</v>
      </c>
      <c r="I98" s="760">
        <v>0.26826837100000001</v>
      </c>
      <c r="J98" s="760">
        <v>0.19085762100000001</v>
      </c>
      <c r="K98" s="760" t="s">
        <v>108</v>
      </c>
      <c r="L98" s="760">
        <v>0.14502927600000001</v>
      </c>
      <c r="M98" s="761">
        <v>0.40857194000000002</v>
      </c>
      <c r="N98" s="761">
        <v>0.20637409000000001</v>
      </c>
      <c r="O98" s="761">
        <v>0.346401564</v>
      </c>
      <c r="P98" s="760">
        <v>0.25882864300000002</v>
      </c>
    </row>
    <row r="99" spans="1:16" s="492" customFormat="1" ht="16.5" customHeight="1">
      <c r="A99" s="519" t="s">
        <v>468</v>
      </c>
      <c r="B99" s="762">
        <v>0.64677985299999996</v>
      </c>
      <c r="C99" s="762">
        <v>0.72413412600000004</v>
      </c>
      <c r="D99" s="762">
        <v>0.83492493400000001</v>
      </c>
      <c r="E99" s="762">
        <v>0.91113613400000004</v>
      </c>
      <c r="F99" s="762">
        <v>0.907152395</v>
      </c>
      <c r="G99" s="762">
        <v>0.76800864700000004</v>
      </c>
      <c r="H99" s="762">
        <v>0.92054649700000002</v>
      </c>
      <c r="I99" s="762">
        <v>0.91024380500000002</v>
      </c>
      <c r="J99" s="762">
        <v>0.55600656299999995</v>
      </c>
      <c r="K99" s="762" t="s">
        <v>108</v>
      </c>
      <c r="L99" s="762">
        <v>0.83128751599999995</v>
      </c>
      <c r="M99" s="763">
        <v>0.86936423299999999</v>
      </c>
      <c r="N99" s="763">
        <v>0.80444890599999996</v>
      </c>
      <c r="O99" s="763">
        <v>0.84940452399999999</v>
      </c>
      <c r="P99" s="776">
        <v>0.81916807199999997</v>
      </c>
    </row>
    <row r="100" spans="1:16" s="492" customFormat="1" ht="16.5" customHeight="1">
      <c r="A100" s="522" t="s">
        <v>549</v>
      </c>
      <c r="B100" s="778">
        <v>2.4491851179999999</v>
      </c>
      <c r="C100" s="778">
        <v>2.8310498769999999</v>
      </c>
      <c r="D100" s="778">
        <v>3.4544681920000002</v>
      </c>
      <c r="E100" s="778">
        <v>4.2688275830000002</v>
      </c>
      <c r="F100" s="778">
        <v>4.1965461700000004</v>
      </c>
      <c r="G100" s="778">
        <v>3.8638925139999998</v>
      </c>
      <c r="H100" s="778">
        <v>4.7465375439999997</v>
      </c>
      <c r="I100" s="778">
        <v>6.0091754899999996</v>
      </c>
      <c r="J100" s="778">
        <v>4.3636978820000003</v>
      </c>
      <c r="K100" s="782" t="s">
        <v>108</v>
      </c>
      <c r="L100" s="778">
        <v>6.4248570799999998</v>
      </c>
      <c r="M100" s="779">
        <v>4.0100295130000001</v>
      </c>
      <c r="N100" s="779">
        <v>5.8221426550000004</v>
      </c>
      <c r="O100" s="779">
        <v>4.4097002920000001</v>
      </c>
      <c r="P100" s="778">
        <v>5.2077917769999997</v>
      </c>
    </row>
    <row r="101" spans="1:16" ht="15" customHeight="1">
      <c r="A101" s="261" t="s">
        <v>343</v>
      </c>
      <c r="B101" s="13"/>
      <c r="C101" s="13"/>
      <c r="D101" s="13"/>
      <c r="E101" s="13"/>
      <c r="F101" s="13"/>
      <c r="G101" s="13"/>
      <c r="H101" s="13"/>
      <c r="I101" s="13"/>
      <c r="J101" s="13"/>
      <c r="K101" s="13"/>
      <c r="L101" s="13"/>
      <c r="M101" s="216"/>
      <c r="N101" s="216"/>
      <c r="O101" s="216"/>
      <c r="P101" s="40"/>
    </row>
    <row r="102" spans="1:16" ht="15" customHeight="1">
      <c r="A102" s="169" t="s">
        <v>819</v>
      </c>
      <c r="B102" s="13"/>
      <c r="C102" s="13"/>
      <c r="D102" s="13"/>
      <c r="E102" s="13"/>
      <c r="F102" s="13"/>
      <c r="G102" s="13"/>
      <c r="H102" s="13"/>
      <c r="I102" s="13"/>
      <c r="J102" s="13"/>
      <c r="K102" s="13"/>
      <c r="L102" s="13"/>
      <c r="M102" s="216"/>
      <c r="N102" s="216"/>
      <c r="O102" s="216"/>
      <c r="P102" s="40"/>
    </row>
    <row r="103" spans="1:16" ht="15" customHeight="1">
      <c r="A103" s="261" t="s">
        <v>864</v>
      </c>
      <c r="B103" s="13"/>
      <c r="C103" s="13"/>
      <c r="D103" s="13"/>
      <c r="E103" s="13"/>
      <c r="F103" s="13"/>
      <c r="G103" s="13"/>
      <c r="H103" s="13"/>
      <c r="I103" s="13"/>
      <c r="J103" s="13"/>
      <c r="K103" s="13"/>
      <c r="L103" s="13"/>
      <c r="M103" s="216"/>
      <c r="N103" s="216"/>
      <c r="O103" s="216"/>
      <c r="P103" s="40"/>
    </row>
    <row r="104" spans="1:16" ht="15" customHeight="1">
      <c r="A104" s="292" t="s">
        <v>831</v>
      </c>
      <c r="B104" s="3"/>
      <c r="C104" s="3"/>
      <c r="D104" s="3"/>
      <c r="G104" s="186"/>
      <c r="J104" s="186"/>
      <c r="M104" s="216"/>
      <c r="N104" s="216"/>
      <c r="O104" s="216"/>
    </row>
    <row r="105" spans="1:16" ht="15" customHeight="1">
      <c r="A105" s="13"/>
      <c r="B105" s="13"/>
      <c r="C105" s="13"/>
      <c r="D105" s="13"/>
      <c r="E105" s="13"/>
      <c r="F105" s="13"/>
      <c r="G105" s="13"/>
      <c r="H105" s="13"/>
      <c r="I105" s="13"/>
      <c r="J105" s="13"/>
      <c r="K105" s="13"/>
      <c r="L105" s="13"/>
      <c r="M105" s="216"/>
      <c r="N105" s="216"/>
      <c r="O105" s="216"/>
      <c r="P105" s="40"/>
    </row>
    <row r="106" spans="1:16" ht="20.25" customHeight="1">
      <c r="A106" s="286" t="s">
        <v>862</v>
      </c>
      <c r="B106" s="13"/>
      <c r="C106" s="13"/>
      <c r="D106" s="13"/>
      <c r="E106" s="13"/>
      <c r="F106" s="13"/>
      <c r="G106" s="13"/>
      <c r="H106" s="13"/>
      <c r="I106" s="13"/>
      <c r="J106" s="13"/>
      <c r="K106" s="13"/>
      <c r="L106" s="13"/>
      <c r="M106" s="216"/>
      <c r="N106" s="216"/>
      <c r="O106" s="216"/>
      <c r="P106" s="40"/>
    </row>
    <row r="107" spans="1:16" ht="15" customHeight="1" thickBot="1">
      <c r="A107" s="13"/>
      <c r="B107" s="13"/>
      <c r="C107" s="13"/>
      <c r="D107" s="13"/>
      <c r="E107" s="13"/>
      <c r="F107" s="13"/>
      <c r="G107" s="13"/>
      <c r="H107" s="13"/>
      <c r="I107" s="13"/>
      <c r="J107" s="13"/>
      <c r="K107" s="13"/>
      <c r="L107" s="13"/>
      <c r="M107" s="216"/>
      <c r="N107" s="216"/>
      <c r="O107" s="216"/>
      <c r="P107" s="291" t="s">
        <v>27</v>
      </c>
    </row>
    <row r="108" spans="1:16" ht="15" customHeight="1">
      <c r="A108" s="592" t="s">
        <v>86</v>
      </c>
      <c r="B108" s="43" t="s">
        <v>40</v>
      </c>
      <c r="C108" s="43" t="s">
        <v>131</v>
      </c>
      <c r="D108" s="43" t="s">
        <v>133</v>
      </c>
      <c r="E108" s="43" t="s">
        <v>41</v>
      </c>
      <c r="F108" s="43" t="s">
        <v>42</v>
      </c>
      <c r="G108" s="43" t="s">
        <v>43</v>
      </c>
      <c r="H108" s="43" t="s">
        <v>44</v>
      </c>
      <c r="I108" s="43" t="s">
        <v>135</v>
      </c>
      <c r="J108" s="43" t="s">
        <v>136</v>
      </c>
      <c r="K108" s="43" t="s">
        <v>137</v>
      </c>
      <c r="L108" s="258">
        <v>100000</v>
      </c>
      <c r="M108" s="256" t="s">
        <v>271</v>
      </c>
      <c r="N108" s="256" t="s">
        <v>269</v>
      </c>
      <c r="O108" s="263" t="s">
        <v>82</v>
      </c>
      <c r="P108" s="287" t="s">
        <v>259</v>
      </c>
    </row>
    <row r="109" spans="1:16" ht="15" customHeight="1">
      <c r="A109" s="231" t="s">
        <v>264</v>
      </c>
      <c r="B109" s="44" t="s">
        <v>130</v>
      </c>
      <c r="C109" s="44" t="s">
        <v>45</v>
      </c>
      <c r="D109" s="44" t="s">
        <v>45</v>
      </c>
      <c r="E109" s="44" t="s">
        <v>45</v>
      </c>
      <c r="F109" s="44" t="s">
        <v>45</v>
      </c>
      <c r="G109" s="44" t="s">
        <v>45</v>
      </c>
      <c r="H109" s="44" t="s">
        <v>45</v>
      </c>
      <c r="I109" s="44" t="s">
        <v>45</v>
      </c>
      <c r="J109" s="44" t="s">
        <v>45</v>
      </c>
      <c r="K109" s="44" t="s">
        <v>45</v>
      </c>
      <c r="L109" s="44" t="s">
        <v>48</v>
      </c>
      <c r="M109" s="241" t="s">
        <v>270</v>
      </c>
      <c r="N109" s="241" t="s">
        <v>153</v>
      </c>
      <c r="O109" s="262" t="s">
        <v>152</v>
      </c>
      <c r="P109" s="288" t="s">
        <v>329</v>
      </c>
    </row>
    <row r="110" spans="1:16" ht="15" customHeight="1" thickBot="1">
      <c r="A110" s="448" t="s">
        <v>87</v>
      </c>
      <c r="B110" s="45" t="s">
        <v>48</v>
      </c>
      <c r="C110" s="45" t="s">
        <v>132</v>
      </c>
      <c r="D110" s="45" t="s">
        <v>134</v>
      </c>
      <c r="E110" s="45" t="s">
        <v>49</v>
      </c>
      <c r="F110" s="45" t="s">
        <v>50</v>
      </c>
      <c r="G110" s="45" t="s">
        <v>51</v>
      </c>
      <c r="H110" s="45" t="s">
        <v>47</v>
      </c>
      <c r="I110" s="45" t="s">
        <v>138</v>
      </c>
      <c r="J110" s="45" t="s">
        <v>139</v>
      </c>
      <c r="K110" s="45" t="s">
        <v>140</v>
      </c>
      <c r="L110" s="45" t="s">
        <v>141</v>
      </c>
      <c r="M110" s="257" t="s">
        <v>153</v>
      </c>
      <c r="N110" s="257" t="s">
        <v>141</v>
      </c>
      <c r="O110" s="264" t="s">
        <v>46</v>
      </c>
      <c r="P110" s="289" t="s">
        <v>279</v>
      </c>
    </row>
    <row r="111" spans="1:16" ht="15" customHeight="1">
      <c r="A111" s="571" t="s">
        <v>262</v>
      </c>
      <c r="B111" s="193"/>
      <c r="C111" s="193"/>
      <c r="D111" s="193"/>
      <c r="E111" s="193"/>
      <c r="F111" s="193"/>
      <c r="G111" s="193"/>
      <c r="H111" s="193"/>
      <c r="I111" s="193"/>
      <c r="J111" s="193"/>
      <c r="K111" s="193"/>
      <c r="L111" s="193"/>
      <c r="M111" s="259"/>
      <c r="N111" s="259"/>
      <c r="O111" s="259"/>
    </row>
    <row r="112" spans="1:16" s="492" customFormat="1" ht="16.5" customHeight="1">
      <c r="A112" s="514" t="s">
        <v>331</v>
      </c>
      <c r="B112" s="599">
        <v>2.7462855749999999</v>
      </c>
      <c r="C112" s="599">
        <v>2.4997650170000001</v>
      </c>
      <c r="D112" s="599">
        <v>1.9248599150000001</v>
      </c>
      <c r="E112" s="599">
        <v>1.820769708</v>
      </c>
      <c r="F112" s="599">
        <v>0.630326002</v>
      </c>
      <c r="G112" s="599">
        <v>1.31157492</v>
      </c>
      <c r="H112" s="599">
        <v>3.5701008999999999E-2</v>
      </c>
      <c r="I112" s="599">
        <v>0.51741960099999995</v>
      </c>
      <c r="J112" s="599">
        <v>0.37721798099999998</v>
      </c>
      <c r="K112" s="599" t="s">
        <v>108</v>
      </c>
      <c r="L112" s="599">
        <v>2.1502782269999998</v>
      </c>
      <c r="M112" s="600">
        <v>1.300225494</v>
      </c>
      <c r="N112" s="600">
        <v>1.0835606799999999</v>
      </c>
      <c r="O112" s="600">
        <v>1.2290117009999999</v>
      </c>
      <c r="P112" s="599">
        <v>-0.57030905300000001</v>
      </c>
    </row>
    <row r="113" spans="1:16" s="492" customFormat="1" ht="15.75" customHeight="1">
      <c r="A113" s="517" t="s">
        <v>186</v>
      </c>
      <c r="B113" s="601">
        <v>5.8919985730000004</v>
      </c>
      <c r="C113" s="601">
        <v>6.2615285910000003</v>
      </c>
      <c r="D113" s="601">
        <v>4.2438984160000004</v>
      </c>
      <c r="E113" s="601">
        <v>2.9224028039999999</v>
      </c>
      <c r="F113" s="601">
        <v>0.67986316400000002</v>
      </c>
      <c r="G113" s="601">
        <v>2.930662887</v>
      </c>
      <c r="H113" s="601">
        <v>2.0093512040000001</v>
      </c>
      <c r="I113" s="601">
        <v>1.982805524</v>
      </c>
      <c r="J113" s="601">
        <v>0.45023269500000002</v>
      </c>
      <c r="K113" s="601" t="s">
        <v>108</v>
      </c>
      <c r="L113" s="601">
        <v>7.3076409</v>
      </c>
      <c r="M113" s="602">
        <v>2.9945495040000001</v>
      </c>
      <c r="N113" s="602">
        <v>3.34412296</v>
      </c>
      <c r="O113" s="602">
        <v>3.079802156</v>
      </c>
      <c r="P113" s="601">
        <v>2.1358545219999998</v>
      </c>
    </row>
    <row r="114" spans="1:16" s="492" customFormat="1" ht="15.75" customHeight="1">
      <c r="A114" s="519" t="s">
        <v>187</v>
      </c>
      <c r="B114" s="603">
        <v>1.2366527860000001</v>
      </c>
      <c r="C114" s="604">
        <v>0.86328754500000005</v>
      </c>
      <c r="D114" s="603">
        <v>1.3169388390000001</v>
      </c>
      <c r="E114" s="603">
        <v>0.91479291799999995</v>
      </c>
      <c r="F114" s="603">
        <v>-0.122965504</v>
      </c>
      <c r="G114" s="603">
        <v>5.9684424999999999E-2</v>
      </c>
      <c r="H114" s="603">
        <v>3.5269924000000001E-2</v>
      </c>
      <c r="I114" s="603">
        <v>-0.24502853799999999</v>
      </c>
      <c r="J114" s="603">
        <v>-0.53472481900000002</v>
      </c>
      <c r="K114" s="603" t="s">
        <v>108</v>
      </c>
      <c r="L114" s="603">
        <v>0.83524935600000005</v>
      </c>
      <c r="M114" s="605">
        <v>0.50463021799999996</v>
      </c>
      <c r="N114" s="605">
        <v>0.104217512</v>
      </c>
      <c r="O114" s="605">
        <v>0.34740557399999999</v>
      </c>
      <c r="P114" s="603">
        <v>-1.138416E-3</v>
      </c>
    </row>
    <row r="115" spans="1:16" s="492" customFormat="1" ht="15.75" customHeight="1">
      <c r="A115" s="517" t="s">
        <v>188</v>
      </c>
      <c r="B115" s="601">
        <v>-7.4618673050000002</v>
      </c>
      <c r="C115" s="601">
        <v>-6.5643144390000003</v>
      </c>
      <c r="D115" s="601">
        <v>-7.5782648430000004</v>
      </c>
      <c r="E115" s="601">
        <v>-7.5512223010000001</v>
      </c>
      <c r="F115" s="601">
        <v>-7.437409895</v>
      </c>
      <c r="G115" s="601">
        <v>-9.8405684499999992</v>
      </c>
      <c r="H115" s="601">
        <v>-6.8921970730000002</v>
      </c>
      <c r="I115" s="601">
        <v>35.231669838000002</v>
      </c>
      <c r="J115" s="601">
        <v>-33.031987371</v>
      </c>
      <c r="K115" s="601" t="s">
        <v>108</v>
      </c>
      <c r="L115" s="601">
        <v>-4.8106445820000001</v>
      </c>
      <c r="M115" s="602">
        <v>-7.5143575379999996</v>
      </c>
      <c r="N115" s="602">
        <v>6.0825994960000003</v>
      </c>
      <c r="O115" s="602">
        <v>-3.1046951859999998</v>
      </c>
      <c r="P115" s="601">
        <v>-6.8081028379999999</v>
      </c>
    </row>
    <row r="116" spans="1:16" s="492" customFormat="1" ht="15.75" customHeight="1">
      <c r="A116" s="519" t="s">
        <v>189</v>
      </c>
      <c r="B116" s="603">
        <v>-0.66810633399999997</v>
      </c>
      <c r="C116" s="603">
        <v>-0.91585490599999997</v>
      </c>
      <c r="D116" s="603">
        <v>0.56273047399999998</v>
      </c>
      <c r="E116" s="603">
        <v>1.5655172690000001</v>
      </c>
      <c r="F116" s="603">
        <v>0.87985750600000001</v>
      </c>
      <c r="G116" s="603">
        <v>-1.7314301080000001</v>
      </c>
      <c r="H116" s="603">
        <v>-5.1869152029999999</v>
      </c>
      <c r="I116" s="603">
        <v>-5.4451235789999997</v>
      </c>
      <c r="J116" s="603">
        <v>-0.68189915300000004</v>
      </c>
      <c r="K116" s="603" t="s">
        <v>108</v>
      </c>
      <c r="L116" s="603">
        <v>-3.4605027910000001</v>
      </c>
      <c r="M116" s="605">
        <v>-0.73483524300000003</v>
      </c>
      <c r="N116" s="605">
        <v>-3.640286707</v>
      </c>
      <c r="O116" s="605">
        <v>-1.709093134</v>
      </c>
      <c r="P116" s="603">
        <v>-6.7029681649999997</v>
      </c>
    </row>
    <row r="117" spans="1:16" s="492" customFormat="1" ht="15.75" customHeight="1">
      <c r="A117" s="522" t="s">
        <v>190</v>
      </c>
      <c r="B117" s="606">
        <v>2.285148435</v>
      </c>
      <c r="C117" s="606">
        <v>1.6401406190000001</v>
      </c>
      <c r="D117" s="606">
        <v>1.515331384</v>
      </c>
      <c r="E117" s="606">
        <v>6.4921094449999996</v>
      </c>
      <c r="F117" s="606">
        <v>10.978035673000001</v>
      </c>
      <c r="G117" s="606">
        <v>19.181412036000001</v>
      </c>
      <c r="H117" s="606">
        <v>8.868010795</v>
      </c>
      <c r="I117" s="606">
        <v>-5.1767214770000001</v>
      </c>
      <c r="J117" s="606">
        <v>49.177361134999998</v>
      </c>
      <c r="K117" s="606" t="s">
        <v>108</v>
      </c>
      <c r="L117" s="606">
        <v>28.186369680999999</v>
      </c>
      <c r="M117" s="607">
        <v>6.1174528329999998</v>
      </c>
      <c r="N117" s="607">
        <v>16.052481172</v>
      </c>
      <c r="O117" s="607">
        <v>7.9777058729999997</v>
      </c>
      <c r="P117" s="606">
        <v>0.14246415000000001</v>
      </c>
    </row>
    <row r="118" spans="1:16" s="492" customFormat="1" ht="16.5" customHeight="1">
      <c r="A118" s="525" t="s">
        <v>332</v>
      </c>
      <c r="B118" s="608">
        <v>1.8991986350000001</v>
      </c>
      <c r="C118" s="608">
        <v>2.0519710419999999</v>
      </c>
      <c r="D118" s="608">
        <v>2.3102037879999999</v>
      </c>
      <c r="E118" s="608">
        <v>1.710554401</v>
      </c>
      <c r="F118" s="608">
        <v>0.64598408399999996</v>
      </c>
      <c r="G118" s="608">
        <v>2.678284026</v>
      </c>
      <c r="H118" s="608">
        <v>2.4234467679999998</v>
      </c>
      <c r="I118" s="608">
        <v>1.4114164499999999</v>
      </c>
      <c r="J118" s="608">
        <v>0.39650560000000001</v>
      </c>
      <c r="K118" s="608" t="s">
        <v>108</v>
      </c>
      <c r="L118" s="608">
        <v>2.7583773840000001</v>
      </c>
      <c r="M118" s="609">
        <v>1.9228441110000001</v>
      </c>
      <c r="N118" s="609">
        <v>1.675862838</v>
      </c>
      <c r="O118" s="609">
        <v>1.84677639</v>
      </c>
      <c r="P118" s="608">
        <v>0.72468672499999998</v>
      </c>
    </row>
    <row r="119" spans="1:16" s="492" customFormat="1" ht="15.75" customHeight="1">
      <c r="A119" s="517" t="s">
        <v>84</v>
      </c>
      <c r="B119" s="601">
        <v>5.9650631990000003</v>
      </c>
      <c r="C119" s="601">
        <v>4.3765039789999998</v>
      </c>
      <c r="D119" s="601">
        <v>4.5804471869999999</v>
      </c>
      <c r="E119" s="601">
        <v>3.062451775</v>
      </c>
      <c r="F119" s="601">
        <v>2.2998836620000001</v>
      </c>
      <c r="G119" s="601">
        <v>2.748764247</v>
      </c>
      <c r="H119" s="601">
        <v>1.5665333530000001</v>
      </c>
      <c r="I119" s="601">
        <v>0.60725793100000003</v>
      </c>
      <c r="J119" s="601">
        <v>5.0107031000000003E-2</v>
      </c>
      <c r="K119" s="601" t="s">
        <v>108</v>
      </c>
      <c r="L119" s="601">
        <v>1.8561565209999999</v>
      </c>
      <c r="M119" s="602">
        <v>2.8420094709999999</v>
      </c>
      <c r="N119" s="602">
        <v>0.92977056199999997</v>
      </c>
      <c r="O119" s="602">
        <v>2.179653595</v>
      </c>
      <c r="P119" s="601">
        <v>1.1146348079999999</v>
      </c>
    </row>
    <row r="120" spans="1:16" s="492" customFormat="1" ht="15.75" customHeight="1">
      <c r="A120" s="519" t="s">
        <v>192</v>
      </c>
      <c r="B120" s="603">
        <v>2.4694570659999999</v>
      </c>
      <c r="C120" s="603">
        <v>2.2631510189999999</v>
      </c>
      <c r="D120" s="603">
        <v>3.6274626670000001</v>
      </c>
      <c r="E120" s="603">
        <v>2.6514024250000001</v>
      </c>
      <c r="F120" s="603">
        <v>1.815842688</v>
      </c>
      <c r="G120" s="603">
        <v>2.571590536</v>
      </c>
      <c r="H120" s="603">
        <v>1.5810753580000001</v>
      </c>
      <c r="I120" s="603">
        <v>0.93094118299999995</v>
      </c>
      <c r="J120" s="603">
        <v>0.30468234300000002</v>
      </c>
      <c r="K120" s="603" t="s">
        <v>108</v>
      </c>
      <c r="L120" s="603">
        <v>1.7235275299999999</v>
      </c>
      <c r="M120" s="605">
        <v>2.34038616</v>
      </c>
      <c r="N120" s="605">
        <v>1.0758192280000001</v>
      </c>
      <c r="O120" s="605">
        <v>1.897556332</v>
      </c>
      <c r="P120" s="603">
        <v>1.8581517279999999</v>
      </c>
    </row>
    <row r="121" spans="1:16" s="492" customFormat="1" ht="15.75" customHeight="1">
      <c r="A121" s="517" t="s">
        <v>370</v>
      </c>
      <c r="B121" s="601">
        <v>10.460740009</v>
      </c>
      <c r="C121" s="601">
        <v>13.579589994999999</v>
      </c>
      <c r="D121" s="601">
        <v>17.447134067</v>
      </c>
      <c r="E121" s="601">
        <v>3.5664532470000001</v>
      </c>
      <c r="F121" s="601">
        <v>-0.67359078999999999</v>
      </c>
      <c r="G121" s="601">
        <v>1.7307808929999999</v>
      </c>
      <c r="H121" s="601">
        <v>2.1452754550000002</v>
      </c>
      <c r="I121" s="601">
        <v>-2.7837306420000001</v>
      </c>
      <c r="J121" s="601">
        <v>-4.0875852860000004</v>
      </c>
      <c r="K121" s="601" t="s">
        <v>108</v>
      </c>
      <c r="L121" s="601">
        <v>0.39751418599999999</v>
      </c>
      <c r="M121" s="602">
        <v>3.7869123669999998</v>
      </c>
      <c r="N121" s="602">
        <v>-1.7068800289999999</v>
      </c>
      <c r="O121" s="602">
        <v>1.490609353</v>
      </c>
      <c r="P121" s="601">
        <v>-1.248840526</v>
      </c>
    </row>
    <row r="122" spans="1:16" s="492" customFormat="1" ht="15.75" customHeight="1">
      <c r="A122" s="519" t="s">
        <v>193</v>
      </c>
      <c r="B122" s="603">
        <v>17.807966176000001</v>
      </c>
      <c r="C122" s="603">
        <v>14.198743777000001</v>
      </c>
      <c r="D122" s="603">
        <v>11.539335232999999</v>
      </c>
      <c r="E122" s="603">
        <v>7.6937297359999999</v>
      </c>
      <c r="F122" s="603">
        <v>9.4995019589999998</v>
      </c>
      <c r="G122" s="603">
        <v>4.7944792630000004</v>
      </c>
      <c r="H122" s="603">
        <v>1.4212173859999999</v>
      </c>
      <c r="I122" s="603">
        <v>-3.1654565629999998</v>
      </c>
      <c r="J122" s="603">
        <v>-3.1629353459999998</v>
      </c>
      <c r="K122" s="603" t="s">
        <v>108</v>
      </c>
      <c r="L122" s="603">
        <v>3.398992765</v>
      </c>
      <c r="M122" s="605">
        <v>7.723004038</v>
      </c>
      <c r="N122" s="605">
        <v>-0.79995931399999998</v>
      </c>
      <c r="O122" s="605">
        <v>5.1075031989999999</v>
      </c>
      <c r="P122" s="603">
        <v>-4.5719702980000001</v>
      </c>
    </row>
    <row r="123" spans="1:16" s="492" customFormat="1" ht="15.75" customHeight="1">
      <c r="A123" s="517" t="s">
        <v>194</v>
      </c>
      <c r="B123" s="601">
        <v>-0.85454640800000004</v>
      </c>
      <c r="C123" s="601">
        <v>1.0739155300000001</v>
      </c>
      <c r="D123" s="601">
        <v>-0.245797406</v>
      </c>
      <c r="E123" s="601">
        <v>0.181028892</v>
      </c>
      <c r="F123" s="601">
        <v>0.19960066100000001</v>
      </c>
      <c r="G123" s="601">
        <v>0.72048941200000005</v>
      </c>
      <c r="H123" s="601">
        <v>-1.2581939849999999</v>
      </c>
      <c r="I123" s="601">
        <v>2.1979552089999999</v>
      </c>
      <c r="J123" s="601">
        <v>0.24571515199999999</v>
      </c>
      <c r="K123" s="601" t="s">
        <v>108</v>
      </c>
      <c r="L123" s="601">
        <v>1.076634868</v>
      </c>
      <c r="M123" s="602">
        <v>-3.7683265000000001E-2</v>
      </c>
      <c r="N123" s="602">
        <v>1.3115817160000001</v>
      </c>
      <c r="O123" s="602">
        <v>0.30029784199999998</v>
      </c>
      <c r="P123" s="601">
        <v>-0.44798983100000001</v>
      </c>
    </row>
    <row r="124" spans="1:16" s="492" customFormat="1" ht="15.75" customHeight="1">
      <c r="A124" s="519" t="s">
        <v>195</v>
      </c>
      <c r="B124" s="603">
        <v>0.86192231900000005</v>
      </c>
      <c r="C124" s="603">
        <v>0.39634528899999999</v>
      </c>
      <c r="D124" s="603">
        <v>0.47255362200000001</v>
      </c>
      <c r="E124" s="603">
        <v>-7.6858283999999999E-2</v>
      </c>
      <c r="F124" s="603">
        <v>-0.48941268100000002</v>
      </c>
      <c r="G124" s="603">
        <v>0.33210825500000002</v>
      </c>
      <c r="H124" s="603">
        <v>-1.2842569960000001</v>
      </c>
      <c r="I124" s="603">
        <v>-0.22602118099999999</v>
      </c>
      <c r="J124" s="603">
        <v>0.96406435499999998</v>
      </c>
      <c r="K124" s="603" t="s">
        <v>108</v>
      </c>
      <c r="L124" s="603">
        <v>0.93447850099999996</v>
      </c>
      <c r="M124" s="605">
        <v>-7.4999008000000006E-2</v>
      </c>
      <c r="N124" s="605">
        <v>0.46719975800000002</v>
      </c>
      <c r="O124" s="605">
        <v>5.9543093999999998E-2</v>
      </c>
      <c r="P124" s="603">
        <v>-0.57408494499999996</v>
      </c>
    </row>
    <row r="125" spans="1:16" s="492" customFormat="1" ht="15.75" customHeight="1">
      <c r="A125" s="517" t="s">
        <v>196</v>
      </c>
      <c r="B125" s="601">
        <v>4.6256861599999999</v>
      </c>
      <c r="C125" s="601">
        <v>11.232580104</v>
      </c>
      <c r="D125" s="601">
        <v>13.504597180999999</v>
      </c>
      <c r="E125" s="601">
        <v>35.981450504000001</v>
      </c>
      <c r="F125" s="601">
        <v>77.951238743999994</v>
      </c>
      <c r="G125" s="601">
        <v>33.672930960000002</v>
      </c>
      <c r="H125" s="601">
        <v>78.596553624999999</v>
      </c>
      <c r="I125" s="601">
        <v>326.50539056999997</v>
      </c>
      <c r="J125" s="601">
        <v>1.682415947</v>
      </c>
      <c r="K125" s="601" t="s">
        <v>108</v>
      </c>
      <c r="L125" s="601">
        <v>-4.2658432150000003</v>
      </c>
      <c r="M125" s="602">
        <v>20.758028341999999</v>
      </c>
      <c r="N125" s="602">
        <v>42.310485206000003</v>
      </c>
      <c r="O125" s="602">
        <v>26.143752126999999</v>
      </c>
      <c r="P125" s="601">
        <v>15.826726961</v>
      </c>
    </row>
    <row r="126" spans="1:16" s="492" customFormat="1" ht="15.75" customHeight="1">
      <c r="A126" s="724" t="s">
        <v>991</v>
      </c>
      <c r="B126" s="603">
        <v>-9.8303148040000004</v>
      </c>
      <c r="C126" s="603">
        <v>1.409562236</v>
      </c>
      <c r="D126" s="603">
        <v>-6.8668193999999998</v>
      </c>
      <c r="E126" s="603">
        <v>-1.4128285949999999</v>
      </c>
      <c r="F126" s="603">
        <v>1.1284888209999999</v>
      </c>
      <c r="G126" s="603">
        <v>1.124704081</v>
      </c>
      <c r="H126" s="603">
        <v>-3.0120051440000002</v>
      </c>
      <c r="I126" s="603">
        <v>0.93009529000000002</v>
      </c>
      <c r="J126" s="603">
        <v>-4.1498455300000003</v>
      </c>
      <c r="K126" s="603" t="s">
        <v>108</v>
      </c>
      <c r="L126" s="603">
        <v>3.0504944319999998</v>
      </c>
      <c r="M126" s="605">
        <v>-2.5374924249999999</v>
      </c>
      <c r="N126" s="605">
        <v>0.40863993399999998</v>
      </c>
      <c r="O126" s="605">
        <v>-1.7639881719999999</v>
      </c>
      <c r="P126" s="603">
        <v>-1.609584656</v>
      </c>
    </row>
    <row r="127" spans="1:16" s="492" customFormat="1" ht="15.75" customHeight="1">
      <c r="A127" s="517" t="s">
        <v>197</v>
      </c>
      <c r="B127" s="601">
        <v>-5.9431638549999999</v>
      </c>
      <c r="C127" s="601">
        <v>-1.5890717400000001</v>
      </c>
      <c r="D127" s="601">
        <v>-5.4338203079999996</v>
      </c>
      <c r="E127" s="601">
        <v>-5.388748036</v>
      </c>
      <c r="F127" s="601">
        <v>-0.184379876</v>
      </c>
      <c r="G127" s="601">
        <v>-5.0182479190000002</v>
      </c>
      <c r="H127" s="601">
        <v>-2.9971556480000001</v>
      </c>
      <c r="I127" s="601">
        <v>-6.7845087020000001</v>
      </c>
      <c r="J127" s="601">
        <v>-7.3122497470000001</v>
      </c>
      <c r="K127" s="601" t="s">
        <v>108</v>
      </c>
      <c r="L127" s="601">
        <v>0.26313688699999999</v>
      </c>
      <c r="M127" s="602">
        <v>-3.734318665</v>
      </c>
      <c r="N127" s="602">
        <v>-4.0889778669999997</v>
      </c>
      <c r="O127" s="602">
        <v>-3.8476712310000001</v>
      </c>
      <c r="P127" s="601">
        <v>-5.990541586</v>
      </c>
    </row>
    <row r="128" spans="1:16" s="492" customFormat="1" ht="15.75" customHeight="1">
      <c r="A128" s="519" t="s">
        <v>198</v>
      </c>
      <c r="B128" s="603">
        <v>-9.1852789999999995</v>
      </c>
      <c r="C128" s="603">
        <v>-0.33932559800000001</v>
      </c>
      <c r="D128" s="603">
        <v>0.27681728700000002</v>
      </c>
      <c r="E128" s="603">
        <v>1.4281575500000001</v>
      </c>
      <c r="F128" s="603">
        <v>0.32414474999999998</v>
      </c>
      <c r="G128" s="603">
        <v>3.9585654680000002</v>
      </c>
      <c r="H128" s="603">
        <v>5.5108211259999997</v>
      </c>
      <c r="I128" s="603">
        <v>8.2192355030000002</v>
      </c>
      <c r="J128" s="603">
        <v>3.541217187</v>
      </c>
      <c r="K128" s="603" t="s">
        <v>108</v>
      </c>
      <c r="L128" s="603">
        <v>11.724243995</v>
      </c>
      <c r="M128" s="605">
        <v>1.5801024770000001</v>
      </c>
      <c r="N128" s="605">
        <v>8.9902881509999997</v>
      </c>
      <c r="O128" s="605">
        <v>3.7945405679999999</v>
      </c>
      <c r="P128" s="603">
        <v>9.4411868620000003</v>
      </c>
    </row>
    <row r="129" spans="1:16" s="492" customFormat="1" ht="15.75" customHeight="1">
      <c r="A129" s="522" t="s">
        <v>199</v>
      </c>
      <c r="B129" s="606">
        <v>8.2984731119999999</v>
      </c>
      <c r="C129" s="606">
        <v>0.29984656599999998</v>
      </c>
      <c r="D129" s="606">
        <v>3.9583777059999998</v>
      </c>
      <c r="E129" s="606">
        <v>2.2152353960000002</v>
      </c>
      <c r="F129" s="606">
        <v>-11.430465277</v>
      </c>
      <c r="G129" s="606">
        <v>16.486650415</v>
      </c>
      <c r="H129" s="606">
        <v>28.451924767000001</v>
      </c>
      <c r="I129" s="606">
        <v>12.449976399000001</v>
      </c>
      <c r="J129" s="606">
        <v>22.645287347</v>
      </c>
      <c r="K129" s="606" t="s">
        <v>108</v>
      </c>
      <c r="L129" s="606">
        <v>4.0033329699999998</v>
      </c>
      <c r="M129" s="607">
        <v>5.1541409209999998</v>
      </c>
      <c r="N129" s="607">
        <v>10.095826176999999</v>
      </c>
      <c r="O129" s="607">
        <v>5.924124892</v>
      </c>
      <c r="P129" s="606">
        <v>-7.1305798530000004</v>
      </c>
    </row>
    <row r="130" spans="1:16" s="492" customFormat="1" ht="16.5" customHeight="1">
      <c r="A130" s="571" t="s">
        <v>263</v>
      </c>
      <c r="B130" s="610"/>
      <c r="C130" s="610"/>
      <c r="D130" s="610"/>
      <c r="E130" s="610"/>
      <c r="F130" s="610"/>
      <c r="G130" s="610"/>
      <c r="H130" s="610"/>
      <c r="I130" s="610"/>
      <c r="J130" s="610"/>
      <c r="K130" s="610"/>
      <c r="L130" s="610"/>
      <c r="M130" s="611"/>
      <c r="N130" s="611"/>
      <c r="O130" s="611"/>
      <c r="P130" s="610"/>
    </row>
    <row r="131" spans="1:16" s="492" customFormat="1" ht="16.5" customHeight="1">
      <c r="A131" s="514" t="s">
        <v>337</v>
      </c>
      <c r="B131" s="599">
        <v>-2.2598725119999998</v>
      </c>
      <c r="C131" s="599">
        <v>-1.2038381499999999</v>
      </c>
      <c r="D131" s="599">
        <v>4.6108893970000002</v>
      </c>
      <c r="E131" s="599">
        <v>9.0593718059999997</v>
      </c>
      <c r="F131" s="599">
        <v>3.8592734260000001</v>
      </c>
      <c r="G131" s="599">
        <v>19.831949339000001</v>
      </c>
      <c r="H131" s="599">
        <v>19.608745707000001</v>
      </c>
      <c r="I131" s="599">
        <v>14.426425267999999</v>
      </c>
      <c r="J131" s="599">
        <v>16.168843048999999</v>
      </c>
      <c r="K131" s="599" t="s">
        <v>108</v>
      </c>
      <c r="L131" s="599">
        <v>1.8246451850000001</v>
      </c>
      <c r="M131" s="600">
        <v>8.4912828680000008</v>
      </c>
      <c r="N131" s="600">
        <v>11.03261584</v>
      </c>
      <c r="O131" s="600">
        <v>8.9705403350000008</v>
      </c>
      <c r="P131" s="599">
        <v>5.5799619419999997</v>
      </c>
    </row>
    <row r="132" spans="1:16" s="492" customFormat="1" ht="15.75" customHeight="1">
      <c r="A132" s="572" t="s">
        <v>203</v>
      </c>
      <c r="B132" s="612">
        <v>-2.282979665</v>
      </c>
      <c r="C132" s="612">
        <v>1.03139859</v>
      </c>
      <c r="D132" s="612">
        <v>4.3407287669999999</v>
      </c>
      <c r="E132" s="612">
        <v>10.049577649</v>
      </c>
      <c r="F132" s="612">
        <v>6.0837614110000002</v>
      </c>
      <c r="G132" s="612">
        <v>17.310368839999999</v>
      </c>
      <c r="H132" s="612">
        <v>17.237968782999999</v>
      </c>
      <c r="I132" s="612">
        <v>13.285671935</v>
      </c>
      <c r="J132" s="612">
        <v>18.329436823000002</v>
      </c>
      <c r="K132" s="612" t="s">
        <v>108</v>
      </c>
      <c r="L132" s="612">
        <v>2.0464516869999998</v>
      </c>
      <c r="M132" s="613">
        <v>8.7153373090000006</v>
      </c>
      <c r="N132" s="613">
        <v>11.063181068</v>
      </c>
      <c r="O132" s="613">
        <v>9.1344408539999993</v>
      </c>
      <c r="P132" s="612">
        <v>6.640487265</v>
      </c>
    </row>
    <row r="133" spans="1:16" s="492" customFormat="1" ht="15.75" customHeight="1">
      <c r="A133" s="573" t="s">
        <v>204</v>
      </c>
      <c r="B133" s="614">
        <v>-36.212257618999999</v>
      </c>
      <c r="C133" s="614">
        <v>-47.667487962000003</v>
      </c>
      <c r="D133" s="614">
        <v>22.765310741</v>
      </c>
      <c r="E133" s="614">
        <v>5.4964992969999997</v>
      </c>
      <c r="F133" s="614">
        <v>-15.214018011</v>
      </c>
      <c r="G133" s="614">
        <v>54.704253948999998</v>
      </c>
      <c r="H133" s="614">
        <v>-1.5732393579999999</v>
      </c>
      <c r="I133" s="614">
        <v>-13.543322741000001</v>
      </c>
      <c r="J133" s="614">
        <v>-8.2865623569999993</v>
      </c>
      <c r="K133" s="614" t="s">
        <v>108</v>
      </c>
      <c r="L133" s="614">
        <v>78.973837700000004</v>
      </c>
      <c r="M133" s="615">
        <v>0.735683525</v>
      </c>
      <c r="N133" s="615">
        <v>9.0886138570000004</v>
      </c>
      <c r="O133" s="615">
        <v>3.464946646</v>
      </c>
      <c r="P133" s="614">
        <v>9.0431656999999994</v>
      </c>
    </row>
    <row r="134" spans="1:16" s="492" customFormat="1" ht="15.75" customHeight="1">
      <c r="A134" s="572" t="s">
        <v>205</v>
      </c>
      <c r="B134" s="612">
        <v>142.98938753100001</v>
      </c>
      <c r="C134" s="612">
        <v>-51.732175539000004</v>
      </c>
      <c r="D134" s="612">
        <v>-3.8895903540000001</v>
      </c>
      <c r="E134" s="612">
        <v>-18.630423026999999</v>
      </c>
      <c r="F134" s="612">
        <v>-37.735413152</v>
      </c>
      <c r="G134" s="612">
        <v>186.90789414</v>
      </c>
      <c r="H134" s="612">
        <v>218.01866428</v>
      </c>
      <c r="I134" s="612">
        <v>111.064858012</v>
      </c>
      <c r="J134" s="612">
        <v>40.140735141</v>
      </c>
      <c r="K134" s="612" t="s">
        <v>108</v>
      </c>
      <c r="L134" s="612">
        <v>-33.596653087999997</v>
      </c>
      <c r="M134" s="613">
        <v>9.2792873849999999</v>
      </c>
      <c r="N134" s="613">
        <v>12.82848721</v>
      </c>
      <c r="O134" s="613">
        <v>10.514504601000001</v>
      </c>
      <c r="P134" s="612">
        <v>-15.534888707</v>
      </c>
    </row>
    <row r="135" spans="1:16" s="492" customFormat="1" ht="16.5" customHeight="1">
      <c r="A135" s="574" t="s">
        <v>334</v>
      </c>
      <c r="B135" s="616">
        <v>5.2086650959999998</v>
      </c>
      <c r="C135" s="616">
        <v>2.9623281769999998</v>
      </c>
      <c r="D135" s="616">
        <v>5.8864999149999999</v>
      </c>
      <c r="E135" s="616">
        <v>11.949637023999999</v>
      </c>
      <c r="F135" s="616">
        <v>-6.0580950429999998</v>
      </c>
      <c r="G135" s="616">
        <v>25.370858251000001</v>
      </c>
      <c r="H135" s="616">
        <v>8.6743668209999996</v>
      </c>
      <c r="I135" s="616">
        <v>15.475014438000001</v>
      </c>
      <c r="J135" s="616">
        <v>6.8405823909999999</v>
      </c>
      <c r="K135" s="616" t="s">
        <v>108</v>
      </c>
      <c r="L135" s="616">
        <v>-7.4412868779999997</v>
      </c>
      <c r="M135" s="617">
        <v>7.56032905</v>
      </c>
      <c r="N135" s="617">
        <v>4.5160066219999999</v>
      </c>
      <c r="O135" s="617">
        <v>6.9553540820000004</v>
      </c>
      <c r="P135" s="616">
        <v>9.5688551820000001</v>
      </c>
    </row>
    <row r="136" spans="1:16" s="492" customFormat="1" ht="15.75" customHeight="1">
      <c r="A136" s="572" t="s">
        <v>207</v>
      </c>
      <c r="B136" s="612">
        <v>3.7362319080000002</v>
      </c>
      <c r="C136" s="612">
        <v>-8.8741811530000003</v>
      </c>
      <c r="D136" s="612">
        <v>5.1785318499999997</v>
      </c>
      <c r="E136" s="612">
        <v>2.2650960059999998</v>
      </c>
      <c r="F136" s="612">
        <v>-7.7027349640000002</v>
      </c>
      <c r="G136" s="612">
        <v>10.829124712</v>
      </c>
      <c r="H136" s="612">
        <v>16.179696419999999</v>
      </c>
      <c r="I136" s="612">
        <v>20.248511513</v>
      </c>
      <c r="J136" s="612">
        <v>-13.345289619000001</v>
      </c>
      <c r="K136" s="612" t="s">
        <v>108</v>
      </c>
      <c r="L136" s="612">
        <v>-4.1733010650000004</v>
      </c>
      <c r="M136" s="613">
        <v>2.9791781820000001</v>
      </c>
      <c r="N136" s="613">
        <v>4.95001844</v>
      </c>
      <c r="O136" s="613">
        <v>3.3246814800000002</v>
      </c>
      <c r="P136" s="612">
        <v>9.7109610770000003</v>
      </c>
    </row>
    <row r="137" spans="1:16" s="492" customFormat="1" ht="15.75" customHeight="1">
      <c r="A137" s="575" t="s">
        <v>208</v>
      </c>
      <c r="B137" s="614">
        <v>5.8802616839999997</v>
      </c>
      <c r="C137" s="614">
        <v>6.1953241910000001</v>
      </c>
      <c r="D137" s="614">
        <v>2.1986626770000002</v>
      </c>
      <c r="E137" s="614">
        <v>16.501924142</v>
      </c>
      <c r="F137" s="614">
        <v>9.6632711699999998</v>
      </c>
      <c r="G137" s="614">
        <v>31.368980296</v>
      </c>
      <c r="H137" s="614">
        <v>10.313797020000001</v>
      </c>
      <c r="I137" s="614">
        <v>8.6067293490000001</v>
      </c>
      <c r="J137" s="614">
        <v>22.618882666000001</v>
      </c>
      <c r="K137" s="614" t="s">
        <v>108</v>
      </c>
      <c r="L137" s="614">
        <v>1.1910577689999999</v>
      </c>
      <c r="M137" s="615">
        <v>11.018386959000001</v>
      </c>
      <c r="N137" s="615">
        <v>8.654210677</v>
      </c>
      <c r="O137" s="615">
        <v>10.674788948</v>
      </c>
      <c r="P137" s="614">
        <v>10.638740122</v>
      </c>
    </row>
    <row r="138" spans="1:16" s="492" customFormat="1" ht="15.75" customHeight="1">
      <c r="A138" s="572" t="s">
        <v>209</v>
      </c>
      <c r="B138" s="612">
        <v>2.0942944479999999</v>
      </c>
      <c r="C138" s="612">
        <v>14.177119333</v>
      </c>
      <c r="D138" s="612">
        <v>32.349756906000003</v>
      </c>
      <c r="E138" s="612">
        <v>9.9015930189999999</v>
      </c>
      <c r="F138" s="612">
        <v>-39.426492562999996</v>
      </c>
      <c r="G138" s="612">
        <v>31.749938841999999</v>
      </c>
      <c r="H138" s="612">
        <v>-0.82568781000000002</v>
      </c>
      <c r="I138" s="612">
        <v>24.585934749</v>
      </c>
      <c r="J138" s="612">
        <v>3.5201234929999998</v>
      </c>
      <c r="K138" s="612" t="s">
        <v>108</v>
      </c>
      <c r="L138" s="612">
        <v>-12.840985528999999</v>
      </c>
      <c r="M138" s="613">
        <v>2.1878649270000001</v>
      </c>
      <c r="N138" s="613">
        <v>-6.3080656999999998E-2</v>
      </c>
      <c r="O138" s="613">
        <v>1.3599421039999999</v>
      </c>
      <c r="P138" s="612">
        <v>7.8961471259999998</v>
      </c>
    </row>
    <row r="139" spans="1:16" s="492" customFormat="1" ht="16.5" customHeight="1">
      <c r="A139" s="576" t="s">
        <v>265</v>
      </c>
      <c r="B139" s="618"/>
      <c r="C139" s="618"/>
      <c r="D139" s="618"/>
      <c r="E139" s="618"/>
      <c r="F139" s="618"/>
      <c r="G139" s="618"/>
      <c r="H139" s="618"/>
      <c r="I139" s="618"/>
      <c r="J139" s="618"/>
      <c r="K139" s="618"/>
      <c r="L139" s="618"/>
      <c r="M139" s="619"/>
      <c r="N139" s="619"/>
      <c r="O139" s="619"/>
      <c r="P139" s="618"/>
    </row>
    <row r="140" spans="1:16" s="492" customFormat="1" ht="16.5" customHeight="1">
      <c r="A140" s="577" t="s">
        <v>534</v>
      </c>
      <c r="B140" s="620">
        <v>2.7470588249999999</v>
      </c>
      <c r="C140" s="620">
        <v>2.5030426299999999</v>
      </c>
      <c r="D140" s="620">
        <v>1.795545551</v>
      </c>
      <c r="E140" s="620">
        <v>1.551180929</v>
      </c>
      <c r="F140" s="620">
        <v>0.29567827000000002</v>
      </c>
      <c r="G140" s="620">
        <v>1.0031143549999999</v>
      </c>
      <c r="H140" s="620">
        <v>-0.46666776100000001</v>
      </c>
      <c r="I140" s="620">
        <v>0.34323597500000003</v>
      </c>
      <c r="J140" s="620">
        <v>0.39228969899999999</v>
      </c>
      <c r="K140" s="620" t="s">
        <v>108</v>
      </c>
      <c r="L140" s="620">
        <v>1.5651634000000001</v>
      </c>
      <c r="M140" s="621">
        <v>1.014211894</v>
      </c>
      <c r="N140" s="621">
        <v>0.82382603600000004</v>
      </c>
      <c r="O140" s="621">
        <v>0.946856751</v>
      </c>
      <c r="P140" s="620">
        <v>-0.97062048099999998</v>
      </c>
    </row>
    <row r="141" spans="1:16" s="492" customFormat="1" ht="16.5" customHeight="1">
      <c r="A141" s="578" t="s">
        <v>458</v>
      </c>
      <c r="B141" s="622">
        <v>0.62247131600000005</v>
      </c>
      <c r="C141" s="622">
        <v>-1.1327456490000001</v>
      </c>
      <c r="D141" s="622">
        <v>-0.39846127999999997</v>
      </c>
      <c r="E141" s="622">
        <v>1.2850147199999999</v>
      </c>
      <c r="F141" s="622">
        <v>2.123549836</v>
      </c>
      <c r="G141" s="622">
        <v>2.5186873840000001</v>
      </c>
      <c r="H141" s="622">
        <v>0.96021848899999995</v>
      </c>
      <c r="I141" s="622">
        <v>2.3504724669999999</v>
      </c>
      <c r="J141" s="622">
        <v>1.839856884</v>
      </c>
      <c r="K141" s="622" t="s">
        <v>108</v>
      </c>
      <c r="L141" s="622">
        <v>1.9624377900000001</v>
      </c>
      <c r="M141" s="623">
        <v>1.087217318</v>
      </c>
      <c r="N141" s="623">
        <v>2.1048960330000002</v>
      </c>
      <c r="O141" s="623">
        <v>1.4051774029999999</v>
      </c>
      <c r="P141" s="622">
        <v>1.704450638</v>
      </c>
    </row>
    <row r="142" spans="1:16" s="492" customFormat="1" ht="16.5" customHeight="1">
      <c r="A142" s="579" t="s">
        <v>459</v>
      </c>
      <c r="B142" s="624">
        <v>2.4011638529999999</v>
      </c>
      <c r="C142" s="624">
        <v>2.2499130709999999</v>
      </c>
      <c r="D142" s="624">
        <v>3.4302072099999998</v>
      </c>
      <c r="E142" s="624">
        <v>2.2452278109999999</v>
      </c>
      <c r="F142" s="624">
        <v>1.3932208880000001</v>
      </c>
      <c r="G142" s="624">
        <v>2.2284231000000001</v>
      </c>
      <c r="H142" s="624">
        <v>1.141419417</v>
      </c>
      <c r="I142" s="624">
        <v>0.77160060399999997</v>
      </c>
      <c r="J142" s="624">
        <v>0.14388400600000001</v>
      </c>
      <c r="K142" s="624" t="s">
        <v>108</v>
      </c>
      <c r="L142" s="624">
        <v>1.140857123</v>
      </c>
      <c r="M142" s="625">
        <v>1.996249366</v>
      </c>
      <c r="N142" s="625">
        <v>0.78111001000000002</v>
      </c>
      <c r="O142" s="625">
        <v>1.565113574</v>
      </c>
      <c r="P142" s="624">
        <v>1.42569239</v>
      </c>
    </row>
    <row r="143" spans="1:16" s="492" customFormat="1" ht="16.5" customHeight="1">
      <c r="A143" s="580" t="s">
        <v>460</v>
      </c>
      <c r="B143" s="622">
        <v>1.8312854839999999</v>
      </c>
      <c r="C143" s="622">
        <v>2.038760431</v>
      </c>
      <c r="D143" s="622">
        <v>2.115455742</v>
      </c>
      <c r="E143" s="622">
        <v>1.3081025669999999</v>
      </c>
      <c r="F143" s="622">
        <v>0.22821818499999999</v>
      </c>
      <c r="G143" s="622">
        <v>2.334759633</v>
      </c>
      <c r="H143" s="622">
        <v>1.9801449360000001</v>
      </c>
      <c r="I143" s="622">
        <v>1.2513173390000001</v>
      </c>
      <c r="J143" s="622">
        <v>0.23556006099999999</v>
      </c>
      <c r="K143" s="622" t="s">
        <v>108</v>
      </c>
      <c r="L143" s="622">
        <v>2.1697793760000001</v>
      </c>
      <c r="M143" s="623">
        <v>1.5801113739999999</v>
      </c>
      <c r="N143" s="623">
        <v>1.3794040590000001</v>
      </c>
      <c r="O143" s="623">
        <v>1.5144993040000001</v>
      </c>
      <c r="P143" s="622">
        <v>0.297039742</v>
      </c>
    </row>
    <row r="144" spans="1:16" s="492" customFormat="1" ht="16.5" customHeight="1">
      <c r="A144" s="575" t="s">
        <v>546</v>
      </c>
      <c r="B144" s="626">
        <v>-2.289945795</v>
      </c>
      <c r="C144" s="626">
        <v>0.970937096</v>
      </c>
      <c r="D144" s="626">
        <v>4.2559424840000002</v>
      </c>
      <c r="E144" s="626">
        <v>9.2743872199999995</v>
      </c>
      <c r="F144" s="626">
        <v>4.5130854039999999</v>
      </c>
      <c r="G144" s="626">
        <v>17.710765593000001</v>
      </c>
      <c r="H144" s="626">
        <v>18.678066521000002</v>
      </c>
      <c r="I144" s="626">
        <v>13.014936666000001</v>
      </c>
      <c r="J144" s="626">
        <v>16.690513036999999</v>
      </c>
      <c r="K144" s="626" t="s">
        <v>108</v>
      </c>
      <c r="L144" s="626">
        <v>-1.4387509700000001</v>
      </c>
      <c r="M144" s="627">
        <v>8.4865932740000005</v>
      </c>
      <c r="N144" s="627">
        <v>9.5604398939999999</v>
      </c>
      <c r="O144" s="627">
        <v>8.6837892540000006</v>
      </c>
      <c r="P144" s="626">
        <v>6.2064923890000001</v>
      </c>
    </row>
    <row r="145" spans="1:17" s="492" customFormat="1" ht="16.5" customHeight="1">
      <c r="A145" s="581" t="s">
        <v>461</v>
      </c>
      <c r="B145" s="622">
        <v>5.3721250530000004</v>
      </c>
      <c r="C145" s="622">
        <v>1.143961185</v>
      </c>
      <c r="D145" s="622">
        <v>4.8891517880000004</v>
      </c>
      <c r="E145" s="622">
        <v>2.5535771770000002</v>
      </c>
      <c r="F145" s="622">
        <v>1.67492639</v>
      </c>
      <c r="G145" s="622">
        <v>1.37186904</v>
      </c>
      <c r="H145" s="622">
        <v>2.8674036250000001</v>
      </c>
      <c r="I145" s="622">
        <v>0.25888054900000002</v>
      </c>
      <c r="J145" s="622">
        <v>-3.7616487709999999</v>
      </c>
      <c r="K145" s="622" t="s">
        <v>108</v>
      </c>
      <c r="L145" s="622">
        <v>-4.6116836799999996</v>
      </c>
      <c r="M145" s="623">
        <v>2.7442737689999999</v>
      </c>
      <c r="N145" s="623">
        <v>-2.2141912939999999</v>
      </c>
      <c r="O145" s="623">
        <v>1.245714</v>
      </c>
      <c r="P145" s="622">
        <v>-0.88501349399999996</v>
      </c>
    </row>
    <row r="146" spans="1:17" s="492" customFormat="1" ht="16.5" customHeight="1">
      <c r="A146" s="573" t="s">
        <v>462</v>
      </c>
      <c r="B146" s="628">
        <v>0.79470048500000001</v>
      </c>
      <c r="C146" s="628">
        <v>0.38334899900000002</v>
      </c>
      <c r="D146" s="628">
        <v>0.28130355200000001</v>
      </c>
      <c r="E146" s="628">
        <v>-0.47223762200000002</v>
      </c>
      <c r="F146" s="628">
        <v>-0.90246572300000005</v>
      </c>
      <c r="G146" s="628">
        <v>-3.5666830000000002E-3</v>
      </c>
      <c r="H146" s="628">
        <v>-1.711511411</v>
      </c>
      <c r="I146" s="628">
        <v>-0.38353525399999999</v>
      </c>
      <c r="J146" s="628">
        <v>0.80220896399999997</v>
      </c>
      <c r="K146" s="628" t="s">
        <v>108</v>
      </c>
      <c r="L146" s="628">
        <v>0.356327752</v>
      </c>
      <c r="M146" s="629">
        <v>-0.411013662</v>
      </c>
      <c r="N146" s="629">
        <v>0.174265107</v>
      </c>
      <c r="O146" s="629">
        <v>-0.26690310900000003</v>
      </c>
      <c r="P146" s="628">
        <v>-0.996217731</v>
      </c>
    </row>
    <row r="147" spans="1:17" s="492" customFormat="1" ht="16.5" customHeight="1">
      <c r="A147" s="578" t="s">
        <v>463</v>
      </c>
      <c r="B147" s="622">
        <v>-0.38953942600000002</v>
      </c>
      <c r="C147" s="622">
        <v>-0.53991893499999999</v>
      </c>
      <c r="D147" s="622">
        <v>-0.22825441599999999</v>
      </c>
      <c r="E147" s="622">
        <v>-0.38768795</v>
      </c>
      <c r="F147" s="622">
        <v>-0.36034569999999999</v>
      </c>
      <c r="G147" s="622">
        <v>-0.64642354899999999</v>
      </c>
      <c r="H147" s="622">
        <v>-2.3020899999999999E-4</v>
      </c>
      <c r="I147" s="622">
        <v>-0.430640309</v>
      </c>
      <c r="J147" s="622">
        <v>-0.551829605</v>
      </c>
      <c r="K147" s="622" t="s">
        <v>108</v>
      </c>
      <c r="L147" s="622">
        <v>-0.80788431800000005</v>
      </c>
      <c r="M147" s="623">
        <v>-0.35590779500000003</v>
      </c>
      <c r="N147" s="623">
        <v>-0.57975046699999999</v>
      </c>
      <c r="O147" s="623">
        <v>-0.43623379099999998</v>
      </c>
      <c r="P147" s="622">
        <v>0.31474737899999999</v>
      </c>
    </row>
    <row r="148" spans="1:17" s="492" customFormat="1" ht="16.5" customHeight="1">
      <c r="A148" s="579" t="s">
        <v>483</v>
      </c>
      <c r="B148" s="624">
        <v>-0.60672611899999995</v>
      </c>
      <c r="C148" s="624">
        <v>-0.32512848900000002</v>
      </c>
      <c r="D148" s="624">
        <v>0.28669011</v>
      </c>
      <c r="E148" s="624">
        <v>-8.5140797000000004E-2</v>
      </c>
      <c r="F148" s="624">
        <v>1.2196452999999999E-2</v>
      </c>
      <c r="G148" s="624">
        <v>1.08087792</v>
      </c>
      <c r="H148" s="624">
        <v>1.923977955</v>
      </c>
      <c r="I148" s="624">
        <v>0.75467326199999996</v>
      </c>
      <c r="J148" s="624">
        <v>1.6766812999999998E-2</v>
      </c>
      <c r="K148" s="624" t="s">
        <v>108</v>
      </c>
      <c r="L148" s="624">
        <v>0.51827519</v>
      </c>
      <c r="M148" s="625">
        <v>0.48137748699999999</v>
      </c>
      <c r="N148" s="625">
        <v>0.50499152800000002</v>
      </c>
      <c r="O148" s="625">
        <v>0.49271421100000001</v>
      </c>
      <c r="P148" s="624">
        <v>1.097592634</v>
      </c>
    </row>
    <row r="149" spans="1:17" s="544" customFormat="1" ht="16.5" customHeight="1">
      <c r="A149" s="580" t="s">
        <v>464</v>
      </c>
      <c r="B149" s="622">
        <v>-0.67538879200000002</v>
      </c>
      <c r="C149" s="622">
        <v>1.535898948</v>
      </c>
      <c r="D149" s="622">
        <v>0.62222710000000003</v>
      </c>
      <c r="E149" s="622">
        <v>-2.1606184000000001E-2</v>
      </c>
      <c r="F149" s="622">
        <v>0.33844384199999999</v>
      </c>
      <c r="G149" s="622">
        <v>-1.616480677</v>
      </c>
      <c r="H149" s="622">
        <v>-2.3153277779999999</v>
      </c>
      <c r="I149" s="622">
        <v>-0.28708636900000001</v>
      </c>
      <c r="J149" s="622">
        <v>0.143819681</v>
      </c>
      <c r="K149" s="622" t="s">
        <v>108</v>
      </c>
      <c r="L149" s="622">
        <v>-3.677009076</v>
      </c>
      <c r="M149" s="623">
        <v>-0.42794702699999998</v>
      </c>
      <c r="N149" s="623">
        <v>-1.417498844</v>
      </c>
      <c r="O149" s="623">
        <v>-0.73579011299999997</v>
      </c>
      <c r="P149" s="622">
        <v>-1.0195805840000001</v>
      </c>
      <c r="Q149" s="492"/>
    </row>
    <row r="150" spans="1:17" s="492" customFormat="1" ht="16.5" customHeight="1">
      <c r="A150" s="575" t="s">
        <v>545</v>
      </c>
      <c r="B150" s="626">
        <v>-2.5248320409999998</v>
      </c>
      <c r="C150" s="626">
        <v>-0.55548573899999998</v>
      </c>
      <c r="D150" s="626">
        <v>0.92511059699999998</v>
      </c>
      <c r="E150" s="626">
        <v>3.118151761</v>
      </c>
      <c r="F150" s="626">
        <v>1.624942705</v>
      </c>
      <c r="G150" s="626">
        <v>4.7429197869999999</v>
      </c>
      <c r="H150" s="626">
        <v>4.4315278549999997</v>
      </c>
      <c r="I150" s="626">
        <v>2.7923804510000001</v>
      </c>
      <c r="J150" s="626">
        <v>2.6913526170000002</v>
      </c>
      <c r="K150" s="626" t="s">
        <v>108</v>
      </c>
      <c r="L150" s="626">
        <v>-0.53098205200000004</v>
      </c>
      <c r="M150" s="627">
        <v>2.6010538510000001</v>
      </c>
      <c r="N150" s="627">
        <v>1.54102505</v>
      </c>
      <c r="O150" s="627">
        <v>2.2850263790000001</v>
      </c>
      <c r="P150" s="626">
        <v>1.4399612550000001</v>
      </c>
    </row>
    <row r="151" spans="1:17" s="492" customFormat="1" ht="16.5" customHeight="1">
      <c r="A151" s="581" t="s">
        <v>465</v>
      </c>
      <c r="B151" s="622">
        <v>2.173386646</v>
      </c>
      <c r="C151" s="622">
        <v>-0.64062615499999997</v>
      </c>
      <c r="D151" s="622">
        <v>2.2078813199999998</v>
      </c>
      <c r="E151" s="622">
        <v>1.106540555</v>
      </c>
      <c r="F151" s="622">
        <v>1.2907654420000001</v>
      </c>
      <c r="G151" s="622">
        <v>-0.72950051000000005</v>
      </c>
      <c r="H151" s="622">
        <v>0.79399581399999997</v>
      </c>
      <c r="I151" s="622">
        <v>-0.90102685699999996</v>
      </c>
      <c r="J151" s="622">
        <v>-2.3093437429999999</v>
      </c>
      <c r="K151" s="622" t="s">
        <v>108</v>
      </c>
      <c r="L151" s="622">
        <v>-5.9098910560000002</v>
      </c>
      <c r="M151" s="623">
        <v>0.98504871500000002</v>
      </c>
      <c r="N151" s="623">
        <v>-2.9563224849999998</v>
      </c>
      <c r="O151" s="623">
        <v>-0.22549838799999999</v>
      </c>
      <c r="P151" s="622">
        <v>-0.97712290800000001</v>
      </c>
    </row>
    <row r="152" spans="1:17" s="492" customFormat="1" ht="16.5" customHeight="1">
      <c r="A152" s="582" t="s">
        <v>548</v>
      </c>
      <c r="B152" s="630">
        <v>0.13545858199999999</v>
      </c>
      <c r="C152" s="630">
        <v>1.0802776E-2</v>
      </c>
      <c r="D152" s="630">
        <v>5.0979073999999999E-2</v>
      </c>
      <c r="E152" s="630">
        <v>6.8597983000000001E-2</v>
      </c>
      <c r="F152" s="630">
        <v>5.7376266000000002E-2</v>
      </c>
      <c r="G152" s="630">
        <v>-0.26101199200000003</v>
      </c>
      <c r="H152" s="630">
        <v>-0.477286608</v>
      </c>
      <c r="I152" s="630">
        <v>-0.37768578800000002</v>
      </c>
      <c r="J152" s="630">
        <v>-0.18723247700000001</v>
      </c>
      <c r="K152" s="630" t="s">
        <v>108</v>
      </c>
      <c r="L152" s="630">
        <v>-0.743919675</v>
      </c>
      <c r="M152" s="631">
        <v>-4.4592544999999997E-2</v>
      </c>
      <c r="N152" s="631">
        <v>-0.44294059200000002</v>
      </c>
      <c r="O152" s="631">
        <v>-0.127772419</v>
      </c>
      <c r="P152" s="630">
        <v>-0.45765571300000002</v>
      </c>
    </row>
    <row r="153" spans="1:17">
      <c r="A153" s="290" t="s">
        <v>343</v>
      </c>
      <c r="B153" s="3"/>
      <c r="C153" s="3"/>
      <c r="D153" s="3"/>
      <c r="G153" s="186"/>
      <c r="J153" s="186"/>
    </row>
    <row r="154" spans="1:17">
      <c r="A154" s="292" t="s">
        <v>800</v>
      </c>
      <c r="B154" s="13"/>
      <c r="C154" s="13"/>
      <c r="D154" s="13"/>
      <c r="E154" s="13"/>
      <c r="F154" s="13"/>
      <c r="G154" s="13"/>
      <c r="H154" s="13"/>
      <c r="I154" s="13"/>
      <c r="J154" s="13"/>
      <c r="K154" s="13"/>
      <c r="L154" s="13"/>
      <c r="M154" s="13"/>
      <c r="N154" s="13"/>
      <c r="O154" s="13"/>
      <c r="P154" s="40"/>
    </row>
    <row r="155" spans="1:17">
      <c r="A155" s="38" t="s">
        <v>809</v>
      </c>
      <c r="B155" s="13"/>
      <c r="C155" s="13"/>
      <c r="D155" s="13"/>
      <c r="E155" s="13"/>
      <c r="F155" s="13"/>
      <c r="G155" s="13"/>
      <c r="H155" s="13"/>
      <c r="I155" s="13"/>
      <c r="J155" s="13"/>
      <c r="K155" s="13"/>
      <c r="L155" s="13"/>
      <c r="M155" s="13"/>
      <c r="N155" s="13"/>
      <c r="O155" s="13"/>
      <c r="P155" s="40"/>
    </row>
    <row r="156" spans="1:17">
      <c r="A156" s="292" t="s">
        <v>801</v>
      </c>
      <c r="B156" s="13"/>
      <c r="C156" s="13"/>
      <c r="D156" s="13"/>
      <c r="E156" s="13"/>
      <c r="F156" s="13"/>
      <c r="G156" s="13"/>
      <c r="H156" s="13"/>
      <c r="I156" s="13"/>
      <c r="J156" s="13"/>
      <c r="K156" s="13"/>
      <c r="L156" s="13"/>
      <c r="M156" s="13"/>
      <c r="N156" s="13"/>
      <c r="O156" s="13"/>
      <c r="P156" s="40"/>
    </row>
    <row r="157" spans="1:17">
      <c r="A157" s="261" t="s">
        <v>865</v>
      </c>
      <c r="B157" s="13"/>
      <c r="C157" s="13"/>
      <c r="D157" s="13"/>
      <c r="E157" s="13"/>
      <c r="F157" s="13"/>
      <c r="G157" s="13"/>
      <c r="H157" s="13"/>
      <c r="I157" s="13"/>
      <c r="J157" s="13"/>
      <c r="K157" s="13"/>
      <c r="L157" s="13"/>
      <c r="M157" s="13"/>
      <c r="N157" s="13"/>
      <c r="O157" s="13"/>
      <c r="P157" s="40"/>
    </row>
    <row r="158" spans="1:17">
      <c r="A158" s="292" t="s">
        <v>831</v>
      </c>
      <c r="B158" s="13"/>
      <c r="C158" s="13"/>
      <c r="D158" s="13"/>
      <c r="E158" s="13"/>
      <c r="F158" s="13"/>
      <c r="G158" s="13"/>
      <c r="H158" s="13"/>
      <c r="I158" s="13"/>
      <c r="J158" s="13"/>
      <c r="K158" s="13"/>
      <c r="L158" s="13"/>
      <c r="M158" s="13"/>
      <c r="N158" s="13"/>
      <c r="O158" s="13"/>
      <c r="P158" s="40"/>
    </row>
    <row r="159" spans="1:17">
      <c r="A159" s="260"/>
      <c r="B159" s="3"/>
      <c r="C159" s="3"/>
      <c r="D159" s="3"/>
      <c r="G159" s="186"/>
      <c r="J159" s="186"/>
    </row>
    <row r="160" spans="1:17" ht="12.75" customHeight="1">
      <c r="A160" s="988" t="s">
        <v>423</v>
      </c>
      <c r="B160" s="997"/>
      <c r="C160" s="997"/>
      <c r="D160" s="997"/>
      <c r="E160" s="997"/>
      <c r="F160" s="997"/>
    </row>
    <row r="161" spans="1:10">
      <c r="A161" s="997"/>
      <c r="B161" s="997"/>
      <c r="C161" s="997"/>
      <c r="D161" s="997"/>
      <c r="E161" s="997"/>
      <c r="F161" s="997"/>
    </row>
    <row r="162" spans="1:10" ht="13.5" customHeight="1">
      <c r="A162" s="997"/>
      <c r="B162" s="997"/>
      <c r="C162" s="997"/>
      <c r="D162" s="997"/>
      <c r="E162" s="997"/>
      <c r="F162" s="997"/>
    </row>
    <row r="163" spans="1:10">
      <c r="A163" s="224"/>
      <c r="B163" s="3"/>
      <c r="C163" s="3"/>
      <c r="D163" s="3"/>
      <c r="G163" s="186"/>
      <c r="J163" s="186"/>
    </row>
    <row r="164" spans="1:10" ht="57.75" customHeight="1">
      <c r="A164" s="988" t="s">
        <v>371</v>
      </c>
      <c r="B164" s="988"/>
      <c r="C164" s="988"/>
      <c r="D164" s="988"/>
      <c r="E164" s="988"/>
      <c r="F164" s="988"/>
    </row>
    <row r="166" spans="1:10" ht="165" customHeight="1">
      <c r="A166" s="988" t="s">
        <v>633</v>
      </c>
      <c r="B166" s="988"/>
      <c r="C166" s="988"/>
      <c r="D166" s="988"/>
      <c r="E166" s="988"/>
      <c r="F166" s="988"/>
    </row>
  </sheetData>
  <mergeCells count="3">
    <mergeCell ref="A164:F164"/>
    <mergeCell ref="A166:F166"/>
    <mergeCell ref="A160:F162"/>
  </mergeCells>
  <phoneticPr fontId="2" type="noConversion"/>
  <pageMargins left="0.59055118110236227" right="0.59055118110236227" top="0.78740157480314965" bottom="0.78740157480314965" header="0.39370078740157483" footer="0.39370078740157483"/>
  <pageSetup paperSize="9" scale="48" firstPageNumber="50" fitToHeight="0" orientation="landscape" useFirstPageNumber="1" r:id="rId1"/>
  <headerFooter alignWithMargins="0">
    <oddHeader>&amp;R&amp;12Les finances des communes en 2018</oddHeader>
    <oddFooter>&amp;L&amp;12Direction Générale des Collectivités Locales / DESL&amp;C&amp;12&amp;P&amp;R&amp;12Mise en ligne : mars 2020</oddFooter>
  </headerFooter>
  <rowBreaks count="2" manualBreakCount="2">
    <brk id="59" max="15" man="1"/>
    <brk id="104" max="15" man="1"/>
  </rowBreaks>
  <tableParts count="2">
    <tablePart r:id="rId2"/>
    <tablePart r:id="rId3"/>
  </tableParts>
</worksheet>
</file>

<file path=xl/worksheets/sheet2.xml><?xml version="1.0" encoding="utf-8"?>
<worksheet xmlns="http://schemas.openxmlformats.org/spreadsheetml/2006/main" xmlns:r="http://schemas.openxmlformats.org/officeDocument/2006/relationships">
  <sheetPr codeName="Feuil2">
    <tabColor rgb="FF00B050"/>
    <pageSetUpPr fitToPage="1"/>
  </sheetPr>
  <dimension ref="A2:K51"/>
  <sheetViews>
    <sheetView topLeftCell="A28" zoomScale="70" zoomScaleNormal="70" zoomScalePageLayoutView="70" workbookViewId="0">
      <selection activeCell="C39" sqref="C39"/>
    </sheetView>
  </sheetViews>
  <sheetFormatPr baseColWidth="10" defaultColWidth="11.42578125" defaultRowHeight="23.25"/>
  <cols>
    <col min="1" max="1" width="6.140625" style="176" customWidth="1"/>
    <col min="2" max="2" width="4.28515625" style="177" customWidth="1"/>
    <col min="3" max="3" width="13.5703125" style="471" customWidth="1"/>
    <col min="4" max="4" width="2" style="472" bestFit="1" customWidth="1"/>
    <col min="5" max="5" width="6.7109375" style="461" customWidth="1"/>
    <col min="6" max="6" width="166.5703125" style="461" customWidth="1"/>
    <col min="7" max="7" width="11.42578125" style="702"/>
    <col min="8" max="8" width="6.140625" style="176" customWidth="1"/>
    <col min="9" max="16384" width="11.42578125" style="176"/>
  </cols>
  <sheetData>
    <row r="2" spans="1:11" ht="26.25">
      <c r="A2" s="483" t="s">
        <v>719</v>
      </c>
      <c r="B2" s="476"/>
      <c r="C2" s="476"/>
      <c r="D2" s="476"/>
      <c r="E2" s="477"/>
      <c r="F2" s="477"/>
    </row>
    <row r="3" spans="1:11">
      <c r="A3" s="482"/>
      <c r="B3" s="479"/>
      <c r="C3" s="711" t="s">
        <v>732</v>
      </c>
      <c r="D3" s="481"/>
      <c r="E3" s="481"/>
      <c r="F3" s="481"/>
    </row>
    <row r="4" spans="1:11">
      <c r="A4" s="478"/>
      <c r="B4" s="479"/>
      <c r="C4" s="480"/>
      <c r="D4" s="970"/>
      <c r="E4" s="970"/>
      <c r="F4" s="970"/>
    </row>
    <row r="5" spans="1:11">
      <c r="A5" s="478"/>
      <c r="B5" s="479"/>
      <c r="C5" s="480"/>
      <c r="D5" s="481"/>
      <c r="E5" s="481"/>
      <c r="F5" s="481"/>
    </row>
    <row r="6" spans="1:11">
      <c r="A6" s="478"/>
      <c r="B6" s="971" t="s">
        <v>109</v>
      </c>
      <c r="C6" s="971"/>
      <c r="D6" s="971"/>
      <c r="E6" s="971"/>
      <c r="F6" s="971"/>
    </row>
    <row r="7" spans="1:11">
      <c r="A7" s="478"/>
      <c r="B7" s="975" t="s">
        <v>110</v>
      </c>
      <c r="C7" s="976"/>
      <c r="D7" s="976"/>
      <c r="E7" s="976"/>
      <c r="F7" s="976"/>
    </row>
    <row r="8" spans="1:11" ht="25.5" customHeight="1">
      <c r="B8" s="176"/>
      <c r="C8" s="464"/>
      <c r="D8" s="464"/>
      <c r="E8" s="458"/>
      <c r="F8" s="459"/>
    </row>
    <row r="9" spans="1:11" ht="46.5" customHeight="1">
      <c r="B9" s="178" t="s">
        <v>111</v>
      </c>
      <c r="C9" s="465" t="s">
        <v>89</v>
      </c>
      <c r="D9" s="466" t="s">
        <v>112</v>
      </c>
      <c r="E9" s="973" t="s">
        <v>720</v>
      </c>
      <c r="F9" s="974"/>
      <c r="G9" s="703">
        <v>2</v>
      </c>
    </row>
    <row r="10" spans="1:11" ht="46.5" customHeight="1">
      <c r="B10" s="179" t="s">
        <v>111</v>
      </c>
      <c r="C10" s="467" t="s">
        <v>90</v>
      </c>
      <c r="D10" s="468" t="s">
        <v>112</v>
      </c>
      <c r="E10" s="972" t="s">
        <v>569</v>
      </c>
      <c r="F10" s="972"/>
      <c r="G10" s="704">
        <v>3</v>
      </c>
    </row>
    <row r="11" spans="1:11" ht="46.5" customHeight="1">
      <c r="B11" s="179" t="s">
        <v>111</v>
      </c>
      <c r="C11" s="467" t="s">
        <v>91</v>
      </c>
      <c r="D11" s="468" t="s">
        <v>112</v>
      </c>
      <c r="E11" s="972" t="s">
        <v>570</v>
      </c>
      <c r="F11" s="972"/>
      <c r="G11" s="704">
        <v>6</v>
      </c>
    </row>
    <row r="12" spans="1:11" ht="46.5" customHeight="1">
      <c r="B12" s="179" t="s">
        <v>111</v>
      </c>
      <c r="C12" s="467" t="s">
        <v>92</v>
      </c>
      <c r="D12" s="468" t="s">
        <v>112</v>
      </c>
      <c r="E12" s="972" t="s">
        <v>571</v>
      </c>
      <c r="F12" s="972"/>
      <c r="G12" s="704">
        <v>7</v>
      </c>
    </row>
    <row r="13" spans="1:11" ht="46.5" customHeight="1">
      <c r="B13" s="179" t="s">
        <v>111</v>
      </c>
      <c r="C13" s="467" t="s">
        <v>184</v>
      </c>
      <c r="D13" s="468" t="s">
        <v>112</v>
      </c>
      <c r="E13" s="972" t="s">
        <v>572</v>
      </c>
      <c r="F13" s="972"/>
      <c r="G13" s="704">
        <v>9</v>
      </c>
    </row>
    <row r="14" spans="1:11" ht="46.5" customHeight="1">
      <c r="B14" s="179" t="s">
        <v>111</v>
      </c>
      <c r="C14" s="467" t="s">
        <v>23</v>
      </c>
      <c r="D14" s="468" t="s">
        <v>112</v>
      </c>
      <c r="E14" s="972" t="s">
        <v>721</v>
      </c>
      <c r="F14" s="972"/>
      <c r="G14" s="704">
        <v>11</v>
      </c>
    </row>
    <row r="15" spans="1:11" ht="46.5" customHeight="1">
      <c r="B15" s="179" t="s">
        <v>111</v>
      </c>
      <c r="C15" s="467" t="s">
        <v>24</v>
      </c>
      <c r="D15" s="468" t="s">
        <v>112</v>
      </c>
      <c r="E15" s="972" t="s">
        <v>573</v>
      </c>
      <c r="F15" s="972"/>
      <c r="G15" s="704">
        <v>14</v>
      </c>
    </row>
    <row r="16" spans="1:11" ht="46.5" customHeight="1">
      <c r="B16" s="179" t="s">
        <v>111</v>
      </c>
      <c r="C16" s="467" t="s">
        <v>25</v>
      </c>
      <c r="D16" s="468" t="s">
        <v>112</v>
      </c>
      <c r="E16" s="972" t="s">
        <v>975</v>
      </c>
      <c r="F16" s="972"/>
      <c r="G16" s="704">
        <v>15</v>
      </c>
      <c r="K16" s="180"/>
    </row>
    <row r="17" spans="2:11" ht="46.5" customHeight="1">
      <c r="B17" s="179" t="s">
        <v>111</v>
      </c>
      <c r="C17" s="467" t="s">
        <v>28</v>
      </c>
      <c r="D17" s="468" t="s">
        <v>112</v>
      </c>
      <c r="E17" s="972" t="s">
        <v>722</v>
      </c>
      <c r="F17" s="972"/>
      <c r="G17" s="704">
        <v>18</v>
      </c>
    </row>
    <row r="18" spans="2:11" ht="46.5" customHeight="1">
      <c r="B18" s="179" t="s">
        <v>111</v>
      </c>
      <c r="C18" s="467" t="s">
        <v>29</v>
      </c>
      <c r="D18" s="468" t="s">
        <v>112</v>
      </c>
      <c r="E18" s="972" t="s">
        <v>574</v>
      </c>
      <c r="F18" s="972"/>
      <c r="G18" s="704">
        <v>22</v>
      </c>
    </row>
    <row r="19" spans="2:11" ht="45.75" customHeight="1">
      <c r="B19" s="179" t="s">
        <v>111</v>
      </c>
      <c r="C19" s="467" t="s">
        <v>30</v>
      </c>
      <c r="D19" s="468" t="s">
        <v>112</v>
      </c>
      <c r="E19" s="972" t="s">
        <v>575</v>
      </c>
      <c r="F19" s="972"/>
      <c r="G19" s="704">
        <v>26</v>
      </c>
    </row>
    <row r="20" spans="2:11" ht="63.75" customHeight="1">
      <c r="B20" s="179" t="s">
        <v>111</v>
      </c>
      <c r="C20" s="467" t="s">
        <v>31</v>
      </c>
      <c r="D20" s="468" t="s">
        <v>112</v>
      </c>
      <c r="E20" s="972" t="s">
        <v>576</v>
      </c>
      <c r="F20" s="972"/>
      <c r="G20" s="704">
        <v>30</v>
      </c>
      <c r="K20" s="180"/>
    </row>
    <row r="21" spans="2:11" ht="45.75" customHeight="1">
      <c r="B21" s="179" t="s">
        <v>111</v>
      </c>
      <c r="C21" s="467" t="s">
        <v>32</v>
      </c>
      <c r="D21" s="468" t="s">
        <v>112</v>
      </c>
      <c r="E21" s="972" t="s">
        <v>577</v>
      </c>
      <c r="F21" s="972"/>
      <c r="G21" s="704">
        <v>34</v>
      </c>
      <c r="K21" s="180"/>
    </row>
    <row r="22" spans="2:11" ht="45" customHeight="1">
      <c r="B22" s="179" t="s">
        <v>111</v>
      </c>
      <c r="C22" s="467" t="s">
        <v>33</v>
      </c>
      <c r="D22" s="468" t="s">
        <v>112</v>
      </c>
      <c r="E22" s="972" t="s">
        <v>578</v>
      </c>
      <c r="F22" s="972"/>
      <c r="G22" s="704">
        <v>38</v>
      </c>
      <c r="K22" s="180"/>
    </row>
    <row r="23" spans="2:11" ht="46.5" customHeight="1">
      <c r="B23" s="179" t="s">
        <v>111</v>
      </c>
      <c r="C23" s="467" t="s">
        <v>34</v>
      </c>
      <c r="D23" s="468" t="s">
        <v>112</v>
      </c>
      <c r="E23" s="972" t="s">
        <v>579</v>
      </c>
      <c r="F23" s="972"/>
      <c r="G23" s="704">
        <v>42</v>
      </c>
      <c r="K23" s="180"/>
    </row>
    <row r="24" spans="2:11" ht="46.5" customHeight="1">
      <c r="B24" s="179" t="s">
        <v>111</v>
      </c>
      <c r="C24" s="467" t="s">
        <v>35</v>
      </c>
      <c r="D24" s="468" t="s">
        <v>112</v>
      </c>
      <c r="E24" s="972" t="s">
        <v>580</v>
      </c>
      <c r="F24" s="972"/>
      <c r="G24" s="704">
        <v>46</v>
      </c>
    </row>
    <row r="25" spans="2:11" ht="46.5" customHeight="1">
      <c r="B25" s="179" t="s">
        <v>111</v>
      </c>
      <c r="C25" s="467" t="s">
        <v>36</v>
      </c>
      <c r="D25" s="468" t="s">
        <v>112</v>
      </c>
      <c r="E25" s="972" t="s">
        <v>581</v>
      </c>
      <c r="F25" s="972"/>
      <c r="G25" s="704">
        <v>50</v>
      </c>
    </row>
    <row r="26" spans="2:11" ht="46.5" customHeight="1">
      <c r="B26" s="179" t="s">
        <v>111</v>
      </c>
      <c r="C26" s="467" t="s">
        <v>419</v>
      </c>
      <c r="D26" s="468" t="s">
        <v>112</v>
      </c>
      <c r="E26" s="972" t="s">
        <v>582</v>
      </c>
      <c r="F26" s="972"/>
      <c r="G26" s="704">
        <v>54</v>
      </c>
    </row>
    <row r="27" spans="2:11" ht="46.5" customHeight="1">
      <c r="B27" s="179" t="s">
        <v>111</v>
      </c>
      <c r="C27" s="467" t="s">
        <v>420</v>
      </c>
      <c r="D27" s="468" t="s">
        <v>112</v>
      </c>
      <c r="E27" s="972" t="s">
        <v>583</v>
      </c>
      <c r="F27" s="972"/>
      <c r="G27" s="704">
        <v>58</v>
      </c>
    </row>
    <row r="28" spans="2:11" ht="46.5" customHeight="1">
      <c r="B28" s="179" t="s">
        <v>111</v>
      </c>
      <c r="C28" s="467" t="s">
        <v>2</v>
      </c>
      <c r="D28" s="468" t="s">
        <v>112</v>
      </c>
      <c r="E28" s="972" t="s">
        <v>723</v>
      </c>
      <c r="F28" s="972"/>
      <c r="G28" s="704">
        <v>62</v>
      </c>
    </row>
    <row r="29" spans="2:11" ht="46.5" customHeight="1">
      <c r="B29" s="179" t="s">
        <v>111</v>
      </c>
      <c r="C29" s="467" t="s">
        <v>3</v>
      </c>
      <c r="D29" s="468" t="s">
        <v>112</v>
      </c>
      <c r="E29" s="972" t="s">
        <v>724</v>
      </c>
      <c r="F29" s="972"/>
      <c r="G29" s="704">
        <v>64</v>
      </c>
      <c r="K29" s="180"/>
    </row>
    <row r="30" spans="2:11" ht="46.5" customHeight="1">
      <c r="B30" s="179" t="s">
        <v>111</v>
      </c>
      <c r="C30" s="467" t="s">
        <v>4</v>
      </c>
      <c r="D30" s="468" t="s">
        <v>112</v>
      </c>
      <c r="E30" s="972" t="s">
        <v>725</v>
      </c>
      <c r="F30" s="972"/>
      <c r="G30" s="704">
        <v>71</v>
      </c>
      <c r="K30" s="180"/>
    </row>
    <row r="31" spans="2:11" ht="46.5" customHeight="1">
      <c r="B31" s="179" t="s">
        <v>111</v>
      </c>
      <c r="C31" s="467" t="s">
        <v>5</v>
      </c>
      <c r="D31" s="468" t="s">
        <v>112</v>
      </c>
      <c r="E31" s="972" t="s">
        <v>726</v>
      </c>
      <c r="F31" s="972"/>
      <c r="G31" s="704">
        <v>79</v>
      </c>
    </row>
    <row r="32" spans="2:11" ht="46.5" customHeight="1">
      <c r="B32" s="179" t="s">
        <v>111</v>
      </c>
      <c r="C32" s="467" t="s">
        <v>7</v>
      </c>
      <c r="D32" s="468" t="s">
        <v>112</v>
      </c>
      <c r="E32" s="972" t="s">
        <v>727</v>
      </c>
      <c r="F32" s="972"/>
      <c r="G32" s="704">
        <v>86</v>
      </c>
    </row>
    <row r="33" spans="2:7" ht="46.5" customHeight="1">
      <c r="B33" s="179" t="s">
        <v>111</v>
      </c>
      <c r="C33" s="467" t="s">
        <v>276</v>
      </c>
      <c r="D33" s="468" t="s">
        <v>112</v>
      </c>
      <c r="E33" s="972" t="s">
        <v>728</v>
      </c>
      <c r="F33" s="972"/>
      <c r="G33" s="704">
        <v>91</v>
      </c>
    </row>
    <row r="34" spans="2:7" ht="46.5" customHeight="1">
      <c r="B34" s="179" t="s">
        <v>111</v>
      </c>
      <c r="C34" s="856" t="s">
        <v>712</v>
      </c>
      <c r="D34" s="468" t="s">
        <v>112</v>
      </c>
      <c r="E34" s="972" t="s">
        <v>729</v>
      </c>
      <c r="F34" s="972"/>
      <c r="G34" s="704">
        <v>97</v>
      </c>
    </row>
    <row r="35" spans="2:7" ht="46.5" customHeight="1">
      <c r="B35" s="179" t="s">
        <v>111</v>
      </c>
      <c r="C35" s="467" t="s">
        <v>713</v>
      </c>
      <c r="D35" s="468" t="s">
        <v>112</v>
      </c>
      <c r="E35" s="972" t="s">
        <v>730</v>
      </c>
      <c r="F35" s="972"/>
      <c r="G35" s="704">
        <v>100</v>
      </c>
    </row>
    <row r="36" spans="2:7" ht="46.5" customHeight="1">
      <c r="B36" s="179" t="s">
        <v>111</v>
      </c>
      <c r="C36" s="467" t="s">
        <v>714</v>
      </c>
      <c r="D36" s="468" t="s">
        <v>112</v>
      </c>
      <c r="E36" s="972" t="s">
        <v>731</v>
      </c>
      <c r="F36" s="972"/>
      <c r="G36" s="704">
        <v>103</v>
      </c>
    </row>
    <row r="37" spans="2:7" ht="29.25" customHeight="1">
      <c r="B37" s="179" t="s">
        <v>111</v>
      </c>
      <c r="C37" s="467" t="s">
        <v>399</v>
      </c>
      <c r="D37" s="468" t="s">
        <v>112</v>
      </c>
      <c r="E37" s="972" t="s">
        <v>10</v>
      </c>
      <c r="F37" s="972"/>
      <c r="G37" s="704">
        <v>106</v>
      </c>
    </row>
    <row r="38" spans="2:7" ht="29.25" customHeight="1">
      <c r="B38" s="179" t="s">
        <v>111</v>
      </c>
      <c r="C38" s="467" t="s">
        <v>400</v>
      </c>
      <c r="D38" s="468" t="s">
        <v>112</v>
      </c>
      <c r="E38" s="972" t="s">
        <v>403</v>
      </c>
      <c r="F38" s="972"/>
      <c r="G38" s="704">
        <v>108</v>
      </c>
    </row>
    <row r="39" spans="2:7">
      <c r="B39" s="181" t="s">
        <v>111</v>
      </c>
      <c r="C39" s="469" t="s">
        <v>401</v>
      </c>
      <c r="D39" s="470" t="s">
        <v>112</v>
      </c>
      <c r="E39" s="979" t="s">
        <v>402</v>
      </c>
      <c r="F39" s="979"/>
      <c r="G39" s="705">
        <v>109</v>
      </c>
    </row>
    <row r="40" spans="2:7" ht="18.75" customHeight="1">
      <c r="E40" s="460"/>
    </row>
    <row r="41" spans="2:7">
      <c r="B41" s="182"/>
      <c r="C41" s="473" t="s">
        <v>113</v>
      </c>
      <c r="D41" s="474"/>
      <c r="E41" s="978" t="s">
        <v>114</v>
      </c>
      <c r="F41" s="978"/>
    </row>
    <row r="42" spans="2:7">
      <c r="B42" s="182"/>
      <c r="D42" s="475"/>
      <c r="E42" s="977" t="s">
        <v>115</v>
      </c>
      <c r="F42" s="977"/>
    </row>
    <row r="43" spans="2:7">
      <c r="B43" s="182"/>
      <c r="D43" s="475"/>
      <c r="E43" s="977" t="s">
        <v>116</v>
      </c>
      <c r="F43" s="977"/>
    </row>
    <row r="44" spans="2:7">
      <c r="B44" s="182"/>
      <c r="C44" s="473" t="s">
        <v>273</v>
      </c>
      <c r="D44" s="475"/>
      <c r="E44" s="462" t="s">
        <v>272</v>
      </c>
      <c r="F44" s="463"/>
    </row>
    <row r="45" spans="2:7">
      <c r="B45" s="182"/>
      <c r="D45" s="475"/>
      <c r="E45" s="463"/>
      <c r="F45" s="463"/>
    </row>
    <row r="46" spans="2:7">
      <c r="B46" s="182"/>
      <c r="D46" s="475"/>
      <c r="E46" s="463"/>
      <c r="F46" s="463"/>
    </row>
    <row r="47" spans="2:7">
      <c r="B47" s="182"/>
      <c r="D47" s="475"/>
      <c r="E47" s="463"/>
      <c r="F47" s="463"/>
    </row>
    <row r="48" spans="2:7">
      <c r="B48" s="182"/>
      <c r="D48" s="475"/>
      <c r="E48" s="463"/>
      <c r="F48" s="463"/>
    </row>
    <row r="49" spans="2:6">
      <c r="B49" s="182"/>
      <c r="D49" s="475"/>
      <c r="E49" s="463"/>
      <c r="F49" s="463"/>
    </row>
    <row r="50" spans="2:6">
      <c r="B50" s="182"/>
      <c r="D50" s="475"/>
      <c r="E50" s="463"/>
      <c r="F50" s="463"/>
    </row>
    <row r="51" spans="2:6">
      <c r="B51" s="182"/>
      <c r="D51" s="475"/>
      <c r="E51" s="463"/>
      <c r="F51" s="463"/>
    </row>
  </sheetData>
  <mergeCells count="37">
    <mergeCell ref="E43:F43"/>
    <mergeCell ref="E42:F42"/>
    <mergeCell ref="E41:F41"/>
    <mergeCell ref="E18:F18"/>
    <mergeCell ref="E39:F39"/>
    <mergeCell ref="E19:F19"/>
    <mergeCell ref="E20:F20"/>
    <mergeCell ref="E23:F23"/>
    <mergeCell ref="E24:F24"/>
    <mergeCell ref="E21:F21"/>
    <mergeCell ref="E31:F31"/>
    <mergeCell ref="E38:F38"/>
    <mergeCell ref="E25:F25"/>
    <mergeCell ref="E28:F28"/>
    <mergeCell ref="E32:F32"/>
    <mergeCell ref="E29:F29"/>
    <mergeCell ref="E22:F22"/>
    <mergeCell ref="E37:F37"/>
    <mergeCell ref="E33:F33"/>
    <mergeCell ref="E11:F11"/>
    <mergeCell ref="E30:F30"/>
    <mergeCell ref="E26:F26"/>
    <mergeCell ref="E27:F27"/>
    <mergeCell ref="E17:F17"/>
    <mergeCell ref="E16:F16"/>
    <mergeCell ref="E12:F12"/>
    <mergeCell ref="E14:F14"/>
    <mergeCell ref="E15:F15"/>
    <mergeCell ref="E13:F13"/>
    <mergeCell ref="E34:F34"/>
    <mergeCell ref="E35:F35"/>
    <mergeCell ref="E36:F36"/>
    <mergeCell ref="D4:F4"/>
    <mergeCell ref="B6:F6"/>
    <mergeCell ref="E10:F10"/>
    <mergeCell ref="E9:F9"/>
    <mergeCell ref="B7:F7"/>
  </mergeCells>
  <phoneticPr fontId="2" type="noConversion"/>
  <hyperlinks>
    <hyperlink ref="C9" location="'T 1.1'!A1" display="T 1.1"/>
    <hyperlink ref="C10" location="'T 1.2'!A1" display="T 1.2"/>
    <hyperlink ref="C11" location="'T 1.3'!A1" display="T 1.3"/>
    <hyperlink ref="C17" location="'T 3'!A1" display="T 3"/>
    <hyperlink ref="C18" location="'T 4.1'!A1" display="T 4.1"/>
    <hyperlink ref="C39" location="'Annexe 3'!A1" display="Annexe 3"/>
    <hyperlink ref="C12" location="'T 1.4'!A1" display="T 1.4"/>
    <hyperlink ref="C14" location="'T 2.1'!A1" display="T 2.1"/>
    <hyperlink ref="C15" location="'T 2.2'!A1" display="T 2.2"/>
    <hyperlink ref="C16" location="'T 2.3'!A1" display="T 2.3"/>
    <hyperlink ref="B7" r:id="rId1"/>
    <hyperlink ref="C24" location="'T 4.7'!A1" display="T 4.7"/>
    <hyperlink ref="C19" location="'T 4.2'!A1" display="T 4.2"/>
    <hyperlink ref="C20" location="'T 4.3'!A1" display="T 4.3"/>
    <hyperlink ref="C23" location="'T 4.6'!A1" display="T 4.6"/>
    <hyperlink ref="C25" location="'T 4.8'!A1" display="T 4.8"/>
    <hyperlink ref="C31" location="'T 5.4'!A1" display="T 5.4"/>
    <hyperlink ref="C38" location="'Annexe 2'!A1" display="Annexe 2"/>
    <hyperlink ref="C28" location="'T 5.1'!A1" display="T 5.1"/>
    <hyperlink ref="C29" location="'T 5.2'!A1" display="T 5.2"/>
    <hyperlink ref="C30" location="'T 5.3'!A1" display="T 5.3"/>
    <hyperlink ref="C21" location="'T 4.4'!A1" display="T 4.4"/>
    <hyperlink ref="C22" location="'T 4.5'!A1" display="T 4.5"/>
    <hyperlink ref="C13" location="'T 1.5'!A1" display="T 1.5"/>
    <hyperlink ref="C32" location="'T 5.5'!A1" display="T 5.4"/>
    <hyperlink ref="C33" location="'T 5.6'!A1" display="T 5.6"/>
    <hyperlink ref="C37" location="'Annexe 1'!A1" display="Annexe 1"/>
    <hyperlink ref="C26" location="'T 4.9'!A1" display="T 4.9"/>
    <hyperlink ref="C27" location="'T 4.10'!A1" display="T 4.10"/>
    <hyperlink ref="C34" location="'T 6.1'!A1" display="T 6.1"/>
    <hyperlink ref="C35" location="'T 6.2'!A1" display="T 6.2"/>
    <hyperlink ref="C36" location="'T 6.3'!A1" display="T 6.3"/>
  </hyperlinks>
  <pageMargins left="0.59055118110236227" right="0.59055118110236227" top="0.78740157480314965" bottom="0.78740157480314965" header="0.23622047244094491" footer="0.35433070866141736"/>
  <pageSetup paperSize="9" scale="43" firstPageNumber="3" orientation="portrait" useFirstPageNumber="1" r:id="rId2"/>
  <headerFooter alignWithMargins="0"/>
  <colBreaks count="1" manualBreakCount="1">
    <brk id="8" max="1048575" man="1"/>
  </colBreaks>
</worksheet>
</file>

<file path=xl/worksheets/sheet20.xml><?xml version="1.0" encoding="utf-8"?>
<worksheet xmlns="http://schemas.openxmlformats.org/spreadsheetml/2006/main" xmlns:r="http://schemas.openxmlformats.org/officeDocument/2006/relationships">
  <sheetPr>
    <tabColor rgb="FF00B050"/>
    <pageSetUpPr fitToPage="1"/>
  </sheetPr>
  <dimension ref="A1:Y163"/>
  <sheetViews>
    <sheetView zoomScale="85" zoomScaleNormal="85" zoomScalePageLayoutView="85" workbookViewId="0">
      <selection activeCell="P125" sqref="P125"/>
    </sheetView>
  </sheetViews>
  <sheetFormatPr baseColWidth="10" defaultRowHeight="12.75"/>
  <cols>
    <col min="1" max="1" width="90.140625" customWidth="1"/>
    <col min="13" max="15" width="13.7109375" customWidth="1"/>
    <col min="16" max="16" width="19" customWidth="1"/>
  </cols>
  <sheetData>
    <row r="1" spans="1:16" s="706" customFormat="1" ht="23.25" customHeight="1">
      <c r="A1" s="47" t="s">
        <v>866</v>
      </c>
    </row>
    <row r="2" spans="1:16" ht="18">
      <c r="A2" s="47"/>
    </row>
    <row r="3" spans="1:16" ht="13.5" thickBot="1">
      <c r="P3" s="265" t="s">
        <v>249</v>
      </c>
    </row>
    <row r="4" spans="1:16">
      <c r="A4" s="42"/>
      <c r="B4" s="43" t="s">
        <v>40</v>
      </c>
      <c r="C4" s="43" t="s">
        <v>131</v>
      </c>
      <c r="D4" s="43" t="s">
        <v>133</v>
      </c>
      <c r="E4" s="43" t="s">
        <v>41</v>
      </c>
      <c r="F4" s="43" t="s">
        <v>42</v>
      </c>
      <c r="G4" s="43" t="s">
        <v>43</v>
      </c>
      <c r="H4" s="43" t="s">
        <v>44</v>
      </c>
      <c r="I4" s="43" t="s">
        <v>135</v>
      </c>
      <c r="J4" s="43" t="s">
        <v>136</v>
      </c>
      <c r="K4" s="43" t="s">
        <v>137</v>
      </c>
      <c r="L4" s="258">
        <v>100000</v>
      </c>
      <c r="M4" s="256" t="s">
        <v>271</v>
      </c>
      <c r="N4" s="256" t="s">
        <v>269</v>
      </c>
      <c r="O4" s="263" t="s">
        <v>82</v>
      </c>
      <c r="P4" s="287" t="s">
        <v>259</v>
      </c>
    </row>
    <row r="5" spans="1:16">
      <c r="A5" s="593" t="s">
        <v>86</v>
      </c>
      <c r="B5" s="44" t="s">
        <v>130</v>
      </c>
      <c r="C5" s="44" t="s">
        <v>45</v>
      </c>
      <c r="D5" s="44" t="s">
        <v>45</v>
      </c>
      <c r="E5" s="44" t="s">
        <v>45</v>
      </c>
      <c r="F5" s="44" t="s">
        <v>45</v>
      </c>
      <c r="G5" s="44" t="s">
        <v>45</v>
      </c>
      <c r="H5" s="44" t="s">
        <v>45</v>
      </c>
      <c r="I5" s="44" t="s">
        <v>45</v>
      </c>
      <c r="J5" s="44" t="s">
        <v>45</v>
      </c>
      <c r="K5" s="44" t="s">
        <v>45</v>
      </c>
      <c r="L5" s="44" t="s">
        <v>48</v>
      </c>
      <c r="M5" s="241" t="s">
        <v>270</v>
      </c>
      <c r="N5" s="241" t="s">
        <v>153</v>
      </c>
      <c r="O5" s="262" t="s">
        <v>152</v>
      </c>
      <c r="P5" s="288" t="s">
        <v>329</v>
      </c>
    </row>
    <row r="6" spans="1:16" ht="13.5" customHeight="1" thickBot="1">
      <c r="A6" s="448" t="s">
        <v>249</v>
      </c>
      <c r="B6" s="45" t="s">
        <v>48</v>
      </c>
      <c r="C6" s="45" t="s">
        <v>132</v>
      </c>
      <c r="D6" s="45" t="s">
        <v>134</v>
      </c>
      <c r="E6" s="45" t="s">
        <v>49</v>
      </c>
      <c r="F6" s="45" t="s">
        <v>50</v>
      </c>
      <c r="G6" s="45" t="s">
        <v>51</v>
      </c>
      <c r="H6" s="45" t="s">
        <v>47</v>
      </c>
      <c r="I6" s="45" t="s">
        <v>138</v>
      </c>
      <c r="J6" s="45" t="s">
        <v>139</v>
      </c>
      <c r="K6" s="45" t="s">
        <v>140</v>
      </c>
      <c r="L6" s="45" t="s">
        <v>141</v>
      </c>
      <c r="M6" s="257" t="s">
        <v>153</v>
      </c>
      <c r="N6" s="257" t="s">
        <v>141</v>
      </c>
      <c r="O6" s="264" t="s">
        <v>46</v>
      </c>
      <c r="P6" s="289" t="s">
        <v>279</v>
      </c>
    </row>
    <row r="7" spans="1:16">
      <c r="A7" s="228"/>
    </row>
    <row r="8" spans="1:16" ht="16.5" customHeight="1">
      <c r="A8" s="501" t="s">
        <v>185</v>
      </c>
      <c r="B8" s="493">
        <v>621.45722106599999</v>
      </c>
      <c r="C8" s="493">
        <v>516.78291090499999</v>
      </c>
      <c r="D8" s="493">
        <v>486.81313715099998</v>
      </c>
      <c r="E8" s="493">
        <v>559.33942758299997</v>
      </c>
      <c r="F8" s="493">
        <v>665.95714335900004</v>
      </c>
      <c r="G8" s="493">
        <v>777.16565673399998</v>
      </c>
      <c r="H8" s="493">
        <v>896.92056586900003</v>
      </c>
      <c r="I8" s="493">
        <v>1052.778624072</v>
      </c>
      <c r="J8" s="493">
        <v>1202.745712508</v>
      </c>
      <c r="K8" s="493">
        <v>1291.149970636</v>
      </c>
      <c r="L8" s="493">
        <v>1289.3447950919999</v>
      </c>
      <c r="M8" s="506">
        <v>681.76525190899997</v>
      </c>
      <c r="N8" s="506">
        <v>1212.570760911</v>
      </c>
      <c r="O8" s="506">
        <v>952.98955264799997</v>
      </c>
      <c r="P8" s="493">
        <v>941.54056661799996</v>
      </c>
    </row>
    <row r="9" spans="1:16" ht="16.5" customHeight="1">
      <c r="A9" s="492" t="s">
        <v>186</v>
      </c>
      <c r="B9" s="494">
        <v>235.11098390399999</v>
      </c>
      <c r="C9" s="494">
        <v>187.70132281599999</v>
      </c>
      <c r="D9" s="494">
        <v>164.13891066400001</v>
      </c>
      <c r="E9" s="494">
        <v>181.34487852699999</v>
      </c>
      <c r="F9" s="494">
        <v>207.58615808600001</v>
      </c>
      <c r="G9" s="494">
        <v>226.67384291499999</v>
      </c>
      <c r="H9" s="494">
        <v>243.69252170300001</v>
      </c>
      <c r="I9" s="494">
        <v>261.39792877000002</v>
      </c>
      <c r="J9" s="494">
        <v>280.13769082099998</v>
      </c>
      <c r="K9" s="494">
        <v>274.54056684300002</v>
      </c>
      <c r="L9" s="494">
        <v>243.297373247</v>
      </c>
      <c r="M9" s="507">
        <v>205.95639557300001</v>
      </c>
      <c r="N9" s="507">
        <v>263.74276872299998</v>
      </c>
      <c r="O9" s="507">
        <v>235.48334731700001</v>
      </c>
      <c r="P9" s="494">
        <v>236.25842904999999</v>
      </c>
    </row>
    <row r="10" spans="1:16" ht="16.5" customHeight="1">
      <c r="A10" s="492" t="s">
        <v>187</v>
      </c>
      <c r="B10" s="494">
        <v>138.23759774199999</v>
      </c>
      <c r="C10" s="494">
        <v>142.57873038899999</v>
      </c>
      <c r="D10" s="494">
        <v>171.41965642100001</v>
      </c>
      <c r="E10" s="494">
        <v>251.90573898</v>
      </c>
      <c r="F10" s="494">
        <v>339.12108286599999</v>
      </c>
      <c r="G10" s="494">
        <v>415.20931026300002</v>
      </c>
      <c r="H10" s="494">
        <v>506.49617998500003</v>
      </c>
      <c r="I10" s="494">
        <v>628.67061541999999</v>
      </c>
      <c r="J10" s="494">
        <v>737.07883139499995</v>
      </c>
      <c r="K10" s="494">
        <v>787.18880146399999</v>
      </c>
      <c r="L10" s="494">
        <v>725.93771662100005</v>
      </c>
      <c r="M10" s="507">
        <v>340.34174632000003</v>
      </c>
      <c r="N10" s="507">
        <v>718.96040924800002</v>
      </c>
      <c r="O10" s="507">
        <v>533.80353290300002</v>
      </c>
      <c r="P10" s="494">
        <v>520.57824799299999</v>
      </c>
    </row>
    <row r="11" spans="1:16" ht="16.5" customHeight="1">
      <c r="A11" s="492" t="s">
        <v>188</v>
      </c>
      <c r="B11" s="494">
        <v>10.886871709999999</v>
      </c>
      <c r="C11" s="494">
        <v>10.708115707999999</v>
      </c>
      <c r="D11" s="494">
        <v>11.097853005999999</v>
      </c>
      <c r="E11" s="494">
        <v>15.041450807</v>
      </c>
      <c r="F11" s="494">
        <v>19.512533327</v>
      </c>
      <c r="G11" s="494">
        <v>21.320259186000001</v>
      </c>
      <c r="H11" s="494">
        <v>23.534489872000002</v>
      </c>
      <c r="I11" s="494">
        <v>24.154466281000001</v>
      </c>
      <c r="J11" s="494">
        <v>29.983841238</v>
      </c>
      <c r="K11" s="494">
        <v>36.774531304999996</v>
      </c>
      <c r="L11" s="494">
        <v>34.467123080999997</v>
      </c>
      <c r="M11" s="507">
        <v>18.239997315</v>
      </c>
      <c r="N11" s="507">
        <v>31.285784618000001</v>
      </c>
      <c r="O11" s="507">
        <v>24.905969085999999</v>
      </c>
      <c r="P11" s="494">
        <v>25.194192060999999</v>
      </c>
    </row>
    <row r="12" spans="1:16" ht="16.5" customHeight="1">
      <c r="A12" s="492" t="s">
        <v>189</v>
      </c>
      <c r="B12" s="494">
        <v>98.024414753000002</v>
      </c>
      <c r="C12" s="494">
        <v>88.518952671999998</v>
      </c>
      <c r="D12" s="494">
        <v>86.883233497999996</v>
      </c>
      <c r="E12" s="494">
        <v>64.416613190999996</v>
      </c>
      <c r="F12" s="494">
        <v>61.770061151999997</v>
      </c>
      <c r="G12" s="494">
        <v>74.078088743999999</v>
      </c>
      <c r="H12" s="494">
        <v>89.919852977000005</v>
      </c>
      <c r="I12" s="494">
        <v>106.51994816200001</v>
      </c>
      <c r="J12" s="494">
        <v>121.660284014</v>
      </c>
      <c r="K12" s="494">
        <v>154.540350905</v>
      </c>
      <c r="L12" s="494">
        <v>249.20553307500001</v>
      </c>
      <c r="M12" s="507">
        <v>74.256146237999999</v>
      </c>
      <c r="N12" s="507">
        <v>163.58006628000001</v>
      </c>
      <c r="O12" s="507">
        <v>119.89775572000001</v>
      </c>
      <c r="P12" s="494">
        <v>118.99454061100001</v>
      </c>
    </row>
    <row r="13" spans="1:16" ht="16.5" customHeight="1">
      <c r="A13" s="492" t="s">
        <v>190</v>
      </c>
      <c r="B13" s="494">
        <v>139.19735295699999</v>
      </c>
      <c r="C13" s="494">
        <v>87.275789321000005</v>
      </c>
      <c r="D13" s="494">
        <v>53.273483560999999</v>
      </c>
      <c r="E13" s="494">
        <v>46.630746078999998</v>
      </c>
      <c r="F13" s="494">
        <v>37.967307927999997</v>
      </c>
      <c r="G13" s="494">
        <v>39.884155626000002</v>
      </c>
      <c r="H13" s="494">
        <v>33.277521331999999</v>
      </c>
      <c r="I13" s="494">
        <v>32.035665440000002</v>
      </c>
      <c r="J13" s="494">
        <v>33.885065040000001</v>
      </c>
      <c r="K13" s="494">
        <v>38.105720118999997</v>
      </c>
      <c r="L13" s="494">
        <v>36.437049066999997</v>
      </c>
      <c r="M13" s="507">
        <v>42.970966463000003</v>
      </c>
      <c r="N13" s="507">
        <v>35.001732040999997</v>
      </c>
      <c r="O13" s="507">
        <v>38.898947622000001</v>
      </c>
      <c r="P13" s="494">
        <v>40.515156902999998</v>
      </c>
    </row>
    <row r="14" spans="1:16" ht="16.5" customHeight="1">
      <c r="A14" s="501" t="s">
        <v>191</v>
      </c>
      <c r="B14" s="493">
        <v>832.64266537599997</v>
      </c>
      <c r="C14" s="493">
        <v>684.50010568799996</v>
      </c>
      <c r="D14" s="493">
        <v>627.41653792499994</v>
      </c>
      <c r="E14" s="493">
        <v>703.08524244</v>
      </c>
      <c r="F14" s="493">
        <v>823.14933702799999</v>
      </c>
      <c r="G14" s="493">
        <v>944.31021510899996</v>
      </c>
      <c r="H14" s="493">
        <v>1076.24242155</v>
      </c>
      <c r="I14" s="493">
        <v>1235.841755784</v>
      </c>
      <c r="J14" s="493">
        <v>1388.5259449560001</v>
      </c>
      <c r="K14" s="493">
        <v>1501.691725037</v>
      </c>
      <c r="L14" s="493">
        <v>1473.615256545</v>
      </c>
      <c r="M14" s="506">
        <v>840.24497392299998</v>
      </c>
      <c r="N14" s="506">
        <v>1401.5357562639999</v>
      </c>
      <c r="O14" s="506">
        <v>1127.0462549389999</v>
      </c>
      <c r="P14" s="493">
        <v>1117.285862342</v>
      </c>
    </row>
    <row r="15" spans="1:16" ht="16.5" customHeight="1">
      <c r="A15" s="492" t="s">
        <v>84</v>
      </c>
      <c r="B15" s="494">
        <v>356.06980213399999</v>
      </c>
      <c r="C15" s="494">
        <v>306.35817115200001</v>
      </c>
      <c r="D15" s="494">
        <v>316.42611666800002</v>
      </c>
      <c r="E15" s="494">
        <v>408.05869980099999</v>
      </c>
      <c r="F15" s="494">
        <v>519.93928986900005</v>
      </c>
      <c r="G15" s="494">
        <v>619.74478313300006</v>
      </c>
      <c r="H15" s="494">
        <v>727.494612792</v>
      </c>
      <c r="I15" s="494">
        <v>848.10115216400004</v>
      </c>
      <c r="J15" s="494">
        <v>934.91971503900004</v>
      </c>
      <c r="K15" s="494">
        <v>1011.319477452</v>
      </c>
      <c r="L15" s="494">
        <v>1006.595074163</v>
      </c>
      <c r="M15" s="507">
        <v>522.45613525399995</v>
      </c>
      <c r="N15" s="507">
        <v>951.59962211000004</v>
      </c>
      <c r="O15" s="507">
        <v>741.73445879400003</v>
      </c>
      <c r="P15" s="494">
        <v>729.14990411600002</v>
      </c>
    </row>
    <row r="16" spans="1:16" ht="16.5" customHeight="1">
      <c r="A16" s="492" t="s">
        <v>192</v>
      </c>
      <c r="B16" s="494">
        <v>247.02291969000001</v>
      </c>
      <c r="C16" s="494">
        <v>240.88828549300001</v>
      </c>
      <c r="D16" s="494">
        <v>271.30468066700001</v>
      </c>
      <c r="E16" s="494">
        <v>374.32823851900002</v>
      </c>
      <c r="F16" s="494">
        <v>482.15027485600001</v>
      </c>
      <c r="G16" s="494">
        <v>565.52596663199995</v>
      </c>
      <c r="H16" s="494">
        <v>653.54043472800004</v>
      </c>
      <c r="I16" s="494">
        <v>766.25129320200006</v>
      </c>
      <c r="J16" s="494">
        <v>850.27363339099998</v>
      </c>
      <c r="K16" s="494">
        <v>907.523288579</v>
      </c>
      <c r="L16" s="494">
        <v>845.08799971799999</v>
      </c>
      <c r="M16" s="507">
        <v>473.31996232300003</v>
      </c>
      <c r="N16" s="507">
        <v>840.44931470300003</v>
      </c>
      <c r="O16" s="507">
        <v>660.91108598599999</v>
      </c>
      <c r="P16" s="494">
        <v>649.58765545599999</v>
      </c>
    </row>
    <row r="17" spans="1:16" ht="16.5" customHeight="1">
      <c r="A17" s="492" t="s">
        <v>225</v>
      </c>
      <c r="B17" s="494">
        <v>34.327268588000003</v>
      </c>
      <c r="C17" s="494">
        <v>21.267787275</v>
      </c>
      <c r="D17" s="494">
        <v>30.712432931999999</v>
      </c>
      <c r="E17" s="494">
        <v>70.722063520000006</v>
      </c>
      <c r="F17" s="494">
        <v>106.597873604</v>
      </c>
      <c r="G17" s="494">
        <v>138.43504663100001</v>
      </c>
      <c r="H17" s="494">
        <v>166.48131950600001</v>
      </c>
      <c r="I17" s="494">
        <v>206.83990676600001</v>
      </c>
      <c r="J17" s="494">
        <v>216.32570976900001</v>
      </c>
      <c r="K17" s="494">
        <v>267.20325685</v>
      </c>
      <c r="L17" s="494">
        <v>185.88663012200001</v>
      </c>
      <c r="M17" s="507">
        <v>104.27072427100001</v>
      </c>
      <c r="N17" s="507">
        <v>213.558029344</v>
      </c>
      <c r="O17" s="507">
        <v>160.11297231699999</v>
      </c>
      <c r="P17" s="494">
        <v>157.20839492299999</v>
      </c>
    </row>
    <row r="18" spans="1:16" ht="16.5" customHeight="1">
      <c r="A18" s="492" t="s">
        <v>193</v>
      </c>
      <c r="B18" s="494">
        <v>109.046882444</v>
      </c>
      <c r="C18" s="494">
        <v>65.469885658999999</v>
      </c>
      <c r="D18" s="494">
        <v>45.121436000999999</v>
      </c>
      <c r="E18" s="494">
        <v>33.730461282</v>
      </c>
      <c r="F18" s="494">
        <v>37.789015012999997</v>
      </c>
      <c r="G18" s="494">
        <v>54.218816500999999</v>
      </c>
      <c r="H18" s="494">
        <v>73.954178064000004</v>
      </c>
      <c r="I18" s="494">
        <v>81.849858961999999</v>
      </c>
      <c r="J18" s="494">
        <v>84.646081648000006</v>
      </c>
      <c r="K18" s="494">
        <v>103.79618887300001</v>
      </c>
      <c r="L18" s="494">
        <v>161.507074445</v>
      </c>
      <c r="M18" s="507">
        <v>49.136172930999997</v>
      </c>
      <c r="N18" s="507">
        <v>111.150307407</v>
      </c>
      <c r="O18" s="507">
        <v>80.823372806999998</v>
      </c>
      <c r="P18" s="494">
        <v>79.562248659000005</v>
      </c>
    </row>
    <row r="19" spans="1:16" ht="16.5" customHeight="1">
      <c r="A19" s="492" t="s">
        <v>194</v>
      </c>
      <c r="B19" s="494">
        <v>260.225797828</v>
      </c>
      <c r="C19" s="494">
        <v>216.826248505</v>
      </c>
      <c r="D19" s="494">
        <v>180.877646054</v>
      </c>
      <c r="E19" s="494">
        <v>166.85173935899999</v>
      </c>
      <c r="F19" s="494">
        <v>164.90493106100001</v>
      </c>
      <c r="G19" s="494">
        <v>165.86687119499999</v>
      </c>
      <c r="H19" s="494">
        <v>176.298029963</v>
      </c>
      <c r="I19" s="494">
        <v>202.06747319300001</v>
      </c>
      <c r="J19" s="494">
        <v>232.732327844</v>
      </c>
      <c r="K19" s="494">
        <v>253.989884262</v>
      </c>
      <c r="L19" s="494">
        <v>203.13240597500001</v>
      </c>
      <c r="M19" s="507">
        <v>171.63828258300001</v>
      </c>
      <c r="N19" s="507">
        <v>220.61931339200001</v>
      </c>
      <c r="O19" s="507">
        <v>196.66599161299999</v>
      </c>
      <c r="P19" s="494">
        <v>197.18910990000001</v>
      </c>
    </row>
    <row r="20" spans="1:16" ht="16.5" customHeight="1">
      <c r="A20" s="492" t="s">
        <v>195</v>
      </c>
      <c r="B20" s="494">
        <v>165.25035164799999</v>
      </c>
      <c r="C20" s="494">
        <v>150.59419038199999</v>
      </c>
      <c r="D20" s="494">
        <v>135.0499102</v>
      </c>
      <c r="E20" s="494">
        <v>137.22747001499999</v>
      </c>
      <c r="F20" s="494">
        <v>139.19501905600001</v>
      </c>
      <c r="G20" s="494">
        <v>139.424015537</v>
      </c>
      <c r="H20" s="494">
        <v>147.81462015700001</v>
      </c>
      <c r="I20" s="494">
        <v>170.18200579800001</v>
      </c>
      <c r="J20" s="494">
        <v>193.92818586499999</v>
      </c>
      <c r="K20" s="494">
        <v>207.09195257799999</v>
      </c>
      <c r="L20" s="494">
        <v>167.25292463400001</v>
      </c>
      <c r="M20" s="507">
        <v>140.72167462100001</v>
      </c>
      <c r="N20" s="507">
        <v>182.82039894600001</v>
      </c>
      <c r="O20" s="507">
        <v>162.23274953200001</v>
      </c>
      <c r="P20" s="494">
        <v>162.733147753</v>
      </c>
    </row>
    <row r="21" spans="1:16" ht="16.5" customHeight="1">
      <c r="A21" s="492" t="s">
        <v>196</v>
      </c>
      <c r="B21" s="494">
        <v>36.931373727</v>
      </c>
      <c r="C21" s="494">
        <v>19.540055862999999</v>
      </c>
      <c r="D21" s="494">
        <v>9.6645140969999996</v>
      </c>
      <c r="E21" s="494">
        <v>3.0076819210000001</v>
      </c>
      <c r="F21" s="494">
        <v>1.430972591</v>
      </c>
      <c r="G21" s="494">
        <v>1.3835953910000001</v>
      </c>
      <c r="H21" s="494">
        <v>1.548064085</v>
      </c>
      <c r="I21" s="494">
        <v>1.485763688</v>
      </c>
      <c r="J21" s="494">
        <v>3.2640896220000002</v>
      </c>
      <c r="K21" s="494">
        <v>5.4839482610000001</v>
      </c>
      <c r="L21" s="494">
        <v>7.5802475720000002</v>
      </c>
      <c r="M21" s="507">
        <v>3.3312387239999999</v>
      </c>
      <c r="N21" s="507">
        <v>4.6006986999999997</v>
      </c>
      <c r="O21" s="507">
        <v>3.9798913630000001</v>
      </c>
      <c r="P21" s="494">
        <v>4.0251059800000002</v>
      </c>
    </row>
    <row r="22" spans="1:16" ht="16.5" customHeight="1">
      <c r="A22" s="717" t="s">
        <v>991</v>
      </c>
      <c r="B22" s="494">
        <v>58.044072452000002</v>
      </c>
      <c r="C22" s="494">
        <v>46.692002258999999</v>
      </c>
      <c r="D22" s="494">
        <v>36.163221757999999</v>
      </c>
      <c r="E22" s="494">
        <v>26.616587422999999</v>
      </c>
      <c r="F22" s="494">
        <v>24.278939414</v>
      </c>
      <c r="G22" s="494">
        <v>25.059260266999999</v>
      </c>
      <c r="H22" s="494">
        <v>26.935345721000001</v>
      </c>
      <c r="I22" s="494">
        <v>30.399703708000001</v>
      </c>
      <c r="J22" s="494">
        <v>35.540052357999997</v>
      </c>
      <c r="K22" s="494">
        <v>41.413983422999998</v>
      </c>
      <c r="L22" s="494">
        <v>28.299233769000001</v>
      </c>
      <c r="M22" s="507">
        <v>27.585369238999998</v>
      </c>
      <c r="N22" s="507">
        <v>33.198215744999999</v>
      </c>
      <c r="O22" s="507">
        <v>30.453350717999999</v>
      </c>
      <c r="P22" s="494">
        <v>30.430856167000002</v>
      </c>
    </row>
    <row r="23" spans="1:16" ht="16.5" customHeight="1">
      <c r="A23" s="492" t="s">
        <v>197</v>
      </c>
      <c r="B23" s="494">
        <v>23.216501306000001</v>
      </c>
      <c r="C23" s="494">
        <v>19.017297985999999</v>
      </c>
      <c r="D23" s="494">
        <v>19.771638297999999</v>
      </c>
      <c r="E23" s="494">
        <v>24.900205360000001</v>
      </c>
      <c r="F23" s="494">
        <v>31.752930463999999</v>
      </c>
      <c r="G23" s="494">
        <v>41.650455764</v>
      </c>
      <c r="H23" s="494">
        <v>49.051856411999999</v>
      </c>
      <c r="I23" s="494">
        <v>58.264618933000001</v>
      </c>
      <c r="J23" s="494">
        <v>70.689165447999997</v>
      </c>
      <c r="K23" s="494">
        <v>67.583045056000003</v>
      </c>
      <c r="L23" s="494">
        <v>58.703649386000002</v>
      </c>
      <c r="M23" s="507">
        <v>33.576213039000002</v>
      </c>
      <c r="N23" s="507">
        <v>63.779232811999996</v>
      </c>
      <c r="O23" s="507">
        <v>49.008970949999998</v>
      </c>
      <c r="P23" s="494">
        <v>48.88595273</v>
      </c>
    </row>
    <row r="24" spans="1:16" ht="16.5" customHeight="1">
      <c r="A24" s="492" t="s">
        <v>198</v>
      </c>
      <c r="B24" s="494">
        <v>94.590701005</v>
      </c>
      <c r="C24" s="494">
        <v>63.024731924000001</v>
      </c>
      <c r="D24" s="494">
        <v>47.088941200999997</v>
      </c>
      <c r="E24" s="494">
        <v>54.058267094000001</v>
      </c>
      <c r="F24" s="494">
        <v>64.235171801999996</v>
      </c>
      <c r="G24" s="494">
        <v>74.817888666000002</v>
      </c>
      <c r="H24" s="494">
        <v>84.002857180999996</v>
      </c>
      <c r="I24" s="494">
        <v>92.738726662000005</v>
      </c>
      <c r="J24" s="494">
        <v>113.047556955</v>
      </c>
      <c r="K24" s="494">
        <v>124.88894603999999</v>
      </c>
      <c r="L24" s="494">
        <v>132.051526647</v>
      </c>
      <c r="M24" s="507">
        <v>65.652723187999996</v>
      </c>
      <c r="N24" s="507">
        <v>116.611614577</v>
      </c>
      <c r="O24" s="507">
        <v>91.691054457999996</v>
      </c>
      <c r="P24" s="494">
        <v>91.425695747000006</v>
      </c>
    </row>
    <row r="25" spans="1:16" ht="16.5" customHeight="1">
      <c r="A25" s="502" t="s">
        <v>199</v>
      </c>
      <c r="B25" s="495">
        <v>98.539863104000005</v>
      </c>
      <c r="C25" s="495">
        <v>79.273656122000006</v>
      </c>
      <c r="D25" s="495">
        <v>63.252195704999998</v>
      </c>
      <c r="E25" s="495">
        <v>49.216330827</v>
      </c>
      <c r="F25" s="495">
        <v>42.317013830999997</v>
      </c>
      <c r="G25" s="495">
        <v>42.230216351000003</v>
      </c>
      <c r="H25" s="495">
        <v>39.395065203000001</v>
      </c>
      <c r="I25" s="495">
        <v>34.669784831000001</v>
      </c>
      <c r="J25" s="495">
        <v>37.137179670999998</v>
      </c>
      <c r="K25" s="495">
        <v>43.910372228</v>
      </c>
      <c r="L25" s="495">
        <v>73.132600374000006</v>
      </c>
      <c r="M25" s="508">
        <v>46.921619858</v>
      </c>
      <c r="N25" s="508">
        <v>48.925973374000002</v>
      </c>
      <c r="O25" s="508">
        <v>47.945779123999998</v>
      </c>
      <c r="P25" s="495">
        <v>50.635199849999999</v>
      </c>
    </row>
    <row r="26" spans="1:16" ht="16.5" customHeight="1">
      <c r="A26" s="501" t="s">
        <v>200</v>
      </c>
      <c r="B26" s="493">
        <v>211.18544431000001</v>
      </c>
      <c r="C26" s="493">
        <v>167.717194783</v>
      </c>
      <c r="D26" s="493">
        <v>140.60340077500001</v>
      </c>
      <c r="E26" s="493">
        <v>143.745814857</v>
      </c>
      <c r="F26" s="493">
        <v>157.19219366799999</v>
      </c>
      <c r="G26" s="493">
        <v>167.144558375</v>
      </c>
      <c r="H26" s="493">
        <v>179.32185568099999</v>
      </c>
      <c r="I26" s="493">
        <v>183.063131712</v>
      </c>
      <c r="J26" s="493">
        <v>185.78023244900001</v>
      </c>
      <c r="K26" s="493">
        <v>210.54175440099999</v>
      </c>
      <c r="L26" s="493">
        <v>184.270461453</v>
      </c>
      <c r="M26" s="506">
        <v>158.479722014</v>
      </c>
      <c r="N26" s="506">
        <v>188.964995354</v>
      </c>
      <c r="O26" s="506">
        <v>174.05670229099999</v>
      </c>
      <c r="P26" s="493">
        <v>175.74529572399999</v>
      </c>
    </row>
    <row r="27" spans="1:16" ht="16.5" customHeight="1">
      <c r="A27" s="503" t="s">
        <v>201</v>
      </c>
      <c r="B27" s="496">
        <v>139.19807139100001</v>
      </c>
      <c r="C27" s="496">
        <v>107.360137122</v>
      </c>
      <c r="D27" s="496">
        <v>82.373648306999996</v>
      </c>
      <c r="E27" s="496">
        <v>82.396082161999999</v>
      </c>
      <c r="F27" s="496">
        <v>89.821554195999994</v>
      </c>
      <c r="G27" s="496">
        <v>94.656539477999999</v>
      </c>
      <c r="H27" s="496">
        <v>99.528634339999996</v>
      </c>
      <c r="I27" s="496">
        <v>99.434994122000006</v>
      </c>
      <c r="J27" s="496">
        <v>83.300350433000006</v>
      </c>
      <c r="K27" s="496">
        <v>79.759095208999994</v>
      </c>
      <c r="L27" s="496">
        <v>74.753197227000001</v>
      </c>
      <c r="M27" s="509">
        <v>90.355598313000002</v>
      </c>
      <c r="N27" s="509">
        <v>83.503058562000007</v>
      </c>
      <c r="O27" s="509">
        <v>86.854174022999999</v>
      </c>
      <c r="P27" s="496">
        <v>87.884267042999994</v>
      </c>
    </row>
    <row r="28" spans="1:16" ht="16.5" customHeight="1">
      <c r="A28" s="501" t="s">
        <v>202</v>
      </c>
      <c r="B28" s="493">
        <v>366.00422864699999</v>
      </c>
      <c r="C28" s="493">
        <v>296.15844733199998</v>
      </c>
      <c r="D28" s="493">
        <v>260.09668700700001</v>
      </c>
      <c r="E28" s="493">
        <v>271.83357379</v>
      </c>
      <c r="F28" s="493">
        <v>293.24195408000003</v>
      </c>
      <c r="G28" s="493">
        <v>310.53721259700001</v>
      </c>
      <c r="H28" s="493">
        <v>294.38818879399997</v>
      </c>
      <c r="I28" s="493">
        <v>311.29736346099997</v>
      </c>
      <c r="J28" s="493">
        <v>321.255972251</v>
      </c>
      <c r="K28" s="493">
        <v>353.013237172</v>
      </c>
      <c r="L28" s="493">
        <v>325.09114886100002</v>
      </c>
      <c r="M28" s="506">
        <v>286.04428422699999</v>
      </c>
      <c r="N28" s="506">
        <v>325.74221682799998</v>
      </c>
      <c r="O28" s="506">
        <v>306.32863287800001</v>
      </c>
      <c r="P28" s="493">
        <v>312.803489474</v>
      </c>
    </row>
    <row r="29" spans="1:16" ht="16.5" customHeight="1">
      <c r="A29" s="492" t="s">
        <v>203</v>
      </c>
      <c r="B29" s="494">
        <v>343.58021722500001</v>
      </c>
      <c r="C29" s="494">
        <v>278.03764642599998</v>
      </c>
      <c r="D29" s="494">
        <v>245.72439247299999</v>
      </c>
      <c r="E29" s="494">
        <v>257.77465228099999</v>
      </c>
      <c r="F29" s="494">
        <v>277.67073342600003</v>
      </c>
      <c r="G29" s="494">
        <v>292.67616420799999</v>
      </c>
      <c r="H29" s="494">
        <v>274.86897510799997</v>
      </c>
      <c r="I29" s="494">
        <v>283.68460571200001</v>
      </c>
      <c r="J29" s="494">
        <v>291.15048759899997</v>
      </c>
      <c r="K29" s="494">
        <v>313.11588301299997</v>
      </c>
      <c r="L29" s="494">
        <v>250.330502142</v>
      </c>
      <c r="M29" s="507">
        <v>269.72429804400002</v>
      </c>
      <c r="N29" s="507">
        <v>280.652399559</v>
      </c>
      <c r="O29" s="507">
        <v>275.30820145400003</v>
      </c>
      <c r="P29" s="494">
        <v>281.468860947</v>
      </c>
    </row>
    <row r="30" spans="1:16" ht="16.5" customHeight="1">
      <c r="A30" s="492" t="s">
        <v>204</v>
      </c>
      <c r="B30" s="494">
        <v>14.172959130000001</v>
      </c>
      <c r="C30" s="494">
        <v>12.086478573999999</v>
      </c>
      <c r="D30" s="494">
        <v>8.9214549250000008</v>
      </c>
      <c r="E30" s="494">
        <v>7.9936595519999996</v>
      </c>
      <c r="F30" s="494">
        <v>8.5030474419999997</v>
      </c>
      <c r="G30" s="494">
        <v>9.7327012849999992</v>
      </c>
      <c r="H30" s="494">
        <v>9.5010875650000006</v>
      </c>
      <c r="I30" s="494">
        <v>15.625430035000001</v>
      </c>
      <c r="J30" s="494">
        <v>16.115794999999999</v>
      </c>
      <c r="K30" s="494">
        <v>19.654486487</v>
      </c>
      <c r="L30" s="494">
        <v>50.389243069999999</v>
      </c>
      <c r="M30" s="507">
        <v>8.8859679450000009</v>
      </c>
      <c r="N30" s="507">
        <v>27.241263967999998</v>
      </c>
      <c r="O30" s="507">
        <v>18.264925480999999</v>
      </c>
      <c r="P30" s="494">
        <v>17.876580663999999</v>
      </c>
    </row>
    <row r="31" spans="1:16" ht="16.5" customHeight="1">
      <c r="A31" s="492" t="s">
        <v>205</v>
      </c>
      <c r="B31" s="494">
        <v>8.2510522920000007</v>
      </c>
      <c r="C31" s="494">
        <v>6.0343223330000004</v>
      </c>
      <c r="D31" s="494">
        <v>5.450839609</v>
      </c>
      <c r="E31" s="494">
        <v>6.0652619579999998</v>
      </c>
      <c r="F31" s="494">
        <v>7.0681732119999996</v>
      </c>
      <c r="G31" s="494">
        <v>8.1283471029999994</v>
      </c>
      <c r="H31" s="494">
        <v>10.018126122</v>
      </c>
      <c r="I31" s="494">
        <v>11.987327713999999</v>
      </c>
      <c r="J31" s="494">
        <v>13.989689651999999</v>
      </c>
      <c r="K31" s="494">
        <v>20.242867671999999</v>
      </c>
      <c r="L31" s="494">
        <v>24.371403650000001</v>
      </c>
      <c r="M31" s="507">
        <v>7.4340182370000001</v>
      </c>
      <c r="N31" s="507">
        <v>17.848553300999999</v>
      </c>
      <c r="O31" s="507">
        <v>12.755505942999999</v>
      </c>
      <c r="P31" s="494">
        <v>13.458047863000001</v>
      </c>
    </row>
    <row r="32" spans="1:16" ht="16.5" customHeight="1">
      <c r="A32" s="501" t="s">
        <v>206</v>
      </c>
      <c r="B32" s="493">
        <v>199.68529734200001</v>
      </c>
      <c r="C32" s="493">
        <v>147.439829825</v>
      </c>
      <c r="D32" s="493">
        <v>134.15060309899999</v>
      </c>
      <c r="E32" s="493">
        <v>136.93435618300001</v>
      </c>
      <c r="F32" s="493">
        <v>147.58797511099999</v>
      </c>
      <c r="G32" s="493">
        <v>150.34196575799999</v>
      </c>
      <c r="H32" s="493">
        <v>145.66706964100001</v>
      </c>
      <c r="I32" s="493">
        <v>151.032906341</v>
      </c>
      <c r="J32" s="493">
        <v>168.93152561299999</v>
      </c>
      <c r="K32" s="493">
        <v>202.15714700300001</v>
      </c>
      <c r="L32" s="493">
        <v>140.833604517</v>
      </c>
      <c r="M32" s="506">
        <v>142.98682504600001</v>
      </c>
      <c r="N32" s="506">
        <v>162.06735514499999</v>
      </c>
      <c r="O32" s="506">
        <v>152.736353538</v>
      </c>
      <c r="P32" s="493">
        <v>156.80168990199999</v>
      </c>
    </row>
    <row r="33" spans="1:16" ht="16.5" customHeight="1">
      <c r="A33" s="492" t="s">
        <v>207</v>
      </c>
      <c r="B33" s="494">
        <v>49.407271422000001</v>
      </c>
      <c r="C33" s="494">
        <v>38.687522536000003</v>
      </c>
      <c r="D33" s="494">
        <v>32.952365172999997</v>
      </c>
      <c r="E33" s="494">
        <v>33.250259262999997</v>
      </c>
      <c r="F33" s="494">
        <v>36.836326413000002</v>
      </c>
      <c r="G33" s="494">
        <v>34.926050191000002</v>
      </c>
      <c r="H33" s="494">
        <v>35.088948309999999</v>
      </c>
      <c r="I33" s="494">
        <v>35.319289509999997</v>
      </c>
      <c r="J33" s="494">
        <v>38.403950260999999</v>
      </c>
      <c r="K33" s="494">
        <v>40.454109275999997</v>
      </c>
      <c r="L33" s="494">
        <v>33.037636671999998</v>
      </c>
      <c r="M33" s="507">
        <v>34.734206008999998</v>
      </c>
      <c r="N33" s="507">
        <v>36.429825256999997</v>
      </c>
      <c r="O33" s="507">
        <v>35.600612136000002</v>
      </c>
      <c r="P33" s="494">
        <v>36.148811817000002</v>
      </c>
    </row>
    <row r="34" spans="1:16" ht="16.5" customHeight="1">
      <c r="A34" s="492" t="s">
        <v>208</v>
      </c>
      <c r="B34" s="494">
        <v>124.507529234</v>
      </c>
      <c r="C34" s="494">
        <v>93.730561433999995</v>
      </c>
      <c r="D34" s="494">
        <v>86.755196737000006</v>
      </c>
      <c r="E34" s="494">
        <v>83.156692562999993</v>
      </c>
      <c r="F34" s="494">
        <v>81.540139124000007</v>
      </c>
      <c r="G34" s="494">
        <v>80.187153658</v>
      </c>
      <c r="H34" s="494">
        <v>72.573992716000006</v>
      </c>
      <c r="I34" s="494">
        <v>68.340202200999997</v>
      </c>
      <c r="J34" s="494">
        <v>68.435306607000001</v>
      </c>
      <c r="K34" s="494">
        <v>68.540816155000002</v>
      </c>
      <c r="L34" s="494">
        <v>38.554519137</v>
      </c>
      <c r="M34" s="507">
        <v>80.673330996999994</v>
      </c>
      <c r="N34" s="507">
        <v>59.169447290999997</v>
      </c>
      <c r="O34" s="507">
        <v>69.685547858999996</v>
      </c>
      <c r="P34" s="494">
        <v>72.452614030000007</v>
      </c>
    </row>
    <row r="35" spans="1:16" ht="16.5" customHeight="1">
      <c r="A35" s="502" t="s">
        <v>209</v>
      </c>
      <c r="B35" s="495">
        <v>25.770496686000001</v>
      </c>
      <c r="C35" s="495">
        <v>15.021745855000001</v>
      </c>
      <c r="D35" s="495">
        <v>14.443041189000001</v>
      </c>
      <c r="E35" s="495">
        <v>20.527404356000002</v>
      </c>
      <c r="F35" s="495">
        <v>29.211509574000001</v>
      </c>
      <c r="G35" s="495">
        <v>35.228761910000003</v>
      </c>
      <c r="H35" s="495">
        <v>38.004128616000003</v>
      </c>
      <c r="I35" s="495">
        <v>47.373414629999999</v>
      </c>
      <c r="J35" s="495">
        <v>62.092268744999998</v>
      </c>
      <c r="K35" s="495">
        <v>93.162221572000007</v>
      </c>
      <c r="L35" s="495">
        <v>69.241448707000004</v>
      </c>
      <c r="M35" s="508">
        <v>27.579288039000001</v>
      </c>
      <c r="N35" s="508">
        <v>66.468082597000006</v>
      </c>
      <c r="O35" s="508">
        <v>47.450193542999997</v>
      </c>
      <c r="P35" s="495">
        <v>48.200264056000002</v>
      </c>
    </row>
    <row r="36" spans="1:16" ht="16.5" customHeight="1">
      <c r="A36" s="504" t="s">
        <v>210</v>
      </c>
      <c r="B36" s="493">
        <v>987.46144971299998</v>
      </c>
      <c r="C36" s="493">
        <v>812.94135823700003</v>
      </c>
      <c r="D36" s="493">
        <v>746.909824157</v>
      </c>
      <c r="E36" s="493">
        <v>831.17300137400002</v>
      </c>
      <c r="F36" s="493">
        <v>959.19909743899996</v>
      </c>
      <c r="G36" s="493">
        <v>1087.7028693310001</v>
      </c>
      <c r="H36" s="493">
        <v>1191.3087546629999</v>
      </c>
      <c r="I36" s="493">
        <v>1364.075987533</v>
      </c>
      <c r="J36" s="493">
        <v>1524.001684759</v>
      </c>
      <c r="K36" s="493">
        <v>1644.1632078079999</v>
      </c>
      <c r="L36" s="493">
        <v>1614.4359439530001</v>
      </c>
      <c r="M36" s="506">
        <v>967.80953613500003</v>
      </c>
      <c r="N36" s="506">
        <v>1538.312977738</v>
      </c>
      <c r="O36" s="506">
        <v>1259.318185526</v>
      </c>
      <c r="P36" s="493">
        <v>1254.3440560920001</v>
      </c>
    </row>
    <row r="37" spans="1:16" ht="16.5" customHeight="1">
      <c r="A37" s="504" t="s">
        <v>211</v>
      </c>
      <c r="B37" s="493">
        <v>1032.327962718</v>
      </c>
      <c r="C37" s="493">
        <v>831.93993551300002</v>
      </c>
      <c r="D37" s="493">
        <v>761.56714102399997</v>
      </c>
      <c r="E37" s="493">
        <v>840.01959862299998</v>
      </c>
      <c r="F37" s="493">
        <v>970.73731213899998</v>
      </c>
      <c r="G37" s="493">
        <v>1094.652180868</v>
      </c>
      <c r="H37" s="493">
        <v>1221.9094911919999</v>
      </c>
      <c r="I37" s="493">
        <v>1386.874662125</v>
      </c>
      <c r="J37" s="493">
        <v>1557.457470569</v>
      </c>
      <c r="K37" s="493">
        <v>1703.8488720400001</v>
      </c>
      <c r="L37" s="493">
        <v>1614.4488610620001</v>
      </c>
      <c r="M37" s="506">
        <v>983.23179896900001</v>
      </c>
      <c r="N37" s="506">
        <v>1563.6031114100001</v>
      </c>
      <c r="O37" s="506">
        <v>1279.7826084769999</v>
      </c>
      <c r="P37" s="493">
        <v>1274.0875522440001</v>
      </c>
    </row>
    <row r="38" spans="1:16" ht="16.5" customHeight="1">
      <c r="A38" s="503" t="s">
        <v>212</v>
      </c>
      <c r="B38" s="496">
        <v>44.866513005000002</v>
      </c>
      <c r="C38" s="496">
        <v>18.998577274999999</v>
      </c>
      <c r="D38" s="496">
        <v>14.657316867</v>
      </c>
      <c r="E38" s="496">
        <v>8.8465972490000002</v>
      </c>
      <c r="F38" s="496">
        <v>11.538214698999999</v>
      </c>
      <c r="G38" s="496">
        <v>6.9493115369999998</v>
      </c>
      <c r="H38" s="496">
        <v>30.600736528999999</v>
      </c>
      <c r="I38" s="496">
        <v>22.798674592000001</v>
      </c>
      <c r="J38" s="496">
        <v>33.455785810999998</v>
      </c>
      <c r="K38" s="496">
        <v>59.685664232000001</v>
      </c>
      <c r="L38" s="496">
        <v>1.2917109E-2</v>
      </c>
      <c r="M38" s="509">
        <v>15.422262833</v>
      </c>
      <c r="N38" s="509">
        <v>25.290133672</v>
      </c>
      <c r="O38" s="509">
        <v>20.464422951</v>
      </c>
      <c r="P38" s="496">
        <v>19.743496151999999</v>
      </c>
    </row>
    <row r="39" spans="1:16" ht="16.5" customHeight="1">
      <c r="A39" s="492" t="s">
        <v>213</v>
      </c>
      <c r="B39" s="494">
        <v>71.987372918999995</v>
      </c>
      <c r="C39" s="494">
        <v>60.357057660000002</v>
      </c>
      <c r="D39" s="494">
        <v>58.229752468000001</v>
      </c>
      <c r="E39" s="494">
        <v>61.349732695</v>
      </c>
      <c r="F39" s="494">
        <v>67.370639471999993</v>
      </c>
      <c r="G39" s="494">
        <v>72.488018897000003</v>
      </c>
      <c r="H39" s="494">
        <v>79.793221341000006</v>
      </c>
      <c r="I39" s="494">
        <v>83.628137589999994</v>
      </c>
      <c r="J39" s="494">
        <v>102.479882016</v>
      </c>
      <c r="K39" s="494">
        <v>130.78265919200001</v>
      </c>
      <c r="L39" s="494">
        <v>109.51726422599999</v>
      </c>
      <c r="M39" s="507">
        <v>68.124123701000002</v>
      </c>
      <c r="N39" s="507">
        <v>105.461936792</v>
      </c>
      <c r="O39" s="507">
        <v>87.202528267000005</v>
      </c>
      <c r="P39" s="494">
        <v>87.861028680999993</v>
      </c>
    </row>
    <row r="40" spans="1:16" ht="16.5" customHeight="1">
      <c r="A40" s="492" t="s">
        <v>214</v>
      </c>
      <c r="B40" s="494">
        <v>71.889112587</v>
      </c>
      <c r="C40" s="494">
        <v>65.403508786000003</v>
      </c>
      <c r="D40" s="494">
        <v>62.867484150999999</v>
      </c>
      <c r="E40" s="494">
        <v>60.578183834999997</v>
      </c>
      <c r="F40" s="494">
        <v>60.401408641000003</v>
      </c>
      <c r="G40" s="494">
        <v>66.384605667000002</v>
      </c>
      <c r="H40" s="494">
        <v>62.886294507000002</v>
      </c>
      <c r="I40" s="494">
        <v>67.452627570000004</v>
      </c>
      <c r="J40" s="494">
        <v>78.696914820999993</v>
      </c>
      <c r="K40" s="494">
        <v>98.798130552999993</v>
      </c>
      <c r="L40" s="494">
        <v>125.063927429</v>
      </c>
      <c r="M40" s="507">
        <v>62.226554237000002</v>
      </c>
      <c r="N40" s="507">
        <v>94.099513915000003</v>
      </c>
      <c r="O40" s="507">
        <v>78.512596967999997</v>
      </c>
      <c r="P40" s="494">
        <v>79.445738208999998</v>
      </c>
    </row>
    <row r="41" spans="1:16" ht="16.5" customHeight="1">
      <c r="A41" s="502" t="s">
        <v>215</v>
      </c>
      <c r="B41" s="495">
        <v>-9.8260332000000006E-2</v>
      </c>
      <c r="C41" s="495">
        <v>5.046451126</v>
      </c>
      <c r="D41" s="495">
        <v>4.6377316830000002</v>
      </c>
      <c r="E41" s="495">
        <v>-0.77154886</v>
      </c>
      <c r="F41" s="495">
        <v>-6.969230832</v>
      </c>
      <c r="G41" s="495">
        <v>-6.1034132300000001</v>
      </c>
      <c r="H41" s="495">
        <v>-16.906926834</v>
      </c>
      <c r="I41" s="495">
        <v>-16.175510019000001</v>
      </c>
      <c r="J41" s="495">
        <v>-23.782967195000001</v>
      </c>
      <c r="K41" s="495">
        <v>-31.984528639000001</v>
      </c>
      <c r="L41" s="495">
        <v>15.546663202</v>
      </c>
      <c r="M41" s="508">
        <v>-5.897569464</v>
      </c>
      <c r="N41" s="508">
        <v>-11.362422876</v>
      </c>
      <c r="O41" s="508">
        <v>-8.6899312999999996</v>
      </c>
      <c r="P41" s="495">
        <v>-8.4152904720000006</v>
      </c>
    </row>
    <row r="42" spans="1:16" ht="16.5" customHeight="1">
      <c r="A42" s="504" t="s">
        <v>216</v>
      </c>
      <c r="B42" s="493">
        <v>1059.448822632</v>
      </c>
      <c r="C42" s="493">
        <v>873.29841589800003</v>
      </c>
      <c r="D42" s="493">
        <v>805.13957662500002</v>
      </c>
      <c r="E42" s="493">
        <v>892.52273406899997</v>
      </c>
      <c r="F42" s="493">
        <v>1026.5697369110001</v>
      </c>
      <c r="G42" s="493">
        <v>1160.1908882279999</v>
      </c>
      <c r="H42" s="493">
        <v>1271.1019760040001</v>
      </c>
      <c r="I42" s="493">
        <v>1447.704125123</v>
      </c>
      <c r="J42" s="493">
        <v>1626.4815667749999</v>
      </c>
      <c r="K42" s="493">
        <v>1774.9458669999999</v>
      </c>
      <c r="L42" s="493">
        <v>1723.9532081790001</v>
      </c>
      <c r="M42" s="506">
        <v>1035.9336598360001</v>
      </c>
      <c r="N42" s="506">
        <v>1643.7749145299999</v>
      </c>
      <c r="O42" s="506">
        <v>1346.5207137929999</v>
      </c>
      <c r="P42" s="493">
        <v>1342.205084773</v>
      </c>
    </row>
    <row r="43" spans="1:16" ht="16.5" customHeight="1">
      <c r="A43" s="504" t="s">
        <v>217</v>
      </c>
      <c r="B43" s="493">
        <v>1104.217075305</v>
      </c>
      <c r="C43" s="493">
        <v>897.343444299</v>
      </c>
      <c r="D43" s="493">
        <v>824.43462517499995</v>
      </c>
      <c r="E43" s="493">
        <v>900.59778245899997</v>
      </c>
      <c r="F43" s="493">
        <v>1031.1387207790001</v>
      </c>
      <c r="G43" s="493">
        <v>1161.0367865349999</v>
      </c>
      <c r="H43" s="493">
        <v>1284.7957856979999</v>
      </c>
      <c r="I43" s="493">
        <v>1454.327289695</v>
      </c>
      <c r="J43" s="493">
        <v>1636.15438539</v>
      </c>
      <c r="K43" s="493">
        <v>1802.647002593</v>
      </c>
      <c r="L43" s="493">
        <v>1739.51278849</v>
      </c>
      <c r="M43" s="506">
        <v>1045.4583532060001</v>
      </c>
      <c r="N43" s="506">
        <v>1657.7026253250001</v>
      </c>
      <c r="O43" s="506">
        <v>1358.295205445</v>
      </c>
      <c r="P43" s="493">
        <v>1353.5332904530001</v>
      </c>
    </row>
    <row r="44" spans="1:16" ht="16.5" customHeight="1">
      <c r="A44" s="502" t="s">
        <v>218</v>
      </c>
      <c r="B44" s="495">
        <v>44.768252672999999</v>
      </c>
      <c r="C44" s="495">
        <v>24.045028401</v>
      </c>
      <c r="D44" s="495">
        <v>19.295048550000001</v>
      </c>
      <c r="E44" s="495">
        <v>8.0750483899999992</v>
      </c>
      <c r="F44" s="495">
        <v>4.5689838680000001</v>
      </c>
      <c r="G44" s="495">
        <v>0.84589830700000002</v>
      </c>
      <c r="H44" s="495">
        <v>13.693809694</v>
      </c>
      <c r="I44" s="495">
        <v>6.6231645720000003</v>
      </c>
      <c r="J44" s="495">
        <v>9.6728186160000007</v>
      </c>
      <c r="K44" s="495">
        <v>27.701135593</v>
      </c>
      <c r="L44" s="495">
        <v>15.559580310999999</v>
      </c>
      <c r="M44" s="508">
        <v>9.5246933689999995</v>
      </c>
      <c r="N44" s="508">
        <v>13.927710794999999</v>
      </c>
      <c r="O44" s="508">
        <v>11.774491652</v>
      </c>
      <c r="P44" s="495">
        <v>11.32820568</v>
      </c>
    </row>
    <row r="45" spans="1:16" s="8" customFormat="1" ht="16.5" customHeight="1">
      <c r="A45" s="505" t="s">
        <v>328</v>
      </c>
      <c r="B45" s="496">
        <v>437.84824549699999</v>
      </c>
      <c r="C45" s="496">
        <v>419.71969835099998</v>
      </c>
      <c r="D45" s="496">
        <v>425.11385428</v>
      </c>
      <c r="E45" s="496">
        <v>526.55269845199996</v>
      </c>
      <c r="F45" s="496">
        <v>642.66598152699999</v>
      </c>
      <c r="G45" s="496">
        <v>710.41636828200001</v>
      </c>
      <c r="H45" s="496">
        <v>792.43625164399998</v>
      </c>
      <c r="I45" s="496">
        <v>832.23386051499995</v>
      </c>
      <c r="J45" s="496">
        <v>1033.3945023209999</v>
      </c>
      <c r="K45" s="496">
        <v>1373.6513467499999</v>
      </c>
      <c r="L45" s="496">
        <v>1505.3341081440001</v>
      </c>
      <c r="M45" s="509">
        <v>623.75495422300003</v>
      </c>
      <c r="N45" s="509">
        <v>1194.7854103980001</v>
      </c>
      <c r="O45" s="509">
        <v>915.53289086899997</v>
      </c>
      <c r="P45" s="496">
        <v>915.24490587800005</v>
      </c>
    </row>
    <row r="46" spans="1:16" ht="16.5" customHeight="1">
      <c r="A46" s="501" t="s">
        <v>512</v>
      </c>
      <c r="B46" s="494"/>
      <c r="C46" s="494"/>
      <c r="D46" s="494"/>
      <c r="E46" s="494"/>
      <c r="F46" s="494"/>
      <c r="G46" s="494"/>
      <c r="H46" s="494"/>
      <c r="I46" s="494"/>
      <c r="J46" s="494"/>
      <c r="K46" s="494"/>
      <c r="L46" s="494"/>
      <c r="M46" s="510"/>
      <c r="N46" s="510"/>
      <c r="O46" s="510"/>
      <c r="P46" s="497"/>
    </row>
    <row r="47" spans="1:16" ht="16.5" customHeight="1">
      <c r="A47" s="492" t="s">
        <v>535</v>
      </c>
      <c r="B47" s="494">
        <v>621.11234605200002</v>
      </c>
      <c r="C47" s="494">
        <v>516.09723748500005</v>
      </c>
      <c r="D47" s="494">
        <v>486.02541265100001</v>
      </c>
      <c r="E47" s="494">
        <v>557.41531738799995</v>
      </c>
      <c r="F47" s="494">
        <v>662.44455418300004</v>
      </c>
      <c r="G47" s="494">
        <v>771.75164157100005</v>
      </c>
      <c r="H47" s="494">
        <v>891.31932208800004</v>
      </c>
      <c r="I47" s="494">
        <v>1047.0391298290001</v>
      </c>
      <c r="J47" s="494">
        <v>1198.6306557620001</v>
      </c>
      <c r="K47" s="494">
        <v>1288.1790467589999</v>
      </c>
      <c r="L47" s="494">
        <v>1287.515909128</v>
      </c>
      <c r="M47" s="507">
        <v>678.35305288400002</v>
      </c>
      <c r="N47" s="507">
        <v>1209.0119772539999</v>
      </c>
      <c r="O47" s="507">
        <v>949.50245365800004</v>
      </c>
      <c r="P47" s="494">
        <v>938.00314437400004</v>
      </c>
    </row>
    <row r="48" spans="1:16" ht="16.5" customHeight="1">
      <c r="A48" s="492" t="s">
        <v>469</v>
      </c>
      <c r="B48" s="494">
        <v>237.44791947799999</v>
      </c>
      <c r="C48" s="494">
        <v>234.78387038700001</v>
      </c>
      <c r="D48" s="494">
        <v>252.610086438</v>
      </c>
      <c r="E48" s="494">
        <v>306.00878113800002</v>
      </c>
      <c r="F48" s="494">
        <v>369.78751918699999</v>
      </c>
      <c r="G48" s="494">
        <v>423.24979064399997</v>
      </c>
      <c r="H48" s="494">
        <v>485.75926369400003</v>
      </c>
      <c r="I48" s="494">
        <v>555.28448027699994</v>
      </c>
      <c r="J48" s="494">
        <v>632.15147120799998</v>
      </c>
      <c r="K48" s="494">
        <v>658.42058675700002</v>
      </c>
      <c r="L48" s="494">
        <v>674.67730892199995</v>
      </c>
      <c r="M48" s="507">
        <v>369.59563010199997</v>
      </c>
      <c r="N48" s="507">
        <v>633.35321739899996</v>
      </c>
      <c r="O48" s="507">
        <v>504.36715369400002</v>
      </c>
      <c r="P48" s="494">
        <v>496.045076677</v>
      </c>
    </row>
    <row r="49" spans="1:25" ht="16.5" customHeight="1">
      <c r="A49" s="492" t="s">
        <v>470</v>
      </c>
      <c r="B49" s="494">
        <v>247.02291969000001</v>
      </c>
      <c r="C49" s="494">
        <v>240.88828549300001</v>
      </c>
      <c r="D49" s="494">
        <v>271.30468066700001</v>
      </c>
      <c r="E49" s="494">
        <v>374.32823851900002</v>
      </c>
      <c r="F49" s="494">
        <v>482.15027485600001</v>
      </c>
      <c r="G49" s="494">
        <v>565.52596663199995</v>
      </c>
      <c r="H49" s="494">
        <v>653.54043472800004</v>
      </c>
      <c r="I49" s="494">
        <v>766.25129320200006</v>
      </c>
      <c r="J49" s="494">
        <v>850.27363339099998</v>
      </c>
      <c r="K49" s="494">
        <v>907.523288579</v>
      </c>
      <c r="L49" s="494">
        <v>845.08799971799999</v>
      </c>
      <c r="M49" s="507">
        <v>473.31996232300003</v>
      </c>
      <c r="N49" s="507">
        <v>840.44931470300003</v>
      </c>
      <c r="O49" s="507">
        <v>660.91108598599999</v>
      </c>
      <c r="P49" s="494">
        <v>649.58765545599999</v>
      </c>
    </row>
    <row r="50" spans="1:25" ht="16.5" customHeight="1">
      <c r="A50" s="492" t="s">
        <v>471</v>
      </c>
      <c r="B50" s="494">
        <v>832.64266537599997</v>
      </c>
      <c r="C50" s="494">
        <v>684.50010568799996</v>
      </c>
      <c r="D50" s="494">
        <v>627.41653792499994</v>
      </c>
      <c r="E50" s="494">
        <v>703.08524244</v>
      </c>
      <c r="F50" s="494">
        <v>823.14933702799999</v>
      </c>
      <c r="G50" s="494">
        <v>944.31021510899996</v>
      </c>
      <c r="H50" s="494">
        <v>1076.24242155</v>
      </c>
      <c r="I50" s="494">
        <v>1235.841755784</v>
      </c>
      <c r="J50" s="494">
        <v>1388.5259449560001</v>
      </c>
      <c r="K50" s="494">
        <v>1501.691725037</v>
      </c>
      <c r="L50" s="494">
        <v>1473.615256545</v>
      </c>
      <c r="M50" s="507">
        <v>840.24497392299998</v>
      </c>
      <c r="N50" s="507">
        <v>1401.5357562639999</v>
      </c>
      <c r="O50" s="507">
        <v>1127.0462549389999</v>
      </c>
      <c r="P50" s="494">
        <v>1117.285862342</v>
      </c>
    </row>
    <row r="51" spans="1:25" ht="16.5" customHeight="1">
      <c r="A51" s="492" t="s">
        <v>536</v>
      </c>
      <c r="B51" s="494">
        <v>349.96227513100001</v>
      </c>
      <c r="C51" s="494">
        <v>282.08917232499999</v>
      </c>
      <c r="D51" s="494">
        <v>248.89044372999999</v>
      </c>
      <c r="E51" s="494">
        <v>261.99368046199999</v>
      </c>
      <c r="F51" s="494">
        <v>283.49244227200001</v>
      </c>
      <c r="G51" s="494">
        <v>302.55820714100003</v>
      </c>
      <c r="H51" s="494">
        <v>285.54373665600002</v>
      </c>
      <c r="I51" s="494">
        <v>293.60364574499999</v>
      </c>
      <c r="J51" s="494">
        <v>297.66059844199998</v>
      </c>
      <c r="K51" s="494">
        <v>322.94295101400002</v>
      </c>
      <c r="L51" s="494">
        <v>260.15340661800002</v>
      </c>
      <c r="M51" s="507">
        <v>276.44555971199998</v>
      </c>
      <c r="N51" s="507">
        <v>289.48749592500002</v>
      </c>
      <c r="O51" s="507">
        <v>283.10956370100001</v>
      </c>
      <c r="P51" s="494">
        <v>289.18558397999999</v>
      </c>
    </row>
    <row r="52" spans="1:25" ht="16.5" customHeight="1">
      <c r="A52" s="492" t="s">
        <v>472</v>
      </c>
      <c r="B52" s="494">
        <v>437.84824549699999</v>
      </c>
      <c r="C52" s="494">
        <v>419.71969835099998</v>
      </c>
      <c r="D52" s="494">
        <v>425.11385428</v>
      </c>
      <c r="E52" s="494">
        <v>526.55269845199996</v>
      </c>
      <c r="F52" s="494">
        <v>642.66598152699999</v>
      </c>
      <c r="G52" s="494">
        <v>710.41636828200001</v>
      </c>
      <c r="H52" s="494">
        <v>792.43625164399998</v>
      </c>
      <c r="I52" s="494">
        <v>832.23386051499995</v>
      </c>
      <c r="J52" s="494">
        <v>1033.3945023209999</v>
      </c>
      <c r="K52" s="494">
        <v>1373.6513467499999</v>
      </c>
      <c r="L52" s="494">
        <v>1505.3341081440001</v>
      </c>
      <c r="M52" s="507">
        <v>623.75495422300003</v>
      </c>
      <c r="N52" s="507">
        <v>1194.7854103980001</v>
      </c>
      <c r="O52" s="507">
        <v>915.53289086899997</v>
      </c>
      <c r="P52" s="494">
        <v>915.24490587800005</v>
      </c>
    </row>
    <row r="53" spans="1:25" ht="16.5" customHeight="1">
      <c r="A53" s="492" t="s">
        <v>473</v>
      </c>
      <c r="B53" s="494">
        <v>165.25035164799999</v>
      </c>
      <c r="C53" s="494">
        <v>150.59419038199999</v>
      </c>
      <c r="D53" s="494">
        <v>135.0499102</v>
      </c>
      <c r="E53" s="494">
        <v>137.22747001499999</v>
      </c>
      <c r="F53" s="494">
        <v>139.19501905600001</v>
      </c>
      <c r="G53" s="494">
        <v>139.424015537</v>
      </c>
      <c r="H53" s="494">
        <v>147.81462015700001</v>
      </c>
      <c r="I53" s="494">
        <v>170.18200579800001</v>
      </c>
      <c r="J53" s="494">
        <v>193.92818586499999</v>
      </c>
      <c r="K53" s="494">
        <v>207.09195257799999</v>
      </c>
      <c r="L53" s="494">
        <v>167.25292463400001</v>
      </c>
      <c r="M53" s="507">
        <v>140.72167462100001</v>
      </c>
      <c r="N53" s="507">
        <v>182.82039894600001</v>
      </c>
      <c r="O53" s="507">
        <v>162.23274953200001</v>
      </c>
      <c r="P53" s="494">
        <v>162.733147753</v>
      </c>
    </row>
    <row r="54" spans="1:25" ht="12.75" customHeight="1">
      <c r="A54" s="237" t="s">
        <v>796</v>
      </c>
      <c r="B54" s="500"/>
      <c r="C54" s="500"/>
      <c r="D54" s="500"/>
      <c r="E54" s="500"/>
      <c r="F54" s="500"/>
      <c r="G54" s="500"/>
      <c r="H54" s="500"/>
      <c r="I54" s="500"/>
      <c r="J54" s="513"/>
      <c r="K54" s="513"/>
      <c r="L54" s="513"/>
      <c r="M54" s="596"/>
      <c r="N54" s="513"/>
      <c r="O54" s="753"/>
      <c r="P54" s="754"/>
      <c r="Q54" s="13"/>
      <c r="R54" s="13"/>
      <c r="S54" s="13"/>
      <c r="T54" s="13"/>
      <c r="U54" s="13"/>
      <c r="V54" s="216"/>
      <c r="W54" s="216"/>
      <c r="X54" s="216"/>
      <c r="Y54" s="40"/>
    </row>
    <row r="55" spans="1:25" ht="15" customHeight="1">
      <c r="A55" s="261" t="s">
        <v>588</v>
      </c>
      <c r="B55" s="13"/>
      <c r="C55" s="13"/>
      <c r="D55" s="13"/>
      <c r="E55" s="13"/>
      <c r="F55" s="13"/>
      <c r="G55" s="13"/>
      <c r="H55" s="13"/>
      <c r="I55" s="13"/>
      <c r="J55" s="13"/>
      <c r="K55" s="13"/>
      <c r="L55" s="13"/>
      <c r="M55" s="216"/>
      <c r="N55" s="216"/>
      <c r="O55" s="216"/>
      <c r="P55" s="40"/>
    </row>
    <row r="56" spans="1:25" ht="15" customHeight="1">
      <c r="A56" s="38" t="s">
        <v>537</v>
      </c>
      <c r="B56" s="13"/>
      <c r="C56" s="13"/>
      <c r="D56" s="13"/>
      <c r="E56" s="13"/>
      <c r="F56" s="13"/>
      <c r="G56" s="13"/>
      <c r="H56" s="13"/>
      <c r="I56" s="13"/>
      <c r="J56" s="13"/>
      <c r="K56" s="13"/>
      <c r="L56" s="13"/>
      <c r="M56" s="216"/>
      <c r="N56" s="216"/>
      <c r="O56" s="216"/>
      <c r="P56" s="40"/>
    </row>
    <row r="57" spans="1:25" ht="15" customHeight="1">
      <c r="A57" s="169" t="s">
        <v>842</v>
      </c>
      <c r="B57" s="13"/>
      <c r="C57" s="13"/>
      <c r="D57" s="13"/>
      <c r="E57" s="13"/>
      <c r="F57" s="13"/>
      <c r="G57" s="13"/>
      <c r="H57" s="13"/>
      <c r="I57" s="13"/>
      <c r="J57" s="13"/>
      <c r="K57" s="13"/>
      <c r="L57" s="13"/>
      <c r="M57" s="216"/>
      <c r="N57" s="216"/>
      <c r="O57" s="216"/>
      <c r="P57" s="40"/>
    </row>
    <row r="58" spans="1:25" ht="15" customHeight="1">
      <c r="A58" s="261" t="s">
        <v>869</v>
      </c>
      <c r="B58" s="13"/>
      <c r="C58" s="13"/>
      <c r="D58" s="13"/>
      <c r="E58" s="13"/>
      <c r="F58" s="13"/>
      <c r="G58" s="13"/>
      <c r="H58" s="13"/>
      <c r="I58" s="13"/>
      <c r="J58" s="13"/>
      <c r="K58" s="13"/>
      <c r="L58" s="13"/>
      <c r="M58" s="216"/>
      <c r="N58" s="216"/>
      <c r="O58" s="216"/>
      <c r="P58" s="40"/>
    </row>
    <row r="59" spans="1:25">
      <c r="A59" s="292" t="s">
        <v>831</v>
      </c>
      <c r="B59" s="3"/>
      <c r="C59" s="3"/>
      <c r="D59" s="3"/>
      <c r="G59" s="186"/>
      <c r="J59" s="186"/>
    </row>
    <row r="60" spans="1:25" ht="18">
      <c r="A60" s="47"/>
    </row>
    <row r="61" spans="1:25" s="706" customFormat="1" ht="23.25" customHeight="1">
      <c r="A61" s="47" t="s">
        <v>867</v>
      </c>
    </row>
    <row r="62" spans="1:25" ht="15" customHeight="1" thickBot="1">
      <c r="P62" s="265" t="s">
        <v>27</v>
      </c>
    </row>
    <row r="63" spans="1:25" ht="18" customHeight="1">
      <c r="A63" s="42"/>
      <c r="B63" s="43" t="s">
        <v>40</v>
      </c>
      <c r="C63" s="43" t="s">
        <v>131</v>
      </c>
      <c r="D63" s="43" t="s">
        <v>133</v>
      </c>
      <c r="E63" s="43" t="s">
        <v>41</v>
      </c>
      <c r="F63" s="43" t="s">
        <v>42</v>
      </c>
      <c r="G63" s="43" t="s">
        <v>43</v>
      </c>
      <c r="H63" s="43" t="s">
        <v>44</v>
      </c>
      <c r="I63" s="43" t="s">
        <v>135</v>
      </c>
      <c r="J63" s="43" t="s">
        <v>136</v>
      </c>
      <c r="K63" s="43" t="s">
        <v>137</v>
      </c>
      <c r="L63" s="258">
        <v>100000</v>
      </c>
      <c r="M63" s="256" t="s">
        <v>271</v>
      </c>
      <c r="N63" s="256" t="s">
        <v>269</v>
      </c>
      <c r="O63" s="263" t="s">
        <v>82</v>
      </c>
      <c r="P63" s="287" t="s">
        <v>259</v>
      </c>
    </row>
    <row r="64" spans="1:25" ht="18" customHeight="1">
      <c r="A64" s="593" t="s">
        <v>86</v>
      </c>
      <c r="B64" s="44" t="s">
        <v>130</v>
      </c>
      <c r="C64" s="44" t="s">
        <v>45</v>
      </c>
      <c r="D64" s="44" t="s">
        <v>45</v>
      </c>
      <c r="E64" s="44" t="s">
        <v>45</v>
      </c>
      <c r="F64" s="44" t="s">
        <v>45</v>
      </c>
      <c r="G64" s="44" t="s">
        <v>45</v>
      </c>
      <c r="H64" s="44" t="s">
        <v>45</v>
      </c>
      <c r="I64" s="44" t="s">
        <v>45</v>
      </c>
      <c r="J64" s="44" t="s">
        <v>45</v>
      </c>
      <c r="K64" s="44" t="s">
        <v>45</v>
      </c>
      <c r="L64" s="44" t="s">
        <v>48</v>
      </c>
      <c r="M64" s="241" t="s">
        <v>270</v>
      </c>
      <c r="N64" s="241" t="s">
        <v>153</v>
      </c>
      <c r="O64" s="262" t="s">
        <v>152</v>
      </c>
      <c r="P64" s="288" t="s">
        <v>329</v>
      </c>
    </row>
    <row r="65" spans="1:16" ht="18" customHeight="1" thickBot="1">
      <c r="A65" s="448" t="s">
        <v>105</v>
      </c>
      <c r="B65" s="45" t="s">
        <v>48</v>
      </c>
      <c r="C65" s="45" t="s">
        <v>132</v>
      </c>
      <c r="D65" s="45" t="s">
        <v>134</v>
      </c>
      <c r="E65" s="45" t="s">
        <v>49</v>
      </c>
      <c r="F65" s="45" t="s">
        <v>50</v>
      </c>
      <c r="G65" s="45" t="s">
        <v>51</v>
      </c>
      <c r="H65" s="45" t="s">
        <v>47</v>
      </c>
      <c r="I65" s="45" t="s">
        <v>138</v>
      </c>
      <c r="J65" s="45" t="s">
        <v>139</v>
      </c>
      <c r="K65" s="45" t="s">
        <v>140</v>
      </c>
      <c r="L65" s="45" t="s">
        <v>141</v>
      </c>
      <c r="M65" s="257" t="s">
        <v>153</v>
      </c>
      <c r="N65" s="257" t="s">
        <v>141</v>
      </c>
      <c r="O65" s="264" t="s">
        <v>46</v>
      </c>
      <c r="P65" s="289" t="s">
        <v>279</v>
      </c>
    </row>
    <row r="66" spans="1:16" ht="15" customHeight="1">
      <c r="A66" s="571" t="s">
        <v>226</v>
      </c>
      <c r="B66" s="193"/>
      <c r="C66" s="193"/>
      <c r="D66" s="193"/>
      <c r="E66" s="193"/>
      <c r="F66" s="193"/>
      <c r="G66" s="193"/>
      <c r="H66" s="193"/>
      <c r="I66" s="193"/>
      <c r="J66" s="193"/>
      <c r="K66" s="193"/>
      <c r="L66" s="193"/>
      <c r="M66" s="193"/>
      <c r="N66" s="193"/>
      <c r="O66" s="193"/>
    </row>
    <row r="67" spans="1:16" s="492" customFormat="1" ht="16.5" customHeight="1">
      <c r="A67" s="514" t="s">
        <v>331</v>
      </c>
      <c r="B67" s="758">
        <f t="shared" ref="B67:O72" si="0">B8/B$8</f>
        <v>1</v>
      </c>
      <c r="C67" s="758">
        <f t="shared" si="0"/>
        <v>1</v>
      </c>
      <c r="D67" s="758">
        <f t="shared" si="0"/>
        <v>1</v>
      </c>
      <c r="E67" s="758">
        <f t="shared" si="0"/>
        <v>1</v>
      </c>
      <c r="F67" s="758">
        <f t="shared" si="0"/>
        <v>1</v>
      </c>
      <c r="G67" s="758">
        <f t="shared" si="0"/>
        <v>1</v>
      </c>
      <c r="H67" s="758">
        <f t="shared" si="0"/>
        <v>1</v>
      </c>
      <c r="I67" s="758">
        <f t="shared" si="0"/>
        <v>1</v>
      </c>
      <c r="J67" s="758">
        <f t="shared" si="0"/>
        <v>1</v>
      </c>
      <c r="K67" s="758">
        <f t="shared" si="0"/>
        <v>1</v>
      </c>
      <c r="L67" s="758">
        <f t="shared" si="0"/>
        <v>1</v>
      </c>
      <c r="M67" s="759">
        <f t="shared" si="0"/>
        <v>1</v>
      </c>
      <c r="N67" s="759">
        <f t="shared" si="0"/>
        <v>1</v>
      </c>
      <c r="O67" s="759">
        <f t="shared" si="0"/>
        <v>1</v>
      </c>
      <c r="P67" s="758">
        <f t="shared" ref="P67:P72" si="1">P8/P$8</f>
        <v>1</v>
      </c>
    </row>
    <row r="68" spans="1:16" s="492" customFormat="1" ht="16.5" customHeight="1">
      <c r="A68" s="517" t="s">
        <v>186</v>
      </c>
      <c r="B68" s="760">
        <f t="shared" si="0"/>
        <v>0.37832207259690165</v>
      </c>
      <c r="C68" s="760">
        <f t="shared" si="0"/>
        <v>0.36321116440807588</v>
      </c>
      <c r="D68" s="760">
        <f t="shared" si="0"/>
        <v>0.33717025720505012</v>
      </c>
      <c r="E68" s="760">
        <f t="shared" si="0"/>
        <v>0.32421257931095937</v>
      </c>
      <c r="F68" s="760">
        <f t="shared" si="0"/>
        <v>0.31171098644420692</v>
      </c>
      <c r="G68" s="760">
        <f t="shared" si="0"/>
        <v>0.29166734395802502</v>
      </c>
      <c r="H68" s="760">
        <f t="shared" si="0"/>
        <v>0.27169911247033729</v>
      </c>
      <c r="I68" s="760">
        <f t="shared" si="0"/>
        <v>0.24829334752158011</v>
      </c>
      <c r="J68" s="760">
        <f t="shared" si="0"/>
        <v>0.23291514399735319</v>
      </c>
      <c r="K68" s="760">
        <f t="shared" si="0"/>
        <v>0.21263259349164967</v>
      </c>
      <c r="L68" s="760">
        <f t="shared" si="0"/>
        <v>0.18869845690084766</v>
      </c>
      <c r="M68" s="761">
        <f t="shared" si="0"/>
        <v>0.30209283180142255</v>
      </c>
      <c r="N68" s="761">
        <f t="shared" si="0"/>
        <v>0.21750711564647246</v>
      </c>
      <c r="O68" s="761">
        <f t="shared" si="0"/>
        <v>0.24709961054943388</v>
      </c>
      <c r="P68" s="760">
        <f t="shared" si="1"/>
        <v>0.25092750904895883</v>
      </c>
    </row>
    <row r="69" spans="1:16" s="492" customFormat="1" ht="16.5" customHeight="1">
      <c r="A69" s="519" t="s">
        <v>187</v>
      </c>
      <c r="B69" s="762">
        <f t="shared" si="0"/>
        <v>0.22244105154153304</v>
      </c>
      <c r="C69" s="762">
        <f t="shared" si="0"/>
        <v>0.27589675931681529</v>
      </c>
      <c r="D69" s="762">
        <f t="shared" si="0"/>
        <v>0.35212619245283222</v>
      </c>
      <c r="E69" s="762">
        <f t="shared" si="0"/>
        <v>0.45036292197123878</v>
      </c>
      <c r="F69" s="762">
        <f t="shared" si="0"/>
        <v>0.50922358330074813</v>
      </c>
      <c r="G69" s="762">
        <f t="shared" si="0"/>
        <v>0.53426101200598142</v>
      </c>
      <c r="H69" s="762">
        <f t="shared" si="0"/>
        <v>0.5647057267488016</v>
      </c>
      <c r="I69" s="762">
        <f t="shared" si="0"/>
        <v>0.59715366654044544</v>
      </c>
      <c r="J69" s="762">
        <f t="shared" si="0"/>
        <v>0.61283014666335578</v>
      </c>
      <c r="K69" s="762">
        <f t="shared" si="0"/>
        <v>0.60968037746710646</v>
      </c>
      <c r="L69" s="762">
        <f t="shared" si="0"/>
        <v>0.56302838417182388</v>
      </c>
      <c r="M69" s="763">
        <f t="shared" si="0"/>
        <v>0.49920664828108291</v>
      </c>
      <c r="N69" s="763">
        <f t="shared" si="0"/>
        <v>0.59292243588971882</v>
      </c>
      <c r="O69" s="763">
        <f t="shared" si="0"/>
        <v>0.5601357658326479</v>
      </c>
      <c r="P69" s="762">
        <f t="shared" si="1"/>
        <v>0.55290049781169759</v>
      </c>
    </row>
    <row r="70" spans="1:16" s="492" customFormat="1" ht="16.5" customHeight="1">
      <c r="A70" s="517" t="s">
        <v>188</v>
      </c>
      <c r="B70" s="760">
        <f t="shared" si="0"/>
        <v>1.7518296257505055E-2</v>
      </c>
      <c r="C70" s="760">
        <f t="shared" si="0"/>
        <v>2.0720723309615142E-2</v>
      </c>
      <c r="D70" s="760">
        <f t="shared" si="0"/>
        <v>2.2796946423731496E-2</v>
      </c>
      <c r="E70" s="760">
        <f t="shared" si="0"/>
        <v>2.6891454571684043E-2</v>
      </c>
      <c r="F70" s="760">
        <f t="shared" si="0"/>
        <v>2.9299983522335017E-2</v>
      </c>
      <c r="G70" s="760">
        <f t="shared" si="0"/>
        <v>2.7433352209099576E-2</v>
      </c>
      <c r="H70" s="760">
        <f t="shared" si="0"/>
        <v>2.6239213111584888E-2</v>
      </c>
      <c r="I70" s="760">
        <f t="shared" si="0"/>
        <v>2.2943537918326946E-2</v>
      </c>
      <c r="J70" s="760">
        <f t="shared" si="0"/>
        <v>2.4929493346916059E-2</v>
      </c>
      <c r="K70" s="760">
        <f t="shared" si="0"/>
        <v>2.8481998328114776E-2</v>
      </c>
      <c r="L70" s="760">
        <f t="shared" si="0"/>
        <v>2.6732277674832997E-2</v>
      </c>
      <c r="M70" s="761">
        <f t="shared" si="0"/>
        <v>2.6754072994959004E-2</v>
      </c>
      <c r="N70" s="761">
        <f t="shared" si="0"/>
        <v>2.5801203217612725E-2</v>
      </c>
      <c r="O70" s="761">
        <f t="shared" si="0"/>
        <v>2.6134566760774729E-2</v>
      </c>
      <c r="P70" s="760">
        <f t="shared" si="1"/>
        <v>2.6758477493430976E-2</v>
      </c>
    </row>
    <row r="71" spans="1:16" s="492" customFormat="1" ht="16.5" customHeight="1">
      <c r="A71" s="519" t="s">
        <v>189</v>
      </c>
      <c r="B71" s="762">
        <f t="shared" si="0"/>
        <v>0.15773316558275152</v>
      </c>
      <c r="C71" s="762">
        <f t="shared" si="0"/>
        <v>0.17128846717664084</v>
      </c>
      <c r="D71" s="762">
        <f t="shared" si="0"/>
        <v>0.17847347753692708</v>
      </c>
      <c r="E71" s="762">
        <f t="shared" si="0"/>
        <v>0.11516551491704249</v>
      </c>
      <c r="F71" s="762">
        <f t="shared" si="0"/>
        <v>9.2753808211201022E-2</v>
      </c>
      <c r="G71" s="762">
        <f t="shared" si="0"/>
        <v>9.5318273655206898E-2</v>
      </c>
      <c r="H71" s="762">
        <f t="shared" si="0"/>
        <v>0.10025397610308924</v>
      </c>
      <c r="I71" s="762">
        <f t="shared" si="0"/>
        <v>0.10117981665508727</v>
      </c>
      <c r="J71" s="762">
        <f t="shared" si="0"/>
        <v>0.10115212446719969</v>
      </c>
      <c r="K71" s="762">
        <f t="shared" si="0"/>
        <v>0.11969202216600436</v>
      </c>
      <c r="L71" s="762">
        <f t="shared" si="0"/>
        <v>0.19328075315743465</v>
      </c>
      <c r="M71" s="763">
        <f t="shared" si="0"/>
        <v>0.1089174698036847</v>
      </c>
      <c r="N71" s="763">
        <f t="shared" si="0"/>
        <v>0.13490352196609368</v>
      </c>
      <c r="O71" s="763">
        <f t="shared" si="0"/>
        <v>0.12581224567137089</v>
      </c>
      <c r="P71" s="762">
        <f t="shared" si="1"/>
        <v>0.12638280795316836</v>
      </c>
    </row>
    <row r="72" spans="1:16" s="492" customFormat="1" ht="16.5" customHeight="1">
      <c r="A72" s="522" t="s">
        <v>190</v>
      </c>
      <c r="B72" s="764">
        <f t="shared" si="0"/>
        <v>0.22398541402130873</v>
      </c>
      <c r="C72" s="764">
        <f t="shared" si="0"/>
        <v>0.16888288579078783</v>
      </c>
      <c r="D72" s="764">
        <f t="shared" si="0"/>
        <v>0.109433126379405</v>
      </c>
      <c r="E72" s="764">
        <f t="shared" si="0"/>
        <v>8.336752923086313E-2</v>
      </c>
      <c r="F72" s="764">
        <f t="shared" si="0"/>
        <v>5.7011638521508909E-2</v>
      </c>
      <c r="G72" s="764">
        <f t="shared" si="0"/>
        <v>5.1320018171687076E-2</v>
      </c>
      <c r="H72" s="764">
        <f t="shared" si="0"/>
        <v>3.7101971566187004E-2</v>
      </c>
      <c r="I72" s="764">
        <f t="shared" si="0"/>
        <v>3.0429631365510201E-2</v>
      </c>
      <c r="J72" s="764">
        <f t="shared" si="0"/>
        <v>2.8173091525175248E-2</v>
      </c>
      <c r="K72" s="764">
        <f t="shared" si="0"/>
        <v>2.9513008547124641E-2</v>
      </c>
      <c r="L72" s="764">
        <f t="shared" si="0"/>
        <v>2.8260128094285335E-2</v>
      </c>
      <c r="M72" s="765">
        <f t="shared" si="0"/>
        <v>6.3028977118850929E-2</v>
      </c>
      <c r="N72" s="765">
        <f t="shared" si="0"/>
        <v>2.8865723279277593E-2</v>
      </c>
      <c r="O72" s="765">
        <f t="shared" si="0"/>
        <v>4.0817811185772643E-2</v>
      </c>
      <c r="P72" s="764">
        <f t="shared" si="1"/>
        <v>4.3030707692744301E-2</v>
      </c>
    </row>
    <row r="73" spans="1:16" s="492" customFormat="1" ht="16.5" customHeight="1">
      <c r="A73" s="525" t="s">
        <v>332</v>
      </c>
      <c r="B73" s="766">
        <f t="shared" ref="B73:O84" si="2">B14/B$14</f>
        <v>1</v>
      </c>
      <c r="C73" s="766">
        <f t="shared" si="2"/>
        <v>1</v>
      </c>
      <c r="D73" s="766">
        <f t="shared" si="2"/>
        <v>1</v>
      </c>
      <c r="E73" s="766">
        <f t="shared" si="2"/>
        <v>1</v>
      </c>
      <c r="F73" s="766">
        <f t="shared" si="2"/>
        <v>1</v>
      </c>
      <c r="G73" s="766">
        <f t="shared" si="2"/>
        <v>1</v>
      </c>
      <c r="H73" s="766">
        <f t="shared" si="2"/>
        <v>1</v>
      </c>
      <c r="I73" s="766">
        <f t="shared" si="2"/>
        <v>1</v>
      </c>
      <c r="J73" s="766">
        <f t="shared" si="2"/>
        <v>1</v>
      </c>
      <c r="K73" s="766">
        <f t="shared" si="2"/>
        <v>1</v>
      </c>
      <c r="L73" s="766">
        <f t="shared" si="2"/>
        <v>1</v>
      </c>
      <c r="M73" s="767">
        <f t="shared" si="2"/>
        <v>1</v>
      </c>
      <c r="N73" s="767">
        <f t="shared" si="2"/>
        <v>1</v>
      </c>
      <c r="O73" s="767">
        <f t="shared" si="2"/>
        <v>1</v>
      </c>
      <c r="P73" s="766">
        <f t="shared" ref="P73:P84" si="3">P14/P$14</f>
        <v>1</v>
      </c>
    </row>
    <row r="74" spans="1:16" s="492" customFormat="1" ht="16.5" customHeight="1">
      <c r="A74" s="517" t="s">
        <v>84</v>
      </c>
      <c r="B74" s="760">
        <f t="shared" si="2"/>
        <v>0.42763818975479478</v>
      </c>
      <c r="C74" s="760">
        <f t="shared" si="2"/>
        <v>0.44756482666145891</v>
      </c>
      <c r="D74" s="760">
        <f t="shared" si="2"/>
        <v>0.50433180756517604</v>
      </c>
      <c r="E74" s="760">
        <f t="shared" si="2"/>
        <v>0.58038296805216039</v>
      </c>
      <c r="F74" s="760">
        <f t="shared" si="2"/>
        <v>0.63164636898846693</v>
      </c>
      <c r="G74" s="760">
        <f t="shared" si="2"/>
        <v>0.65629363446149325</v>
      </c>
      <c r="H74" s="760">
        <f t="shared" si="2"/>
        <v>0.67595794239764795</v>
      </c>
      <c r="I74" s="760">
        <f t="shared" si="2"/>
        <v>0.68625384131480249</v>
      </c>
      <c r="J74" s="760">
        <f t="shared" si="2"/>
        <v>0.67331814607801654</v>
      </c>
      <c r="K74" s="760">
        <f t="shared" si="2"/>
        <v>0.67345345292295744</v>
      </c>
      <c r="L74" s="760">
        <f t="shared" si="2"/>
        <v>0.68307861885403975</v>
      </c>
      <c r="M74" s="761">
        <f t="shared" si="2"/>
        <v>0.62179025340040628</v>
      </c>
      <c r="N74" s="761">
        <f t="shared" si="2"/>
        <v>0.67896920778291736</v>
      </c>
      <c r="O74" s="761">
        <f t="shared" si="2"/>
        <v>0.65812246440066968</v>
      </c>
      <c r="P74" s="760">
        <f t="shared" si="3"/>
        <v>0.6526081898034507</v>
      </c>
    </row>
    <row r="75" spans="1:16" s="492" customFormat="1" ht="16.5" customHeight="1">
      <c r="A75" s="519" t="s">
        <v>192</v>
      </c>
      <c r="B75" s="762">
        <f t="shared" si="2"/>
        <v>0.29667338699062562</v>
      </c>
      <c r="C75" s="762">
        <f t="shared" si="2"/>
        <v>0.35191855120442977</v>
      </c>
      <c r="D75" s="762">
        <f t="shared" si="2"/>
        <v>0.43241557126349006</v>
      </c>
      <c r="E75" s="762">
        <f t="shared" si="2"/>
        <v>0.53240804375288042</v>
      </c>
      <c r="F75" s="762">
        <f t="shared" si="2"/>
        <v>0.58573852054211073</v>
      </c>
      <c r="G75" s="762">
        <f t="shared" si="2"/>
        <v>0.59887731550878365</v>
      </c>
      <c r="H75" s="762">
        <f t="shared" si="2"/>
        <v>0.6072427750866517</v>
      </c>
      <c r="I75" s="762">
        <f t="shared" si="2"/>
        <v>0.62002379318855538</v>
      </c>
      <c r="J75" s="762">
        <f t="shared" si="2"/>
        <v>0.61235703695687416</v>
      </c>
      <c r="K75" s="762">
        <f t="shared" si="2"/>
        <v>0.60433394780585847</v>
      </c>
      <c r="L75" s="762">
        <f t="shared" si="2"/>
        <v>0.57347940445416623</v>
      </c>
      <c r="M75" s="763">
        <f t="shared" si="2"/>
        <v>0.56331186381648624</v>
      </c>
      <c r="N75" s="763">
        <f t="shared" si="2"/>
        <v>0.59966312735633764</v>
      </c>
      <c r="O75" s="763">
        <f t="shared" si="2"/>
        <v>0.5864099038435393</v>
      </c>
      <c r="P75" s="762">
        <f t="shared" si="3"/>
        <v>0.58139790124468782</v>
      </c>
    </row>
    <row r="76" spans="1:16" s="492" customFormat="1" ht="16.5" customHeight="1">
      <c r="A76" s="517" t="s">
        <v>370</v>
      </c>
      <c r="B76" s="760">
        <f t="shared" si="2"/>
        <v>4.1226891216892776E-2</v>
      </c>
      <c r="C76" s="760">
        <f t="shared" si="2"/>
        <v>3.1070539066788704E-2</v>
      </c>
      <c r="D76" s="760">
        <f t="shared" si="2"/>
        <v>4.8950627016579054E-2</v>
      </c>
      <c r="E76" s="760">
        <f t="shared" si="2"/>
        <v>0.10058817800607626</v>
      </c>
      <c r="F76" s="760">
        <f t="shared" si="2"/>
        <v>0.12950004186223865</v>
      </c>
      <c r="G76" s="760">
        <f t="shared" si="2"/>
        <v>0.14659912009425918</v>
      </c>
      <c r="H76" s="760">
        <f t="shared" si="2"/>
        <v>0.15468756496908409</v>
      </c>
      <c r="I76" s="760">
        <f t="shared" si="2"/>
        <v>0.16736763084589562</v>
      </c>
      <c r="J76" s="760">
        <f t="shared" si="2"/>
        <v>0.15579522338407223</v>
      </c>
      <c r="K76" s="760">
        <f t="shared" si="2"/>
        <v>0.17793482669914587</v>
      </c>
      <c r="L76" s="760">
        <f t="shared" si="2"/>
        <v>0.12614325842270727</v>
      </c>
      <c r="M76" s="761">
        <f t="shared" si="2"/>
        <v>0.12409562390379186</v>
      </c>
      <c r="N76" s="761">
        <f t="shared" si="2"/>
        <v>0.15237429968484742</v>
      </c>
      <c r="O76" s="761">
        <f t="shared" si="2"/>
        <v>0.14206424236391782</v>
      </c>
      <c r="P76" s="760">
        <f t="shared" si="3"/>
        <v>0.14070561547558424</v>
      </c>
    </row>
    <row r="77" spans="1:16" s="492" customFormat="1" ht="16.5" customHeight="1">
      <c r="A77" s="519" t="s">
        <v>193</v>
      </c>
      <c r="B77" s="762">
        <f t="shared" si="2"/>
        <v>0.13096480276416925</v>
      </c>
      <c r="C77" s="762">
        <f t="shared" si="2"/>
        <v>9.564627545702914E-2</v>
      </c>
      <c r="D77" s="762">
        <f t="shared" si="2"/>
        <v>7.1916236301685948E-2</v>
      </c>
      <c r="E77" s="762">
        <f t="shared" si="2"/>
        <v>4.7974924299280103E-2</v>
      </c>
      <c r="F77" s="762">
        <f t="shared" si="2"/>
        <v>4.5907848446356189E-2</v>
      </c>
      <c r="G77" s="762">
        <f t="shared" si="2"/>
        <v>5.741631895270944E-2</v>
      </c>
      <c r="H77" s="762">
        <f t="shared" si="2"/>
        <v>6.871516731099625E-2</v>
      </c>
      <c r="I77" s="762">
        <f t="shared" si="2"/>
        <v>6.6230048126247068E-2</v>
      </c>
      <c r="J77" s="762">
        <f t="shared" si="2"/>
        <v>6.0961109121142339E-2</v>
      </c>
      <c r="K77" s="762">
        <f t="shared" si="2"/>
        <v>6.9119505117098912E-2</v>
      </c>
      <c r="L77" s="762">
        <f t="shared" si="2"/>
        <v>0.10959921439987347</v>
      </c>
      <c r="M77" s="763">
        <f t="shared" si="2"/>
        <v>5.8478389583920126E-2</v>
      </c>
      <c r="N77" s="763">
        <f t="shared" si="2"/>
        <v>7.9306080426579717E-2</v>
      </c>
      <c r="O77" s="763">
        <f t="shared" si="2"/>
        <v>7.1712560556243074E-2</v>
      </c>
      <c r="P77" s="762">
        <f t="shared" si="3"/>
        <v>7.1210288557867818E-2</v>
      </c>
    </row>
    <row r="78" spans="1:16" s="492" customFormat="1" ht="16.5" customHeight="1">
      <c r="A78" s="517" t="s">
        <v>194</v>
      </c>
      <c r="B78" s="760">
        <f t="shared" si="2"/>
        <v>0.31252998272733085</v>
      </c>
      <c r="C78" s="760">
        <f t="shared" si="2"/>
        <v>0.31676583641585432</v>
      </c>
      <c r="D78" s="760">
        <f t="shared" si="2"/>
        <v>0.28828957338644734</v>
      </c>
      <c r="E78" s="760">
        <f t="shared" si="2"/>
        <v>0.23731367021721952</v>
      </c>
      <c r="F78" s="760">
        <f t="shared" si="2"/>
        <v>0.20033416008860935</v>
      </c>
      <c r="G78" s="760">
        <f t="shared" si="2"/>
        <v>0.17564871007548541</v>
      </c>
      <c r="H78" s="760">
        <f t="shared" si="2"/>
        <v>0.16380884681082938</v>
      </c>
      <c r="I78" s="760">
        <f t="shared" si="2"/>
        <v>0.16350594422569203</v>
      </c>
      <c r="J78" s="760">
        <f t="shared" si="2"/>
        <v>0.16761107611235515</v>
      </c>
      <c r="K78" s="760">
        <f t="shared" si="2"/>
        <v>0.16913583528985751</v>
      </c>
      <c r="L78" s="760">
        <f t="shared" si="2"/>
        <v>0.13784629676762372</v>
      </c>
      <c r="M78" s="761">
        <f t="shared" si="2"/>
        <v>0.20427171588024154</v>
      </c>
      <c r="N78" s="761">
        <f t="shared" si="2"/>
        <v>0.15741254720471298</v>
      </c>
      <c r="O78" s="761">
        <f t="shared" si="2"/>
        <v>0.17449682366731639</v>
      </c>
      <c r="P78" s="760">
        <f t="shared" si="3"/>
        <v>0.17648939859192511</v>
      </c>
    </row>
    <row r="79" spans="1:16" s="492" customFormat="1" ht="16.5" customHeight="1">
      <c r="A79" s="519" t="s">
        <v>195</v>
      </c>
      <c r="B79" s="762">
        <f t="shared" si="2"/>
        <v>0.19846491000239244</v>
      </c>
      <c r="C79" s="762">
        <f t="shared" si="2"/>
        <v>0.22000608784513745</v>
      </c>
      <c r="D79" s="762">
        <f t="shared" si="2"/>
        <v>0.21524760989985825</v>
      </c>
      <c r="E79" s="762">
        <f t="shared" si="2"/>
        <v>0.19517899357233448</v>
      </c>
      <c r="F79" s="762">
        <f t="shared" si="2"/>
        <v>0.16910056631833889</v>
      </c>
      <c r="G79" s="762">
        <f t="shared" si="2"/>
        <v>0.14764641248840726</v>
      </c>
      <c r="H79" s="762">
        <f t="shared" si="2"/>
        <v>0.13734323902984422</v>
      </c>
      <c r="I79" s="762">
        <f t="shared" si="2"/>
        <v>0.13770533727438189</v>
      </c>
      <c r="J79" s="762">
        <f t="shared" si="2"/>
        <v>0.1396647909745361</v>
      </c>
      <c r="K79" s="762">
        <f t="shared" si="2"/>
        <v>0.13790576929022999</v>
      </c>
      <c r="L79" s="762">
        <f t="shared" si="2"/>
        <v>0.11349836661309877</v>
      </c>
      <c r="M79" s="763">
        <f t="shared" si="2"/>
        <v>0.16747696087247971</v>
      </c>
      <c r="N79" s="763">
        <f t="shared" si="2"/>
        <v>0.13044290745270368</v>
      </c>
      <c r="O79" s="763">
        <f t="shared" si="2"/>
        <v>0.14394506775658528</v>
      </c>
      <c r="P79" s="762">
        <f t="shared" si="3"/>
        <v>0.14565041341513688</v>
      </c>
    </row>
    <row r="80" spans="1:16" s="492" customFormat="1" ht="16.5" customHeight="1">
      <c r="A80" s="517" t="s">
        <v>196</v>
      </c>
      <c r="B80" s="760">
        <f t="shared" si="2"/>
        <v>4.435440947566955E-2</v>
      </c>
      <c r="C80" s="760">
        <f t="shared" si="2"/>
        <v>2.854646142583139E-2</v>
      </c>
      <c r="D80" s="760">
        <f t="shared" si="2"/>
        <v>1.5403664890572705E-2</v>
      </c>
      <c r="E80" s="760">
        <f t="shared" si="2"/>
        <v>4.2778339516302251E-3</v>
      </c>
      <c r="F80" s="760">
        <f t="shared" si="2"/>
        <v>1.7384118854624365E-3</v>
      </c>
      <c r="G80" s="760">
        <f t="shared" si="2"/>
        <v>1.4651915957938613E-3</v>
      </c>
      <c r="H80" s="760">
        <f t="shared" si="2"/>
        <v>1.4383971993693432E-3</v>
      </c>
      <c r="I80" s="760">
        <f t="shared" si="2"/>
        <v>1.2022281016532356E-3</v>
      </c>
      <c r="J80" s="760">
        <f t="shared" si="2"/>
        <v>2.3507588272709107E-3</v>
      </c>
      <c r="K80" s="760">
        <f t="shared" si="2"/>
        <v>3.6518468934527036E-3</v>
      </c>
      <c r="L80" s="760">
        <f t="shared" si="2"/>
        <v>5.1439801117236341E-3</v>
      </c>
      <c r="M80" s="761">
        <f t="shared" si="2"/>
        <v>3.9646041659099221E-3</v>
      </c>
      <c r="N80" s="761">
        <f t="shared" si="2"/>
        <v>3.2826124338517343E-3</v>
      </c>
      <c r="O80" s="761">
        <f t="shared" si="2"/>
        <v>3.5312582296947582E-3</v>
      </c>
      <c r="P80" s="760">
        <f t="shared" si="3"/>
        <v>3.6025748787000401E-3</v>
      </c>
    </row>
    <row r="81" spans="1:23" s="492" customFormat="1" ht="16.5" customHeight="1">
      <c r="A81" s="724" t="s">
        <v>991</v>
      </c>
      <c r="B81" s="762">
        <f t="shared" si="2"/>
        <v>6.9710663248067878E-2</v>
      </c>
      <c r="C81" s="762">
        <f t="shared" si="2"/>
        <v>6.8213287143424561E-2</v>
      </c>
      <c r="D81" s="762">
        <f t="shared" si="2"/>
        <v>5.7638298597610244E-2</v>
      </c>
      <c r="E81" s="762">
        <f t="shared" si="2"/>
        <v>3.7856842693254809E-2</v>
      </c>
      <c r="F81" s="762">
        <f t="shared" si="2"/>
        <v>2.9495181884808024E-2</v>
      </c>
      <c r="G81" s="762">
        <f t="shared" si="2"/>
        <v>2.6537105991284289E-2</v>
      </c>
      <c r="H81" s="762">
        <f t="shared" si="2"/>
        <v>2.5027210581615826E-2</v>
      </c>
      <c r="I81" s="762">
        <f t="shared" si="2"/>
        <v>2.459837885046607E-2</v>
      </c>
      <c r="J81" s="762">
        <f t="shared" si="2"/>
        <v>2.5595526311268314E-2</v>
      </c>
      <c r="K81" s="762">
        <f t="shared" si="2"/>
        <v>2.7578219106174806E-2</v>
      </c>
      <c r="L81" s="762">
        <f t="shared" si="2"/>
        <v>1.9203950042801302E-2</v>
      </c>
      <c r="M81" s="763">
        <f t="shared" si="2"/>
        <v>3.2830150843042021E-2</v>
      </c>
      <c r="N81" s="763">
        <f t="shared" si="2"/>
        <v>2.368702731744407E-2</v>
      </c>
      <c r="O81" s="763">
        <f t="shared" si="2"/>
        <v>2.7020497681036395E-2</v>
      </c>
      <c r="P81" s="762">
        <f t="shared" si="3"/>
        <v>2.7236410298088199E-2</v>
      </c>
    </row>
    <row r="82" spans="1:23" s="492" customFormat="1" ht="16.5" customHeight="1">
      <c r="A82" s="517" t="s">
        <v>197</v>
      </c>
      <c r="B82" s="760">
        <f t="shared" si="2"/>
        <v>2.7882910966994499E-2</v>
      </c>
      <c r="C82" s="760">
        <f t="shared" si="2"/>
        <v>2.7782753907518342E-2</v>
      </c>
      <c r="D82" s="760">
        <f t="shared" si="2"/>
        <v>3.1512778358359847E-2</v>
      </c>
      <c r="E82" s="760">
        <f t="shared" si="2"/>
        <v>3.5415627945177559E-2</v>
      </c>
      <c r="F82" s="760">
        <f t="shared" si="2"/>
        <v>3.8574932926077179E-2</v>
      </c>
      <c r="G82" s="760">
        <f t="shared" si="2"/>
        <v>4.410675125355111E-2</v>
      </c>
      <c r="H82" s="760">
        <f t="shared" si="2"/>
        <v>4.5576958712848087E-2</v>
      </c>
      <c r="I82" s="760">
        <f t="shared" si="2"/>
        <v>4.7145695361327046E-2</v>
      </c>
      <c r="J82" s="760">
        <f t="shared" si="2"/>
        <v>5.0909502775074188E-2</v>
      </c>
      <c r="K82" s="760">
        <f t="shared" si="2"/>
        <v>4.5004606424354394E-2</v>
      </c>
      <c r="L82" s="760">
        <f t="shared" si="2"/>
        <v>3.9836483183293754E-2</v>
      </c>
      <c r="M82" s="761">
        <f t="shared" si="2"/>
        <v>3.9960028421517135E-2</v>
      </c>
      <c r="N82" s="761">
        <f t="shared" si="2"/>
        <v>4.5506675464358423E-2</v>
      </c>
      <c r="O82" s="761">
        <f t="shared" si="2"/>
        <v>4.348443618461121E-2</v>
      </c>
      <c r="P82" s="760">
        <f t="shared" si="3"/>
        <v>4.3754203268559812E-2</v>
      </c>
    </row>
    <row r="83" spans="1:23" s="492" customFormat="1" ht="16.5" customHeight="1">
      <c r="A83" s="519" t="s">
        <v>198</v>
      </c>
      <c r="B83" s="762">
        <f t="shared" si="2"/>
        <v>0.11360299554465574</v>
      </c>
      <c r="C83" s="762">
        <f t="shared" si="2"/>
        <v>9.2074101085277443E-2</v>
      </c>
      <c r="D83" s="762">
        <f t="shared" si="2"/>
        <v>7.505211985124452E-2</v>
      </c>
      <c r="E83" s="762">
        <f t="shared" si="2"/>
        <v>7.6887216273229114E-2</v>
      </c>
      <c r="F83" s="762">
        <f t="shared" si="2"/>
        <v>7.803586653416085E-2</v>
      </c>
      <c r="G83" s="762">
        <f t="shared" si="2"/>
        <v>7.923020154702437E-2</v>
      </c>
      <c r="H83" s="762">
        <f t="shared" si="2"/>
        <v>7.8051984849305062E-2</v>
      </c>
      <c r="I83" s="762">
        <f t="shared" si="2"/>
        <v>7.5040939689861752E-2</v>
      </c>
      <c r="J83" s="762">
        <f t="shared" si="2"/>
        <v>8.1415516480379688E-2</v>
      </c>
      <c r="K83" s="762">
        <f t="shared" si="2"/>
        <v>8.3165501918792864E-2</v>
      </c>
      <c r="L83" s="762">
        <f t="shared" si="2"/>
        <v>8.9610585979276972E-2</v>
      </c>
      <c r="M83" s="763">
        <f t="shared" si="2"/>
        <v>7.8135216782643208E-2</v>
      </c>
      <c r="N83" s="763">
        <f t="shared" si="2"/>
        <v>8.3202739606048612E-2</v>
      </c>
      <c r="O83" s="763">
        <f t="shared" si="2"/>
        <v>8.1355183122420002E-2</v>
      </c>
      <c r="P83" s="762">
        <f t="shared" si="3"/>
        <v>8.1828383253107609E-2</v>
      </c>
    </row>
    <row r="84" spans="1:23" s="492" customFormat="1" ht="16.5" customHeight="1">
      <c r="A84" s="522" t="s">
        <v>199</v>
      </c>
      <c r="B84" s="764">
        <f t="shared" si="2"/>
        <v>0.11834592100742512</v>
      </c>
      <c r="C84" s="764">
        <f t="shared" si="2"/>
        <v>0.11581248193135196</v>
      </c>
      <c r="D84" s="764">
        <f t="shared" si="2"/>
        <v>0.10081372084036623</v>
      </c>
      <c r="E84" s="764">
        <f t="shared" si="2"/>
        <v>7.0000517513635674E-2</v>
      </c>
      <c r="F84" s="764">
        <f t="shared" si="2"/>
        <v>5.1408671461470858E-2</v>
      </c>
      <c r="G84" s="764">
        <f t="shared" si="2"/>
        <v>4.4720702662445995E-2</v>
      </c>
      <c r="H84" s="764">
        <f t="shared" si="2"/>
        <v>3.6604267230298713E-2</v>
      </c>
      <c r="I84" s="764">
        <f t="shared" si="2"/>
        <v>2.8053579407507554E-2</v>
      </c>
      <c r="J84" s="764">
        <f t="shared" si="2"/>
        <v>2.6745758554894566E-2</v>
      </c>
      <c r="K84" s="764">
        <f t="shared" si="2"/>
        <v>2.924060344470374E-2</v>
      </c>
      <c r="L84" s="764">
        <f t="shared" si="2"/>
        <v>4.9628015215765882E-2</v>
      </c>
      <c r="M84" s="765">
        <f t="shared" si="2"/>
        <v>5.5842785514001653E-2</v>
      </c>
      <c r="N84" s="765">
        <f t="shared" si="2"/>
        <v>3.4908829942676162E-2</v>
      </c>
      <c r="O84" s="765">
        <f t="shared" si="2"/>
        <v>4.2541092624982818E-2</v>
      </c>
      <c r="P84" s="764">
        <f t="shared" si="3"/>
        <v>4.5319825083851836E-2</v>
      </c>
    </row>
    <row r="85" spans="1:23" s="492" customFormat="1" ht="16.5" customHeight="1">
      <c r="A85" s="528" t="s">
        <v>227</v>
      </c>
      <c r="B85" s="768"/>
      <c r="C85" s="768"/>
      <c r="D85" s="768"/>
      <c r="E85" s="768"/>
      <c r="F85" s="768"/>
      <c r="G85" s="768"/>
      <c r="H85" s="768"/>
      <c r="I85" s="768"/>
      <c r="J85" s="768"/>
      <c r="K85" s="768"/>
      <c r="L85" s="768"/>
      <c r="M85" s="769"/>
      <c r="N85" s="769"/>
      <c r="O85" s="769"/>
      <c r="P85" s="770"/>
    </row>
    <row r="86" spans="1:23" s="492" customFormat="1" ht="16.5" customHeight="1">
      <c r="A86" s="525" t="s">
        <v>333</v>
      </c>
      <c r="B86" s="766">
        <f t="shared" ref="B86:O89" si="4">B28/B$28</f>
        <v>1</v>
      </c>
      <c r="C86" s="766">
        <f t="shared" si="4"/>
        <v>1</v>
      </c>
      <c r="D86" s="766">
        <f t="shared" si="4"/>
        <v>1</v>
      </c>
      <c r="E86" s="766">
        <f t="shared" si="4"/>
        <v>1</v>
      </c>
      <c r="F86" s="766">
        <f t="shared" si="4"/>
        <v>1</v>
      </c>
      <c r="G86" s="766">
        <f t="shared" si="4"/>
        <v>1</v>
      </c>
      <c r="H86" s="766">
        <f t="shared" si="4"/>
        <v>1</v>
      </c>
      <c r="I86" s="766">
        <f t="shared" si="4"/>
        <v>1</v>
      </c>
      <c r="J86" s="766">
        <f t="shared" si="4"/>
        <v>1</v>
      </c>
      <c r="K86" s="766">
        <f t="shared" si="4"/>
        <v>1</v>
      </c>
      <c r="L86" s="766">
        <f t="shared" si="4"/>
        <v>1</v>
      </c>
      <c r="M86" s="767">
        <f t="shared" si="4"/>
        <v>1</v>
      </c>
      <c r="N86" s="767">
        <f t="shared" si="4"/>
        <v>1</v>
      </c>
      <c r="O86" s="767">
        <f t="shared" si="4"/>
        <v>1</v>
      </c>
      <c r="P86" s="766">
        <f t="shared" ref="P86:P89" si="5">P28/P$28</f>
        <v>1</v>
      </c>
    </row>
    <row r="87" spans="1:23" s="492" customFormat="1" ht="16.5" customHeight="1">
      <c r="A87" s="517" t="s">
        <v>203</v>
      </c>
      <c r="B87" s="760">
        <f t="shared" si="4"/>
        <v>0.93873291708979878</v>
      </c>
      <c r="C87" s="760">
        <f t="shared" si="4"/>
        <v>0.93881383067326052</v>
      </c>
      <c r="D87" s="760">
        <f t="shared" si="4"/>
        <v>0.94474249288068324</v>
      </c>
      <c r="E87" s="760">
        <f t="shared" si="4"/>
        <v>0.94828114381536632</v>
      </c>
      <c r="F87" s="760">
        <f t="shared" si="4"/>
        <v>0.94689975142590965</v>
      </c>
      <c r="G87" s="760">
        <f t="shared" si="4"/>
        <v>0.94248338793399544</v>
      </c>
      <c r="H87" s="760">
        <f t="shared" si="4"/>
        <v>0.9336956629749209</v>
      </c>
      <c r="I87" s="760">
        <f t="shared" si="4"/>
        <v>0.9112978104215157</v>
      </c>
      <c r="J87" s="760">
        <f t="shared" si="4"/>
        <v>0.90628817126400885</v>
      </c>
      <c r="K87" s="760">
        <f t="shared" si="4"/>
        <v>0.88698057195073199</v>
      </c>
      <c r="L87" s="760">
        <f t="shared" si="4"/>
        <v>0.77003173731141594</v>
      </c>
      <c r="M87" s="761">
        <f t="shared" si="4"/>
        <v>0.94294594549545796</v>
      </c>
      <c r="N87" s="761">
        <f t="shared" si="4"/>
        <v>0.86157822063079859</v>
      </c>
      <c r="O87" s="761">
        <f t="shared" si="4"/>
        <v>0.89873479624624464</v>
      </c>
      <c r="P87" s="760">
        <f t="shared" si="5"/>
        <v>0.8998264738680144</v>
      </c>
    </row>
    <row r="88" spans="1:23" s="492" customFormat="1" ht="16.5" customHeight="1">
      <c r="A88" s="519" t="s">
        <v>204</v>
      </c>
      <c r="B88" s="762">
        <f t="shared" si="4"/>
        <v>3.87234846504175E-2</v>
      </c>
      <c r="C88" s="762">
        <f t="shared" si="4"/>
        <v>4.0810852038438726E-2</v>
      </c>
      <c r="D88" s="762">
        <f t="shared" si="4"/>
        <v>3.4300532727507972E-2</v>
      </c>
      <c r="E88" s="762">
        <f t="shared" si="4"/>
        <v>2.9406446895243903E-2</v>
      </c>
      <c r="F88" s="762">
        <f t="shared" si="4"/>
        <v>2.8996694789723925E-2</v>
      </c>
      <c r="G88" s="762">
        <f t="shared" si="4"/>
        <v>3.1341497541006853E-2</v>
      </c>
      <c r="H88" s="762">
        <f t="shared" si="4"/>
        <v>3.2274010733659042E-2</v>
      </c>
      <c r="I88" s="762">
        <f t="shared" si="4"/>
        <v>5.0194546658785269E-2</v>
      </c>
      <c r="J88" s="762">
        <f t="shared" si="4"/>
        <v>5.0164966232623349E-2</v>
      </c>
      <c r="K88" s="762">
        <f t="shared" si="4"/>
        <v>5.5676344163331386E-2</v>
      </c>
      <c r="L88" s="762">
        <f t="shared" si="4"/>
        <v>0.15500035373631488</v>
      </c>
      <c r="M88" s="763">
        <f t="shared" si="4"/>
        <v>3.1065007885101609E-2</v>
      </c>
      <c r="N88" s="763">
        <f t="shared" si="4"/>
        <v>8.3628288139219201E-2</v>
      </c>
      <c r="O88" s="763">
        <f t="shared" si="4"/>
        <v>5.9625263591582968E-2</v>
      </c>
      <c r="P88" s="762">
        <f t="shared" si="5"/>
        <v>5.7149556400603665E-2</v>
      </c>
    </row>
    <row r="89" spans="1:23" s="492" customFormat="1" ht="16.5" customHeight="1">
      <c r="A89" s="522" t="s">
        <v>205</v>
      </c>
      <c r="B89" s="764">
        <f t="shared" si="4"/>
        <v>2.2543598259783745E-2</v>
      </c>
      <c r="C89" s="764">
        <f t="shared" si="4"/>
        <v>2.0375317291677301E-2</v>
      </c>
      <c r="D89" s="764">
        <f t="shared" si="4"/>
        <v>2.0956974391808769E-2</v>
      </c>
      <c r="E89" s="764">
        <f t="shared" si="4"/>
        <v>2.2312409293068432E-2</v>
      </c>
      <c r="F89" s="764">
        <f t="shared" si="4"/>
        <v>2.4103553784366457E-2</v>
      </c>
      <c r="G89" s="764">
        <f t="shared" si="4"/>
        <v>2.6175114521777364E-2</v>
      </c>
      <c r="H89" s="764">
        <f t="shared" si="4"/>
        <v>3.4030326294816969E-2</v>
      </c>
      <c r="I89" s="764">
        <f t="shared" si="4"/>
        <v>3.8507642919699187E-2</v>
      </c>
      <c r="J89" s="764">
        <f t="shared" si="4"/>
        <v>4.354686250336768E-2</v>
      </c>
      <c r="K89" s="764">
        <f t="shared" si="4"/>
        <v>5.7343083885936515E-2</v>
      </c>
      <c r="L89" s="764">
        <f t="shared" si="4"/>
        <v>7.4967908955345136E-2</v>
      </c>
      <c r="M89" s="765">
        <f t="shared" si="4"/>
        <v>2.5989046615944568E-2</v>
      </c>
      <c r="N89" s="765">
        <f t="shared" si="4"/>
        <v>5.4793491229982269E-2</v>
      </c>
      <c r="O89" s="765">
        <f t="shared" si="4"/>
        <v>4.1639940162172408E-2</v>
      </c>
      <c r="P89" s="764">
        <f t="shared" si="5"/>
        <v>4.302396973138186E-2</v>
      </c>
    </row>
    <row r="90" spans="1:23" s="492" customFormat="1" ht="16.5" customHeight="1">
      <c r="A90" s="525" t="s">
        <v>334</v>
      </c>
      <c r="B90" s="766">
        <f t="shared" ref="B90:O93" si="6">B32/B$32</f>
        <v>1</v>
      </c>
      <c r="C90" s="766">
        <f t="shared" si="6"/>
        <v>1</v>
      </c>
      <c r="D90" s="766">
        <f t="shared" si="6"/>
        <v>1</v>
      </c>
      <c r="E90" s="766">
        <f t="shared" si="6"/>
        <v>1</v>
      </c>
      <c r="F90" s="766">
        <f t="shared" si="6"/>
        <v>1</v>
      </c>
      <c r="G90" s="766">
        <f t="shared" si="6"/>
        <v>1</v>
      </c>
      <c r="H90" s="766">
        <f t="shared" si="6"/>
        <v>1</v>
      </c>
      <c r="I90" s="766">
        <f t="shared" si="6"/>
        <v>1</v>
      </c>
      <c r="J90" s="766">
        <f t="shared" si="6"/>
        <v>1</v>
      </c>
      <c r="K90" s="766">
        <f t="shared" si="6"/>
        <v>1</v>
      </c>
      <c r="L90" s="766">
        <f t="shared" si="6"/>
        <v>1</v>
      </c>
      <c r="M90" s="767">
        <f t="shared" si="6"/>
        <v>1</v>
      </c>
      <c r="N90" s="767">
        <f t="shared" si="6"/>
        <v>1</v>
      </c>
      <c r="O90" s="767">
        <f t="shared" si="6"/>
        <v>1</v>
      </c>
      <c r="P90" s="766">
        <f t="shared" ref="P90:P93" si="7">P32/P$32</f>
        <v>1</v>
      </c>
    </row>
    <row r="91" spans="1:23" s="492" customFormat="1" ht="16.5" customHeight="1">
      <c r="A91" s="517" t="s">
        <v>207</v>
      </c>
      <c r="B91" s="760">
        <f t="shared" si="6"/>
        <v>0.24742568471318355</v>
      </c>
      <c r="C91" s="760">
        <f t="shared" si="6"/>
        <v>0.26239532819536748</v>
      </c>
      <c r="D91" s="760">
        <f t="shared" si="6"/>
        <v>0.24563710048088211</v>
      </c>
      <c r="E91" s="760">
        <f t="shared" si="6"/>
        <v>0.2428189695401505</v>
      </c>
      <c r="F91" s="760">
        <f t="shared" si="6"/>
        <v>0.24958894100481852</v>
      </c>
      <c r="G91" s="760">
        <f t="shared" si="6"/>
        <v>0.23231071919878446</v>
      </c>
      <c r="H91" s="760">
        <f t="shared" si="6"/>
        <v>0.24088456228629815</v>
      </c>
      <c r="I91" s="760">
        <f t="shared" si="6"/>
        <v>0.23385161793984546</v>
      </c>
      <c r="J91" s="760">
        <f t="shared" si="6"/>
        <v>0.22733441920709591</v>
      </c>
      <c r="K91" s="760">
        <f t="shared" si="6"/>
        <v>0.20011218933258718</v>
      </c>
      <c r="L91" s="760">
        <f t="shared" si="6"/>
        <v>0.23458631755755446</v>
      </c>
      <c r="M91" s="761">
        <f t="shared" si="6"/>
        <v>0.24291892625649758</v>
      </c>
      <c r="N91" s="761">
        <f t="shared" si="6"/>
        <v>0.22478200637263815</v>
      </c>
      <c r="O91" s="761">
        <f t="shared" si="6"/>
        <v>0.23308538741002977</v>
      </c>
      <c r="P91" s="760">
        <f t="shared" si="7"/>
        <v>0.23053840707707149</v>
      </c>
    </row>
    <row r="92" spans="1:23" s="492" customFormat="1" ht="16.5" customHeight="1">
      <c r="A92" s="519" t="s">
        <v>208</v>
      </c>
      <c r="B92" s="762">
        <f t="shared" si="6"/>
        <v>0.62351876122735561</v>
      </c>
      <c r="C92" s="762">
        <f t="shared" si="6"/>
        <v>0.63572076517757192</v>
      </c>
      <c r="D92" s="762">
        <f t="shared" si="6"/>
        <v>0.64670001276831168</v>
      </c>
      <c r="E92" s="762">
        <f t="shared" si="6"/>
        <v>0.60727413397897623</v>
      </c>
      <c r="F92" s="762">
        <f t="shared" si="6"/>
        <v>0.55248497760521598</v>
      </c>
      <c r="G92" s="762">
        <f t="shared" si="6"/>
        <v>0.53336507377503861</v>
      </c>
      <c r="H92" s="762">
        <f t="shared" si="6"/>
        <v>0.49821825135125153</v>
      </c>
      <c r="I92" s="762">
        <f t="shared" si="6"/>
        <v>0.45248551363172762</v>
      </c>
      <c r="J92" s="762">
        <f t="shared" si="6"/>
        <v>0.40510678133444628</v>
      </c>
      <c r="K92" s="762">
        <f t="shared" si="6"/>
        <v>0.33904720743799799</v>
      </c>
      <c r="L92" s="762">
        <f t="shared" si="6"/>
        <v>0.27375937205630557</v>
      </c>
      <c r="M92" s="763">
        <f t="shared" si="6"/>
        <v>0.5642011490992036</v>
      </c>
      <c r="N92" s="763">
        <f t="shared" si="6"/>
        <v>0.36509170670467045</v>
      </c>
      <c r="O92" s="763">
        <f t="shared" si="6"/>
        <v>0.45624729309556677</v>
      </c>
      <c r="P92" s="762">
        <f t="shared" si="7"/>
        <v>0.46206526265936548</v>
      </c>
    </row>
    <row r="93" spans="1:23" s="492" customFormat="1" ht="16.5" customHeight="1">
      <c r="A93" s="517" t="s">
        <v>209</v>
      </c>
      <c r="B93" s="764">
        <f t="shared" si="6"/>
        <v>0.12905555405946087</v>
      </c>
      <c r="C93" s="764">
        <f t="shared" si="6"/>
        <v>0.10188390662706057</v>
      </c>
      <c r="D93" s="764">
        <f t="shared" si="6"/>
        <v>0.10766288675080629</v>
      </c>
      <c r="E93" s="764">
        <f t="shared" si="6"/>
        <v>0.14990689647357044</v>
      </c>
      <c r="F93" s="764">
        <f t="shared" si="6"/>
        <v>0.19792608138996559</v>
      </c>
      <c r="G93" s="764">
        <f t="shared" si="6"/>
        <v>0.2343242070328285</v>
      </c>
      <c r="H93" s="764">
        <f t="shared" si="6"/>
        <v>0.26089718636931525</v>
      </c>
      <c r="I93" s="764">
        <f t="shared" si="6"/>
        <v>0.31366286842842683</v>
      </c>
      <c r="J93" s="764">
        <f t="shared" si="6"/>
        <v>0.36755879945845782</v>
      </c>
      <c r="K93" s="764">
        <f t="shared" si="6"/>
        <v>0.46084060322941478</v>
      </c>
      <c r="L93" s="764">
        <f t="shared" si="6"/>
        <v>0.49165431037903939</v>
      </c>
      <c r="M93" s="765">
        <f t="shared" si="6"/>
        <v>0.19287992463730502</v>
      </c>
      <c r="N93" s="765">
        <f t="shared" si="6"/>
        <v>0.41012628692269149</v>
      </c>
      <c r="O93" s="765">
        <f t="shared" si="6"/>
        <v>0.3106673194944034</v>
      </c>
      <c r="P93" s="764">
        <f t="shared" si="7"/>
        <v>0.30739633026994062</v>
      </c>
    </row>
    <row r="94" spans="1:23" s="492" customFormat="1" ht="16.5" customHeight="1">
      <c r="A94" s="571" t="s">
        <v>265</v>
      </c>
      <c r="B94" s="771"/>
      <c r="C94" s="771"/>
      <c r="D94" s="771"/>
      <c r="E94" s="771"/>
      <c r="F94" s="771"/>
      <c r="G94" s="771"/>
      <c r="H94" s="771"/>
      <c r="I94" s="771"/>
      <c r="J94" s="771"/>
      <c r="K94" s="771"/>
      <c r="L94" s="771"/>
      <c r="M94" s="772"/>
      <c r="N94" s="772"/>
      <c r="O94" s="772"/>
      <c r="P94" s="773"/>
      <c r="V94" s="546"/>
      <c r="W94" s="546"/>
    </row>
    <row r="95" spans="1:23" s="492" customFormat="1" ht="16.5" customHeight="1">
      <c r="A95" s="577" t="s">
        <v>482</v>
      </c>
      <c r="B95" s="774">
        <v>0.25363274400000002</v>
      </c>
      <c r="C95" s="774">
        <v>0.24502143000000001</v>
      </c>
      <c r="D95" s="774">
        <v>0.22409897100000001</v>
      </c>
      <c r="E95" s="774">
        <v>0.20445005299999999</v>
      </c>
      <c r="F95" s="774">
        <v>0.19096436899999999</v>
      </c>
      <c r="G95" s="774">
        <v>0.17700174799999999</v>
      </c>
      <c r="H95" s="774">
        <v>0.166618461</v>
      </c>
      <c r="I95" s="774">
        <v>0.14812829499999999</v>
      </c>
      <c r="J95" s="774">
        <v>0.133796731</v>
      </c>
      <c r="K95" s="774">
        <v>0.140203046</v>
      </c>
      <c r="L95" s="774">
        <v>0.12504652099999999</v>
      </c>
      <c r="M95" s="775">
        <v>0.18861132999999999</v>
      </c>
      <c r="N95" s="775">
        <v>0.13482709600000001</v>
      </c>
      <c r="O95" s="775">
        <v>0.15443616600000001</v>
      </c>
      <c r="P95" s="774">
        <v>0.157296625</v>
      </c>
    </row>
    <row r="96" spans="1:23" s="598" customFormat="1" ht="16.5" customHeight="1">
      <c r="A96" s="589" t="s">
        <v>466</v>
      </c>
      <c r="B96" s="780">
        <v>0.222441052</v>
      </c>
      <c r="C96" s="780">
        <v>0.27589675899999999</v>
      </c>
      <c r="D96" s="780">
        <v>0.352126192</v>
      </c>
      <c r="E96" s="780">
        <v>0.450362922</v>
      </c>
      <c r="F96" s="780">
        <v>0.50922358300000004</v>
      </c>
      <c r="G96" s="780">
        <v>0.53426101199999998</v>
      </c>
      <c r="H96" s="780">
        <v>0.56470572699999999</v>
      </c>
      <c r="I96" s="780">
        <v>0.59715366700000005</v>
      </c>
      <c r="J96" s="780">
        <v>0.61283014700000005</v>
      </c>
      <c r="K96" s="780">
        <v>0.609680377</v>
      </c>
      <c r="L96" s="780">
        <v>0.56302838399999999</v>
      </c>
      <c r="M96" s="781">
        <v>0.49920664799999998</v>
      </c>
      <c r="N96" s="781">
        <v>0.59292243600000005</v>
      </c>
      <c r="O96" s="781">
        <v>0.56013576600000003</v>
      </c>
      <c r="P96" s="760">
        <v>0.55290049799999996</v>
      </c>
    </row>
    <row r="97" spans="1:16" s="492" customFormat="1" ht="16.5" customHeight="1">
      <c r="A97" s="573" t="s">
        <v>480</v>
      </c>
      <c r="B97" s="776">
        <v>0.83240956499999996</v>
      </c>
      <c r="C97" s="776">
        <v>0.84215369799999995</v>
      </c>
      <c r="D97" s="776">
        <v>0.86745428599999996</v>
      </c>
      <c r="E97" s="776">
        <v>0.88007116699999999</v>
      </c>
      <c r="F97" s="776">
        <v>0.88661335299999999</v>
      </c>
      <c r="G97" s="776">
        <v>0.89402788099999997</v>
      </c>
      <c r="H97" s="776">
        <v>0.90231766000000002</v>
      </c>
      <c r="I97" s="776">
        <v>0.91489647600000001</v>
      </c>
      <c r="J97" s="776">
        <v>0.937044455</v>
      </c>
      <c r="K97" s="776">
        <v>0.94490878700000003</v>
      </c>
      <c r="L97" s="776">
        <v>0.94803115500000001</v>
      </c>
      <c r="M97" s="777">
        <v>0.888404215</v>
      </c>
      <c r="N97" s="777">
        <v>0.93788111200000002</v>
      </c>
      <c r="O97" s="777">
        <v>0.91984244400000004</v>
      </c>
      <c r="P97" s="762">
        <v>0.918175203</v>
      </c>
    </row>
    <row r="98" spans="1:16" s="492" customFormat="1" ht="16.5" customHeight="1">
      <c r="A98" s="589" t="s">
        <v>538</v>
      </c>
      <c r="B98" s="760">
        <v>0.420303078</v>
      </c>
      <c r="C98" s="760">
        <v>0.41210975700000002</v>
      </c>
      <c r="D98" s="760">
        <v>0.39669092</v>
      </c>
      <c r="E98" s="760">
        <v>0.372634305</v>
      </c>
      <c r="F98" s="760">
        <v>0.34439976999999999</v>
      </c>
      <c r="G98" s="760">
        <v>0.32040128600000001</v>
      </c>
      <c r="H98" s="760">
        <v>0.26531544499999998</v>
      </c>
      <c r="I98" s="760">
        <v>0.23757381899999999</v>
      </c>
      <c r="J98" s="760">
        <v>0.21437165</v>
      </c>
      <c r="K98" s="760">
        <v>0.21505276100000001</v>
      </c>
      <c r="L98" s="760">
        <v>0.17654092900000001</v>
      </c>
      <c r="M98" s="761">
        <v>0.32900590699999999</v>
      </c>
      <c r="N98" s="761">
        <v>0.20655020399999999</v>
      </c>
      <c r="O98" s="761">
        <v>0.25119604699999998</v>
      </c>
      <c r="P98" s="760">
        <v>0.25882864300000002</v>
      </c>
    </row>
    <row r="99" spans="1:16" s="492" customFormat="1" ht="16.5" customHeight="1">
      <c r="A99" s="519" t="s">
        <v>468</v>
      </c>
      <c r="B99" s="762">
        <v>0.525853723</v>
      </c>
      <c r="C99" s="762">
        <v>0.61317696600000005</v>
      </c>
      <c r="D99" s="762">
        <v>0.67756239799999995</v>
      </c>
      <c r="E99" s="762">
        <v>0.74891729600000001</v>
      </c>
      <c r="F99" s="762">
        <v>0.780740447</v>
      </c>
      <c r="G99" s="762">
        <v>0.75231248900000003</v>
      </c>
      <c r="H99" s="762">
        <v>0.73629903100000005</v>
      </c>
      <c r="I99" s="762">
        <v>0.67341458300000001</v>
      </c>
      <c r="J99" s="762">
        <v>0.74423852599999996</v>
      </c>
      <c r="K99" s="762">
        <v>0.91473590999999999</v>
      </c>
      <c r="L99" s="762">
        <v>1.021524514</v>
      </c>
      <c r="M99" s="763">
        <v>0.74234892600000002</v>
      </c>
      <c r="N99" s="763">
        <v>0.85248300300000002</v>
      </c>
      <c r="O99" s="763">
        <v>0.81232947300000002</v>
      </c>
      <c r="P99" s="776">
        <v>0.81916807199999997</v>
      </c>
    </row>
    <row r="100" spans="1:16" s="492" customFormat="1" ht="16.5" customHeight="1">
      <c r="A100" s="522" t="s">
        <v>549</v>
      </c>
      <c r="B100" s="778">
        <v>2.0732879909999999</v>
      </c>
      <c r="C100" s="778">
        <v>2.502544232</v>
      </c>
      <c r="D100" s="778">
        <v>3.023496245</v>
      </c>
      <c r="E100" s="778">
        <v>3.6630819410000002</v>
      </c>
      <c r="F100" s="778">
        <v>4.0884090139999998</v>
      </c>
      <c r="G100" s="778">
        <v>4.2503110790000003</v>
      </c>
      <c r="H100" s="778">
        <v>4.4190723360000002</v>
      </c>
      <c r="I100" s="778">
        <v>4.5461576709999996</v>
      </c>
      <c r="J100" s="778">
        <v>5.562456719</v>
      </c>
      <c r="K100" s="778">
        <v>6.5243654429999998</v>
      </c>
      <c r="L100" s="778">
        <v>8.1691557960000001</v>
      </c>
      <c r="M100" s="779">
        <v>3.935866029</v>
      </c>
      <c r="N100" s="779">
        <v>6.3227869700000001</v>
      </c>
      <c r="O100" s="779">
        <v>5.2599691870000003</v>
      </c>
      <c r="P100" s="778">
        <v>5.2077917769999997</v>
      </c>
    </row>
    <row r="101" spans="1:16">
      <c r="A101" s="261" t="s">
        <v>589</v>
      </c>
      <c r="B101" s="13"/>
      <c r="C101" s="13"/>
      <c r="D101" s="13"/>
      <c r="E101" s="13"/>
      <c r="F101" s="13"/>
      <c r="G101" s="13"/>
      <c r="H101" s="13"/>
      <c r="I101" s="13"/>
      <c r="J101" s="13"/>
      <c r="K101" s="13"/>
      <c r="L101" s="13"/>
      <c r="M101" s="216"/>
      <c r="N101" s="216"/>
      <c r="O101" s="216"/>
      <c r="P101" s="40"/>
    </row>
    <row r="102" spans="1:16">
      <c r="A102" s="169" t="s">
        <v>819</v>
      </c>
      <c r="B102" s="13"/>
      <c r="C102" s="13"/>
      <c r="D102" s="13"/>
      <c r="E102" s="13"/>
      <c r="F102" s="13"/>
      <c r="G102" s="13"/>
      <c r="H102" s="13"/>
      <c r="I102" s="13"/>
      <c r="J102" s="13"/>
      <c r="K102" s="13"/>
      <c r="L102" s="13"/>
      <c r="M102" s="216"/>
      <c r="N102" s="216"/>
      <c r="O102" s="216"/>
      <c r="P102" s="40"/>
    </row>
    <row r="103" spans="1:16">
      <c r="A103" s="261" t="s">
        <v>870</v>
      </c>
      <c r="B103" s="13"/>
      <c r="C103" s="13"/>
      <c r="D103" s="13"/>
      <c r="E103" s="13"/>
      <c r="F103" s="13"/>
      <c r="G103" s="13"/>
      <c r="H103" s="13"/>
      <c r="I103" s="13"/>
      <c r="J103" s="13"/>
      <c r="K103" s="13"/>
      <c r="L103" s="13"/>
      <c r="M103" s="216"/>
      <c r="N103" s="216"/>
      <c r="O103" s="216"/>
      <c r="P103" s="40"/>
    </row>
    <row r="104" spans="1:16">
      <c r="A104" s="292" t="s">
        <v>831</v>
      </c>
      <c r="B104" s="3"/>
      <c r="C104" s="3"/>
      <c r="D104" s="3"/>
      <c r="G104" s="186"/>
      <c r="J104" s="186"/>
      <c r="M104" s="216"/>
      <c r="N104" s="216"/>
      <c r="O104" s="216"/>
    </row>
    <row r="105" spans="1:16">
      <c r="A105" s="13"/>
      <c r="B105" s="13"/>
      <c r="C105" s="13"/>
      <c r="D105" s="13"/>
      <c r="E105" s="13"/>
      <c r="F105" s="13"/>
      <c r="G105" s="13"/>
      <c r="H105" s="13"/>
      <c r="I105" s="13"/>
      <c r="J105" s="13"/>
      <c r="K105" s="13"/>
      <c r="L105" s="13"/>
      <c r="M105" s="216"/>
      <c r="N105" s="216"/>
      <c r="O105" s="216"/>
      <c r="P105" s="40"/>
    </row>
    <row r="106" spans="1:16" s="706" customFormat="1" ht="23.25" customHeight="1">
      <c r="A106" s="707" t="s">
        <v>868</v>
      </c>
      <c r="B106" s="708"/>
      <c r="C106" s="708"/>
      <c r="D106" s="708"/>
      <c r="E106" s="708"/>
      <c r="F106" s="708"/>
      <c r="G106" s="708"/>
      <c r="H106" s="708"/>
      <c r="I106" s="708"/>
      <c r="J106" s="708"/>
      <c r="K106" s="708"/>
      <c r="L106" s="708"/>
      <c r="M106" s="709"/>
      <c r="N106" s="709"/>
      <c r="O106" s="709"/>
      <c r="P106" s="710"/>
    </row>
    <row r="107" spans="1:16" ht="13.5" thickBot="1">
      <c r="A107" s="13"/>
      <c r="B107" s="13"/>
      <c r="C107" s="13"/>
      <c r="D107" s="13"/>
      <c r="E107" s="13"/>
      <c r="F107" s="13"/>
      <c r="G107" s="13"/>
      <c r="H107" s="13"/>
      <c r="I107" s="13"/>
      <c r="J107" s="13"/>
      <c r="K107" s="13"/>
      <c r="L107" s="13"/>
      <c r="M107" s="216"/>
      <c r="N107" s="216"/>
      <c r="O107" s="216"/>
      <c r="P107" s="40"/>
    </row>
    <row r="108" spans="1:16" ht="15" customHeight="1">
      <c r="A108" s="592" t="s">
        <v>86</v>
      </c>
      <c r="B108" s="43" t="s">
        <v>40</v>
      </c>
      <c r="C108" s="43" t="s">
        <v>131</v>
      </c>
      <c r="D108" s="43" t="s">
        <v>133</v>
      </c>
      <c r="E108" s="43" t="s">
        <v>41</v>
      </c>
      <c r="F108" s="43" t="s">
        <v>42</v>
      </c>
      <c r="G108" s="43" t="s">
        <v>43</v>
      </c>
      <c r="H108" s="43" t="s">
        <v>44</v>
      </c>
      <c r="I108" s="43" t="s">
        <v>135</v>
      </c>
      <c r="J108" s="43" t="s">
        <v>136</v>
      </c>
      <c r="K108" s="43" t="s">
        <v>137</v>
      </c>
      <c r="L108" s="258">
        <v>100000</v>
      </c>
      <c r="M108" s="256" t="s">
        <v>271</v>
      </c>
      <c r="N108" s="256" t="s">
        <v>269</v>
      </c>
      <c r="O108" s="263" t="s">
        <v>82</v>
      </c>
      <c r="P108" s="287" t="s">
        <v>259</v>
      </c>
    </row>
    <row r="109" spans="1:16" ht="15" customHeight="1">
      <c r="A109" s="231" t="s">
        <v>264</v>
      </c>
      <c r="B109" s="44" t="s">
        <v>130</v>
      </c>
      <c r="C109" s="44" t="s">
        <v>45</v>
      </c>
      <c r="D109" s="44" t="s">
        <v>45</v>
      </c>
      <c r="E109" s="44" t="s">
        <v>45</v>
      </c>
      <c r="F109" s="44" t="s">
        <v>45</v>
      </c>
      <c r="G109" s="44" t="s">
        <v>45</v>
      </c>
      <c r="H109" s="44" t="s">
        <v>45</v>
      </c>
      <c r="I109" s="44" t="s">
        <v>45</v>
      </c>
      <c r="J109" s="44" t="s">
        <v>45</v>
      </c>
      <c r="K109" s="44" t="s">
        <v>45</v>
      </c>
      <c r="L109" s="44" t="s">
        <v>48</v>
      </c>
      <c r="M109" s="241" t="s">
        <v>270</v>
      </c>
      <c r="N109" s="241" t="s">
        <v>153</v>
      </c>
      <c r="O109" s="262" t="s">
        <v>152</v>
      </c>
      <c r="P109" s="288" t="s">
        <v>329</v>
      </c>
    </row>
    <row r="110" spans="1:16" ht="15" customHeight="1" thickBot="1">
      <c r="A110" s="448" t="s">
        <v>87</v>
      </c>
      <c r="B110" s="45" t="s">
        <v>48</v>
      </c>
      <c r="C110" s="45" t="s">
        <v>132</v>
      </c>
      <c r="D110" s="45" t="s">
        <v>134</v>
      </c>
      <c r="E110" s="45" t="s">
        <v>49</v>
      </c>
      <c r="F110" s="45" t="s">
        <v>50</v>
      </c>
      <c r="G110" s="45" t="s">
        <v>51</v>
      </c>
      <c r="H110" s="45" t="s">
        <v>47</v>
      </c>
      <c r="I110" s="45" t="s">
        <v>138</v>
      </c>
      <c r="J110" s="45" t="s">
        <v>139</v>
      </c>
      <c r="K110" s="45" t="s">
        <v>140</v>
      </c>
      <c r="L110" s="45" t="s">
        <v>141</v>
      </c>
      <c r="M110" s="257" t="s">
        <v>153</v>
      </c>
      <c r="N110" s="257" t="s">
        <v>141</v>
      </c>
      <c r="O110" s="264" t="s">
        <v>46</v>
      </c>
      <c r="P110" s="289" t="s">
        <v>279</v>
      </c>
    </row>
    <row r="111" spans="1:16" ht="15" customHeight="1">
      <c r="A111" s="571" t="s">
        <v>262</v>
      </c>
      <c r="B111" s="193"/>
      <c r="C111" s="193"/>
      <c r="D111" s="193"/>
      <c r="E111" s="193"/>
      <c r="F111" s="193"/>
      <c r="G111" s="193"/>
      <c r="H111" s="193"/>
      <c r="I111" s="193"/>
      <c r="J111" s="193"/>
      <c r="K111" s="193"/>
      <c r="L111" s="193"/>
      <c r="M111" s="259"/>
      <c r="N111" s="259"/>
      <c r="O111" s="259"/>
    </row>
    <row r="112" spans="1:16" s="492" customFormat="1" ht="16.5" customHeight="1">
      <c r="A112" s="514" t="s">
        <v>331</v>
      </c>
      <c r="B112" s="599">
        <v>-0.42075289500000002</v>
      </c>
      <c r="C112" s="599">
        <v>1.55617578</v>
      </c>
      <c r="D112" s="599">
        <v>0.78579253400000004</v>
      </c>
      <c r="E112" s="599">
        <v>0.58649039000000003</v>
      </c>
      <c r="F112" s="599">
        <v>0.65385131900000004</v>
      </c>
      <c r="G112" s="599">
        <v>0.50057391399999995</v>
      </c>
      <c r="H112" s="599">
        <v>0.26534806900000002</v>
      </c>
      <c r="I112" s="599">
        <v>-0.43634521999999998</v>
      </c>
      <c r="J112" s="599">
        <v>-0.43304667299999999</v>
      </c>
      <c r="K112" s="599">
        <v>-1.703668881</v>
      </c>
      <c r="L112" s="599">
        <v>-2.628506308</v>
      </c>
      <c r="M112" s="600">
        <v>0.50566944000000003</v>
      </c>
      <c r="N112" s="600">
        <v>-1.3993271359999999</v>
      </c>
      <c r="O112" s="600">
        <v>-0.74164735800000003</v>
      </c>
      <c r="P112" s="599">
        <v>-0.57030905300000001</v>
      </c>
    </row>
    <row r="113" spans="1:16" s="492" customFormat="1" ht="15.75" customHeight="1">
      <c r="A113" s="517" t="s">
        <v>186</v>
      </c>
      <c r="B113" s="601">
        <v>2.8855116459999999</v>
      </c>
      <c r="C113" s="601">
        <v>5.4921292020000001</v>
      </c>
      <c r="D113" s="601">
        <v>4.0179451589999999</v>
      </c>
      <c r="E113" s="601">
        <v>3.0677258190000001</v>
      </c>
      <c r="F113" s="601">
        <v>1.8781405689999999</v>
      </c>
      <c r="G113" s="601">
        <v>3.0526030550000001</v>
      </c>
      <c r="H113" s="601">
        <v>2.1173898480000002</v>
      </c>
      <c r="I113" s="601">
        <v>1.445717138</v>
      </c>
      <c r="J113" s="601">
        <v>2.007751759</v>
      </c>
      <c r="K113" s="601">
        <v>-0.67847297500000003</v>
      </c>
      <c r="L113" s="601">
        <v>1.7521842089999999</v>
      </c>
      <c r="M113" s="602">
        <v>2.6876592380000002</v>
      </c>
      <c r="N113" s="602">
        <v>1.327679614</v>
      </c>
      <c r="O113" s="602">
        <v>1.904527378</v>
      </c>
      <c r="P113" s="601">
        <v>2.1358545219999998</v>
      </c>
    </row>
    <row r="114" spans="1:16" s="492" customFormat="1" ht="15.75" customHeight="1">
      <c r="A114" s="519" t="s">
        <v>187</v>
      </c>
      <c r="B114" s="603">
        <v>0.27524205000000002</v>
      </c>
      <c r="C114" s="604">
        <v>0.79183372900000004</v>
      </c>
      <c r="D114" s="603">
        <v>0.25686189500000001</v>
      </c>
      <c r="E114" s="603">
        <v>0.35724522399999997</v>
      </c>
      <c r="F114" s="603">
        <v>0.466942368</v>
      </c>
      <c r="G114" s="603">
        <v>0.48156745099999998</v>
      </c>
      <c r="H114" s="603">
        <v>0.14228296800000001</v>
      </c>
      <c r="I114" s="603">
        <v>-0.459065844</v>
      </c>
      <c r="J114" s="603">
        <v>-0.29812788499999998</v>
      </c>
      <c r="K114" s="603">
        <v>-1.438958945</v>
      </c>
      <c r="L114" s="603">
        <v>0.84266337899999999</v>
      </c>
      <c r="M114" s="605">
        <v>0.31561233999999999</v>
      </c>
      <c r="N114" s="605">
        <v>-0.19111684500000001</v>
      </c>
      <c r="O114" s="605">
        <v>-3.3786841999999997E-2</v>
      </c>
      <c r="P114" s="603">
        <v>-1.138416E-3</v>
      </c>
    </row>
    <row r="115" spans="1:16" s="492" customFormat="1" ht="15.75" customHeight="1">
      <c r="A115" s="517" t="s">
        <v>188</v>
      </c>
      <c r="B115" s="601">
        <v>-7.5539078320000002</v>
      </c>
      <c r="C115" s="601">
        <v>-7.2490283030000002</v>
      </c>
      <c r="D115" s="601">
        <v>-7.3723756070000004</v>
      </c>
      <c r="E115" s="601">
        <v>-8.8206498</v>
      </c>
      <c r="F115" s="601">
        <v>-5.6324581350000003</v>
      </c>
      <c r="G115" s="601">
        <v>-7.6064597020000004</v>
      </c>
      <c r="H115" s="601">
        <v>-9.7426597029999993</v>
      </c>
      <c r="I115" s="601">
        <v>-7.8485430149999997</v>
      </c>
      <c r="J115" s="601">
        <v>-6.326953187</v>
      </c>
      <c r="K115" s="601">
        <v>-13.318568931</v>
      </c>
      <c r="L115" s="601">
        <v>-1.04061344</v>
      </c>
      <c r="M115" s="602">
        <v>-8.2488201070000002</v>
      </c>
      <c r="N115" s="602">
        <v>-6.3920610910000004</v>
      </c>
      <c r="O115" s="602">
        <v>-7.0650222070000002</v>
      </c>
      <c r="P115" s="601">
        <v>-6.8081028379999999</v>
      </c>
    </row>
    <row r="116" spans="1:16" s="492" customFormat="1" ht="15.75" customHeight="1">
      <c r="A116" s="519" t="s">
        <v>189</v>
      </c>
      <c r="B116" s="603">
        <v>-6.7754268399999997</v>
      </c>
      <c r="C116" s="603">
        <v>-3.140962188</v>
      </c>
      <c r="D116" s="603">
        <v>-3.9641166729999999</v>
      </c>
      <c r="E116" s="603">
        <v>-3.8579977209999998</v>
      </c>
      <c r="F116" s="603">
        <v>-3.0646703400000002</v>
      </c>
      <c r="G116" s="603">
        <v>-4.9762173430000001</v>
      </c>
      <c r="H116" s="603">
        <v>-2.293553336</v>
      </c>
      <c r="I116" s="603">
        <v>-3.385093838</v>
      </c>
      <c r="J116" s="603">
        <v>-3.4366279070000001</v>
      </c>
      <c r="K116" s="603">
        <v>-1.90352385</v>
      </c>
      <c r="L116" s="603">
        <v>-14.337396919</v>
      </c>
      <c r="M116" s="605">
        <v>-3.4340116969999999</v>
      </c>
      <c r="N116" s="605">
        <v>-8.6905950579999995</v>
      </c>
      <c r="O116" s="605">
        <v>-7.1611231829999999</v>
      </c>
      <c r="P116" s="603">
        <v>-6.7029681649999997</v>
      </c>
    </row>
    <row r="117" spans="1:16" s="492" customFormat="1" ht="15.75" customHeight="1">
      <c r="A117" s="522" t="s">
        <v>190</v>
      </c>
      <c r="B117" s="606">
        <v>-1.126078715</v>
      </c>
      <c r="C117" s="606">
        <v>0.848156876</v>
      </c>
      <c r="D117" s="606">
        <v>2.8711483950000001</v>
      </c>
      <c r="E117" s="606">
        <v>2.2046056680000001</v>
      </c>
      <c r="F117" s="606">
        <v>5.686073919</v>
      </c>
      <c r="G117" s="606">
        <v>2.070874125</v>
      </c>
      <c r="H117" s="606">
        <v>3.9296118949999999</v>
      </c>
      <c r="I117" s="606">
        <v>1.11144014</v>
      </c>
      <c r="J117" s="606">
        <v>-6.0598793249999998</v>
      </c>
      <c r="K117" s="606">
        <v>-0.93815327400000004</v>
      </c>
      <c r="L117" s="606">
        <v>-7.5812014980000004</v>
      </c>
      <c r="M117" s="607">
        <v>3.0008780879999999</v>
      </c>
      <c r="N117" s="607">
        <v>-4.3197251620000001</v>
      </c>
      <c r="O117" s="607">
        <v>-0.502715782</v>
      </c>
      <c r="P117" s="606">
        <v>0.14246415000000001</v>
      </c>
    </row>
    <row r="118" spans="1:16" s="492" customFormat="1" ht="16.5" customHeight="1">
      <c r="A118" s="525" t="s">
        <v>335</v>
      </c>
      <c r="B118" s="608">
        <v>1.839614777</v>
      </c>
      <c r="C118" s="608">
        <v>1.5261093379999999</v>
      </c>
      <c r="D118" s="608">
        <v>0.86607954799999998</v>
      </c>
      <c r="E118" s="608">
        <v>1.140168029</v>
      </c>
      <c r="F118" s="608">
        <v>1.0602793159999999</v>
      </c>
      <c r="G118" s="608">
        <v>0.93909293199999999</v>
      </c>
      <c r="H118" s="608">
        <v>1.204888255</v>
      </c>
      <c r="I118" s="608">
        <v>0.487337831</v>
      </c>
      <c r="J118" s="608">
        <v>0.57313048799999999</v>
      </c>
      <c r="K118" s="608">
        <v>-0.76780205999999995</v>
      </c>
      <c r="L118" s="608">
        <v>0.67457146300000004</v>
      </c>
      <c r="M118" s="609">
        <v>1.110252105</v>
      </c>
      <c r="N118" s="609">
        <v>0.341302879</v>
      </c>
      <c r="O118" s="609">
        <v>0.62007285700000003</v>
      </c>
      <c r="P118" s="608">
        <v>0.72468672499999998</v>
      </c>
    </row>
    <row r="119" spans="1:16" s="492" customFormat="1" ht="16.5" customHeight="1">
      <c r="A119" s="517" t="s">
        <v>490</v>
      </c>
      <c r="B119" s="601">
        <v>3.2105904719999998</v>
      </c>
      <c r="C119" s="601">
        <v>3.1752472630000002</v>
      </c>
      <c r="D119" s="601">
        <v>2.5482595199999998</v>
      </c>
      <c r="E119" s="601">
        <v>2.7277828209999999</v>
      </c>
      <c r="F119" s="601">
        <v>2.2284483960000001</v>
      </c>
      <c r="G119" s="601">
        <v>1.826678378</v>
      </c>
      <c r="H119" s="601">
        <v>1.6626286290000001</v>
      </c>
      <c r="I119" s="601">
        <v>0.933853971</v>
      </c>
      <c r="J119" s="601">
        <v>0.66597066599999999</v>
      </c>
      <c r="K119" s="601">
        <v>0.44691704399999999</v>
      </c>
      <c r="L119" s="601">
        <v>-8.4145814999999999E-2</v>
      </c>
      <c r="M119" s="602">
        <v>2.134369822</v>
      </c>
      <c r="N119" s="602">
        <v>0.42952668100000002</v>
      </c>
      <c r="O119" s="602">
        <v>1.0098955810000001</v>
      </c>
      <c r="P119" s="601">
        <v>1.1146348079999999</v>
      </c>
    </row>
    <row r="120" spans="1:16" s="492" customFormat="1" ht="16.5" customHeight="1">
      <c r="A120" s="724" t="s">
        <v>491</v>
      </c>
      <c r="B120" s="603">
        <v>3.5680965219999998</v>
      </c>
      <c r="C120" s="603">
        <v>3.085668605</v>
      </c>
      <c r="D120" s="603">
        <v>2.228739606</v>
      </c>
      <c r="E120" s="603">
        <v>2.6479964890000001</v>
      </c>
      <c r="F120" s="603">
        <v>2.2967437450000001</v>
      </c>
      <c r="G120" s="603">
        <v>1.8116749029999999</v>
      </c>
      <c r="H120" s="603">
        <v>1.6058505009999999</v>
      </c>
      <c r="I120" s="603">
        <v>1.2325484259999999</v>
      </c>
      <c r="J120" s="603">
        <v>0.903428448</v>
      </c>
      <c r="K120" s="603">
        <v>1.3274739129999999</v>
      </c>
      <c r="L120" s="603">
        <v>3.0014591390000001</v>
      </c>
      <c r="M120" s="605">
        <v>2.086897193</v>
      </c>
      <c r="N120" s="605">
        <v>1.6925990879999999</v>
      </c>
      <c r="O120" s="605">
        <v>1.8302431050000001</v>
      </c>
      <c r="P120" s="603">
        <v>1.8581517279999999</v>
      </c>
    </row>
    <row r="121" spans="1:16" s="492" customFormat="1" ht="16.5" customHeight="1">
      <c r="A121" s="517" t="s">
        <v>492</v>
      </c>
      <c r="B121" s="601">
        <v>28.374817259</v>
      </c>
      <c r="C121" s="601">
        <v>0.46418836499999999</v>
      </c>
      <c r="D121" s="601">
        <v>1.890454442</v>
      </c>
      <c r="E121" s="601">
        <v>1.3382058720000001</v>
      </c>
      <c r="F121" s="601">
        <v>6.6106153000000001E-2</v>
      </c>
      <c r="G121" s="601">
        <v>-6.4605008000000005E-2</v>
      </c>
      <c r="H121" s="601">
        <v>-0.30053280399999999</v>
      </c>
      <c r="I121" s="601">
        <v>-1.8876653409999999</v>
      </c>
      <c r="J121" s="601">
        <v>-2.8704660940000002</v>
      </c>
      <c r="K121" s="601">
        <v>-1.5891534460000001</v>
      </c>
      <c r="L121" s="601">
        <v>-2.3456984410000001</v>
      </c>
      <c r="M121" s="602">
        <v>0.2701981</v>
      </c>
      <c r="N121" s="602">
        <v>-2.253182394</v>
      </c>
      <c r="O121" s="602">
        <v>-1.4641136720000001</v>
      </c>
      <c r="P121" s="601">
        <v>-1.248840526</v>
      </c>
    </row>
    <row r="122" spans="1:16" s="492" customFormat="1" ht="16.5" customHeight="1">
      <c r="A122" s="519" t="s">
        <v>193</v>
      </c>
      <c r="B122" s="603">
        <v>2.4097926489999999</v>
      </c>
      <c r="C122" s="603">
        <v>3.506185281</v>
      </c>
      <c r="D122" s="603">
        <v>4.5139363579999996</v>
      </c>
      <c r="E122" s="603">
        <v>3.6214891360000001</v>
      </c>
      <c r="F122" s="603">
        <v>1.364874398</v>
      </c>
      <c r="G122" s="603">
        <v>1.9831028589999999</v>
      </c>
      <c r="H122" s="603">
        <v>2.167003888</v>
      </c>
      <c r="I122" s="603">
        <v>-1.782763536</v>
      </c>
      <c r="J122" s="603">
        <v>-1.6587358059999999</v>
      </c>
      <c r="K122" s="603">
        <v>-6.6462218420000001</v>
      </c>
      <c r="L122" s="603">
        <v>-13.623634312</v>
      </c>
      <c r="M122" s="605">
        <v>2.5937331659999998</v>
      </c>
      <c r="N122" s="605">
        <v>-8.1934383299999993</v>
      </c>
      <c r="O122" s="605">
        <v>-5.2322630610000003</v>
      </c>
      <c r="P122" s="603">
        <v>-4.5719702980000001</v>
      </c>
    </row>
    <row r="123" spans="1:16" s="492" customFormat="1" ht="16.5" customHeight="1">
      <c r="A123" s="517" t="s">
        <v>493</v>
      </c>
      <c r="B123" s="601">
        <v>-0.35893951000000002</v>
      </c>
      <c r="C123" s="601">
        <v>-0.30702447700000002</v>
      </c>
      <c r="D123" s="601">
        <v>-1.1682842870000001</v>
      </c>
      <c r="E123" s="601">
        <v>-0.37427234799999998</v>
      </c>
      <c r="F123" s="601">
        <v>4.9864376000000002E-2</v>
      </c>
      <c r="G123" s="601">
        <v>3.4975681000000002E-2</v>
      </c>
      <c r="H123" s="601">
        <v>0.57975352499999999</v>
      </c>
      <c r="I123" s="601">
        <v>0.12415849</v>
      </c>
      <c r="J123" s="601">
        <v>0.62533732600000003</v>
      </c>
      <c r="K123" s="601">
        <v>0.66779210700000002</v>
      </c>
      <c r="L123" s="601">
        <v>-4.0156646629999999</v>
      </c>
      <c r="M123" s="602">
        <v>-8.7940976000000004E-2</v>
      </c>
      <c r="N123" s="602">
        <v>-0.83387182699999995</v>
      </c>
      <c r="O123" s="602">
        <v>-0.51711095200000001</v>
      </c>
      <c r="P123" s="601">
        <v>-0.44798983100000001</v>
      </c>
    </row>
    <row r="124" spans="1:16" s="492" customFormat="1" ht="16.5" customHeight="1">
      <c r="A124" s="724" t="s">
        <v>494</v>
      </c>
      <c r="B124" s="603">
        <v>-0.12247200900000001</v>
      </c>
      <c r="C124" s="603">
        <v>0.48255450700000002</v>
      </c>
      <c r="D124" s="603">
        <v>-0.28711846400000002</v>
      </c>
      <c r="E124" s="603">
        <v>-1.088363E-3</v>
      </c>
      <c r="F124" s="603">
        <v>0.22319708799999999</v>
      </c>
      <c r="G124" s="603">
        <v>3.9496147000000002E-2</v>
      </c>
      <c r="H124" s="603">
        <v>0.47994314599999999</v>
      </c>
      <c r="I124" s="603">
        <v>-7.4105613000000001E-2</v>
      </c>
      <c r="J124" s="603">
        <v>0.30285765799999997</v>
      </c>
      <c r="K124" s="603">
        <v>1.02998276</v>
      </c>
      <c r="L124" s="603">
        <v>-5.0160537989999998</v>
      </c>
      <c r="M124" s="605">
        <v>0.153241084</v>
      </c>
      <c r="N124" s="605">
        <v>-1.204444947</v>
      </c>
      <c r="O124" s="605">
        <v>-0.63350212800000005</v>
      </c>
      <c r="P124" s="603">
        <v>-0.57408494499999996</v>
      </c>
    </row>
    <row r="125" spans="1:16" s="492" customFormat="1" ht="15.75" customHeight="1">
      <c r="A125" s="517" t="s">
        <v>196</v>
      </c>
      <c r="B125" s="601">
        <v>7.1106039250000004</v>
      </c>
      <c r="C125" s="601">
        <v>10.914943687999999</v>
      </c>
      <c r="D125" s="601">
        <v>13.789652801000001</v>
      </c>
      <c r="E125" s="601">
        <v>38.139760658999997</v>
      </c>
      <c r="F125" s="601">
        <v>46.486452206999999</v>
      </c>
      <c r="G125" s="601">
        <v>61.160493873</v>
      </c>
      <c r="H125" s="601">
        <v>65.130289259999998</v>
      </c>
      <c r="I125" s="601">
        <v>74.295582074999999</v>
      </c>
      <c r="J125" s="601">
        <v>19.001943774000001</v>
      </c>
      <c r="K125" s="601">
        <v>1.8432606499999999</v>
      </c>
      <c r="L125" s="601">
        <v>-0.684547868</v>
      </c>
      <c r="M125" s="602">
        <v>28.282148687999999</v>
      </c>
      <c r="N125" s="602">
        <v>6.8318232820000002</v>
      </c>
      <c r="O125" s="602">
        <v>14.670338524</v>
      </c>
      <c r="P125" s="601">
        <v>15.826726961</v>
      </c>
    </row>
    <row r="126" spans="1:16" s="492" customFormat="1" ht="15.75" customHeight="1">
      <c r="A126" s="724" t="s">
        <v>991</v>
      </c>
      <c r="B126" s="603">
        <v>-5.204094285</v>
      </c>
      <c r="C126" s="603">
        <v>-6.6269643050000004</v>
      </c>
      <c r="D126" s="603">
        <v>-7.4711650719999998</v>
      </c>
      <c r="E126" s="603">
        <v>-5.1868333010000001</v>
      </c>
      <c r="F126" s="603">
        <v>-2.7265671070000002</v>
      </c>
      <c r="G126" s="603">
        <v>-2.024635789</v>
      </c>
      <c r="H126" s="603">
        <v>-1.0842706209999999</v>
      </c>
      <c r="I126" s="603">
        <v>-0.83177443299999998</v>
      </c>
      <c r="J126" s="603">
        <v>0.96465365999999997</v>
      </c>
      <c r="K126" s="603">
        <v>-1.2533413739999999</v>
      </c>
      <c r="L126" s="603">
        <v>1.3843349279999999</v>
      </c>
      <c r="M126" s="605">
        <v>-3.8346272720000001</v>
      </c>
      <c r="N126" s="605">
        <v>0.23890424099999999</v>
      </c>
      <c r="O126" s="605">
        <v>-1.6065942989999999</v>
      </c>
      <c r="P126" s="603">
        <v>-1.609584656</v>
      </c>
    </row>
    <row r="127" spans="1:16" s="492" customFormat="1" ht="15.75" customHeight="1">
      <c r="A127" s="517" t="s">
        <v>197</v>
      </c>
      <c r="B127" s="601">
        <v>-10.12956348</v>
      </c>
      <c r="C127" s="601">
        <v>-4.9761203409999997</v>
      </c>
      <c r="D127" s="601">
        <v>-12.661642104</v>
      </c>
      <c r="E127" s="601">
        <v>-12.561825363000001</v>
      </c>
      <c r="F127" s="601">
        <v>-10.209526840000001</v>
      </c>
      <c r="G127" s="601">
        <v>-4.3184885560000001</v>
      </c>
      <c r="H127" s="601">
        <v>-6.561140558</v>
      </c>
      <c r="I127" s="601">
        <v>-8.1301064200000006</v>
      </c>
      <c r="J127" s="601">
        <v>-3.8196767899999999</v>
      </c>
      <c r="K127" s="601">
        <v>-3.0944982090000002</v>
      </c>
      <c r="L127" s="601">
        <v>-4.8512660170000004</v>
      </c>
      <c r="M127" s="602">
        <v>-8.7225309289999995</v>
      </c>
      <c r="N127" s="602">
        <v>-4.8565937659999996</v>
      </c>
      <c r="O127" s="602">
        <v>-6.1867024940000004</v>
      </c>
      <c r="P127" s="601">
        <v>-5.990541586</v>
      </c>
    </row>
    <row r="128" spans="1:16" s="492" customFormat="1" ht="15.75" customHeight="1">
      <c r="A128" s="519" t="s">
        <v>198</v>
      </c>
      <c r="B128" s="603">
        <v>7.1940781490000001</v>
      </c>
      <c r="C128" s="603">
        <v>6.42076622</v>
      </c>
      <c r="D128" s="603">
        <v>5.1607745779999998</v>
      </c>
      <c r="E128" s="603">
        <v>4.1512410480000002</v>
      </c>
      <c r="F128" s="603">
        <v>1.8472855159999999</v>
      </c>
      <c r="G128" s="603">
        <v>4.3624730830000003</v>
      </c>
      <c r="H128" s="603">
        <v>3.092162766</v>
      </c>
      <c r="I128" s="603">
        <v>3.429175114</v>
      </c>
      <c r="J128" s="603">
        <v>7.0234679360000003</v>
      </c>
      <c r="K128" s="603">
        <v>6.8149669399999997</v>
      </c>
      <c r="L128" s="603">
        <v>31.489262898</v>
      </c>
      <c r="M128" s="605">
        <v>3.573669572</v>
      </c>
      <c r="N128" s="605">
        <v>13.745654264000001</v>
      </c>
      <c r="O128" s="605">
        <v>9.9670498290000005</v>
      </c>
      <c r="P128" s="603">
        <v>9.4411868620000003</v>
      </c>
    </row>
    <row r="129" spans="1:20" s="492" customFormat="1" ht="15.75" customHeight="1">
      <c r="A129" s="522" t="s">
        <v>199</v>
      </c>
      <c r="B129" s="606">
        <v>1.2020039760000001</v>
      </c>
      <c r="C129" s="606">
        <v>-1.5864904010000001</v>
      </c>
      <c r="D129" s="606">
        <v>0.34304538099999998</v>
      </c>
      <c r="E129" s="606">
        <v>-1.72632048</v>
      </c>
      <c r="F129" s="606">
        <v>-0.79108141399999998</v>
      </c>
      <c r="G129" s="606">
        <v>-7.9606210370000001</v>
      </c>
      <c r="H129" s="606">
        <v>2.1235692570000002</v>
      </c>
      <c r="I129" s="606">
        <v>-7.7760708999999997E-2</v>
      </c>
      <c r="J129" s="606">
        <v>-10.44237257</v>
      </c>
      <c r="K129" s="606">
        <v>-34.9708179</v>
      </c>
      <c r="L129" s="606">
        <v>-11.400987494000001</v>
      </c>
      <c r="M129" s="607">
        <v>-1.2650460130000001</v>
      </c>
      <c r="N129" s="607">
        <v>-14.482835887</v>
      </c>
      <c r="O129" s="607">
        <v>-8.635548343</v>
      </c>
      <c r="P129" s="606">
        <v>-7.1305798530000004</v>
      </c>
    </row>
    <row r="130" spans="1:20" s="492" customFormat="1" ht="16.5" customHeight="1">
      <c r="A130" s="571" t="s">
        <v>263</v>
      </c>
      <c r="B130" s="610"/>
      <c r="C130" s="610"/>
      <c r="D130" s="610"/>
      <c r="E130" s="610"/>
      <c r="F130" s="610"/>
      <c r="G130" s="610"/>
      <c r="H130" s="610"/>
      <c r="I130" s="610"/>
      <c r="J130" s="610"/>
      <c r="K130" s="610"/>
      <c r="L130" s="610"/>
      <c r="M130" s="611"/>
      <c r="N130" s="611"/>
      <c r="O130" s="611"/>
      <c r="P130" s="610"/>
    </row>
    <row r="131" spans="1:20" s="492" customFormat="1" ht="16.5" customHeight="1">
      <c r="A131" s="514" t="s">
        <v>333</v>
      </c>
      <c r="B131" s="599">
        <v>-11.313484116</v>
      </c>
      <c r="C131" s="599">
        <v>2.1062359179999999</v>
      </c>
      <c r="D131" s="599">
        <v>2.1569615990000002</v>
      </c>
      <c r="E131" s="599">
        <v>6.3331727610000002</v>
      </c>
      <c r="F131" s="599">
        <v>8.9407614120000005</v>
      </c>
      <c r="G131" s="599">
        <v>13.744573362000001</v>
      </c>
      <c r="H131" s="599">
        <v>7.6933795729999996</v>
      </c>
      <c r="I131" s="599">
        <v>11.702711046999999</v>
      </c>
      <c r="J131" s="599">
        <v>0.56835987700000001</v>
      </c>
      <c r="K131" s="599">
        <v>-0.41580984700000001</v>
      </c>
      <c r="L131" s="599">
        <v>2.366983694</v>
      </c>
      <c r="M131" s="600">
        <v>7.4806471959999996</v>
      </c>
      <c r="N131" s="600">
        <v>3.035242577</v>
      </c>
      <c r="O131" s="600">
        <v>5.0180361119999999</v>
      </c>
      <c r="P131" s="599">
        <v>5.5799619419999997</v>
      </c>
    </row>
    <row r="132" spans="1:20" s="492" customFormat="1" ht="15.75" customHeight="1">
      <c r="A132" s="572" t="s">
        <v>203</v>
      </c>
      <c r="B132" s="612">
        <v>-9.4785611060000008</v>
      </c>
      <c r="C132" s="612">
        <v>2.1321150769999999</v>
      </c>
      <c r="D132" s="612">
        <v>1.8011112300000001</v>
      </c>
      <c r="E132" s="612">
        <v>7.1263734420000002</v>
      </c>
      <c r="F132" s="612">
        <v>8.6410250079999997</v>
      </c>
      <c r="G132" s="612">
        <v>14.021019781</v>
      </c>
      <c r="H132" s="612">
        <v>7.7970487549999996</v>
      </c>
      <c r="I132" s="612">
        <v>9.9575161600000008</v>
      </c>
      <c r="J132" s="612">
        <v>0.80317304599999995</v>
      </c>
      <c r="K132" s="612">
        <v>11.250776296</v>
      </c>
      <c r="L132" s="612">
        <v>3.1277181939999998</v>
      </c>
      <c r="M132" s="613">
        <v>7.7247572519999999</v>
      </c>
      <c r="N132" s="613">
        <v>5.2382276970000001</v>
      </c>
      <c r="O132" s="613">
        <v>6.4147660760000003</v>
      </c>
      <c r="P132" s="612">
        <v>6.640487265</v>
      </c>
    </row>
    <row r="133" spans="1:20" s="492" customFormat="1" ht="15.75" customHeight="1">
      <c r="A133" s="573" t="s">
        <v>204</v>
      </c>
      <c r="B133" s="614">
        <v>-16.863072186</v>
      </c>
      <c r="C133" s="614">
        <v>13.973780616000001</v>
      </c>
      <c r="D133" s="614">
        <v>5.0200596979999998</v>
      </c>
      <c r="E133" s="614">
        <v>16.102667201999999</v>
      </c>
      <c r="F133" s="614">
        <v>16.845911149999999</v>
      </c>
      <c r="G133" s="614">
        <v>6.6836316739999999</v>
      </c>
      <c r="H133" s="614">
        <v>15.555283794999999</v>
      </c>
      <c r="I133" s="614">
        <v>30.692982729000001</v>
      </c>
      <c r="J133" s="614">
        <v>13.175633753</v>
      </c>
      <c r="K133" s="614">
        <v>-16.287285113999999</v>
      </c>
      <c r="L133" s="614">
        <v>8.6342439809999991</v>
      </c>
      <c r="M133" s="615">
        <v>13.154258129</v>
      </c>
      <c r="N133" s="615">
        <v>7.678119519</v>
      </c>
      <c r="O133" s="615">
        <v>8.9299144750000004</v>
      </c>
      <c r="P133" s="614">
        <v>9.0431656999999994</v>
      </c>
    </row>
    <row r="134" spans="1:20" s="492" customFormat="1" ht="15.75" customHeight="1">
      <c r="A134" s="572" t="s">
        <v>205</v>
      </c>
      <c r="B134" s="612">
        <v>-48.718970358</v>
      </c>
      <c r="C134" s="612">
        <v>-16.322367708000002</v>
      </c>
      <c r="D134" s="612">
        <v>15.16537338</v>
      </c>
      <c r="E134" s="612">
        <v>-25.366104980999999</v>
      </c>
      <c r="F134" s="612">
        <v>11.957190778999999</v>
      </c>
      <c r="G134" s="612">
        <v>12.827193530000001</v>
      </c>
      <c r="H134" s="612">
        <v>-1.2674981009999999</v>
      </c>
      <c r="I134" s="612">
        <v>37.131172147000001</v>
      </c>
      <c r="J134" s="612">
        <v>-14.541159462</v>
      </c>
      <c r="K134" s="612">
        <v>-59.153359035999998</v>
      </c>
      <c r="L134" s="612">
        <v>-14.340769455</v>
      </c>
      <c r="M134" s="613">
        <v>-5.8875446719999998</v>
      </c>
      <c r="N134" s="613">
        <v>-26.117770139000001</v>
      </c>
      <c r="O134" s="613">
        <v>-21.301253834000001</v>
      </c>
      <c r="P134" s="612">
        <v>-15.534888707</v>
      </c>
    </row>
    <row r="135" spans="1:20" s="492" customFormat="1" ht="16.5" customHeight="1">
      <c r="A135" s="574" t="s">
        <v>334</v>
      </c>
      <c r="B135" s="616">
        <v>4.125413183</v>
      </c>
      <c r="C135" s="616">
        <v>5.732202043</v>
      </c>
      <c r="D135" s="616">
        <v>9.477108715</v>
      </c>
      <c r="E135" s="616">
        <v>11.241400835</v>
      </c>
      <c r="F135" s="616">
        <v>11.764531347</v>
      </c>
      <c r="G135" s="616">
        <v>12.173239745</v>
      </c>
      <c r="H135" s="616">
        <v>9.7271681640000001</v>
      </c>
      <c r="I135" s="616">
        <v>11.813422704000001</v>
      </c>
      <c r="J135" s="616">
        <v>0.17477609799999999</v>
      </c>
      <c r="K135" s="616">
        <v>7.390818447</v>
      </c>
      <c r="L135" s="616">
        <v>15.36174362</v>
      </c>
      <c r="M135" s="617">
        <v>10.727210688</v>
      </c>
      <c r="N135" s="617">
        <v>7.7812245750000004</v>
      </c>
      <c r="O135" s="617">
        <v>9.1089782419999992</v>
      </c>
      <c r="P135" s="616">
        <v>9.5688551820000001</v>
      </c>
    </row>
    <row r="136" spans="1:20" s="492" customFormat="1" ht="15.75" customHeight="1">
      <c r="A136" s="572" t="s">
        <v>207</v>
      </c>
      <c r="B136" s="612">
        <v>7.0846109019999997</v>
      </c>
      <c r="C136" s="612">
        <v>9.2523600899999998</v>
      </c>
      <c r="D136" s="612">
        <v>11.952092961</v>
      </c>
      <c r="E136" s="612">
        <v>11.506678171000001</v>
      </c>
      <c r="F136" s="612">
        <v>15.055150396</v>
      </c>
      <c r="G136" s="612">
        <v>7.094192445</v>
      </c>
      <c r="H136" s="612">
        <v>11.850908949000001</v>
      </c>
      <c r="I136" s="612">
        <v>14.154488112999999</v>
      </c>
      <c r="J136" s="612">
        <v>10.826828962</v>
      </c>
      <c r="K136" s="612">
        <v>26.427951836999998</v>
      </c>
      <c r="L136" s="612">
        <v>-2.1463323079999999</v>
      </c>
      <c r="M136" s="613">
        <v>11.611725832999999</v>
      </c>
      <c r="N136" s="613">
        <v>9.9674722879999997</v>
      </c>
      <c r="O136" s="613">
        <v>10.744749084</v>
      </c>
      <c r="P136" s="612">
        <v>9.7109610770000003</v>
      </c>
    </row>
    <row r="137" spans="1:20" s="492" customFormat="1" ht="15.75" customHeight="1">
      <c r="A137" s="575" t="s">
        <v>208</v>
      </c>
      <c r="B137" s="614">
        <v>9.0410349770000007</v>
      </c>
      <c r="C137" s="614">
        <v>6.2714613239999997</v>
      </c>
      <c r="D137" s="614">
        <v>12.890679799999999</v>
      </c>
      <c r="E137" s="614">
        <v>13.518116213000001</v>
      </c>
      <c r="F137" s="614">
        <v>13.994221589</v>
      </c>
      <c r="G137" s="614">
        <v>18.420973095000001</v>
      </c>
      <c r="H137" s="614">
        <v>15.858925604</v>
      </c>
      <c r="I137" s="614">
        <v>9.6126445189999998</v>
      </c>
      <c r="J137" s="614">
        <v>8.1418686620000003</v>
      </c>
      <c r="K137" s="614">
        <v>-0.351294316</v>
      </c>
      <c r="L137" s="614">
        <v>5.5096473240000003</v>
      </c>
      <c r="M137" s="615">
        <v>14.400907827999999</v>
      </c>
      <c r="N137" s="615">
        <v>6.1645380300000001</v>
      </c>
      <c r="O137" s="615">
        <v>10.673777438</v>
      </c>
      <c r="P137" s="614">
        <v>10.638740122</v>
      </c>
      <c r="S137" s="544"/>
      <c r="T137" s="544"/>
    </row>
    <row r="138" spans="1:20" s="492" customFormat="1" ht="15.75" customHeight="1">
      <c r="A138" s="572" t="s">
        <v>209</v>
      </c>
      <c r="B138" s="612">
        <v>-18.061945350999999</v>
      </c>
      <c r="C138" s="612">
        <v>-5.1426146189999997</v>
      </c>
      <c r="D138" s="612">
        <v>-11.157670656000001</v>
      </c>
      <c r="E138" s="612">
        <v>2.5235887950000002</v>
      </c>
      <c r="F138" s="612">
        <v>2.4715420749999999</v>
      </c>
      <c r="G138" s="612">
        <v>4.4644298070000001</v>
      </c>
      <c r="H138" s="612">
        <v>-1.906178846</v>
      </c>
      <c r="I138" s="612">
        <v>13.365825579999999</v>
      </c>
      <c r="J138" s="612">
        <v>-12.177093518</v>
      </c>
      <c r="K138" s="612">
        <v>6.5147551320000003</v>
      </c>
      <c r="L138" s="612">
        <v>33.731483275000002</v>
      </c>
      <c r="M138" s="613">
        <v>0.29642709499999997</v>
      </c>
      <c r="N138" s="613">
        <v>8.0689253589999996</v>
      </c>
      <c r="O138" s="613">
        <v>5.7435805359999996</v>
      </c>
      <c r="P138" s="612">
        <v>7.8961471259999998</v>
      </c>
    </row>
    <row r="139" spans="1:20" s="492" customFormat="1" ht="16.5" customHeight="1">
      <c r="A139" s="576" t="s">
        <v>265</v>
      </c>
      <c r="B139" s="618"/>
      <c r="C139" s="618"/>
      <c r="D139" s="618"/>
      <c r="E139" s="618"/>
      <c r="F139" s="618"/>
      <c r="G139" s="618"/>
      <c r="H139" s="618"/>
      <c r="I139" s="618"/>
      <c r="J139" s="618"/>
      <c r="K139" s="618"/>
      <c r="L139" s="618"/>
      <c r="M139" s="619"/>
      <c r="N139" s="619"/>
      <c r="O139" s="619"/>
      <c r="P139" s="618"/>
    </row>
    <row r="140" spans="1:20" s="492" customFormat="1" ht="16.5" customHeight="1">
      <c r="A140" s="577" t="s">
        <v>534</v>
      </c>
      <c r="B140" s="620">
        <v>2.0541136000000002E-2</v>
      </c>
      <c r="C140" s="620">
        <v>1.6899873430000001</v>
      </c>
      <c r="D140" s="620">
        <v>0.77855719300000004</v>
      </c>
      <c r="E140" s="620">
        <v>0.31702628500000002</v>
      </c>
      <c r="F140" s="620">
        <v>0.139118618</v>
      </c>
      <c r="G140" s="620">
        <v>-7.2074009999999994E-2</v>
      </c>
      <c r="H140" s="620">
        <v>-0.28790606600000002</v>
      </c>
      <c r="I140" s="620">
        <v>-1.1427284879999999</v>
      </c>
      <c r="J140" s="620">
        <v>-0.78456769000000004</v>
      </c>
      <c r="K140" s="620">
        <v>-2.1409129220000001</v>
      </c>
      <c r="L140" s="620">
        <v>-2.930309936</v>
      </c>
      <c r="M140" s="621">
        <v>0.12201145300000001</v>
      </c>
      <c r="N140" s="621">
        <v>-1.82557653</v>
      </c>
      <c r="O140" s="621">
        <v>-1.147100571</v>
      </c>
      <c r="P140" s="620">
        <v>-0.97062048099999998</v>
      </c>
    </row>
    <row r="141" spans="1:20" s="492" customFormat="1" ht="16.5" customHeight="1">
      <c r="A141" s="578" t="s">
        <v>458</v>
      </c>
      <c r="B141" s="622">
        <v>-1.9048577600000001</v>
      </c>
      <c r="C141" s="622">
        <v>1.3217360309999999</v>
      </c>
      <c r="D141" s="622">
        <v>1.0974324339999999</v>
      </c>
      <c r="E141" s="622">
        <v>1.884627823</v>
      </c>
      <c r="F141" s="622">
        <v>1.98975915</v>
      </c>
      <c r="G141" s="622">
        <v>1.543175873</v>
      </c>
      <c r="H141" s="622">
        <v>1.7153379470000001</v>
      </c>
      <c r="I141" s="622">
        <v>1.4867868980000001</v>
      </c>
      <c r="J141" s="622">
        <v>1.7289871450000001</v>
      </c>
      <c r="K141" s="622">
        <v>1.989224763</v>
      </c>
      <c r="L141" s="622">
        <v>1.5876343310000001</v>
      </c>
      <c r="M141" s="623">
        <v>1.768202625</v>
      </c>
      <c r="N141" s="623">
        <v>1.6736662550000001</v>
      </c>
      <c r="O141" s="623">
        <v>1.714258727</v>
      </c>
      <c r="P141" s="622">
        <v>1.704450638</v>
      </c>
    </row>
    <row r="142" spans="1:20" s="492" customFormat="1" ht="16.5" customHeight="1">
      <c r="A142" s="579" t="s">
        <v>459</v>
      </c>
      <c r="B142" s="624">
        <v>4.0009340790000003</v>
      </c>
      <c r="C142" s="624">
        <v>3.2171637849999999</v>
      </c>
      <c r="D142" s="624">
        <v>2.1804992099999998</v>
      </c>
      <c r="E142" s="624">
        <v>2.3424914819999998</v>
      </c>
      <c r="F142" s="624">
        <v>1.793386234</v>
      </c>
      <c r="G142" s="624">
        <v>1.2153933509999999</v>
      </c>
      <c r="H142" s="624">
        <v>1.009102911</v>
      </c>
      <c r="I142" s="624">
        <v>0.50964769799999998</v>
      </c>
      <c r="J142" s="624">
        <v>0.51392699500000005</v>
      </c>
      <c r="K142" s="624">
        <v>0.85591129600000004</v>
      </c>
      <c r="L142" s="624">
        <v>2.6563364680000001</v>
      </c>
      <c r="M142" s="625">
        <v>1.6751609089999999</v>
      </c>
      <c r="N142" s="625">
        <v>1.2310153589999999</v>
      </c>
      <c r="O142" s="625">
        <v>1.3932059489999999</v>
      </c>
      <c r="P142" s="624">
        <v>1.42569239</v>
      </c>
    </row>
    <row r="143" spans="1:20" s="492" customFormat="1" ht="16.5" customHeight="1">
      <c r="A143" s="580" t="s">
        <v>460</v>
      </c>
      <c r="B143" s="622">
        <v>2.2652285669999999</v>
      </c>
      <c r="C143" s="622">
        <v>1.655615158</v>
      </c>
      <c r="D143" s="622">
        <v>0.81848217300000004</v>
      </c>
      <c r="E143" s="622">
        <v>0.83915068000000004</v>
      </c>
      <c r="F143" s="622">
        <v>0.56300590500000003</v>
      </c>
      <c r="G143" s="622">
        <v>0.34792183999999998</v>
      </c>
      <c r="H143" s="622">
        <v>0.61049558000000004</v>
      </c>
      <c r="I143" s="622">
        <v>-0.23024135500000001</v>
      </c>
      <c r="J143" s="622">
        <v>0.184904031</v>
      </c>
      <c r="K143" s="622">
        <v>-1.229613582</v>
      </c>
      <c r="L143" s="622">
        <v>0.337245397</v>
      </c>
      <c r="M143" s="623">
        <v>0.70245482199999998</v>
      </c>
      <c r="N143" s="623">
        <v>-0.11414730300000001</v>
      </c>
      <c r="O143" s="623">
        <v>0.188229536</v>
      </c>
      <c r="P143" s="622">
        <v>0.297039742</v>
      </c>
    </row>
    <row r="144" spans="1:20" s="492" customFormat="1" ht="16.5" customHeight="1">
      <c r="A144" s="575" t="s">
        <v>555</v>
      </c>
      <c r="B144" s="626">
        <v>-10.845796824000001</v>
      </c>
      <c r="C144" s="626">
        <v>1.7056288020000001</v>
      </c>
      <c r="D144" s="626">
        <v>1.9279618940000001</v>
      </c>
      <c r="E144" s="626">
        <v>6.8889190190000003</v>
      </c>
      <c r="F144" s="626">
        <v>7.9205056530000002</v>
      </c>
      <c r="G144" s="626">
        <v>13.360141608999999</v>
      </c>
      <c r="H144" s="626">
        <v>7.3587881189999997</v>
      </c>
      <c r="I144" s="626">
        <v>9.3052521220000006</v>
      </c>
      <c r="J144" s="626">
        <v>0.10459057099999999</v>
      </c>
      <c r="K144" s="626">
        <v>11.570906007</v>
      </c>
      <c r="L144" s="626">
        <v>2.7808270859999999</v>
      </c>
      <c r="M144" s="627">
        <v>7.3344430210000002</v>
      </c>
      <c r="N144" s="627">
        <v>4.8344288300000002</v>
      </c>
      <c r="O144" s="627">
        <v>6.0141695149999999</v>
      </c>
      <c r="P144" s="626">
        <v>6.2064923890000001</v>
      </c>
    </row>
    <row r="145" spans="1:17" s="492" customFormat="1" ht="16.5" customHeight="1">
      <c r="A145" s="581" t="s">
        <v>461</v>
      </c>
      <c r="B145" s="622">
        <v>0.75814611600000004</v>
      </c>
      <c r="C145" s="622">
        <v>1.8702353410000001</v>
      </c>
      <c r="D145" s="622">
        <v>1.8063952080000001</v>
      </c>
      <c r="E145" s="622">
        <v>1.7205E-3</v>
      </c>
      <c r="F145" s="622">
        <v>-0.56409215099999999</v>
      </c>
      <c r="G145" s="622">
        <v>-0.639291579</v>
      </c>
      <c r="H145" s="622">
        <v>-1.590542747</v>
      </c>
      <c r="I145" s="622">
        <v>-2.6446541180000001</v>
      </c>
      <c r="J145" s="622">
        <v>-2.4548186759999999</v>
      </c>
      <c r="K145" s="622">
        <v>-2.479822709</v>
      </c>
      <c r="L145" s="622">
        <v>0.69124853799999997</v>
      </c>
      <c r="M145" s="623">
        <v>-0.51902565099999998</v>
      </c>
      <c r="N145" s="623">
        <v>-1.304923295</v>
      </c>
      <c r="O145" s="623">
        <v>-1.0367657029999999</v>
      </c>
      <c r="P145" s="622">
        <v>-0.88501349399999996</v>
      </c>
    </row>
    <row r="146" spans="1:17" s="492" customFormat="1" ht="16.5" customHeight="1">
      <c r="A146" s="573" t="s">
        <v>462</v>
      </c>
      <c r="B146" s="628">
        <v>0.29494171899999999</v>
      </c>
      <c r="C146" s="628">
        <v>0.61072917699999996</v>
      </c>
      <c r="D146" s="628">
        <v>-0.33417165999999998</v>
      </c>
      <c r="E146" s="628">
        <v>-0.298709059</v>
      </c>
      <c r="F146" s="628">
        <v>-0.26995740800000001</v>
      </c>
      <c r="G146" s="628">
        <v>-0.54640626699999995</v>
      </c>
      <c r="H146" s="628">
        <v>-0.110191809</v>
      </c>
      <c r="I146" s="628">
        <v>-0.78767553599999995</v>
      </c>
      <c r="J146" s="628">
        <v>-8.4325506999999994E-2</v>
      </c>
      <c r="K146" s="628">
        <v>0.55980462200000003</v>
      </c>
      <c r="L146" s="628">
        <v>-5.3343125249999996</v>
      </c>
      <c r="M146" s="629">
        <v>-0.25069638799999999</v>
      </c>
      <c r="N146" s="629">
        <v>-1.6528789639999999</v>
      </c>
      <c r="O146" s="629">
        <v>-1.0599653309999999</v>
      </c>
      <c r="P146" s="628">
        <v>-0.996217731</v>
      </c>
    </row>
    <row r="147" spans="1:17" s="492" customFormat="1" ht="16.5" customHeight="1">
      <c r="A147" s="578" t="s">
        <v>477</v>
      </c>
      <c r="B147" s="622">
        <v>0.154392893</v>
      </c>
      <c r="C147" s="622">
        <v>-0.20922279799999999</v>
      </c>
      <c r="D147" s="622">
        <v>-0.185805627</v>
      </c>
      <c r="E147" s="622">
        <v>-0.102900986</v>
      </c>
      <c r="F147" s="622">
        <v>-9.4742121999999998E-2</v>
      </c>
      <c r="G147" s="622">
        <v>-1.0110152000000001E-2</v>
      </c>
      <c r="H147" s="622">
        <v>-6.9419930000000005E-2</v>
      </c>
      <c r="I147" s="622">
        <v>-1.3637372E-2</v>
      </c>
      <c r="J147" s="622">
        <v>8.2929536999999998E-2</v>
      </c>
      <c r="K147" s="622">
        <v>0.16374467200000001</v>
      </c>
      <c r="L147" s="622">
        <v>1.9380359410000001</v>
      </c>
      <c r="M147" s="623">
        <v>-9.4600639E-2</v>
      </c>
      <c r="N147" s="623">
        <v>0.71781286300000002</v>
      </c>
      <c r="O147" s="623">
        <v>0.39670330300000001</v>
      </c>
      <c r="P147" s="622">
        <v>0.31474737899999999</v>
      </c>
    </row>
    <row r="148" spans="1:17" s="492" customFormat="1" ht="16.5" customHeight="1">
      <c r="A148" s="579" t="s">
        <v>484</v>
      </c>
      <c r="B148" s="624">
        <v>1.694192782</v>
      </c>
      <c r="C148" s="624">
        <v>-2.2351688000000001E-2</v>
      </c>
      <c r="D148" s="624">
        <v>6.1813124999999997E-2</v>
      </c>
      <c r="E148" s="624">
        <v>0.43792507600000002</v>
      </c>
      <c r="F148" s="624">
        <v>0.32667533700000001</v>
      </c>
      <c r="G148" s="624">
        <v>0.35916354900000003</v>
      </c>
      <c r="H148" s="624">
        <v>0.78096004100000005</v>
      </c>
      <c r="I148" s="624">
        <v>0.79029024299999995</v>
      </c>
      <c r="J148" s="624">
        <v>0.87534459600000003</v>
      </c>
      <c r="K148" s="624">
        <v>0.81860170399999999</v>
      </c>
      <c r="L148" s="624">
        <v>2.9680548959999999</v>
      </c>
      <c r="M148" s="625">
        <v>0.48810463399999998</v>
      </c>
      <c r="N148" s="625">
        <v>1.527328754</v>
      </c>
      <c r="O148" s="625">
        <v>1.160068777</v>
      </c>
      <c r="P148" s="624">
        <v>1.097592634</v>
      </c>
    </row>
    <row r="149" spans="1:17" s="544" customFormat="1" ht="16.5" customHeight="1">
      <c r="A149" s="580" t="s">
        <v>478</v>
      </c>
      <c r="B149" s="622">
        <v>-1.578155524</v>
      </c>
      <c r="C149" s="622">
        <v>-3.0667719999999999E-2</v>
      </c>
      <c r="D149" s="622">
        <v>0.40623934299999997</v>
      </c>
      <c r="E149" s="622">
        <v>-0.32216859799999997</v>
      </c>
      <c r="F149" s="622">
        <v>-0.429450899</v>
      </c>
      <c r="G149" s="622">
        <v>-0.40192915200000001</v>
      </c>
      <c r="H149" s="622">
        <v>-0.64532279199999998</v>
      </c>
      <c r="I149" s="622">
        <v>-0.88324170899999999</v>
      </c>
      <c r="J149" s="622">
        <v>-0.75964294300000001</v>
      </c>
      <c r="K149" s="622">
        <v>-0.99563291200000004</v>
      </c>
      <c r="L149" s="622">
        <v>-2.5673215260000002</v>
      </c>
      <c r="M149" s="623">
        <v>-0.40543532500000001</v>
      </c>
      <c r="N149" s="623">
        <v>-1.4153991349999999</v>
      </c>
      <c r="O149" s="623">
        <v>-1.057988881</v>
      </c>
      <c r="P149" s="622">
        <v>-1.0195805840000001</v>
      </c>
      <c r="Q149" s="492"/>
    </row>
    <row r="150" spans="1:17" s="492" customFormat="1" ht="16.5" customHeight="1">
      <c r="A150" s="575" t="s">
        <v>539</v>
      </c>
      <c r="B150" s="626">
        <v>-6.1809809649999998</v>
      </c>
      <c r="C150" s="626">
        <v>2.0265457000000001E-2</v>
      </c>
      <c r="D150" s="626">
        <v>0.43174432800000001</v>
      </c>
      <c r="E150" s="626">
        <v>2.109860743</v>
      </c>
      <c r="F150" s="626">
        <v>2.3484151039999999</v>
      </c>
      <c r="G150" s="626">
        <v>3.6831419379999999</v>
      </c>
      <c r="H150" s="626">
        <v>1.667643711</v>
      </c>
      <c r="I150" s="626">
        <v>2.069722762</v>
      </c>
      <c r="J150" s="626">
        <v>-1.7198939999999999E-2</v>
      </c>
      <c r="K150" s="626">
        <v>2.4672983070000001</v>
      </c>
      <c r="L150" s="626">
        <v>0.41972048099999998</v>
      </c>
      <c r="M150" s="627">
        <v>2.0335845880000001</v>
      </c>
      <c r="N150" s="627">
        <v>0.97460190999999996</v>
      </c>
      <c r="O150" s="627">
        <v>1.380181112</v>
      </c>
      <c r="P150" s="626">
        <v>1.4399612550000001</v>
      </c>
    </row>
    <row r="151" spans="1:17" s="492" customFormat="1" ht="16.5" customHeight="1">
      <c r="A151" s="581" t="s">
        <v>479</v>
      </c>
      <c r="B151" s="622">
        <v>-0.78654178200000002</v>
      </c>
      <c r="C151" s="622">
        <v>0.12918410599999999</v>
      </c>
      <c r="D151" s="622">
        <v>0.65745328199999997</v>
      </c>
      <c r="E151" s="622">
        <v>-0.62729026499999996</v>
      </c>
      <c r="F151" s="622">
        <v>-0.88477148900000002</v>
      </c>
      <c r="G151" s="622">
        <v>-0.74776346900000001</v>
      </c>
      <c r="H151" s="622">
        <v>-1.647080895</v>
      </c>
      <c r="I151" s="622">
        <v>-1.670149082</v>
      </c>
      <c r="J151" s="622">
        <v>-2.014023973</v>
      </c>
      <c r="K151" s="622">
        <v>-1.1726918630000001</v>
      </c>
      <c r="L151" s="622">
        <v>0.35914033400000001</v>
      </c>
      <c r="M151" s="623">
        <v>-0.91159462599999996</v>
      </c>
      <c r="N151" s="623">
        <v>-1.028701672</v>
      </c>
      <c r="O151" s="623">
        <v>-1.0057070829999999</v>
      </c>
      <c r="P151" s="622">
        <v>-0.97712290800000001</v>
      </c>
    </row>
    <row r="152" spans="1:17" s="492" customFormat="1" ht="16.5" customHeight="1">
      <c r="A152" s="582" t="s">
        <v>540</v>
      </c>
      <c r="B152" s="630">
        <v>-0.18163321199999999</v>
      </c>
      <c r="C152" s="630">
        <v>7.5483800000000004E-3</v>
      </c>
      <c r="D152" s="630">
        <v>2.1059438999999999E-2</v>
      </c>
      <c r="E152" s="630">
        <v>-0.11157623699999999</v>
      </c>
      <c r="F152" s="630">
        <v>-0.118270352</v>
      </c>
      <c r="G152" s="630">
        <v>-0.13136183800000001</v>
      </c>
      <c r="H152" s="630">
        <v>-0.32119293500000001</v>
      </c>
      <c r="I152" s="630">
        <v>-0.37524797100000001</v>
      </c>
      <c r="J152" s="630">
        <v>-0.55045661999999995</v>
      </c>
      <c r="K152" s="630">
        <v>-0.49338699499999999</v>
      </c>
      <c r="L152" s="630">
        <v>-2.5048098350000001</v>
      </c>
      <c r="M152" s="631">
        <v>-0.15423806300000001</v>
      </c>
      <c r="N152" s="631">
        <v>-0.89400625099999997</v>
      </c>
      <c r="O152" s="631">
        <v>-0.497888371</v>
      </c>
      <c r="P152" s="630">
        <v>-0.45765571300000002</v>
      </c>
    </row>
    <row r="153" spans="1:17">
      <c r="A153" s="261" t="s">
        <v>589</v>
      </c>
      <c r="B153" s="69"/>
      <c r="C153" s="69"/>
      <c r="D153" s="69"/>
      <c r="E153" s="69"/>
      <c r="F153" s="69"/>
      <c r="G153" s="69"/>
      <c r="H153" s="69"/>
      <c r="I153" s="69"/>
      <c r="J153" s="69"/>
      <c r="K153" s="69"/>
      <c r="L153" s="69"/>
      <c r="M153" s="69"/>
      <c r="N153" s="69"/>
      <c r="O153" s="69"/>
      <c r="P153" s="89"/>
    </row>
    <row r="154" spans="1:17">
      <c r="A154" s="261" t="s">
        <v>855</v>
      </c>
      <c r="B154" s="13"/>
      <c r="C154" s="13"/>
      <c r="D154" s="13"/>
      <c r="E154" s="13"/>
      <c r="F154" s="13"/>
      <c r="G154" s="13"/>
      <c r="H154" s="13"/>
      <c r="I154" s="13"/>
      <c r="J154" s="13"/>
      <c r="K154" s="13"/>
      <c r="L154" s="13"/>
      <c r="M154" s="13"/>
      <c r="N154" s="13"/>
      <c r="O154" s="13"/>
      <c r="P154" s="40"/>
    </row>
    <row r="155" spans="1:17">
      <c r="A155" s="292" t="s">
        <v>812</v>
      </c>
      <c r="B155" s="13"/>
      <c r="C155" s="13"/>
      <c r="D155" s="13"/>
      <c r="E155" s="13"/>
      <c r="F155" s="13"/>
      <c r="G155" s="13"/>
      <c r="H155" s="13"/>
      <c r="I155" s="13"/>
      <c r="J155" s="13"/>
      <c r="K155" s="13"/>
      <c r="L155" s="13"/>
      <c r="M155" s="13"/>
      <c r="N155" s="13"/>
      <c r="O155" s="13"/>
      <c r="P155" s="40"/>
    </row>
    <row r="156" spans="1:17">
      <c r="A156" s="38" t="s">
        <v>842</v>
      </c>
      <c r="B156" s="13"/>
      <c r="C156" s="13"/>
      <c r="D156" s="13"/>
      <c r="E156" s="13"/>
      <c r="F156" s="13"/>
      <c r="G156" s="13"/>
      <c r="H156" s="13"/>
      <c r="I156" s="13"/>
      <c r="J156" s="13"/>
      <c r="K156" s="13"/>
      <c r="L156" s="13"/>
      <c r="M156" s="13"/>
      <c r="N156" s="13"/>
      <c r="O156" s="13"/>
      <c r="P156" s="40"/>
    </row>
    <row r="157" spans="1:17">
      <c r="A157" s="292" t="s">
        <v>813</v>
      </c>
      <c r="B157" s="13"/>
      <c r="C157" s="13"/>
      <c r="D157" s="13"/>
      <c r="E157" s="13"/>
      <c r="F157" s="13"/>
      <c r="G157" s="13"/>
      <c r="H157" s="13"/>
      <c r="I157" s="13"/>
      <c r="J157" s="13"/>
      <c r="K157" s="13"/>
      <c r="L157" s="13"/>
      <c r="M157" s="13"/>
      <c r="N157" s="13"/>
      <c r="O157" s="13"/>
      <c r="P157" s="40"/>
    </row>
    <row r="158" spans="1:17">
      <c r="A158" s="261" t="s">
        <v>979</v>
      </c>
      <c r="B158" s="13"/>
      <c r="C158" s="13"/>
      <c r="D158" s="13"/>
      <c r="E158" s="13"/>
      <c r="F158" s="13"/>
      <c r="G158" s="13"/>
      <c r="H158" s="13"/>
      <c r="I158" s="13"/>
      <c r="J158" s="13"/>
      <c r="K158" s="13"/>
      <c r="L158" s="13"/>
      <c r="M158" s="13"/>
      <c r="N158" s="13"/>
      <c r="O158" s="13"/>
      <c r="P158" s="40"/>
    </row>
    <row r="159" spans="1:17">
      <c r="A159" s="292" t="s">
        <v>831</v>
      </c>
      <c r="B159" s="13"/>
      <c r="C159" s="13"/>
      <c r="D159" s="13"/>
      <c r="E159" s="13"/>
      <c r="F159" s="13"/>
      <c r="G159" s="13"/>
      <c r="H159" s="13"/>
      <c r="I159" s="13"/>
      <c r="J159" s="13"/>
      <c r="K159" s="13"/>
      <c r="L159" s="13"/>
      <c r="M159" s="13"/>
      <c r="N159" s="13"/>
      <c r="O159" s="13"/>
      <c r="P159" s="40"/>
    </row>
    <row r="161" spans="1:6" ht="59.25" customHeight="1">
      <c r="A161" s="988" t="s">
        <v>638</v>
      </c>
      <c r="B161" s="988"/>
      <c r="C161" s="988"/>
      <c r="D161" s="988"/>
      <c r="E161" s="988"/>
      <c r="F161" s="988"/>
    </row>
    <row r="163" spans="1:6" ht="158.25" customHeight="1">
      <c r="A163" s="988" t="s">
        <v>639</v>
      </c>
      <c r="B163" s="988"/>
      <c r="C163" s="988"/>
      <c r="D163" s="988"/>
      <c r="E163" s="988"/>
      <c r="F163" s="988"/>
    </row>
  </sheetData>
  <mergeCells count="2">
    <mergeCell ref="A163:F163"/>
    <mergeCell ref="A161:F161"/>
  </mergeCells>
  <pageMargins left="0.59055118110236227" right="0.59055118110236227" top="0.59055118110236227" bottom="0.59055118110236227" header="0.39370078740157483" footer="0.39370078740157483"/>
  <pageSetup paperSize="9" scale="49" firstPageNumber="54" fitToHeight="0" orientation="landscape" useFirstPageNumber="1" r:id="rId1"/>
  <headerFooter alignWithMargins="0">
    <oddHeader>&amp;R&amp;12Les finances des communes en 2018</oddHeader>
    <oddFooter>&amp;L&amp;12Direction Générale des Collectivités Locales / DESL&amp;C&amp;12&amp;P&amp;R&amp;12Mise en ligne : mars 2020</oddFooter>
  </headerFooter>
  <rowBreaks count="2" manualBreakCount="2">
    <brk id="59" max="15" man="1"/>
    <brk id="104" max="15" man="1"/>
  </rowBreaks>
  <tableParts count="2">
    <tablePart r:id="rId2"/>
    <tablePart r:id="rId3"/>
  </tableParts>
</worksheet>
</file>

<file path=xl/worksheets/sheet21.xml><?xml version="1.0" encoding="utf-8"?>
<worksheet xmlns="http://schemas.openxmlformats.org/spreadsheetml/2006/main" xmlns:r="http://schemas.openxmlformats.org/officeDocument/2006/relationships">
  <sheetPr>
    <tabColor rgb="FF00B050"/>
    <pageSetUpPr fitToPage="1"/>
  </sheetPr>
  <dimension ref="A1:Y180"/>
  <sheetViews>
    <sheetView zoomScale="85" zoomScaleNormal="85" zoomScalePageLayoutView="85" workbookViewId="0">
      <selection activeCell="S127" sqref="S127"/>
    </sheetView>
  </sheetViews>
  <sheetFormatPr baseColWidth="10" defaultRowHeight="12.75"/>
  <cols>
    <col min="1" max="1" width="90.28515625" customWidth="1"/>
    <col min="13" max="15" width="13.7109375" customWidth="1"/>
    <col min="16" max="16" width="19" customWidth="1"/>
  </cols>
  <sheetData>
    <row r="1" spans="1:16" ht="21">
      <c r="A1" s="47" t="s">
        <v>871</v>
      </c>
    </row>
    <row r="2" spans="1:16" ht="18">
      <c r="A2" s="47"/>
    </row>
    <row r="3" spans="1:16" ht="13.5" thickBot="1">
      <c r="P3" s="265" t="s">
        <v>249</v>
      </c>
    </row>
    <row r="4" spans="1:16">
      <c r="A4" s="42"/>
      <c r="B4" s="43" t="s">
        <v>40</v>
      </c>
      <c r="C4" s="43" t="s">
        <v>131</v>
      </c>
      <c r="D4" s="43" t="s">
        <v>133</v>
      </c>
      <c r="E4" s="43" t="s">
        <v>41</v>
      </c>
      <c r="F4" s="43" t="s">
        <v>42</v>
      </c>
      <c r="G4" s="43" t="s">
        <v>43</v>
      </c>
      <c r="H4" s="43" t="s">
        <v>44</v>
      </c>
      <c r="I4" s="43" t="s">
        <v>135</v>
      </c>
      <c r="J4" s="43" t="s">
        <v>136</v>
      </c>
      <c r="K4" s="43" t="s">
        <v>137</v>
      </c>
      <c r="L4" s="258">
        <v>100000</v>
      </c>
      <c r="M4" s="256" t="s">
        <v>271</v>
      </c>
      <c r="N4" s="256" t="s">
        <v>269</v>
      </c>
      <c r="O4" s="263" t="s">
        <v>82</v>
      </c>
      <c r="P4" s="287" t="s">
        <v>259</v>
      </c>
    </row>
    <row r="5" spans="1:16">
      <c r="A5" s="593" t="s">
        <v>86</v>
      </c>
      <c r="B5" s="44" t="s">
        <v>130</v>
      </c>
      <c r="C5" s="44" t="s">
        <v>45</v>
      </c>
      <c r="D5" s="44" t="s">
        <v>45</v>
      </c>
      <c r="E5" s="44" t="s">
        <v>45</v>
      </c>
      <c r="F5" s="44" t="s">
        <v>45</v>
      </c>
      <c r="G5" s="44" t="s">
        <v>45</v>
      </c>
      <c r="H5" s="44" t="s">
        <v>45</v>
      </c>
      <c r="I5" s="44" t="s">
        <v>45</v>
      </c>
      <c r="J5" s="44" t="s">
        <v>45</v>
      </c>
      <c r="K5" s="44" t="s">
        <v>45</v>
      </c>
      <c r="L5" s="44" t="s">
        <v>48</v>
      </c>
      <c r="M5" s="241" t="s">
        <v>270</v>
      </c>
      <c r="N5" s="241" t="s">
        <v>153</v>
      </c>
      <c r="O5" s="262" t="s">
        <v>152</v>
      </c>
      <c r="P5" s="288" t="s">
        <v>329</v>
      </c>
    </row>
    <row r="6" spans="1:16" ht="15" customHeight="1" thickBot="1">
      <c r="A6" s="448" t="s">
        <v>249</v>
      </c>
      <c r="B6" s="45" t="s">
        <v>48</v>
      </c>
      <c r="C6" s="45" t="s">
        <v>132</v>
      </c>
      <c r="D6" s="45" t="s">
        <v>134</v>
      </c>
      <c r="E6" s="45" t="s">
        <v>49</v>
      </c>
      <c r="F6" s="45" t="s">
        <v>50</v>
      </c>
      <c r="G6" s="45" t="s">
        <v>51</v>
      </c>
      <c r="H6" s="45" t="s">
        <v>47</v>
      </c>
      <c r="I6" s="45" t="s">
        <v>138</v>
      </c>
      <c r="J6" s="45" t="s">
        <v>139</v>
      </c>
      <c r="K6" s="45" t="s">
        <v>140</v>
      </c>
      <c r="L6" s="45" t="s">
        <v>141</v>
      </c>
      <c r="M6" s="257" t="s">
        <v>153</v>
      </c>
      <c r="N6" s="257" t="s">
        <v>141</v>
      </c>
      <c r="O6" s="264" t="s">
        <v>46</v>
      </c>
      <c r="P6" s="289" t="s">
        <v>279</v>
      </c>
    </row>
    <row r="7" spans="1:16">
      <c r="A7" s="228"/>
    </row>
    <row r="8" spans="1:16" s="492" customFormat="1" ht="16.5" customHeight="1">
      <c r="A8" s="501" t="s">
        <v>185</v>
      </c>
      <c r="B8" s="493">
        <v>676.03113746600002</v>
      </c>
      <c r="C8" s="493">
        <v>550.46231547399998</v>
      </c>
      <c r="D8" s="493">
        <v>505.92857093200001</v>
      </c>
      <c r="E8" s="493">
        <v>558.56098336599996</v>
      </c>
      <c r="F8" s="493">
        <v>655.41583232300002</v>
      </c>
      <c r="G8" s="493">
        <v>755.22543753000002</v>
      </c>
      <c r="H8" s="493">
        <v>886.53533164299995</v>
      </c>
      <c r="I8" s="493">
        <v>1055.0349608189999</v>
      </c>
      <c r="J8" s="493">
        <v>1208.568447503</v>
      </c>
      <c r="K8" s="493">
        <v>1293.9684217219999</v>
      </c>
      <c r="L8" s="493">
        <v>1289.942214811</v>
      </c>
      <c r="M8" s="506">
        <v>667.95168772800002</v>
      </c>
      <c r="N8" s="506">
        <v>1217.9835472049999</v>
      </c>
      <c r="O8" s="506">
        <v>942.18678254099996</v>
      </c>
      <c r="P8" s="493">
        <v>941.54056661799996</v>
      </c>
    </row>
    <row r="9" spans="1:16" s="492" customFormat="1" ht="16.5" customHeight="1">
      <c r="A9" s="492" t="s">
        <v>186</v>
      </c>
      <c r="B9" s="494">
        <v>260.24748943100002</v>
      </c>
      <c r="C9" s="494">
        <v>202.04377515799999</v>
      </c>
      <c r="D9" s="494">
        <v>171.99180609300001</v>
      </c>
      <c r="E9" s="494">
        <v>181.57858999499999</v>
      </c>
      <c r="F9" s="494">
        <v>205.77933965400001</v>
      </c>
      <c r="G9" s="494">
        <v>223.34383692700001</v>
      </c>
      <c r="H9" s="494">
        <v>241.83327220300001</v>
      </c>
      <c r="I9" s="494">
        <v>262.12524983100002</v>
      </c>
      <c r="J9" s="494">
        <v>280.442975719</v>
      </c>
      <c r="K9" s="494">
        <v>276.480798435</v>
      </c>
      <c r="L9" s="494">
        <v>243.46836385200001</v>
      </c>
      <c r="M9" s="507">
        <v>204.46479158400001</v>
      </c>
      <c r="N9" s="507">
        <v>263.87336693399999</v>
      </c>
      <c r="O9" s="507">
        <v>234.08474179800001</v>
      </c>
      <c r="P9" s="494">
        <v>236.25842904999999</v>
      </c>
    </row>
    <row r="10" spans="1:16" s="492" customFormat="1" ht="16.5" customHeight="1">
      <c r="A10" s="492" t="s">
        <v>187</v>
      </c>
      <c r="B10" s="494">
        <v>158.82144446000001</v>
      </c>
      <c r="C10" s="494">
        <v>160.044092081</v>
      </c>
      <c r="D10" s="494">
        <v>180.38062926500001</v>
      </c>
      <c r="E10" s="494">
        <v>249.33300406399999</v>
      </c>
      <c r="F10" s="494">
        <v>331.60556899699998</v>
      </c>
      <c r="G10" s="494">
        <v>401.33967752199999</v>
      </c>
      <c r="H10" s="494">
        <v>499.69718565400001</v>
      </c>
      <c r="I10" s="494">
        <v>631.829253161</v>
      </c>
      <c r="J10" s="494">
        <v>744.78880976100004</v>
      </c>
      <c r="K10" s="494">
        <v>788.65773746299999</v>
      </c>
      <c r="L10" s="494">
        <v>728.500419298</v>
      </c>
      <c r="M10" s="507">
        <v>327.67841615999998</v>
      </c>
      <c r="N10" s="507">
        <v>723.54521707499998</v>
      </c>
      <c r="O10" s="507">
        <v>525.04983712800004</v>
      </c>
      <c r="P10" s="494">
        <v>520.57824799299999</v>
      </c>
    </row>
    <row r="11" spans="1:16" s="492" customFormat="1" ht="16.5" customHeight="1">
      <c r="A11" s="492" t="s">
        <v>188</v>
      </c>
      <c r="B11" s="494">
        <v>13.191316083</v>
      </c>
      <c r="C11" s="494">
        <v>11.919326550999999</v>
      </c>
      <c r="D11" s="494">
        <v>12.368119365</v>
      </c>
      <c r="E11" s="494">
        <v>15.452931956</v>
      </c>
      <c r="F11" s="494">
        <v>19.013277536</v>
      </c>
      <c r="G11" s="494">
        <v>20.283183342000001</v>
      </c>
      <c r="H11" s="494">
        <v>23.181044768</v>
      </c>
      <c r="I11" s="494">
        <v>24.437796414000001</v>
      </c>
      <c r="J11" s="494">
        <v>29.632949719999999</v>
      </c>
      <c r="K11" s="494">
        <v>36.265121991000001</v>
      </c>
      <c r="L11" s="494">
        <v>34.899097922999999</v>
      </c>
      <c r="M11" s="507">
        <v>17.941012834999999</v>
      </c>
      <c r="N11" s="507">
        <v>31.404975036</v>
      </c>
      <c r="O11" s="507">
        <v>24.653880258000001</v>
      </c>
      <c r="P11" s="494">
        <v>25.194192060999999</v>
      </c>
    </row>
    <row r="12" spans="1:16" s="492" customFormat="1" ht="16.5" customHeight="1">
      <c r="A12" s="492" t="s">
        <v>189</v>
      </c>
      <c r="B12" s="494">
        <v>99.801224875000003</v>
      </c>
      <c r="C12" s="494">
        <v>87.683645678999994</v>
      </c>
      <c r="D12" s="494">
        <v>86.857279716999997</v>
      </c>
      <c r="E12" s="494">
        <v>64.747670431000003</v>
      </c>
      <c r="F12" s="494">
        <v>61.396968934999997</v>
      </c>
      <c r="G12" s="494">
        <v>71.542487066000007</v>
      </c>
      <c r="H12" s="494">
        <v>89.046265102000007</v>
      </c>
      <c r="I12" s="494">
        <v>105.736256492</v>
      </c>
      <c r="J12" s="494">
        <v>119.647836244</v>
      </c>
      <c r="K12" s="494">
        <v>154.90960186500001</v>
      </c>
      <c r="L12" s="494">
        <v>246.140523847</v>
      </c>
      <c r="M12" s="507">
        <v>73.810759408999999</v>
      </c>
      <c r="N12" s="507">
        <v>164.20388410499999</v>
      </c>
      <c r="O12" s="507">
        <v>118.878998084</v>
      </c>
      <c r="P12" s="494">
        <v>118.99454061100001</v>
      </c>
    </row>
    <row r="13" spans="1:16" s="492" customFormat="1" ht="16.5" customHeight="1">
      <c r="A13" s="492" t="s">
        <v>190</v>
      </c>
      <c r="B13" s="494">
        <v>143.96966261599999</v>
      </c>
      <c r="C13" s="494">
        <v>88.771476006</v>
      </c>
      <c r="D13" s="494">
        <v>54.330736492</v>
      </c>
      <c r="E13" s="494">
        <v>47.448786919</v>
      </c>
      <c r="F13" s="494">
        <v>37.620677200999999</v>
      </c>
      <c r="G13" s="494">
        <v>38.716252673</v>
      </c>
      <c r="H13" s="494">
        <v>32.777563915999998</v>
      </c>
      <c r="I13" s="494">
        <v>30.906404921</v>
      </c>
      <c r="J13" s="494">
        <v>34.055876058000003</v>
      </c>
      <c r="K13" s="494">
        <v>37.655161968000002</v>
      </c>
      <c r="L13" s="494">
        <v>36.933809891999999</v>
      </c>
      <c r="M13" s="507">
        <v>44.056707738999997</v>
      </c>
      <c r="N13" s="507">
        <v>34.956104054000001</v>
      </c>
      <c r="O13" s="507">
        <v>39.519325274000003</v>
      </c>
      <c r="P13" s="494">
        <v>40.515156902999998</v>
      </c>
    </row>
    <row r="14" spans="1:16" s="492" customFormat="1" ht="16.5" customHeight="1">
      <c r="A14" s="501" t="s">
        <v>191</v>
      </c>
      <c r="B14" s="493">
        <v>911.68037218400002</v>
      </c>
      <c r="C14" s="493">
        <v>732.21034282999995</v>
      </c>
      <c r="D14" s="493">
        <v>655.35468786599995</v>
      </c>
      <c r="E14" s="493">
        <v>703.50873624999997</v>
      </c>
      <c r="F14" s="493">
        <v>811.30422051699998</v>
      </c>
      <c r="G14" s="493">
        <v>918.31579411500002</v>
      </c>
      <c r="H14" s="493">
        <v>1065.636407102</v>
      </c>
      <c r="I14" s="493">
        <v>1235.022372547</v>
      </c>
      <c r="J14" s="493">
        <v>1391.328788222</v>
      </c>
      <c r="K14" s="493">
        <v>1508.727439325</v>
      </c>
      <c r="L14" s="493">
        <v>1474.5227400829999</v>
      </c>
      <c r="M14" s="506">
        <v>826.89736091899999</v>
      </c>
      <c r="N14" s="506">
        <v>1406.1492781869999</v>
      </c>
      <c r="O14" s="506">
        <v>1115.7010033189999</v>
      </c>
      <c r="P14" s="493">
        <v>1117.285862342</v>
      </c>
    </row>
    <row r="15" spans="1:16" s="492" customFormat="1" ht="16.5" customHeight="1">
      <c r="A15" s="492" t="s">
        <v>84</v>
      </c>
      <c r="B15" s="494">
        <v>373.42255263999999</v>
      </c>
      <c r="C15" s="494">
        <v>319.79482593799997</v>
      </c>
      <c r="D15" s="494">
        <v>325.01324059400002</v>
      </c>
      <c r="E15" s="494">
        <v>404.636391248</v>
      </c>
      <c r="F15" s="494">
        <v>510.500467679</v>
      </c>
      <c r="G15" s="494">
        <v>597.71017825000001</v>
      </c>
      <c r="H15" s="494">
        <v>716.257727778</v>
      </c>
      <c r="I15" s="494">
        <v>837.11745880399997</v>
      </c>
      <c r="J15" s="494">
        <v>931.27017055099998</v>
      </c>
      <c r="K15" s="494">
        <v>1016.7393671889999</v>
      </c>
      <c r="L15" s="494">
        <v>1005.2146935660001</v>
      </c>
      <c r="M15" s="507">
        <v>505.20125167700002</v>
      </c>
      <c r="N15" s="507">
        <v>950.49545802099999</v>
      </c>
      <c r="O15" s="507">
        <v>727.21620734299995</v>
      </c>
      <c r="P15" s="494">
        <v>729.14990411600002</v>
      </c>
    </row>
    <row r="16" spans="1:16" s="492" customFormat="1" ht="16.5" customHeight="1">
      <c r="A16" s="492" t="s">
        <v>192</v>
      </c>
      <c r="B16" s="494">
        <v>265.59220218500002</v>
      </c>
      <c r="C16" s="494">
        <v>253.0605339</v>
      </c>
      <c r="D16" s="494">
        <v>279.75332854200002</v>
      </c>
      <c r="E16" s="494">
        <v>372.70445459600001</v>
      </c>
      <c r="F16" s="494">
        <v>477.827106577</v>
      </c>
      <c r="G16" s="494">
        <v>560.11875970200003</v>
      </c>
      <c r="H16" s="494">
        <v>653.95924077500001</v>
      </c>
      <c r="I16" s="494">
        <v>766.51483041699998</v>
      </c>
      <c r="J16" s="494">
        <v>852.78368213399995</v>
      </c>
      <c r="K16" s="494">
        <v>915.56452275000004</v>
      </c>
      <c r="L16" s="494">
        <v>846.24718360600002</v>
      </c>
      <c r="M16" s="507">
        <v>462.51122809600002</v>
      </c>
      <c r="N16" s="507">
        <v>843.418290963</v>
      </c>
      <c r="O16" s="507">
        <v>652.42401714699997</v>
      </c>
      <c r="P16" s="494">
        <v>649.58765545599999</v>
      </c>
    </row>
    <row r="17" spans="1:16" s="492" customFormat="1" ht="16.5" customHeight="1">
      <c r="A17" s="492" t="s">
        <v>225</v>
      </c>
      <c r="B17" s="494">
        <v>42.384699398000002</v>
      </c>
      <c r="C17" s="494">
        <v>30.874326450000002</v>
      </c>
      <c r="D17" s="494">
        <v>35.896928748000001</v>
      </c>
      <c r="E17" s="494">
        <v>73.215300721000006</v>
      </c>
      <c r="F17" s="494">
        <v>111.264886856</v>
      </c>
      <c r="G17" s="494">
        <v>148.12086860799999</v>
      </c>
      <c r="H17" s="494">
        <v>176.75942451899999</v>
      </c>
      <c r="I17" s="494">
        <v>218.716532511</v>
      </c>
      <c r="J17" s="494">
        <v>224.512426525</v>
      </c>
      <c r="K17" s="494">
        <v>274.80015371299999</v>
      </c>
      <c r="L17" s="494">
        <v>190.61715030900001</v>
      </c>
      <c r="M17" s="507">
        <v>106.617347997</v>
      </c>
      <c r="N17" s="507">
        <v>220.653711448</v>
      </c>
      <c r="O17" s="507">
        <v>163.47364168999999</v>
      </c>
      <c r="P17" s="494">
        <v>157.20839492299999</v>
      </c>
    </row>
    <row r="18" spans="1:16" s="492" customFormat="1" ht="16.5" customHeight="1">
      <c r="A18" s="492" t="s">
        <v>193</v>
      </c>
      <c r="B18" s="494">
        <v>107.830350454</v>
      </c>
      <c r="C18" s="494">
        <v>66.734292038000007</v>
      </c>
      <c r="D18" s="494">
        <v>45.259912051999997</v>
      </c>
      <c r="E18" s="494">
        <v>31.931936652000001</v>
      </c>
      <c r="F18" s="494">
        <v>32.673361102000001</v>
      </c>
      <c r="G18" s="494">
        <v>37.591418548</v>
      </c>
      <c r="H18" s="494">
        <v>62.298487002999998</v>
      </c>
      <c r="I18" s="494">
        <v>70.602628387999999</v>
      </c>
      <c r="J18" s="494">
        <v>78.486488417000004</v>
      </c>
      <c r="K18" s="494">
        <v>101.174844439</v>
      </c>
      <c r="L18" s="494">
        <v>158.96750996</v>
      </c>
      <c r="M18" s="507">
        <v>42.690023582000002</v>
      </c>
      <c r="N18" s="507">
        <v>107.077167058</v>
      </c>
      <c r="O18" s="507">
        <v>74.792190196000007</v>
      </c>
      <c r="P18" s="494">
        <v>79.562248659000005</v>
      </c>
    </row>
    <row r="19" spans="1:16" s="492" customFormat="1" ht="16.5" customHeight="1">
      <c r="A19" s="492" t="s">
        <v>194</v>
      </c>
      <c r="B19" s="494">
        <v>296.19771783900001</v>
      </c>
      <c r="C19" s="494">
        <v>234.00866033299999</v>
      </c>
      <c r="D19" s="494">
        <v>188.780804983</v>
      </c>
      <c r="E19" s="494">
        <v>168.051493174</v>
      </c>
      <c r="F19" s="494">
        <v>162.51967168499999</v>
      </c>
      <c r="G19" s="494">
        <v>164.54222099699999</v>
      </c>
      <c r="H19" s="494">
        <v>177.775331419</v>
      </c>
      <c r="I19" s="494">
        <v>210.771975516</v>
      </c>
      <c r="J19" s="494">
        <v>238.41432422599999</v>
      </c>
      <c r="K19" s="494">
        <v>258.833977318</v>
      </c>
      <c r="L19" s="494">
        <v>203.59415470100001</v>
      </c>
      <c r="M19" s="507">
        <v>174.01411131699999</v>
      </c>
      <c r="N19" s="507">
        <v>224.7291974</v>
      </c>
      <c r="O19" s="507">
        <v>199.29965832900001</v>
      </c>
      <c r="P19" s="494">
        <v>197.18910990000001</v>
      </c>
    </row>
    <row r="20" spans="1:16" s="492" customFormat="1" ht="16.5" customHeight="1">
      <c r="A20" s="492" t="s">
        <v>195</v>
      </c>
      <c r="B20" s="494">
        <v>201.95220790400001</v>
      </c>
      <c r="C20" s="494">
        <v>169.19833871399999</v>
      </c>
      <c r="D20" s="494">
        <v>143.26885721799999</v>
      </c>
      <c r="E20" s="494">
        <v>138.32946171</v>
      </c>
      <c r="F20" s="494">
        <v>136.45355685000001</v>
      </c>
      <c r="G20" s="494">
        <v>136.67539158599999</v>
      </c>
      <c r="H20" s="494">
        <v>148.39653707900001</v>
      </c>
      <c r="I20" s="494">
        <v>176.87824783299999</v>
      </c>
      <c r="J20" s="494">
        <v>199.05405770600001</v>
      </c>
      <c r="K20" s="494">
        <v>211.28004641999999</v>
      </c>
      <c r="L20" s="494">
        <v>167.426519036</v>
      </c>
      <c r="M20" s="507">
        <v>142.04062030399999</v>
      </c>
      <c r="N20" s="507">
        <v>186.165098973</v>
      </c>
      <c r="O20" s="507">
        <v>164.040219751</v>
      </c>
      <c r="P20" s="494">
        <v>162.733147753</v>
      </c>
    </row>
    <row r="21" spans="1:16" s="492" customFormat="1" ht="16.5" customHeight="1">
      <c r="A21" s="492" t="s">
        <v>196</v>
      </c>
      <c r="B21" s="494">
        <v>34.496101869</v>
      </c>
      <c r="C21" s="494">
        <v>18.697587251000002</v>
      </c>
      <c r="D21" s="494">
        <v>9.5486342519999994</v>
      </c>
      <c r="E21" s="494">
        <v>3.0763174809999998</v>
      </c>
      <c r="F21" s="494">
        <v>1.443368196</v>
      </c>
      <c r="G21" s="494">
        <v>1.441906903</v>
      </c>
      <c r="H21" s="494">
        <v>1.574379508</v>
      </c>
      <c r="I21" s="494">
        <v>1.857538718</v>
      </c>
      <c r="J21" s="494">
        <v>3.351203446</v>
      </c>
      <c r="K21" s="494">
        <v>5.524426966</v>
      </c>
      <c r="L21" s="494">
        <v>7.6037875909999997</v>
      </c>
      <c r="M21" s="507">
        <v>3.6374812049999998</v>
      </c>
      <c r="N21" s="507">
        <v>4.8038005359999998</v>
      </c>
      <c r="O21" s="507">
        <v>4.2189851430000003</v>
      </c>
      <c r="P21" s="494">
        <v>4.0251059800000002</v>
      </c>
    </row>
    <row r="22" spans="1:16" s="492" customFormat="1" ht="16.5" customHeight="1">
      <c r="A22" s="717" t="s">
        <v>991</v>
      </c>
      <c r="B22" s="494">
        <v>59.749408066999997</v>
      </c>
      <c r="C22" s="494">
        <v>46.112734369000002</v>
      </c>
      <c r="D22" s="494">
        <v>35.963313513000003</v>
      </c>
      <c r="E22" s="494">
        <v>26.645713984</v>
      </c>
      <c r="F22" s="494">
        <v>24.622746638999999</v>
      </c>
      <c r="G22" s="494">
        <v>26.424922508000002</v>
      </c>
      <c r="H22" s="494">
        <v>27.804414831999999</v>
      </c>
      <c r="I22" s="494">
        <v>32.036188965999997</v>
      </c>
      <c r="J22" s="494">
        <v>36.009063073999997</v>
      </c>
      <c r="K22" s="494">
        <v>42.029503931999997</v>
      </c>
      <c r="L22" s="494">
        <v>28.563848074999999</v>
      </c>
      <c r="M22" s="507">
        <v>28.336009809</v>
      </c>
      <c r="N22" s="507">
        <v>33.760297891</v>
      </c>
      <c r="O22" s="507">
        <v>31.040453435</v>
      </c>
      <c r="P22" s="494">
        <v>30.430856167000002</v>
      </c>
    </row>
    <row r="23" spans="1:16" s="492" customFormat="1" ht="16.5" customHeight="1">
      <c r="A23" s="492" t="s">
        <v>197</v>
      </c>
      <c r="B23" s="494">
        <v>27.664082426</v>
      </c>
      <c r="C23" s="494">
        <v>21.346780538000001</v>
      </c>
      <c r="D23" s="494">
        <v>21.135730338999998</v>
      </c>
      <c r="E23" s="494">
        <v>26.222778007999999</v>
      </c>
      <c r="F23" s="494">
        <v>33.950869396000002</v>
      </c>
      <c r="G23" s="494">
        <v>44.201900076999998</v>
      </c>
      <c r="H23" s="494">
        <v>51.159094228999997</v>
      </c>
      <c r="I23" s="494">
        <v>61.589441409000003</v>
      </c>
      <c r="J23" s="494">
        <v>72.811657073999996</v>
      </c>
      <c r="K23" s="494">
        <v>68.833633707000004</v>
      </c>
      <c r="L23" s="494">
        <v>59.678764258000001</v>
      </c>
      <c r="M23" s="507">
        <v>34.647599606999997</v>
      </c>
      <c r="N23" s="507">
        <v>65.522410110999999</v>
      </c>
      <c r="O23" s="507">
        <v>50.041174433000002</v>
      </c>
      <c r="P23" s="494">
        <v>48.88595273</v>
      </c>
    </row>
    <row r="24" spans="1:16" s="492" customFormat="1" ht="16.5" customHeight="1">
      <c r="A24" s="492" t="s">
        <v>198</v>
      </c>
      <c r="B24" s="494">
        <v>94.898366343000006</v>
      </c>
      <c r="C24" s="494">
        <v>69.193089960999998</v>
      </c>
      <c r="D24" s="494">
        <v>51.592247833000002</v>
      </c>
      <c r="E24" s="494">
        <v>54.243685741999997</v>
      </c>
      <c r="F24" s="494">
        <v>62.467247575999998</v>
      </c>
      <c r="G24" s="494">
        <v>71.801633965999997</v>
      </c>
      <c r="H24" s="494">
        <v>81.335272083000007</v>
      </c>
      <c r="I24" s="494">
        <v>91.687826185000006</v>
      </c>
      <c r="J24" s="494">
        <v>112.526912072</v>
      </c>
      <c r="K24" s="494">
        <v>121.138431583</v>
      </c>
      <c r="L24" s="494">
        <v>133.19906905799999</v>
      </c>
      <c r="M24" s="507">
        <v>64.324998691000005</v>
      </c>
      <c r="N24" s="507">
        <v>116.46196523099999</v>
      </c>
      <c r="O24" s="507">
        <v>90.319467403999994</v>
      </c>
      <c r="P24" s="494">
        <v>91.425695747000006</v>
      </c>
    </row>
    <row r="25" spans="1:16" s="492" customFormat="1" ht="16.5" customHeight="1">
      <c r="A25" s="502" t="s">
        <v>199</v>
      </c>
      <c r="B25" s="495">
        <v>119.49765293599999</v>
      </c>
      <c r="C25" s="495">
        <v>87.866986060000002</v>
      </c>
      <c r="D25" s="495">
        <v>68.832664116000004</v>
      </c>
      <c r="E25" s="495">
        <v>50.354388077999999</v>
      </c>
      <c r="F25" s="495">
        <v>41.865964181999999</v>
      </c>
      <c r="G25" s="495">
        <v>40.059860825000001</v>
      </c>
      <c r="H25" s="495">
        <v>39.108981591999999</v>
      </c>
      <c r="I25" s="495">
        <v>33.855670633000003</v>
      </c>
      <c r="J25" s="495">
        <v>36.305724298999998</v>
      </c>
      <c r="K25" s="495">
        <v>43.182029528000001</v>
      </c>
      <c r="L25" s="495">
        <v>72.836058500999997</v>
      </c>
      <c r="M25" s="508">
        <v>48.709399627000003</v>
      </c>
      <c r="N25" s="508">
        <v>48.940247423999999</v>
      </c>
      <c r="O25" s="508">
        <v>48.824495810000002</v>
      </c>
      <c r="P25" s="495">
        <v>50.635199849999999</v>
      </c>
    </row>
    <row r="26" spans="1:16" s="492" customFormat="1" ht="16.5" customHeight="1">
      <c r="A26" s="501" t="s">
        <v>200</v>
      </c>
      <c r="B26" s="493">
        <v>235.64923471899999</v>
      </c>
      <c r="C26" s="493">
        <v>181.74802735599999</v>
      </c>
      <c r="D26" s="493">
        <v>149.426116933</v>
      </c>
      <c r="E26" s="493">
        <v>144.94775288400001</v>
      </c>
      <c r="F26" s="493">
        <v>155.888388193</v>
      </c>
      <c r="G26" s="493">
        <v>163.09035658499999</v>
      </c>
      <c r="H26" s="493">
        <v>179.10107545899999</v>
      </c>
      <c r="I26" s="493">
        <v>179.98741172800001</v>
      </c>
      <c r="J26" s="493">
        <v>182.760340719</v>
      </c>
      <c r="K26" s="493">
        <v>214.759017602</v>
      </c>
      <c r="L26" s="493">
        <v>184.58052527199999</v>
      </c>
      <c r="M26" s="506">
        <v>158.94567319199999</v>
      </c>
      <c r="N26" s="506">
        <v>188.16573098200001</v>
      </c>
      <c r="O26" s="506">
        <v>173.51422077800001</v>
      </c>
      <c r="P26" s="493">
        <v>175.74529572399999</v>
      </c>
    </row>
    <row r="27" spans="1:16" s="492" customFormat="1" ht="16.5" customHeight="1">
      <c r="A27" s="503" t="s">
        <v>201</v>
      </c>
      <c r="B27" s="496">
        <v>155.203300031</v>
      </c>
      <c r="C27" s="496">
        <v>114.921707345</v>
      </c>
      <c r="D27" s="496">
        <v>87.161815352000005</v>
      </c>
      <c r="E27" s="496">
        <v>82.209928817000005</v>
      </c>
      <c r="F27" s="496">
        <v>88.340847728</v>
      </c>
      <c r="G27" s="496">
        <v>93.308416335000004</v>
      </c>
      <c r="H27" s="496">
        <v>100.56469613500001</v>
      </c>
      <c r="I27" s="496">
        <v>96.881720465000001</v>
      </c>
      <c r="J27" s="496">
        <v>81.788931012000006</v>
      </c>
      <c r="K27" s="496">
        <v>84.132886986000003</v>
      </c>
      <c r="L27" s="496">
        <v>75.288078701000003</v>
      </c>
      <c r="M27" s="509">
        <v>90.748484067000007</v>
      </c>
      <c r="N27" s="509">
        <v>83.160402177999998</v>
      </c>
      <c r="O27" s="509">
        <v>86.965215297</v>
      </c>
      <c r="P27" s="496">
        <v>87.884267042999994</v>
      </c>
    </row>
    <row r="28" spans="1:16" s="492" customFormat="1" ht="16.5" customHeight="1">
      <c r="A28" s="501" t="s">
        <v>202</v>
      </c>
      <c r="B28" s="493">
        <v>462.55568638800003</v>
      </c>
      <c r="C28" s="493">
        <v>336.01516580499998</v>
      </c>
      <c r="D28" s="493">
        <v>278.20543876099998</v>
      </c>
      <c r="E28" s="493">
        <v>277.39836751500002</v>
      </c>
      <c r="F28" s="493">
        <v>293.4792625</v>
      </c>
      <c r="G28" s="493">
        <v>312.46755351500002</v>
      </c>
      <c r="H28" s="493">
        <v>293.90070778400002</v>
      </c>
      <c r="I28" s="493">
        <v>310.64282450600001</v>
      </c>
      <c r="J28" s="493">
        <v>316.43223809900002</v>
      </c>
      <c r="K28" s="493">
        <v>352.58645876200001</v>
      </c>
      <c r="L28" s="493">
        <v>322.923926628</v>
      </c>
      <c r="M28" s="506">
        <v>291.04621944600001</v>
      </c>
      <c r="N28" s="506">
        <v>323.447135495</v>
      </c>
      <c r="O28" s="506">
        <v>307.20068055899998</v>
      </c>
      <c r="P28" s="493">
        <v>312.803489474</v>
      </c>
    </row>
    <row r="29" spans="1:16" s="492" customFormat="1" ht="16.5" customHeight="1">
      <c r="A29" s="492" t="s">
        <v>203</v>
      </c>
      <c r="B29" s="494">
        <v>441.37155114900003</v>
      </c>
      <c r="C29" s="494">
        <v>319.51400234099998</v>
      </c>
      <c r="D29" s="494">
        <v>263.68595905799998</v>
      </c>
      <c r="E29" s="494">
        <v>263.11880158299999</v>
      </c>
      <c r="F29" s="494">
        <v>277.87412843700002</v>
      </c>
      <c r="G29" s="494">
        <v>294.09676876200001</v>
      </c>
      <c r="H29" s="494">
        <v>274.381122645</v>
      </c>
      <c r="I29" s="494">
        <v>285.11007805499997</v>
      </c>
      <c r="J29" s="494">
        <v>286.76826245699999</v>
      </c>
      <c r="K29" s="494">
        <v>316.16475476800002</v>
      </c>
      <c r="L29" s="494">
        <v>249.250700524</v>
      </c>
      <c r="M29" s="507">
        <v>274.73071423099998</v>
      </c>
      <c r="N29" s="507">
        <v>279.06162143500001</v>
      </c>
      <c r="O29" s="507">
        <v>276.89001960100001</v>
      </c>
      <c r="P29" s="494">
        <v>281.468860947</v>
      </c>
    </row>
    <row r="30" spans="1:16" s="492" customFormat="1" ht="16.5" customHeight="1">
      <c r="A30" s="492" t="s">
        <v>204</v>
      </c>
      <c r="B30" s="494">
        <v>12.930160809</v>
      </c>
      <c r="C30" s="494">
        <v>10.991446077000001</v>
      </c>
      <c r="D30" s="494">
        <v>8.9446235190000003</v>
      </c>
      <c r="E30" s="494">
        <v>8.0283635540000002</v>
      </c>
      <c r="F30" s="494">
        <v>8.0842028549999991</v>
      </c>
      <c r="G30" s="494">
        <v>9.7859831939999999</v>
      </c>
      <c r="H30" s="494">
        <v>9.3375672200000004</v>
      </c>
      <c r="I30" s="494">
        <v>15.430222084</v>
      </c>
      <c r="J30" s="494">
        <v>15.812509764</v>
      </c>
      <c r="K30" s="494">
        <v>18.568469349000001</v>
      </c>
      <c r="L30" s="494">
        <v>49.500884685000003</v>
      </c>
      <c r="M30" s="507">
        <v>8.7557697940000008</v>
      </c>
      <c r="N30" s="507">
        <v>27.248115237</v>
      </c>
      <c r="O30" s="507">
        <v>17.975690455999999</v>
      </c>
      <c r="P30" s="494">
        <v>17.876580663999999</v>
      </c>
    </row>
    <row r="31" spans="1:16" s="492" customFormat="1" ht="16.5" customHeight="1">
      <c r="A31" s="492" t="s">
        <v>205</v>
      </c>
      <c r="B31" s="494">
        <v>8.2539744309999996</v>
      </c>
      <c r="C31" s="494">
        <v>5.5097173870000002</v>
      </c>
      <c r="D31" s="494">
        <v>5.5748561839999997</v>
      </c>
      <c r="E31" s="494">
        <v>6.2512023780000003</v>
      </c>
      <c r="F31" s="494">
        <v>7.5209312089999996</v>
      </c>
      <c r="G31" s="494">
        <v>8.5848015590000006</v>
      </c>
      <c r="H31" s="494">
        <v>10.18201792</v>
      </c>
      <c r="I31" s="494">
        <v>10.102524366000001</v>
      </c>
      <c r="J31" s="494">
        <v>13.851465878000001</v>
      </c>
      <c r="K31" s="494">
        <v>17.853234644</v>
      </c>
      <c r="L31" s="494">
        <v>24.172341418999999</v>
      </c>
      <c r="M31" s="507">
        <v>7.5597354210000001</v>
      </c>
      <c r="N31" s="507">
        <v>17.137398823000002</v>
      </c>
      <c r="O31" s="507">
        <v>12.334970501999999</v>
      </c>
      <c r="P31" s="494">
        <v>13.458047863000001</v>
      </c>
    </row>
    <row r="32" spans="1:16" s="492" customFormat="1" ht="16.5" customHeight="1">
      <c r="A32" s="501" t="s">
        <v>206</v>
      </c>
      <c r="B32" s="493">
        <v>263.33847801500002</v>
      </c>
      <c r="C32" s="493">
        <v>173.06157535400001</v>
      </c>
      <c r="D32" s="493">
        <v>143.02166990000001</v>
      </c>
      <c r="E32" s="493">
        <v>140.326991349</v>
      </c>
      <c r="F32" s="493">
        <v>147.87615137399999</v>
      </c>
      <c r="G32" s="493">
        <v>153.03340227800001</v>
      </c>
      <c r="H32" s="493">
        <v>142.53816663399999</v>
      </c>
      <c r="I32" s="493">
        <v>146.45034463600001</v>
      </c>
      <c r="J32" s="493">
        <v>167.260091362</v>
      </c>
      <c r="K32" s="493">
        <v>194.41554800399999</v>
      </c>
      <c r="L32" s="493">
        <v>141.75579816199999</v>
      </c>
      <c r="M32" s="506">
        <v>145.70582103000001</v>
      </c>
      <c r="N32" s="506">
        <v>159.17123551200001</v>
      </c>
      <c r="O32" s="506">
        <v>152.41941253100001</v>
      </c>
      <c r="P32" s="493">
        <v>156.80168990199999</v>
      </c>
    </row>
    <row r="33" spans="1:16" s="492" customFormat="1" ht="16.5" customHeight="1">
      <c r="A33" s="492" t="s">
        <v>207</v>
      </c>
      <c r="B33" s="494">
        <v>58.932152680000002</v>
      </c>
      <c r="C33" s="494">
        <v>43.262890251000002</v>
      </c>
      <c r="D33" s="494">
        <v>35.082555120999999</v>
      </c>
      <c r="E33" s="494">
        <v>33.809999724999997</v>
      </c>
      <c r="F33" s="494">
        <v>36.922378999000003</v>
      </c>
      <c r="G33" s="494">
        <v>35.986121289000003</v>
      </c>
      <c r="H33" s="494">
        <v>35.055348930999997</v>
      </c>
      <c r="I33" s="494">
        <v>35.158307817000001</v>
      </c>
      <c r="J33" s="494">
        <v>37.722648303</v>
      </c>
      <c r="K33" s="494">
        <v>41.093004499999999</v>
      </c>
      <c r="L33" s="494">
        <v>32.975909962000003</v>
      </c>
      <c r="M33" s="507">
        <v>35.465538379000002</v>
      </c>
      <c r="N33" s="507">
        <v>36.203780305000002</v>
      </c>
      <c r="O33" s="507">
        <v>35.833611320999999</v>
      </c>
      <c r="P33" s="494">
        <v>36.148811817000002</v>
      </c>
    </row>
    <row r="34" spans="1:16" s="492" customFormat="1" ht="16.5" customHeight="1">
      <c r="A34" s="492" t="s">
        <v>208</v>
      </c>
      <c r="B34" s="494">
        <v>179.48174929000001</v>
      </c>
      <c r="C34" s="494">
        <v>113.59343147200001</v>
      </c>
      <c r="D34" s="494">
        <v>92.114953270000001</v>
      </c>
      <c r="E34" s="494">
        <v>85.475843459000004</v>
      </c>
      <c r="F34" s="494">
        <v>82.784127608000006</v>
      </c>
      <c r="G34" s="494">
        <v>81.684057559999999</v>
      </c>
      <c r="H34" s="494">
        <v>71.903130595999997</v>
      </c>
      <c r="I34" s="494">
        <v>68.373290541000003</v>
      </c>
      <c r="J34" s="494">
        <v>67.697495231999994</v>
      </c>
      <c r="K34" s="494">
        <v>68.712427371999993</v>
      </c>
      <c r="L34" s="494">
        <v>38.956973154000003</v>
      </c>
      <c r="M34" s="507">
        <v>83.682739884</v>
      </c>
      <c r="N34" s="507">
        <v>58.579416819000002</v>
      </c>
      <c r="O34" s="507">
        <v>71.166715472000007</v>
      </c>
      <c r="P34" s="494">
        <v>72.452614030000007</v>
      </c>
    </row>
    <row r="35" spans="1:16" s="492" customFormat="1" ht="16.5" customHeight="1">
      <c r="A35" s="502" t="s">
        <v>209</v>
      </c>
      <c r="B35" s="495">
        <v>24.924576043999998</v>
      </c>
      <c r="C35" s="495">
        <v>16.205253630000001</v>
      </c>
      <c r="D35" s="495">
        <v>15.824161509</v>
      </c>
      <c r="E35" s="495">
        <v>21.041148165999999</v>
      </c>
      <c r="F35" s="495">
        <v>28.169644768000001</v>
      </c>
      <c r="G35" s="495">
        <v>35.363223429999998</v>
      </c>
      <c r="H35" s="495">
        <v>35.579687106999998</v>
      </c>
      <c r="I35" s="495">
        <v>42.918746278</v>
      </c>
      <c r="J35" s="495">
        <v>61.839947827000003</v>
      </c>
      <c r="K35" s="495">
        <v>84.610116132000002</v>
      </c>
      <c r="L35" s="495">
        <v>69.822915045000002</v>
      </c>
      <c r="M35" s="508">
        <v>26.557542767000001</v>
      </c>
      <c r="N35" s="508">
        <v>64.388038387999998</v>
      </c>
      <c r="O35" s="508">
        <v>45.419085739000003</v>
      </c>
      <c r="P35" s="495">
        <v>48.200264056000002</v>
      </c>
    </row>
    <row r="36" spans="1:16" s="492" customFormat="1" ht="16.5" customHeight="1">
      <c r="A36" s="504" t="s">
        <v>210</v>
      </c>
      <c r="B36" s="493">
        <v>1138.5868238539999</v>
      </c>
      <c r="C36" s="493">
        <v>886.47748127900002</v>
      </c>
      <c r="D36" s="493">
        <v>784.13400969400004</v>
      </c>
      <c r="E36" s="493">
        <v>835.95935088099998</v>
      </c>
      <c r="F36" s="493">
        <v>948.89509482400001</v>
      </c>
      <c r="G36" s="493">
        <v>1067.6929910450001</v>
      </c>
      <c r="H36" s="493">
        <v>1180.436039428</v>
      </c>
      <c r="I36" s="493">
        <v>1365.6777853240001</v>
      </c>
      <c r="J36" s="493">
        <v>1525.000685602</v>
      </c>
      <c r="K36" s="493">
        <v>1646.554880484</v>
      </c>
      <c r="L36" s="493">
        <v>1612.8661414390001</v>
      </c>
      <c r="M36" s="506">
        <v>958.99790717400003</v>
      </c>
      <c r="N36" s="506">
        <v>1541.4306827</v>
      </c>
      <c r="O36" s="506">
        <v>1249.3874631000001</v>
      </c>
      <c r="P36" s="493">
        <v>1254.3440560920001</v>
      </c>
    </row>
    <row r="37" spans="1:16" s="492" customFormat="1" ht="16.5" customHeight="1">
      <c r="A37" s="504" t="s">
        <v>211</v>
      </c>
      <c r="B37" s="493">
        <v>1175.0188501990001</v>
      </c>
      <c r="C37" s="493">
        <v>905.27191818300003</v>
      </c>
      <c r="D37" s="493">
        <v>798.37635776599996</v>
      </c>
      <c r="E37" s="493">
        <v>843.83572760000004</v>
      </c>
      <c r="F37" s="493">
        <v>959.18037189100005</v>
      </c>
      <c r="G37" s="493">
        <v>1071.3491963930001</v>
      </c>
      <c r="H37" s="493">
        <v>1208.174573736</v>
      </c>
      <c r="I37" s="493">
        <v>1381.472717183</v>
      </c>
      <c r="J37" s="493">
        <v>1558.5888795840001</v>
      </c>
      <c r="K37" s="493">
        <v>1703.1429873290001</v>
      </c>
      <c r="L37" s="493">
        <v>1616.2785382449999</v>
      </c>
      <c r="M37" s="506">
        <v>972.60318195000002</v>
      </c>
      <c r="N37" s="506">
        <v>1565.320513699</v>
      </c>
      <c r="O37" s="506">
        <v>1268.12041585</v>
      </c>
      <c r="P37" s="493">
        <v>1274.0875522440001</v>
      </c>
    </row>
    <row r="38" spans="1:16" s="492" customFormat="1" ht="16.5" customHeight="1">
      <c r="A38" s="503" t="s">
        <v>212</v>
      </c>
      <c r="B38" s="496">
        <v>36.432026344999997</v>
      </c>
      <c r="C38" s="496">
        <v>18.794436904000001</v>
      </c>
      <c r="D38" s="496">
        <v>14.242348073</v>
      </c>
      <c r="E38" s="496">
        <v>7.8763767189999996</v>
      </c>
      <c r="F38" s="496">
        <v>10.285277067000001</v>
      </c>
      <c r="G38" s="496">
        <v>3.6562053479999999</v>
      </c>
      <c r="H38" s="496">
        <v>27.738534307999998</v>
      </c>
      <c r="I38" s="496">
        <v>15.794931859</v>
      </c>
      <c r="J38" s="496">
        <v>33.588193982</v>
      </c>
      <c r="K38" s="496">
        <v>56.588106844999999</v>
      </c>
      <c r="L38" s="496">
        <v>3.4123968059999998</v>
      </c>
      <c r="M38" s="509">
        <v>13.605274776</v>
      </c>
      <c r="N38" s="509">
        <v>23.889830999000001</v>
      </c>
      <c r="O38" s="509">
        <v>18.732952749999999</v>
      </c>
      <c r="P38" s="496">
        <v>19.743496151999999</v>
      </c>
    </row>
    <row r="39" spans="1:16" s="492" customFormat="1" ht="16.5" customHeight="1">
      <c r="A39" s="492" t="s">
        <v>213</v>
      </c>
      <c r="B39" s="494">
        <v>80.445934687999994</v>
      </c>
      <c r="C39" s="494">
        <v>66.826320011000007</v>
      </c>
      <c r="D39" s="494">
        <v>62.264301580999998</v>
      </c>
      <c r="E39" s="494">
        <v>62.737824066000002</v>
      </c>
      <c r="F39" s="494">
        <v>67.547540466000001</v>
      </c>
      <c r="G39" s="494">
        <v>69.781940249000002</v>
      </c>
      <c r="H39" s="494">
        <v>78.536379323999995</v>
      </c>
      <c r="I39" s="494">
        <v>83.105691262999997</v>
      </c>
      <c r="J39" s="494">
        <v>100.97140970700001</v>
      </c>
      <c r="K39" s="494">
        <v>130.626130617</v>
      </c>
      <c r="L39" s="494">
        <v>109.292446571</v>
      </c>
      <c r="M39" s="507">
        <v>68.197189124999994</v>
      </c>
      <c r="N39" s="507">
        <v>105.005328804</v>
      </c>
      <c r="O39" s="507">
        <v>86.549005480000005</v>
      </c>
      <c r="P39" s="494">
        <v>87.861028680999993</v>
      </c>
    </row>
    <row r="40" spans="1:16" s="492" customFormat="1" ht="16.5" customHeight="1">
      <c r="A40" s="492" t="s">
        <v>214</v>
      </c>
      <c r="B40" s="494">
        <v>91.488527765000001</v>
      </c>
      <c r="C40" s="494">
        <v>71.727296877000001</v>
      </c>
      <c r="D40" s="494">
        <v>70.807736312000003</v>
      </c>
      <c r="E40" s="494">
        <v>63.734105206999999</v>
      </c>
      <c r="F40" s="494">
        <v>62.342817500999999</v>
      </c>
      <c r="G40" s="494">
        <v>64.996511815999995</v>
      </c>
      <c r="H40" s="494">
        <v>64.974976905000005</v>
      </c>
      <c r="I40" s="494">
        <v>68.933706190999999</v>
      </c>
      <c r="J40" s="494">
        <v>78.090354700999995</v>
      </c>
      <c r="K40" s="494">
        <v>101.24241204400001</v>
      </c>
      <c r="L40" s="494">
        <v>122.46693128699999</v>
      </c>
      <c r="M40" s="507">
        <v>65.114451423999995</v>
      </c>
      <c r="N40" s="507">
        <v>94.653127761999997</v>
      </c>
      <c r="O40" s="507">
        <v>79.841855968000004</v>
      </c>
      <c r="P40" s="494">
        <v>79.445738208999998</v>
      </c>
    </row>
    <row r="41" spans="1:16" s="492" customFormat="1" ht="16.5" customHeight="1">
      <c r="A41" s="502" t="s">
        <v>215</v>
      </c>
      <c r="B41" s="495">
        <v>11.042593076999999</v>
      </c>
      <c r="C41" s="495">
        <v>4.9009768659999997</v>
      </c>
      <c r="D41" s="495">
        <v>8.5434347309999996</v>
      </c>
      <c r="E41" s="495">
        <v>0.99628114099999998</v>
      </c>
      <c r="F41" s="495">
        <v>-5.2047229650000002</v>
      </c>
      <c r="G41" s="495">
        <v>-4.785428434</v>
      </c>
      <c r="H41" s="495">
        <v>-13.561402419</v>
      </c>
      <c r="I41" s="495">
        <v>-14.171985073</v>
      </c>
      <c r="J41" s="495">
        <v>-22.881055006</v>
      </c>
      <c r="K41" s="495">
        <v>-29.383718572999999</v>
      </c>
      <c r="L41" s="495">
        <v>13.174484716</v>
      </c>
      <c r="M41" s="508">
        <v>-3.0827377</v>
      </c>
      <c r="N41" s="508">
        <v>-10.352201042000001</v>
      </c>
      <c r="O41" s="508">
        <v>-6.7071495130000001</v>
      </c>
      <c r="P41" s="495">
        <v>-8.4152904720000006</v>
      </c>
    </row>
    <row r="42" spans="1:16" s="492" customFormat="1" ht="16.5" customHeight="1">
      <c r="A42" s="504" t="s">
        <v>216</v>
      </c>
      <c r="B42" s="493">
        <v>1219.032758542</v>
      </c>
      <c r="C42" s="493">
        <v>953.30380129000002</v>
      </c>
      <c r="D42" s="493">
        <v>846.39831127499997</v>
      </c>
      <c r="E42" s="493">
        <v>898.697174948</v>
      </c>
      <c r="F42" s="493">
        <v>1016.442635289</v>
      </c>
      <c r="G42" s="493">
        <v>1137.474931295</v>
      </c>
      <c r="H42" s="493">
        <v>1258.9724187520001</v>
      </c>
      <c r="I42" s="493">
        <v>1448.783476588</v>
      </c>
      <c r="J42" s="493">
        <v>1625.972095309</v>
      </c>
      <c r="K42" s="493">
        <v>1777.181011101</v>
      </c>
      <c r="L42" s="493">
        <v>1722.1585880099999</v>
      </c>
      <c r="M42" s="506">
        <v>1027.1950962989999</v>
      </c>
      <c r="N42" s="506">
        <v>1646.4360115049999</v>
      </c>
      <c r="O42" s="506">
        <v>1335.9364685810001</v>
      </c>
      <c r="P42" s="493">
        <v>1342.205084773</v>
      </c>
    </row>
    <row r="43" spans="1:16" s="492" customFormat="1" ht="16.5" customHeight="1">
      <c r="A43" s="504" t="s">
        <v>217</v>
      </c>
      <c r="B43" s="493">
        <v>1266.5073779639999</v>
      </c>
      <c r="C43" s="493">
        <v>976.99921505999998</v>
      </c>
      <c r="D43" s="493">
        <v>869.18409407800004</v>
      </c>
      <c r="E43" s="493">
        <v>907.56983280700001</v>
      </c>
      <c r="F43" s="493">
        <v>1021.5231893919999</v>
      </c>
      <c r="G43" s="493">
        <v>1136.3457082089999</v>
      </c>
      <c r="H43" s="493">
        <v>1273.1495506409999</v>
      </c>
      <c r="I43" s="493">
        <v>1450.406423374</v>
      </c>
      <c r="J43" s="493">
        <v>1636.6792342849999</v>
      </c>
      <c r="K43" s="493">
        <v>1804.3853993729999</v>
      </c>
      <c r="L43" s="493">
        <v>1738.745469532</v>
      </c>
      <c r="M43" s="506">
        <v>1037.7176333739999</v>
      </c>
      <c r="N43" s="506">
        <v>1659.9736414609999</v>
      </c>
      <c r="O43" s="506">
        <v>1347.9622718180001</v>
      </c>
      <c r="P43" s="493">
        <v>1353.5332904530001</v>
      </c>
    </row>
    <row r="44" spans="1:16" s="492" customFormat="1" ht="16.5" customHeight="1">
      <c r="A44" s="502" t="s">
        <v>218</v>
      </c>
      <c r="B44" s="495">
        <v>47.474619422000004</v>
      </c>
      <c r="C44" s="495">
        <v>23.695413769999998</v>
      </c>
      <c r="D44" s="495">
        <v>22.785782803</v>
      </c>
      <c r="E44" s="495">
        <v>8.8726578590000003</v>
      </c>
      <c r="F44" s="495">
        <v>5.0805541029999999</v>
      </c>
      <c r="G44" s="495">
        <v>-1.1292230860000001</v>
      </c>
      <c r="H44" s="495">
        <v>14.177131889</v>
      </c>
      <c r="I44" s="495">
        <v>1.622946786</v>
      </c>
      <c r="J44" s="495">
        <v>10.707138974999999</v>
      </c>
      <c r="K44" s="495">
        <v>27.204388271999999</v>
      </c>
      <c r="L44" s="495">
        <v>16.586881521999999</v>
      </c>
      <c r="M44" s="508">
        <v>10.522537076000001</v>
      </c>
      <c r="N44" s="508">
        <v>13.537629957</v>
      </c>
      <c r="O44" s="508">
        <v>12.025803237</v>
      </c>
      <c r="P44" s="495">
        <v>11.32820568</v>
      </c>
    </row>
    <row r="45" spans="1:16" s="501" customFormat="1" ht="16.5" customHeight="1">
      <c r="A45" s="505" t="s">
        <v>328</v>
      </c>
      <c r="B45" s="496">
        <v>523.68462791800005</v>
      </c>
      <c r="C45" s="496">
        <v>469.39708752500002</v>
      </c>
      <c r="D45" s="496">
        <v>463.82045318199999</v>
      </c>
      <c r="E45" s="496">
        <v>541.93126766600005</v>
      </c>
      <c r="F45" s="496">
        <v>635.45352569299996</v>
      </c>
      <c r="G45" s="496">
        <v>681.25770685700002</v>
      </c>
      <c r="H45" s="496">
        <v>792.943006707</v>
      </c>
      <c r="I45" s="496">
        <v>828.48909310299996</v>
      </c>
      <c r="J45" s="496">
        <v>1012.591674775</v>
      </c>
      <c r="K45" s="496">
        <v>1367.6570026239999</v>
      </c>
      <c r="L45" s="496">
        <v>1497.6433440589999</v>
      </c>
      <c r="M45" s="509">
        <v>620.981090419</v>
      </c>
      <c r="N45" s="509">
        <v>1193.4658894859999</v>
      </c>
      <c r="O45" s="509">
        <v>906.41078043899995</v>
      </c>
      <c r="P45" s="496">
        <v>915.24490587800005</v>
      </c>
    </row>
    <row r="46" spans="1:16" s="492" customFormat="1" ht="16.5" customHeight="1">
      <c r="A46" s="501" t="s">
        <v>512</v>
      </c>
      <c r="B46" s="494"/>
      <c r="C46" s="494"/>
      <c r="D46" s="494"/>
      <c r="E46" s="494"/>
      <c r="F46" s="494"/>
      <c r="G46" s="494"/>
      <c r="H46" s="494"/>
      <c r="I46" s="494"/>
      <c r="J46" s="494"/>
      <c r="K46" s="494"/>
      <c r="L46" s="494"/>
      <c r="M46" s="510"/>
      <c r="N46" s="510"/>
      <c r="O46" s="510"/>
      <c r="P46" s="497"/>
    </row>
    <row r="47" spans="1:16" s="492" customFormat="1" ht="16.5" customHeight="1">
      <c r="A47" s="492" t="s">
        <v>535</v>
      </c>
      <c r="B47" s="494">
        <v>675.38373254400005</v>
      </c>
      <c r="C47" s="494">
        <v>549.50647018200004</v>
      </c>
      <c r="D47" s="494">
        <v>505.065967898</v>
      </c>
      <c r="E47" s="494">
        <v>556.66501246600001</v>
      </c>
      <c r="F47" s="494">
        <v>652.14248423699996</v>
      </c>
      <c r="G47" s="494">
        <v>750.52765726500002</v>
      </c>
      <c r="H47" s="494">
        <v>880.91829075099997</v>
      </c>
      <c r="I47" s="494">
        <v>1049.273325121</v>
      </c>
      <c r="J47" s="494">
        <v>1204.694165292</v>
      </c>
      <c r="K47" s="494">
        <v>1290.8983574399999</v>
      </c>
      <c r="L47" s="494">
        <v>1288.1684241519999</v>
      </c>
      <c r="M47" s="507">
        <v>664.79355544800001</v>
      </c>
      <c r="N47" s="507">
        <v>1214.5446150529999</v>
      </c>
      <c r="O47" s="507">
        <v>938.88864895400002</v>
      </c>
      <c r="P47" s="494">
        <v>938.00314437400004</v>
      </c>
    </row>
    <row r="48" spans="1:16" s="492" customFormat="1" ht="16.5" customHeight="1">
      <c r="A48" s="492" t="s">
        <v>469</v>
      </c>
      <c r="B48" s="494">
        <v>244.56080502399999</v>
      </c>
      <c r="C48" s="494">
        <v>235.81746702999999</v>
      </c>
      <c r="D48" s="494">
        <v>258.34012444000001</v>
      </c>
      <c r="E48" s="494">
        <v>301.151474232</v>
      </c>
      <c r="F48" s="494">
        <v>358.52828132600001</v>
      </c>
      <c r="G48" s="494">
        <v>402.82625998999998</v>
      </c>
      <c r="H48" s="494">
        <v>472.51086092200001</v>
      </c>
      <c r="I48" s="494">
        <v>539.66364008699998</v>
      </c>
      <c r="J48" s="494">
        <v>625.05224871400003</v>
      </c>
      <c r="K48" s="494">
        <v>658.79988409800001</v>
      </c>
      <c r="L48" s="494">
        <v>670.60429580000005</v>
      </c>
      <c r="M48" s="507">
        <v>355.07506493400001</v>
      </c>
      <c r="N48" s="507">
        <v>628.07410226599995</v>
      </c>
      <c r="O48" s="507">
        <v>491.18702935300001</v>
      </c>
      <c r="P48" s="494">
        <v>496.045076677</v>
      </c>
    </row>
    <row r="49" spans="1:25" s="492" customFormat="1" ht="16.5" customHeight="1">
      <c r="A49" s="492" t="s">
        <v>470</v>
      </c>
      <c r="B49" s="494">
        <v>265.59220218500002</v>
      </c>
      <c r="C49" s="494">
        <v>253.0605339</v>
      </c>
      <c r="D49" s="494">
        <v>279.75332854200002</v>
      </c>
      <c r="E49" s="494">
        <v>372.70445459600001</v>
      </c>
      <c r="F49" s="494">
        <v>477.827106577</v>
      </c>
      <c r="G49" s="494">
        <v>560.11875970200003</v>
      </c>
      <c r="H49" s="494">
        <v>653.95924077500001</v>
      </c>
      <c r="I49" s="494">
        <v>766.51483041699998</v>
      </c>
      <c r="J49" s="494">
        <v>852.78368213399995</v>
      </c>
      <c r="K49" s="494">
        <v>915.56452275000004</v>
      </c>
      <c r="L49" s="494">
        <v>846.24718360600002</v>
      </c>
      <c r="M49" s="507">
        <v>462.51122809600002</v>
      </c>
      <c r="N49" s="507">
        <v>843.418290963</v>
      </c>
      <c r="O49" s="507">
        <v>652.42401714699997</v>
      </c>
      <c r="P49" s="494">
        <v>649.58765545599999</v>
      </c>
    </row>
    <row r="50" spans="1:25" s="492" customFormat="1" ht="16.5" customHeight="1">
      <c r="A50" s="492" t="s">
        <v>471</v>
      </c>
      <c r="B50" s="494">
        <v>911.68037218400002</v>
      </c>
      <c r="C50" s="494">
        <v>732.21034282999995</v>
      </c>
      <c r="D50" s="494">
        <v>655.35468786599995</v>
      </c>
      <c r="E50" s="494">
        <v>703.50873624999997</v>
      </c>
      <c r="F50" s="494">
        <v>811.30422051699998</v>
      </c>
      <c r="G50" s="494">
        <v>918.31579411500002</v>
      </c>
      <c r="H50" s="494">
        <v>1065.636407102</v>
      </c>
      <c r="I50" s="494">
        <v>1235.022372547</v>
      </c>
      <c r="J50" s="494">
        <v>1391.328788222</v>
      </c>
      <c r="K50" s="494">
        <v>1508.727439325</v>
      </c>
      <c r="L50" s="494">
        <v>1474.5227400829999</v>
      </c>
      <c r="M50" s="507">
        <v>826.89736091899999</v>
      </c>
      <c r="N50" s="507">
        <v>1406.1492781869999</v>
      </c>
      <c r="O50" s="507">
        <v>1115.7010033189999</v>
      </c>
      <c r="P50" s="494">
        <v>1117.285862342</v>
      </c>
    </row>
    <row r="51" spans="1:25" s="492" customFormat="1" ht="16.5" customHeight="1">
      <c r="A51" s="492" t="s">
        <v>536</v>
      </c>
      <c r="B51" s="494">
        <v>446.38270160299999</v>
      </c>
      <c r="C51" s="494">
        <v>323.22399852199999</v>
      </c>
      <c r="D51" s="494">
        <v>266.89215925600001</v>
      </c>
      <c r="E51" s="494">
        <v>267.29178026300002</v>
      </c>
      <c r="F51" s="494">
        <v>283.58059611099998</v>
      </c>
      <c r="G51" s="494">
        <v>303.86853786900002</v>
      </c>
      <c r="H51" s="494">
        <v>285.67648158600002</v>
      </c>
      <c r="I51" s="494">
        <v>294.322328508</v>
      </c>
      <c r="J51" s="494">
        <v>292.782563536</v>
      </c>
      <c r="K51" s="494">
        <v>323.187790941</v>
      </c>
      <c r="L51" s="494">
        <v>258.88612928800001</v>
      </c>
      <c r="M51" s="507">
        <v>281.32859832399998</v>
      </c>
      <c r="N51" s="507">
        <v>287.09232621500001</v>
      </c>
      <c r="O51" s="507">
        <v>284.20227998000001</v>
      </c>
      <c r="P51" s="494">
        <v>289.18558397999999</v>
      </c>
    </row>
    <row r="52" spans="1:25" s="492" customFormat="1" ht="16.5" customHeight="1">
      <c r="A52" s="492" t="s">
        <v>472</v>
      </c>
      <c r="B52" s="494">
        <v>523.68462791800005</v>
      </c>
      <c r="C52" s="494">
        <v>469.39708752500002</v>
      </c>
      <c r="D52" s="494">
        <v>463.82045318199999</v>
      </c>
      <c r="E52" s="494">
        <v>541.93126766600005</v>
      </c>
      <c r="F52" s="494">
        <v>635.45352569299996</v>
      </c>
      <c r="G52" s="494">
        <v>681.25770685700002</v>
      </c>
      <c r="H52" s="494">
        <v>792.943006707</v>
      </c>
      <c r="I52" s="494">
        <v>828.48909310299996</v>
      </c>
      <c r="J52" s="494">
        <v>1012.591674775</v>
      </c>
      <c r="K52" s="494">
        <v>1367.6570026239999</v>
      </c>
      <c r="L52" s="494">
        <v>1497.6433440589999</v>
      </c>
      <c r="M52" s="507">
        <v>620.981090419</v>
      </c>
      <c r="N52" s="507">
        <v>1193.4658894859999</v>
      </c>
      <c r="O52" s="507">
        <v>906.41078043899995</v>
      </c>
      <c r="P52" s="494">
        <v>915.24490587800005</v>
      </c>
    </row>
    <row r="53" spans="1:25" s="492" customFormat="1" ht="16.5" customHeight="1">
      <c r="A53" s="492" t="s">
        <v>473</v>
      </c>
      <c r="B53" s="494">
        <v>201.95220790400001</v>
      </c>
      <c r="C53" s="494">
        <v>169.19833871399999</v>
      </c>
      <c r="D53" s="494">
        <v>143.26885721799999</v>
      </c>
      <c r="E53" s="494">
        <v>138.32946171</v>
      </c>
      <c r="F53" s="494">
        <v>136.45355685000001</v>
      </c>
      <c r="G53" s="494">
        <v>136.67539158599999</v>
      </c>
      <c r="H53" s="494">
        <v>148.39653707900001</v>
      </c>
      <c r="I53" s="494">
        <v>176.87824783299999</v>
      </c>
      <c r="J53" s="494">
        <v>199.05405770600001</v>
      </c>
      <c r="K53" s="494">
        <v>211.28004641999999</v>
      </c>
      <c r="L53" s="494">
        <v>167.426519036</v>
      </c>
      <c r="M53" s="507">
        <v>142.04062030399999</v>
      </c>
      <c r="N53" s="507">
        <v>186.165098973</v>
      </c>
      <c r="O53" s="507">
        <v>164.040219751</v>
      </c>
      <c r="P53" s="494">
        <v>162.733147753</v>
      </c>
    </row>
    <row r="54" spans="1:25" ht="12.75" customHeight="1">
      <c r="A54" s="237" t="s">
        <v>796</v>
      </c>
      <c r="B54" s="500"/>
      <c r="C54" s="500"/>
      <c r="D54" s="500"/>
      <c r="E54" s="500"/>
      <c r="F54" s="500"/>
      <c r="G54" s="500"/>
      <c r="H54" s="500"/>
      <c r="I54" s="500"/>
      <c r="J54" s="513"/>
      <c r="K54" s="513"/>
      <c r="L54" s="513"/>
      <c r="M54" s="596"/>
      <c r="N54" s="513"/>
      <c r="O54" s="753"/>
      <c r="P54" s="754"/>
      <c r="Q54" s="13"/>
      <c r="R54" s="13"/>
      <c r="S54" s="13"/>
      <c r="T54" s="13"/>
      <c r="U54" s="13"/>
      <c r="V54" s="216"/>
      <c r="W54" s="216"/>
      <c r="X54" s="216"/>
      <c r="Y54" s="40"/>
    </row>
    <row r="55" spans="1:25" ht="15" customHeight="1">
      <c r="A55" s="261" t="s">
        <v>421</v>
      </c>
      <c r="B55" s="13"/>
      <c r="C55" s="13"/>
      <c r="D55" s="13"/>
      <c r="E55" s="13"/>
      <c r="F55" s="13"/>
      <c r="G55" s="13"/>
      <c r="H55" s="13"/>
      <c r="I55" s="13"/>
      <c r="J55" s="13"/>
      <c r="K55" s="13"/>
      <c r="L55" s="13"/>
      <c r="M55" s="216"/>
      <c r="N55" s="216"/>
      <c r="O55" s="216"/>
      <c r="P55" s="40"/>
    </row>
    <row r="56" spans="1:25" ht="15" customHeight="1">
      <c r="A56" s="38" t="s">
        <v>537</v>
      </c>
      <c r="B56" s="13"/>
      <c r="C56" s="13"/>
      <c r="D56" s="13"/>
      <c r="E56" s="13"/>
      <c r="F56" s="13"/>
      <c r="G56" s="13"/>
      <c r="H56" s="13"/>
      <c r="I56" s="13"/>
      <c r="J56" s="13"/>
      <c r="K56" s="13"/>
      <c r="L56" s="13"/>
      <c r="M56" s="216"/>
      <c r="N56" s="216"/>
      <c r="O56" s="216"/>
      <c r="P56" s="40"/>
    </row>
    <row r="57" spans="1:25" ht="15" customHeight="1">
      <c r="A57" s="169" t="s">
        <v>842</v>
      </c>
      <c r="B57" s="13"/>
      <c r="C57" s="13"/>
      <c r="D57" s="13"/>
      <c r="E57" s="13"/>
      <c r="F57" s="13"/>
      <c r="G57" s="13"/>
      <c r="H57" s="13"/>
      <c r="I57" s="13"/>
      <c r="J57" s="13"/>
      <c r="K57" s="13"/>
      <c r="L57" s="13"/>
      <c r="M57" s="216"/>
      <c r="N57" s="216"/>
      <c r="O57" s="216"/>
      <c r="P57" s="40"/>
    </row>
    <row r="58" spans="1:25" ht="15" customHeight="1">
      <c r="A58" s="261" t="s">
        <v>874</v>
      </c>
      <c r="B58" s="13"/>
      <c r="C58" s="13"/>
      <c r="D58" s="13"/>
      <c r="E58" s="13"/>
      <c r="F58" s="13"/>
      <c r="G58" s="13"/>
      <c r="H58" s="13"/>
      <c r="I58" s="13"/>
      <c r="J58" s="13"/>
      <c r="K58" s="13"/>
      <c r="L58" s="13"/>
      <c r="M58" s="216"/>
      <c r="N58" s="216"/>
      <c r="O58" s="216"/>
      <c r="P58" s="40"/>
    </row>
    <row r="59" spans="1:25">
      <c r="A59" s="292" t="s">
        <v>831</v>
      </c>
      <c r="B59" s="3"/>
      <c r="C59" s="3"/>
      <c r="D59" s="3"/>
      <c r="G59" s="186"/>
      <c r="J59" s="186"/>
    </row>
    <row r="60" spans="1:25" ht="18">
      <c r="A60" s="47"/>
    </row>
    <row r="61" spans="1:25" ht="21">
      <c r="A61" s="47" t="s">
        <v>872</v>
      </c>
    </row>
    <row r="62" spans="1:25" ht="15" customHeight="1" thickBot="1">
      <c r="P62" s="265" t="s">
        <v>27</v>
      </c>
    </row>
    <row r="63" spans="1:25" ht="15" customHeight="1">
      <c r="A63" s="42"/>
      <c r="B63" s="43" t="s">
        <v>40</v>
      </c>
      <c r="C63" s="43" t="s">
        <v>131</v>
      </c>
      <c r="D63" s="43" t="s">
        <v>133</v>
      </c>
      <c r="E63" s="43" t="s">
        <v>41</v>
      </c>
      <c r="F63" s="43" t="s">
        <v>42</v>
      </c>
      <c r="G63" s="43" t="s">
        <v>43</v>
      </c>
      <c r="H63" s="43" t="s">
        <v>44</v>
      </c>
      <c r="I63" s="43" t="s">
        <v>135</v>
      </c>
      <c r="J63" s="43" t="s">
        <v>136</v>
      </c>
      <c r="K63" s="43" t="s">
        <v>137</v>
      </c>
      <c r="L63" s="258">
        <v>100000</v>
      </c>
      <c r="M63" s="256" t="s">
        <v>271</v>
      </c>
      <c r="N63" s="256" t="s">
        <v>269</v>
      </c>
      <c r="O63" s="263" t="s">
        <v>82</v>
      </c>
      <c r="P63" s="287" t="s">
        <v>259</v>
      </c>
    </row>
    <row r="64" spans="1:25" ht="15" customHeight="1">
      <c r="A64" s="593" t="s">
        <v>86</v>
      </c>
      <c r="B64" s="44" t="s">
        <v>130</v>
      </c>
      <c r="C64" s="44" t="s">
        <v>45</v>
      </c>
      <c r="D64" s="44" t="s">
        <v>45</v>
      </c>
      <c r="E64" s="44" t="s">
        <v>45</v>
      </c>
      <c r="F64" s="44" t="s">
        <v>45</v>
      </c>
      <c r="G64" s="44" t="s">
        <v>45</v>
      </c>
      <c r="H64" s="44" t="s">
        <v>45</v>
      </c>
      <c r="I64" s="44" t="s">
        <v>45</v>
      </c>
      <c r="J64" s="44" t="s">
        <v>45</v>
      </c>
      <c r="K64" s="44" t="s">
        <v>45</v>
      </c>
      <c r="L64" s="44" t="s">
        <v>48</v>
      </c>
      <c r="M64" s="241" t="s">
        <v>270</v>
      </c>
      <c r="N64" s="241" t="s">
        <v>153</v>
      </c>
      <c r="O64" s="262" t="s">
        <v>152</v>
      </c>
      <c r="P64" s="288" t="s">
        <v>329</v>
      </c>
    </row>
    <row r="65" spans="1:16" ht="15" customHeight="1" thickBot="1">
      <c r="A65" s="448" t="s">
        <v>105</v>
      </c>
      <c r="B65" s="45" t="s">
        <v>48</v>
      </c>
      <c r="C65" s="45" t="s">
        <v>132</v>
      </c>
      <c r="D65" s="45" t="s">
        <v>134</v>
      </c>
      <c r="E65" s="45" t="s">
        <v>49</v>
      </c>
      <c r="F65" s="45" t="s">
        <v>50</v>
      </c>
      <c r="G65" s="45" t="s">
        <v>51</v>
      </c>
      <c r="H65" s="45" t="s">
        <v>47</v>
      </c>
      <c r="I65" s="45" t="s">
        <v>138</v>
      </c>
      <c r="J65" s="45" t="s">
        <v>139</v>
      </c>
      <c r="K65" s="45" t="s">
        <v>140</v>
      </c>
      <c r="L65" s="45" t="s">
        <v>141</v>
      </c>
      <c r="M65" s="257" t="s">
        <v>153</v>
      </c>
      <c r="N65" s="257" t="s">
        <v>141</v>
      </c>
      <c r="O65" s="264" t="s">
        <v>46</v>
      </c>
      <c r="P65" s="289" t="s">
        <v>279</v>
      </c>
    </row>
    <row r="66" spans="1:16" ht="15" customHeight="1">
      <c r="A66" s="571" t="s">
        <v>226</v>
      </c>
      <c r="B66" s="193"/>
      <c r="C66" s="193"/>
      <c r="D66" s="193"/>
      <c r="E66" s="193"/>
      <c r="F66" s="193"/>
      <c r="G66" s="193"/>
      <c r="H66" s="193"/>
      <c r="I66" s="193"/>
      <c r="J66" s="193"/>
      <c r="K66" s="193"/>
      <c r="L66" s="193"/>
      <c r="M66" s="193"/>
      <c r="N66" s="193"/>
      <c r="O66" s="193"/>
    </row>
    <row r="67" spans="1:16" s="492" customFormat="1" ht="16.5" customHeight="1">
      <c r="A67" s="514" t="s">
        <v>331</v>
      </c>
      <c r="B67" s="758">
        <f t="shared" ref="B67:O72" si="0">B8/B$8</f>
        <v>1</v>
      </c>
      <c r="C67" s="758">
        <f t="shared" si="0"/>
        <v>1</v>
      </c>
      <c r="D67" s="758">
        <f t="shared" si="0"/>
        <v>1</v>
      </c>
      <c r="E67" s="758">
        <f t="shared" si="0"/>
        <v>1</v>
      </c>
      <c r="F67" s="758">
        <f t="shared" si="0"/>
        <v>1</v>
      </c>
      <c r="G67" s="758">
        <f t="shared" si="0"/>
        <v>1</v>
      </c>
      <c r="H67" s="758">
        <f t="shared" si="0"/>
        <v>1</v>
      </c>
      <c r="I67" s="758">
        <f t="shared" si="0"/>
        <v>1</v>
      </c>
      <c r="J67" s="758">
        <f t="shared" si="0"/>
        <v>1</v>
      </c>
      <c r="K67" s="758">
        <f t="shared" si="0"/>
        <v>1</v>
      </c>
      <c r="L67" s="758">
        <f t="shared" si="0"/>
        <v>1</v>
      </c>
      <c r="M67" s="759">
        <f t="shared" si="0"/>
        <v>1</v>
      </c>
      <c r="N67" s="759">
        <f t="shared" si="0"/>
        <v>1</v>
      </c>
      <c r="O67" s="759">
        <f t="shared" si="0"/>
        <v>1</v>
      </c>
      <c r="P67" s="758">
        <f t="shared" ref="P67:P72" si="1">P8/P$8</f>
        <v>1</v>
      </c>
    </row>
    <row r="68" spans="1:16" s="492" customFormat="1" ht="16.5" customHeight="1">
      <c r="A68" s="517" t="s">
        <v>186</v>
      </c>
      <c r="B68" s="760">
        <f t="shared" si="0"/>
        <v>0.38496376129433652</v>
      </c>
      <c r="C68" s="760">
        <f t="shared" si="0"/>
        <v>0.36704379115220853</v>
      </c>
      <c r="D68" s="760">
        <f t="shared" si="0"/>
        <v>0.33995274427013294</v>
      </c>
      <c r="E68" s="760">
        <f t="shared" si="0"/>
        <v>0.32508283858419751</v>
      </c>
      <c r="F68" s="760">
        <f t="shared" si="0"/>
        <v>0.31396760576358562</v>
      </c>
      <c r="G68" s="760">
        <f t="shared" si="0"/>
        <v>0.29573134832091519</v>
      </c>
      <c r="H68" s="760">
        <f t="shared" si="0"/>
        <v>0.27278469742972877</v>
      </c>
      <c r="I68" s="760">
        <f t="shared" si="0"/>
        <v>0.24845171919944536</v>
      </c>
      <c r="J68" s="760">
        <f t="shared" si="0"/>
        <v>0.2320455877351571</v>
      </c>
      <c r="K68" s="760">
        <f t="shared" si="0"/>
        <v>0.21366889160020008</v>
      </c>
      <c r="L68" s="760">
        <f t="shared" si="0"/>
        <v>0.1887436204944053</v>
      </c>
      <c r="M68" s="761">
        <f t="shared" si="0"/>
        <v>0.30610715616196055</v>
      </c>
      <c r="N68" s="761">
        <f t="shared" si="0"/>
        <v>0.2166477269249904</v>
      </c>
      <c r="O68" s="761">
        <f t="shared" si="0"/>
        <v>0.24844833968769206</v>
      </c>
      <c r="P68" s="760">
        <f t="shared" si="1"/>
        <v>0.25092750904895883</v>
      </c>
    </row>
    <row r="69" spans="1:16" s="492" customFormat="1" ht="16.5" customHeight="1">
      <c r="A69" s="519" t="s">
        <v>187</v>
      </c>
      <c r="B69" s="762">
        <f t="shared" si="0"/>
        <v>0.23493214388810263</v>
      </c>
      <c r="C69" s="762">
        <f t="shared" si="0"/>
        <v>0.29074486587367371</v>
      </c>
      <c r="D69" s="762">
        <f t="shared" si="0"/>
        <v>0.35653378684012749</v>
      </c>
      <c r="E69" s="762">
        <f t="shared" si="0"/>
        <v>0.44638456943675076</v>
      </c>
      <c r="F69" s="762">
        <f t="shared" si="0"/>
        <v>0.50594683961430331</v>
      </c>
      <c r="G69" s="762">
        <f t="shared" si="0"/>
        <v>0.53141705453486854</v>
      </c>
      <c r="H69" s="762">
        <f t="shared" si="0"/>
        <v>0.56365174383734962</v>
      </c>
      <c r="I69" s="762">
        <f t="shared" si="0"/>
        <v>0.59887044185770411</v>
      </c>
      <c r="J69" s="762">
        <f t="shared" si="0"/>
        <v>0.61625703641344753</v>
      </c>
      <c r="K69" s="762">
        <f t="shared" si="0"/>
        <v>0.60948762289999503</v>
      </c>
      <c r="L69" s="762">
        <f t="shared" si="0"/>
        <v>0.56475430521881054</v>
      </c>
      <c r="M69" s="763">
        <f t="shared" si="0"/>
        <v>0.49057203115180326</v>
      </c>
      <c r="N69" s="763">
        <f t="shared" si="0"/>
        <v>0.59405171665526568</v>
      </c>
      <c r="O69" s="763">
        <f t="shared" si="0"/>
        <v>0.55726724982490627</v>
      </c>
      <c r="P69" s="762">
        <f t="shared" si="1"/>
        <v>0.55290049781169759</v>
      </c>
    </row>
    <row r="70" spans="1:16" s="492" customFormat="1" ht="16.5" customHeight="1">
      <c r="A70" s="517" t="s">
        <v>188</v>
      </c>
      <c r="B70" s="760">
        <f t="shared" si="0"/>
        <v>1.9512882398354674E-2</v>
      </c>
      <c r="C70" s="760">
        <f t="shared" si="0"/>
        <v>2.1653301626536114E-2</v>
      </c>
      <c r="D70" s="760">
        <f t="shared" si="0"/>
        <v>2.4446374598327148E-2</v>
      </c>
      <c r="E70" s="760">
        <f t="shared" si="0"/>
        <v>2.7665612916386584E-2</v>
      </c>
      <c r="F70" s="760">
        <f t="shared" si="0"/>
        <v>2.9009487715014388E-2</v>
      </c>
      <c r="G70" s="760">
        <f t="shared" si="0"/>
        <v>2.6857124156645328E-2</v>
      </c>
      <c r="H70" s="760">
        <f t="shared" si="0"/>
        <v>2.6147908538556482E-2</v>
      </c>
      <c r="I70" s="760">
        <f t="shared" si="0"/>
        <v>2.3163020488941418E-2</v>
      </c>
      <c r="J70" s="760">
        <f t="shared" si="0"/>
        <v>2.4519049608836028E-2</v>
      </c>
      <c r="K70" s="760">
        <f t="shared" si="0"/>
        <v>2.8026280535299885E-2</v>
      </c>
      <c r="L70" s="760">
        <f t="shared" si="0"/>
        <v>2.705477619252375E-2</v>
      </c>
      <c r="M70" s="761">
        <f t="shared" si="0"/>
        <v>2.6859746243063389E-2</v>
      </c>
      <c r="N70" s="761">
        <f t="shared" si="0"/>
        <v>2.5784400050450105E-2</v>
      </c>
      <c r="O70" s="761">
        <f t="shared" si="0"/>
        <v>2.6166659005245778E-2</v>
      </c>
      <c r="P70" s="760">
        <f t="shared" si="1"/>
        <v>2.6758477493430976E-2</v>
      </c>
    </row>
    <row r="71" spans="1:16" s="492" customFormat="1" ht="16.5" customHeight="1">
      <c r="A71" s="519" t="s">
        <v>189</v>
      </c>
      <c r="B71" s="762">
        <f t="shared" si="0"/>
        <v>0.14762814808958316</v>
      </c>
      <c r="C71" s="762">
        <f t="shared" si="0"/>
        <v>0.15929091458966832</v>
      </c>
      <c r="D71" s="762">
        <f t="shared" si="0"/>
        <v>0.17167893791211519</v>
      </c>
      <c r="E71" s="762">
        <f t="shared" si="0"/>
        <v>0.11591871319191974</v>
      </c>
      <c r="F71" s="762">
        <f t="shared" si="0"/>
        <v>9.367635920143981E-2</v>
      </c>
      <c r="G71" s="762">
        <f t="shared" si="0"/>
        <v>9.4729975330257732E-2</v>
      </c>
      <c r="H71" s="762">
        <f t="shared" si="0"/>
        <v>0.10044299637440526</v>
      </c>
      <c r="I71" s="762">
        <f t="shared" si="0"/>
        <v>0.10022061867022806</v>
      </c>
      <c r="J71" s="762">
        <f t="shared" si="0"/>
        <v>9.8999635884258017E-2</v>
      </c>
      <c r="K71" s="762">
        <f t="shared" si="0"/>
        <v>0.1197166787570039</v>
      </c>
      <c r="L71" s="762">
        <f t="shared" si="0"/>
        <v>0.19081515514480937</v>
      </c>
      <c r="M71" s="763">
        <f t="shared" si="0"/>
        <v>0.110503140818557</v>
      </c>
      <c r="N71" s="763">
        <f t="shared" si="0"/>
        <v>0.13481617586855849</v>
      </c>
      <c r="O71" s="763">
        <f t="shared" si="0"/>
        <v>0.12617349371362774</v>
      </c>
      <c r="P71" s="762">
        <f t="shared" si="1"/>
        <v>0.12638280795316836</v>
      </c>
    </row>
    <row r="72" spans="1:16" s="492" customFormat="1" ht="16.5" customHeight="1">
      <c r="A72" s="522" t="s">
        <v>190</v>
      </c>
      <c r="B72" s="764">
        <f t="shared" si="0"/>
        <v>0.21296306432814383</v>
      </c>
      <c r="C72" s="764">
        <f t="shared" si="0"/>
        <v>0.16126712675972993</v>
      </c>
      <c r="D72" s="764">
        <f t="shared" si="0"/>
        <v>0.10738815637929726</v>
      </c>
      <c r="E72" s="764">
        <f t="shared" si="0"/>
        <v>8.4948265868955153E-2</v>
      </c>
      <c r="F72" s="764">
        <f t="shared" si="0"/>
        <v>5.7399707705656847E-2</v>
      </c>
      <c r="G72" s="764">
        <f t="shared" si="0"/>
        <v>5.1264497657313168E-2</v>
      </c>
      <c r="H72" s="764">
        <f t="shared" si="0"/>
        <v>3.6972653819959921E-2</v>
      </c>
      <c r="I72" s="764">
        <f t="shared" si="0"/>
        <v>2.9294199783681151E-2</v>
      </c>
      <c r="J72" s="764">
        <f t="shared" si="0"/>
        <v>2.8178690357473911E-2</v>
      </c>
      <c r="K72" s="764">
        <f t="shared" si="0"/>
        <v>2.9100526207501184E-2</v>
      </c>
      <c r="L72" s="764">
        <f t="shared" si="0"/>
        <v>2.8632142950226244E-2</v>
      </c>
      <c r="M72" s="765">
        <f t="shared" si="0"/>
        <v>6.5957925623118641E-2</v>
      </c>
      <c r="N72" s="765">
        <f t="shared" si="0"/>
        <v>2.8699980499914346E-2</v>
      </c>
      <c r="O72" s="765">
        <f t="shared" si="0"/>
        <v>4.1944257769589641E-2</v>
      </c>
      <c r="P72" s="764">
        <f t="shared" si="1"/>
        <v>4.3030707692744301E-2</v>
      </c>
    </row>
    <row r="73" spans="1:16" s="492" customFormat="1" ht="16.5" customHeight="1">
      <c r="A73" s="525" t="s">
        <v>332</v>
      </c>
      <c r="B73" s="766">
        <f t="shared" ref="B73:O84" si="2">B14/B$14</f>
        <v>1</v>
      </c>
      <c r="C73" s="766">
        <f t="shared" si="2"/>
        <v>1</v>
      </c>
      <c r="D73" s="766">
        <f t="shared" si="2"/>
        <v>1</v>
      </c>
      <c r="E73" s="766">
        <f t="shared" si="2"/>
        <v>1</v>
      </c>
      <c r="F73" s="766">
        <f t="shared" si="2"/>
        <v>1</v>
      </c>
      <c r="G73" s="766">
        <f t="shared" si="2"/>
        <v>1</v>
      </c>
      <c r="H73" s="766">
        <f t="shared" si="2"/>
        <v>1</v>
      </c>
      <c r="I73" s="766">
        <f t="shared" si="2"/>
        <v>1</v>
      </c>
      <c r="J73" s="766">
        <f t="shared" si="2"/>
        <v>1</v>
      </c>
      <c r="K73" s="766">
        <f t="shared" si="2"/>
        <v>1</v>
      </c>
      <c r="L73" s="766">
        <f t="shared" si="2"/>
        <v>1</v>
      </c>
      <c r="M73" s="767">
        <f t="shared" si="2"/>
        <v>1</v>
      </c>
      <c r="N73" s="767">
        <f t="shared" si="2"/>
        <v>1</v>
      </c>
      <c r="O73" s="767">
        <f t="shared" si="2"/>
        <v>1</v>
      </c>
      <c r="P73" s="766">
        <f t="shared" ref="P73:P84" si="3">P14/P$14</f>
        <v>1</v>
      </c>
    </row>
    <row r="74" spans="1:16" s="492" customFormat="1" ht="16.5" customHeight="1">
      <c r="A74" s="517" t="s">
        <v>84</v>
      </c>
      <c r="B74" s="760">
        <f t="shared" si="2"/>
        <v>0.40959810481105097</v>
      </c>
      <c r="C74" s="760">
        <f t="shared" si="2"/>
        <v>0.43675267506054327</v>
      </c>
      <c r="D74" s="760">
        <f t="shared" si="2"/>
        <v>0.49593486796031788</v>
      </c>
      <c r="E74" s="760">
        <f t="shared" si="2"/>
        <v>0.57516896436124398</v>
      </c>
      <c r="F74" s="760">
        <f t="shared" si="2"/>
        <v>0.62923433006879448</v>
      </c>
      <c r="G74" s="760">
        <f t="shared" si="2"/>
        <v>0.65087650901836624</v>
      </c>
      <c r="H74" s="760">
        <f t="shared" si="2"/>
        <v>0.67214081933054826</v>
      </c>
      <c r="I74" s="760">
        <f t="shared" si="2"/>
        <v>0.6778156229490836</v>
      </c>
      <c r="J74" s="760">
        <f t="shared" si="2"/>
        <v>0.66933867712252559</v>
      </c>
      <c r="K74" s="760">
        <f t="shared" si="2"/>
        <v>0.67390526657610605</v>
      </c>
      <c r="L74" s="760">
        <f t="shared" si="2"/>
        <v>0.68172206927742407</v>
      </c>
      <c r="M74" s="761">
        <f t="shared" si="2"/>
        <v>0.610960048433977</v>
      </c>
      <c r="N74" s="761">
        <f t="shared" si="2"/>
        <v>0.67595629622376141</v>
      </c>
      <c r="O74" s="761">
        <f t="shared" si="2"/>
        <v>0.6518020555504288</v>
      </c>
      <c r="P74" s="760">
        <f t="shared" si="3"/>
        <v>0.6526081898034507</v>
      </c>
    </row>
    <row r="75" spans="1:16" s="492" customFormat="1" ht="16.5" customHeight="1">
      <c r="A75" s="519" t="s">
        <v>192</v>
      </c>
      <c r="B75" s="762">
        <f t="shared" si="2"/>
        <v>0.2913216191643499</v>
      </c>
      <c r="C75" s="762">
        <f t="shared" si="2"/>
        <v>0.34561179909302925</v>
      </c>
      <c r="D75" s="762">
        <f t="shared" si="2"/>
        <v>0.4268731630698292</v>
      </c>
      <c r="E75" s="762">
        <f t="shared" si="2"/>
        <v>0.52977942616984808</v>
      </c>
      <c r="F75" s="762">
        <f t="shared" si="2"/>
        <v>0.58896169216586447</v>
      </c>
      <c r="G75" s="762">
        <f t="shared" si="2"/>
        <v>0.60994133313562149</v>
      </c>
      <c r="H75" s="762">
        <f t="shared" si="2"/>
        <v>0.61367952184877317</v>
      </c>
      <c r="I75" s="762">
        <f t="shared" si="2"/>
        <v>0.62064853840356604</v>
      </c>
      <c r="J75" s="762">
        <f t="shared" si="2"/>
        <v>0.61292750452162004</v>
      </c>
      <c r="K75" s="762">
        <f t="shared" si="2"/>
        <v>0.60684554339359054</v>
      </c>
      <c r="L75" s="762">
        <f t="shared" si="2"/>
        <v>0.57391260277095846</v>
      </c>
      <c r="M75" s="763">
        <f t="shared" si="2"/>
        <v>0.55933329812780241</v>
      </c>
      <c r="N75" s="763">
        <f t="shared" si="2"/>
        <v>0.59980707884048434</v>
      </c>
      <c r="O75" s="763">
        <f t="shared" si="2"/>
        <v>0.58476600380044619</v>
      </c>
      <c r="P75" s="762">
        <f t="shared" si="3"/>
        <v>0.58139790124468782</v>
      </c>
    </row>
    <row r="76" spans="1:16" s="492" customFormat="1" ht="16.5" customHeight="1">
      <c r="A76" s="517" t="s">
        <v>370</v>
      </c>
      <c r="B76" s="760">
        <f t="shared" si="2"/>
        <v>4.6490744663575695E-2</v>
      </c>
      <c r="C76" s="760">
        <f t="shared" si="2"/>
        <v>4.2165925068294495E-2</v>
      </c>
      <c r="D76" s="760">
        <f t="shared" si="2"/>
        <v>5.4774810362445789E-2</v>
      </c>
      <c r="E76" s="760">
        <f t="shared" si="2"/>
        <v>0.1040716297444558</v>
      </c>
      <c r="F76" s="760">
        <f t="shared" si="2"/>
        <v>0.13714323683056517</v>
      </c>
      <c r="G76" s="760">
        <f t="shared" si="2"/>
        <v>0.16129622245117448</v>
      </c>
      <c r="H76" s="760">
        <f t="shared" si="2"/>
        <v>0.1658721711654893</v>
      </c>
      <c r="I76" s="760">
        <f t="shared" si="2"/>
        <v>0.17709519873711965</v>
      </c>
      <c r="J76" s="760">
        <f t="shared" si="2"/>
        <v>0.16136547193270384</v>
      </c>
      <c r="K76" s="760">
        <f t="shared" si="2"/>
        <v>0.18214035653513713</v>
      </c>
      <c r="L76" s="760">
        <f t="shared" si="2"/>
        <v>0.12927379492178623</v>
      </c>
      <c r="M76" s="761">
        <f t="shared" si="2"/>
        <v>0.12893661660560538</v>
      </c>
      <c r="N76" s="761">
        <f t="shared" si="2"/>
        <v>0.15692054525853538</v>
      </c>
      <c r="O76" s="761">
        <f t="shared" si="2"/>
        <v>0.14652101342895341</v>
      </c>
      <c r="P76" s="760">
        <f t="shared" si="3"/>
        <v>0.14070561547558424</v>
      </c>
    </row>
    <row r="77" spans="1:16" s="492" customFormat="1" ht="16.5" customHeight="1">
      <c r="A77" s="519" t="s">
        <v>193</v>
      </c>
      <c r="B77" s="762">
        <f t="shared" si="2"/>
        <v>0.11827648564560422</v>
      </c>
      <c r="C77" s="762">
        <f t="shared" si="2"/>
        <v>9.1140875967514107E-2</v>
      </c>
      <c r="D77" s="762">
        <f t="shared" si="2"/>
        <v>6.9061704890488657E-2</v>
      </c>
      <c r="E77" s="762">
        <f t="shared" si="2"/>
        <v>4.5389538191395844E-2</v>
      </c>
      <c r="F77" s="762">
        <f t="shared" si="2"/>
        <v>4.0272637902929988E-2</v>
      </c>
      <c r="G77" s="762">
        <f t="shared" si="2"/>
        <v>4.0935175882744812E-2</v>
      </c>
      <c r="H77" s="762">
        <f t="shared" si="2"/>
        <v>5.8461297481775081E-2</v>
      </c>
      <c r="I77" s="762">
        <f t="shared" si="2"/>
        <v>5.7167084546327233E-2</v>
      </c>
      <c r="J77" s="762">
        <f t="shared" si="2"/>
        <v>5.641117260090555E-2</v>
      </c>
      <c r="K77" s="762">
        <f t="shared" si="2"/>
        <v>6.7059723182515532E-2</v>
      </c>
      <c r="L77" s="762">
        <f t="shared" si="2"/>
        <v>0.10780946650646556</v>
      </c>
      <c r="M77" s="763">
        <f t="shared" si="2"/>
        <v>5.1626750307383999E-2</v>
      </c>
      <c r="N77" s="763">
        <f t="shared" si="2"/>
        <v>7.6149217383277068E-2</v>
      </c>
      <c r="O77" s="763">
        <f t="shared" si="2"/>
        <v>6.7036051749982617E-2</v>
      </c>
      <c r="P77" s="762">
        <f t="shared" si="3"/>
        <v>7.1210288557867818E-2</v>
      </c>
    </row>
    <row r="78" spans="1:16" s="492" customFormat="1" ht="16.5" customHeight="1">
      <c r="A78" s="517" t="s">
        <v>194</v>
      </c>
      <c r="B78" s="760">
        <f t="shared" si="2"/>
        <v>0.32489206401300025</v>
      </c>
      <c r="C78" s="760">
        <f t="shared" si="2"/>
        <v>0.31959212625781042</v>
      </c>
      <c r="D78" s="760">
        <f t="shared" si="2"/>
        <v>0.28805898314043937</v>
      </c>
      <c r="E78" s="760">
        <f t="shared" si="2"/>
        <v>0.23887619941976238</v>
      </c>
      <c r="F78" s="760">
        <f t="shared" si="2"/>
        <v>0.20031902654399489</v>
      </c>
      <c r="G78" s="760">
        <f t="shared" si="2"/>
        <v>0.1791782544212612</v>
      </c>
      <c r="H78" s="760">
        <f t="shared" si="2"/>
        <v>0.16682550467889917</v>
      </c>
      <c r="I78" s="760">
        <f t="shared" si="2"/>
        <v>0.17066247559655351</v>
      </c>
      <c r="J78" s="760">
        <f t="shared" si="2"/>
        <v>0.17135728538376127</v>
      </c>
      <c r="K78" s="760">
        <f t="shared" si="2"/>
        <v>0.17155781128618003</v>
      </c>
      <c r="L78" s="760">
        <f t="shared" si="2"/>
        <v>0.13807461164657239</v>
      </c>
      <c r="M78" s="761">
        <f t="shared" si="2"/>
        <v>0.21044221392072601</v>
      </c>
      <c r="N78" s="761">
        <f t="shared" si="2"/>
        <v>0.15981887619339508</v>
      </c>
      <c r="O78" s="761">
        <f t="shared" si="2"/>
        <v>0.17863178193451573</v>
      </c>
      <c r="P78" s="760">
        <f t="shared" si="3"/>
        <v>0.17648939859192511</v>
      </c>
    </row>
    <row r="79" spans="1:16" s="492" customFormat="1" ht="16.5" customHeight="1">
      <c r="A79" s="519" t="s">
        <v>195</v>
      </c>
      <c r="B79" s="762">
        <f t="shared" si="2"/>
        <v>0.22151645912942938</v>
      </c>
      <c r="C79" s="762">
        <f t="shared" si="2"/>
        <v>0.2310788701236407</v>
      </c>
      <c r="D79" s="762">
        <f t="shared" si="2"/>
        <v>0.21861269915458986</v>
      </c>
      <c r="E79" s="762">
        <f t="shared" si="2"/>
        <v>0.19662792312623539</v>
      </c>
      <c r="F79" s="762">
        <f t="shared" si="2"/>
        <v>0.16819036977651317</v>
      </c>
      <c r="G79" s="762">
        <f t="shared" si="2"/>
        <v>0.14883267004866979</v>
      </c>
      <c r="H79" s="762">
        <f t="shared" si="2"/>
        <v>0.13925625672133768</v>
      </c>
      <c r="I79" s="762">
        <f t="shared" si="2"/>
        <v>0.14321865883953347</v>
      </c>
      <c r="J79" s="762">
        <f t="shared" si="2"/>
        <v>0.14306759077440939</v>
      </c>
      <c r="K79" s="762">
        <f t="shared" si="2"/>
        <v>0.14003857881349732</v>
      </c>
      <c r="L79" s="762">
        <f t="shared" si="2"/>
        <v>0.11354624414037567</v>
      </c>
      <c r="M79" s="763">
        <f t="shared" si="2"/>
        <v>0.17177539440461922</v>
      </c>
      <c r="N79" s="763">
        <f t="shared" si="2"/>
        <v>0.13239355298964384</v>
      </c>
      <c r="O79" s="763">
        <f t="shared" si="2"/>
        <v>0.14702883591841479</v>
      </c>
      <c r="P79" s="762">
        <f t="shared" si="3"/>
        <v>0.14565041341513688</v>
      </c>
    </row>
    <row r="80" spans="1:16" s="492" customFormat="1" ht="16.5" customHeight="1">
      <c r="A80" s="517" t="s">
        <v>196</v>
      </c>
      <c r="B80" s="760">
        <f t="shared" si="2"/>
        <v>3.7837934128560818E-2</v>
      </c>
      <c r="C80" s="760">
        <f t="shared" si="2"/>
        <v>2.553581417428993E-2</v>
      </c>
      <c r="D80" s="760">
        <f t="shared" si="2"/>
        <v>1.4570177689722125E-2</v>
      </c>
      <c r="E80" s="760">
        <f t="shared" si="2"/>
        <v>4.3728205813023408E-3</v>
      </c>
      <c r="F80" s="760">
        <f t="shared" si="2"/>
        <v>1.7790714746685529E-3</v>
      </c>
      <c r="G80" s="760">
        <f t="shared" si="2"/>
        <v>1.5701645471420816E-3</v>
      </c>
      <c r="H80" s="760">
        <f t="shared" si="2"/>
        <v>1.4774077701432216E-3</v>
      </c>
      <c r="I80" s="760">
        <f t="shared" si="2"/>
        <v>1.5040526870530918E-3</v>
      </c>
      <c r="J80" s="760">
        <f t="shared" si="2"/>
        <v>2.4086351654396179E-3</v>
      </c>
      <c r="K80" s="760">
        <f t="shared" si="2"/>
        <v>3.6616467772811316E-3</v>
      </c>
      <c r="L80" s="760">
        <f t="shared" si="2"/>
        <v>5.1567787897065509E-3</v>
      </c>
      <c r="M80" s="761">
        <f t="shared" si="2"/>
        <v>4.3989512809151591E-3</v>
      </c>
      <c r="N80" s="761">
        <f t="shared" si="2"/>
        <v>3.4162806257623775E-3</v>
      </c>
      <c r="O80" s="761">
        <f t="shared" si="2"/>
        <v>3.7814657604943579E-3</v>
      </c>
      <c r="P80" s="760">
        <f t="shared" si="3"/>
        <v>3.6025748787000401E-3</v>
      </c>
    </row>
    <row r="81" spans="1:23" s="492" customFormat="1" ht="16.5" customHeight="1">
      <c r="A81" s="724" t="s">
        <v>991</v>
      </c>
      <c r="B81" s="762">
        <f t="shared" si="2"/>
        <v>6.5537670756106906E-2</v>
      </c>
      <c r="C81" s="762">
        <f t="shared" si="2"/>
        <v>6.2977441961245509E-2</v>
      </c>
      <c r="D81" s="762">
        <f t="shared" si="2"/>
        <v>5.4876106296127394E-2</v>
      </c>
      <c r="E81" s="762">
        <f t="shared" si="2"/>
        <v>3.7875455713646089E-2</v>
      </c>
      <c r="F81" s="762">
        <f t="shared" si="2"/>
        <v>3.0349585292813175E-2</v>
      </c>
      <c r="G81" s="762">
        <f t="shared" si="2"/>
        <v>2.8775419825449313E-2</v>
      </c>
      <c r="H81" s="762">
        <f t="shared" si="2"/>
        <v>2.6091840187418287E-2</v>
      </c>
      <c r="I81" s="762">
        <f t="shared" si="2"/>
        <v>2.5939764070776642E-2</v>
      </c>
      <c r="J81" s="762">
        <f t="shared" si="2"/>
        <v>2.5881059443912263E-2</v>
      </c>
      <c r="K81" s="762">
        <f t="shared" si="2"/>
        <v>2.7857585695401595E-2</v>
      </c>
      <c r="L81" s="762">
        <f t="shared" si="2"/>
        <v>1.9371588717168348E-2</v>
      </c>
      <c r="M81" s="763">
        <f t="shared" si="2"/>
        <v>3.4267868236400982E-2</v>
      </c>
      <c r="N81" s="763">
        <f t="shared" si="2"/>
        <v>2.4009042577988873E-2</v>
      </c>
      <c r="O81" s="763">
        <f t="shared" si="2"/>
        <v>2.7821480255606573E-2</v>
      </c>
      <c r="P81" s="762">
        <f t="shared" si="3"/>
        <v>2.7236410298088199E-2</v>
      </c>
    </row>
    <row r="82" spans="1:23" s="492" customFormat="1" ht="16.5" customHeight="1">
      <c r="A82" s="517" t="s">
        <v>197</v>
      </c>
      <c r="B82" s="760">
        <f t="shared" si="2"/>
        <v>3.0344058367439211E-2</v>
      </c>
      <c r="C82" s="760">
        <f t="shared" si="2"/>
        <v>2.9153891019204251E-2</v>
      </c>
      <c r="D82" s="760">
        <f t="shared" si="2"/>
        <v>3.2250826507128932E-2</v>
      </c>
      <c r="E82" s="760">
        <f t="shared" si="2"/>
        <v>3.7274274869390438E-2</v>
      </c>
      <c r="F82" s="760">
        <f t="shared" si="2"/>
        <v>4.1847273239087754E-2</v>
      </c>
      <c r="G82" s="760">
        <f t="shared" si="2"/>
        <v>4.8133659858914095E-2</v>
      </c>
      <c r="H82" s="760">
        <f t="shared" si="2"/>
        <v>4.8008020266619114E-2</v>
      </c>
      <c r="I82" s="760">
        <f t="shared" si="2"/>
        <v>4.9869089644087525E-2</v>
      </c>
      <c r="J82" s="760">
        <f t="shared" si="2"/>
        <v>5.2332459221983832E-2</v>
      </c>
      <c r="K82" s="760">
        <f t="shared" si="2"/>
        <v>4.5623637452896042E-2</v>
      </c>
      <c r="L82" s="760">
        <f t="shared" si="2"/>
        <v>4.0473274935482327E-2</v>
      </c>
      <c r="M82" s="761">
        <f t="shared" si="2"/>
        <v>4.1900725827076324E-2</v>
      </c>
      <c r="N82" s="761">
        <f t="shared" si="2"/>
        <v>4.659705134257186E-2</v>
      </c>
      <c r="O82" s="761">
        <f t="shared" si="2"/>
        <v>4.4851778643325541E-2</v>
      </c>
      <c r="P82" s="760">
        <f t="shared" si="3"/>
        <v>4.3754203268559812E-2</v>
      </c>
    </row>
    <row r="83" spans="1:23" s="492" customFormat="1" ht="16.5" customHeight="1">
      <c r="A83" s="519" t="s">
        <v>198</v>
      </c>
      <c r="B83" s="762">
        <f t="shared" si="2"/>
        <v>0.10409170717985704</v>
      </c>
      <c r="C83" s="762">
        <f t="shared" si="2"/>
        <v>9.4498924576192203E-2</v>
      </c>
      <c r="D83" s="762">
        <f t="shared" si="2"/>
        <v>7.8724160806718818E-2</v>
      </c>
      <c r="E83" s="762">
        <f t="shared" si="2"/>
        <v>7.7104494865467985E-2</v>
      </c>
      <c r="F83" s="762">
        <f t="shared" si="2"/>
        <v>7.6996083585258585E-2</v>
      </c>
      <c r="G83" s="762">
        <f t="shared" si="2"/>
        <v>7.8188390558170381E-2</v>
      </c>
      <c r="H83" s="762">
        <f t="shared" si="2"/>
        <v>7.6325537998641974E-2</v>
      </c>
      <c r="I83" s="762">
        <f t="shared" si="2"/>
        <v>7.4239809920132224E-2</v>
      </c>
      <c r="J83" s="762">
        <f t="shared" si="2"/>
        <v>8.0877297317911351E-2</v>
      </c>
      <c r="K83" s="762">
        <f t="shared" si="2"/>
        <v>8.0291793219587071E-2</v>
      </c>
      <c r="L83" s="762">
        <f t="shared" si="2"/>
        <v>9.0333682511062732E-2</v>
      </c>
      <c r="M83" s="763">
        <f t="shared" si="2"/>
        <v>7.7790789680971126E-2</v>
      </c>
      <c r="N83" s="763">
        <f t="shared" si="2"/>
        <v>8.2823329668922988E-2</v>
      </c>
      <c r="O83" s="763">
        <f t="shared" si="2"/>
        <v>8.0953111214668291E-2</v>
      </c>
      <c r="P83" s="762">
        <f t="shared" si="3"/>
        <v>8.1828383253107609E-2</v>
      </c>
    </row>
    <row r="84" spans="1:23" s="492" customFormat="1" ht="16.5" customHeight="1">
      <c r="A84" s="522" t="s">
        <v>199</v>
      </c>
      <c r="B84" s="764">
        <f t="shared" si="2"/>
        <v>0.13107406562865254</v>
      </c>
      <c r="C84" s="764">
        <f t="shared" si="2"/>
        <v>0.12000238308624987</v>
      </c>
      <c r="D84" s="764">
        <f t="shared" si="2"/>
        <v>0.1050311615838692</v>
      </c>
      <c r="E84" s="764">
        <f t="shared" si="2"/>
        <v>7.1576066484135295E-2</v>
      </c>
      <c r="F84" s="764">
        <f t="shared" si="2"/>
        <v>5.1603286564096885E-2</v>
      </c>
      <c r="G84" s="764">
        <f t="shared" si="2"/>
        <v>4.3623186143288015E-2</v>
      </c>
      <c r="H84" s="764">
        <f t="shared" si="2"/>
        <v>3.6700117724353033E-2</v>
      </c>
      <c r="I84" s="764">
        <f t="shared" si="2"/>
        <v>2.741300189014316E-2</v>
      </c>
      <c r="J84" s="764">
        <f t="shared" si="2"/>
        <v>2.6094280953817991E-2</v>
      </c>
      <c r="K84" s="764">
        <f t="shared" si="2"/>
        <v>2.8621491465230797E-2</v>
      </c>
      <c r="L84" s="764">
        <f t="shared" si="2"/>
        <v>4.9396361630136748E-2</v>
      </c>
      <c r="M84" s="765">
        <f t="shared" si="2"/>
        <v>5.8906222137249518E-2</v>
      </c>
      <c r="N84" s="765">
        <f t="shared" si="2"/>
        <v>3.4804446571348714E-2</v>
      </c>
      <c r="O84" s="765">
        <f t="shared" si="2"/>
        <v>4.3761272657061652E-2</v>
      </c>
      <c r="P84" s="764">
        <f t="shared" si="3"/>
        <v>4.5319825083851836E-2</v>
      </c>
    </row>
    <row r="85" spans="1:23" s="492" customFormat="1" ht="16.5" customHeight="1">
      <c r="A85" s="528" t="s">
        <v>227</v>
      </c>
      <c r="B85" s="768"/>
      <c r="C85" s="768"/>
      <c r="D85" s="768"/>
      <c r="E85" s="768"/>
      <c r="F85" s="768"/>
      <c r="G85" s="768"/>
      <c r="H85" s="768"/>
      <c r="I85" s="768"/>
      <c r="J85" s="768"/>
      <c r="K85" s="768"/>
      <c r="L85" s="768"/>
      <c r="M85" s="769"/>
      <c r="N85" s="769"/>
      <c r="O85" s="769"/>
      <c r="P85" s="770"/>
    </row>
    <row r="86" spans="1:23" s="492" customFormat="1" ht="16.5" customHeight="1">
      <c r="A86" s="525" t="s">
        <v>333</v>
      </c>
      <c r="B86" s="766">
        <f t="shared" ref="B86:O89" si="4">B28/B$28</f>
        <v>1</v>
      </c>
      <c r="C86" s="766">
        <f t="shared" si="4"/>
        <v>1</v>
      </c>
      <c r="D86" s="766">
        <f t="shared" si="4"/>
        <v>1</v>
      </c>
      <c r="E86" s="766">
        <f t="shared" si="4"/>
        <v>1</v>
      </c>
      <c r="F86" s="766">
        <f t="shared" si="4"/>
        <v>1</v>
      </c>
      <c r="G86" s="766">
        <f t="shared" si="4"/>
        <v>1</v>
      </c>
      <c r="H86" s="766">
        <f t="shared" si="4"/>
        <v>1</v>
      </c>
      <c r="I86" s="766">
        <f t="shared" si="4"/>
        <v>1</v>
      </c>
      <c r="J86" s="766">
        <f t="shared" si="4"/>
        <v>1</v>
      </c>
      <c r="K86" s="766">
        <f t="shared" si="4"/>
        <v>1</v>
      </c>
      <c r="L86" s="766">
        <f t="shared" si="4"/>
        <v>1</v>
      </c>
      <c r="M86" s="767">
        <f t="shared" si="4"/>
        <v>1</v>
      </c>
      <c r="N86" s="767">
        <f t="shared" si="4"/>
        <v>1</v>
      </c>
      <c r="O86" s="767">
        <f t="shared" si="4"/>
        <v>1</v>
      </c>
      <c r="P86" s="766">
        <f t="shared" ref="P86:P89" si="5">P28/P$28</f>
        <v>1</v>
      </c>
    </row>
    <row r="87" spans="1:23" s="492" customFormat="1" ht="16.5" customHeight="1">
      <c r="A87" s="517" t="s">
        <v>203</v>
      </c>
      <c r="B87" s="760">
        <f t="shared" si="4"/>
        <v>0.95420197856733213</v>
      </c>
      <c r="C87" s="760">
        <f t="shared" si="4"/>
        <v>0.95089161102455677</v>
      </c>
      <c r="D87" s="760">
        <f t="shared" si="4"/>
        <v>0.94781022338145815</v>
      </c>
      <c r="E87" s="760">
        <f t="shared" si="4"/>
        <v>0.94852325174109808</v>
      </c>
      <c r="F87" s="760">
        <f t="shared" si="4"/>
        <v>0.94682713207717706</v>
      </c>
      <c r="G87" s="760">
        <f t="shared" si="4"/>
        <v>0.94120738442649821</v>
      </c>
      <c r="H87" s="760">
        <f t="shared" si="4"/>
        <v>0.93358442282709375</v>
      </c>
      <c r="I87" s="760">
        <f t="shared" si="4"/>
        <v>0.91780673997024231</v>
      </c>
      <c r="J87" s="760">
        <f t="shared" si="4"/>
        <v>0.90625488787043484</v>
      </c>
      <c r="K87" s="760">
        <f t="shared" si="4"/>
        <v>0.89670135341588642</v>
      </c>
      <c r="L87" s="760">
        <f t="shared" si="4"/>
        <v>0.77185578388909637</v>
      </c>
      <c r="M87" s="761">
        <f t="shared" si="4"/>
        <v>0.94394187546549746</v>
      </c>
      <c r="N87" s="761">
        <f t="shared" si="4"/>
        <v>0.86277351322937867</v>
      </c>
      <c r="O87" s="761">
        <f t="shared" si="4"/>
        <v>0.90133270244439256</v>
      </c>
      <c r="P87" s="760">
        <f t="shared" si="5"/>
        <v>0.8998264738680144</v>
      </c>
    </row>
    <row r="88" spans="1:23" s="492" customFormat="1" ht="16.5" customHeight="1">
      <c r="A88" s="519" t="s">
        <v>204</v>
      </c>
      <c r="B88" s="762">
        <f t="shared" si="4"/>
        <v>2.7953738737856417E-2</v>
      </c>
      <c r="C88" s="762">
        <f t="shared" si="4"/>
        <v>3.2711160672368809E-2</v>
      </c>
      <c r="D88" s="762">
        <f t="shared" si="4"/>
        <v>3.2151145422732459E-2</v>
      </c>
      <c r="E88" s="762">
        <f t="shared" si="4"/>
        <v>2.8941639512589688E-2</v>
      </c>
      <c r="F88" s="762">
        <f t="shared" si="4"/>
        <v>2.7546078677364808E-2</v>
      </c>
      <c r="G88" s="762">
        <f t="shared" si="4"/>
        <v>3.1318397970975964E-2</v>
      </c>
      <c r="H88" s="762">
        <f t="shared" si="4"/>
        <v>3.1771162752226412E-2</v>
      </c>
      <c r="I88" s="762">
        <f t="shared" si="4"/>
        <v>4.9671908915127599E-2</v>
      </c>
      <c r="J88" s="762">
        <f t="shared" si="4"/>
        <v>4.9971235102324964E-2</v>
      </c>
      <c r="K88" s="762">
        <f t="shared" si="4"/>
        <v>5.2663591829923154E-2</v>
      </c>
      <c r="L88" s="762">
        <f t="shared" si="4"/>
        <v>0.15328961592252574</v>
      </c>
      <c r="M88" s="763">
        <f t="shared" si="4"/>
        <v>3.0083777795383886E-2</v>
      </c>
      <c r="N88" s="763">
        <f t="shared" si="4"/>
        <v>8.4242870771756198E-2</v>
      </c>
      <c r="O88" s="763">
        <f t="shared" si="4"/>
        <v>5.8514487739058395E-2</v>
      </c>
      <c r="P88" s="762">
        <f t="shared" si="5"/>
        <v>5.7149556400603665E-2</v>
      </c>
    </row>
    <row r="89" spans="1:23" s="492" customFormat="1" ht="16.5" customHeight="1">
      <c r="A89" s="522" t="s">
        <v>205</v>
      </c>
      <c r="B89" s="764">
        <f t="shared" si="4"/>
        <v>1.7844282696973305E-2</v>
      </c>
      <c r="C89" s="764">
        <f t="shared" si="4"/>
        <v>1.6397228303074451E-2</v>
      </c>
      <c r="D89" s="764">
        <f t="shared" si="4"/>
        <v>2.0038631195809342E-2</v>
      </c>
      <c r="E89" s="764">
        <f t="shared" si="4"/>
        <v>2.2535108746312191E-2</v>
      </c>
      <c r="F89" s="764">
        <f t="shared" si="4"/>
        <v>2.5626789248865581E-2</v>
      </c>
      <c r="G89" s="764">
        <f t="shared" si="4"/>
        <v>2.7474217602525847E-2</v>
      </c>
      <c r="H89" s="764">
        <f t="shared" si="4"/>
        <v>3.4644414424082275E-2</v>
      </c>
      <c r="I89" s="764">
        <f t="shared" si="4"/>
        <v>3.2521351111410822E-2</v>
      </c>
      <c r="J89" s="764">
        <f t="shared" si="4"/>
        <v>4.3773877027240143E-2</v>
      </c>
      <c r="K89" s="764">
        <f t="shared" si="4"/>
        <v>5.0635054751354318E-2</v>
      </c>
      <c r="L89" s="764">
        <f t="shared" si="4"/>
        <v>7.4854600188377834E-2</v>
      </c>
      <c r="M89" s="765">
        <f t="shared" si="4"/>
        <v>2.5974346739118578E-2</v>
      </c>
      <c r="N89" s="765">
        <f t="shared" si="4"/>
        <v>5.2983615998865197E-2</v>
      </c>
      <c r="O89" s="765">
        <f t="shared" si="4"/>
        <v>4.0152809816549166E-2</v>
      </c>
      <c r="P89" s="764">
        <f t="shared" si="5"/>
        <v>4.302396973138186E-2</v>
      </c>
    </row>
    <row r="90" spans="1:23" s="492" customFormat="1" ht="16.5" customHeight="1">
      <c r="A90" s="525" t="s">
        <v>334</v>
      </c>
      <c r="B90" s="766">
        <f t="shared" ref="B90:O93" si="6">B32/B$32</f>
        <v>1</v>
      </c>
      <c r="C90" s="766">
        <f t="shared" si="6"/>
        <v>1</v>
      </c>
      <c r="D90" s="766">
        <f t="shared" si="6"/>
        <v>1</v>
      </c>
      <c r="E90" s="766">
        <f t="shared" si="6"/>
        <v>1</v>
      </c>
      <c r="F90" s="766">
        <f t="shared" si="6"/>
        <v>1</v>
      </c>
      <c r="G90" s="766">
        <f t="shared" si="6"/>
        <v>1</v>
      </c>
      <c r="H90" s="766">
        <f t="shared" si="6"/>
        <v>1</v>
      </c>
      <c r="I90" s="766">
        <f t="shared" si="6"/>
        <v>1</v>
      </c>
      <c r="J90" s="766">
        <f t="shared" si="6"/>
        <v>1</v>
      </c>
      <c r="K90" s="766">
        <f t="shared" si="6"/>
        <v>1</v>
      </c>
      <c r="L90" s="766">
        <f t="shared" si="6"/>
        <v>1</v>
      </c>
      <c r="M90" s="767">
        <f t="shared" si="6"/>
        <v>1</v>
      </c>
      <c r="N90" s="767">
        <f t="shared" si="6"/>
        <v>1</v>
      </c>
      <c r="O90" s="767">
        <f t="shared" si="6"/>
        <v>1</v>
      </c>
      <c r="P90" s="766">
        <f t="shared" ref="P90:P93" si="7">P32/P$32</f>
        <v>1</v>
      </c>
    </row>
    <row r="91" spans="1:23" s="492" customFormat="1" ht="16.5" customHeight="1">
      <c r="A91" s="517" t="s">
        <v>207</v>
      </c>
      <c r="B91" s="760">
        <f t="shared" si="6"/>
        <v>0.22378861275503828</v>
      </c>
      <c r="C91" s="760">
        <f t="shared" si="6"/>
        <v>0.24998553354495429</v>
      </c>
      <c r="D91" s="760">
        <f t="shared" si="6"/>
        <v>0.24529538178046401</v>
      </c>
      <c r="E91" s="760">
        <f t="shared" si="6"/>
        <v>0.24093725234166033</v>
      </c>
      <c r="F91" s="760">
        <f t="shared" si="6"/>
        <v>0.24968447349984119</v>
      </c>
      <c r="G91" s="760">
        <f t="shared" si="6"/>
        <v>0.23515206976596995</v>
      </c>
      <c r="H91" s="760">
        <f t="shared" si="6"/>
        <v>0.24593657796239787</v>
      </c>
      <c r="I91" s="760">
        <f t="shared" si="6"/>
        <v>0.24006981959916457</v>
      </c>
      <c r="J91" s="760">
        <f t="shared" si="6"/>
        <v>0.22553286917294038</v>
      </c>
      <c r="K91" s="760">
        <f t="shared" si="6"/>
        <v>0.21136686299983853</v>
      </c>
      <c r="L91" s="760">
        <f t="shared" si="6"/>
        <v>0.23262477012978891</v>
      </c>
      <c r="M91" s="761">
        <f t="shared" si="6"/>
        <v>0.24340508929768734</v>
      </c>
      <c r="N91" s="761">
        <f t="shared" si="6"/>
        <v>0.22745177662625216</v>
      </c>
      <c r="O91" s="761">
        <f t="shared" si="6"/>
        <v>0.23509873661081024</v>
      </c>
      <c r="P91" s="760">
        <f t="shared" si="7"/>
        <v>0.23053840707707149</v>
      </c>
    </row>
    <row r="92" spans="1:23" s="492" customFormat="1" ht="16.5" customHeight="1">
      <c r="A92" s="519" t="s">
        <v>208</v>
      </c>
      <c r="B92" s="762">
        <f t="shared" si="6"/>
        <v>0.68156294759088165</v>
      </c>
      <c r="C92" s="762">
        <f t="shared" si="6"/>
        <v>0.65637580866603673</v>
      </c>
      <c r="D92" s="762">
        <f t="shared" si="6"/>
        <v>0.64406291252511794</v>
      </c>
      <c r="E92" s="762">
        <f t="shared" si="6"/>
        <v>0.60911904856862109</v>
      </c>
      <c r="F92" s="762">
        <f t="shared" si="6"/>
        <v>0.55982067993254081</v>
      </c>
      <c r="G92" s="762">
        <f t="shared" si="6"/>
        <v>0.53376619969288142</v>
      </c>
      <c r="H92" s="762">
        <f t="shared" si="6"/>
        <v>0.50444826318433056</v>
      </c>
      <c r="I92" s="762">
        <f t="shared" si="6"/>
        <v>0.46687012386990773</v>
      </c>
      <c r="J92" s="762">
        <f t="shared" si="6"/>
        <v>0.40474386137624857</v>
      </c>
      <c r="K92" s="762">
        <f t="shared" si="6"/>
        <v>0.35343072134635178</v>
      </c>
      <c r="L92" s="762">
        <f t="shared" si="6"/>
        <v>0.27481749359895369</v>
      </c>
      <c r="M92" s="763">
        <f t="shared" si="6"/>
        <v>0.57432667612346244</v>
      </c>
      <c r="N92" s="763">
        <f t="shared" si="6"/>
        <v>0.36802765669670051</v>
      </c>
      <c r="O92" s="763">
        <f t="shared" si="6"/>
        <v>0.4669137237195799</v>
      </c>
      <c r="P92" s="762">
        <f t="shared" si="7"/>
        <v>0.46206526265936548</v>
      </c>
    </row>
    <row r="93" spans="1:23" s="492" customFormat="1" ht="16.5" customHeight="1">
      <c r="A93" s="517" t="s">
        <v>209</v>
      </c>
      <c r="B93" s="764">
        <f t="shared" si="6"/>
        <v>9.4648439650282593E-2</v>
      </c>
      <c r="C93" s="764">
        <f t="shared" si="6"/>
        <v>9.3638657783230717E-2</v>
      </c>
      <c r="D93" s="764">
        <f t="shared" si="6"/>
        <v>0.11064170569441799</v>
      </c>
      <c r="E93" s="764">
        <f t="shared" si="6"/>
        <v>0.1499436990968448</v>
      </c>
      <c r="F93" s="764">
        <f t="shared" si="6"/>
        <v>0.19049484657438054</v>
      </c>
      <c r="G93" s="764">
        <f t="shared" si="6"/>
        <v>0.23108173054768313</v>
      </c>
      <c r="H93" s="764">
        <f t="shared" si="6"/>
        <v>0.24961515885327154</v>
      </c>
      <c r="I93" s="764">
        <f t="shared" si="6"/>
        <v>0.29306005653092765</v>
      </c>
      <c r="J93" s="764">
        <f t="shared" si="6"/>
        <v>0.36972326945081108</v>
      </c>
      <c r="K93" s="764">
        <f t="shared" si="6"/>
        <v>0.43520241565380974</v>
      </c>
      <c r="L93" s="764">
        <f t="shared" si="6"/>
        <v>0.49255773626420313</v>
      </c>
      <c r="M93" s="765">
        <f t="shared" si="6"/>
        <v>0.18226823457885016</v>
      </c>
      <c r="N93" s="765">
        <f t="shared" si="6"/>
        <v>0.40452056667704728</v>
      </c>
      <c r="O93" s="765">
        <f t="shared" si="6"/>
        <v>0.29798753967617075</v>
      </c>
      <c r="P93" s="764">
        <f t="shared" si="7"/>
        <v>0.30739633026994062</v>
      </c>
    </row>
    <row r="94" spans="1:23" s="492" customFormat="1" ht="16.5" customHeight="1">
      <c r="A94" s="571" t="s">
        <v>265</v>
      </c>
      <c r="B94" s="771"/>
      <c r="C94" s="771"/>
      <c r="D94" s="771"/>
      <c r="E94" s="771"/>
      <c r="F94" s="771"/>
      <c r="G94" s="771"/>
      <c r="H94" s="771"/>
      <c r="I94" s="771"/>
      <c r="J94" s="771"/>
      <c r="K94" s="771"/>
      <c r="L94" s="771"/>
      <c r="M94" s="772"/>
      <c r="N94" s="772"/>
      <c r="O94" s="772"/>
      <c r="P94" s="773"/>
      <c r="V94" s="546"/>
      <c r="W94" s="546"/>
    </row>
    <row r="95" spans="1:23" s="492" customFormat="1" ht="16.5" customHeight="1">
      <c r="A95" s="577" t="s">
        <v>482</v>
      </c>
      <c r="B95" s="774">
        <v>0.25847790700000001</v>
      </c>
      <c r="C95" s="774">
        <v>0.24821832799999999</v>
      </c>
      <c r="D95" s="774">
        <v>0.22800800800000001</v>
      </c>
      <c r="E95" s="774">
        <v>0.20603547</v>
      </c>
      <c r="F95" s="774">
        <v>0.19214541800000001</v>
      </c>
      <c r="G95" s="774">
        <v>0.17759724700000001</v>
      </c>
      <c r="H95" s="774">
        <v>0.16806959099999999</v>
      </c>
      <c r="I95" s="774">
        <v>0.14573615500000001</v>
      </c>
      <c r="J95" s="774">
        <v>0.131356687</v>
      </c>
      <c r="K95" s="774">
        <v>0.142344477</v>
      </c>
      <c r="L95" s="774">
        <v>0.12517984300000001</v>
      </c>
      <c r="M95" s="775">
        <v>0.19221935000000001</v>
      </c>
      <c r="N95" s="775">
        <v>0.13381632700000001</v>
      </c>
      <c r="O95" s="775">
        <v>0.155520359</v>
      </c>
      <c r="P95" s="774">
        <v>0.157296625</v>
      </c>
    </row>
    <row r="96" spans="1:23" s="598" customFormat="1" ht="16.5" customHeight="1">
      <c r="A96" s="589" t="s">
        <v>466</v>
      </c>
      <c r="B96" s="780">
        <v>0.23493214400000001</v>
      </c>
      <c r="C96" s="780">
        <v>0.29074486599999999</v>
      </c>
      <c r="D96" s="780">
        <v>0.35653378699999999</v>
      </c>
      <c r="E96" s="780">
        <v>0.44638456900000001</v>
      </c>
      <c r="F96" s="780">
        <v>0.50594684000000001</v>
      </c>
      <c r="G96" s="780">
        <v>0.53141705500000003</v>
      </c>
      <c r="H96" s="780">
        <v>0.56365174399999995</v>
      </c>
      <c r="I96" s="780">
        <v>0.59887044199999995</v>
      </c>
      <c r="J96" s="780">
        <v>0.61625703600000004</v>
      </c>
      <c r="K96" s="780">
        <v>0.60948762300000003</v>
      </c>
      <c r="L96" s="780">
        <v>0.56475430500000001</v>
      </c>
      <c r="M96" s="781">
        <v>0.49057203100000002</v>
      </c>
      <c r="N96" s="781">
        <v>0.59405171700000003</v>
      </c>
      <c r="O96" s="781">
        <v>0.55726724999999999</v>
      </c>
      <c r="P96" s="760">
        <v>0.55290049799999996</v>
      </c>
    </row>
    <row r="97" spans="1:16" s="492" customFormat="1" ht="16.5" customHeight="1">
      <c r="A97" s="573" t="s">
        <v>480</v>
      </c>
      <c r="B97" s="776">
        <v>0.82905115699999998</v>
      </c>
      <c r="C97" s="776">
        <v>0.84174280800000001</v>
      </c>
      <c r="D97" s="776">
        <v>0.86568430799999996</v>
      </c>
      <c r="E97" s="776">
        <v>0.88044796700000005</v>
      </c>
      <c r="F97" s="776">
        <v>0.88707787599999999</v>
      </c>
      <c r="G97" s="776">
        <v>0.89327615100000002</v>
      </c>
      <c r="H97" s="776">
        <v>0.90035838099999999</v>
      </c>
      <c r="I97" s="776">
        <v>0.91688947600000004</v>
      </c>
      <c r="J97" s="776">
        <v>0.93843064700000001</v>
      </c>
      <c r="K97" s="776">
        <v>0.94220099099999999</v>
      </c>
      <c r="L97" s="776">
        <v>0.94773775500000002</v>
      </c>
      <c r="M97" s="777">
        <v>0.88643497900000001</v>
      </c>
      <c r="N97" s="777">
        <v>0.93841384000000005</v>
      </c>
      <c r="O97" s="777">
        <v>0.91909718799999995</v>
      </c>
      <c r="P97" s="762">
        <v>0.918175203</v>
      </c>
    </row>
    <row r="98" spans="1:16" s="492" customFormat="1" ht="16.5" customHeight="1">
      <c r="A98" s="589" t="s">
        <v>538</v>
      </c>
      <c r="B98" s="760">
        <v>0.48962631600000001</v>
      </c>
      <c r="C98" s="760">
        <v>0.44143599100000003</v>
      </c>
      <c r="D98" s="760">
        <v>0.40724841699999997</v>
      </c>
      <c r="E98" s="760">
        <v>0.379940954</v>
      </c>
      <c r="F98" s="760">
        <v>0.34953669500000001</v>
      </c>
      <c r="G98" s="760">
        <v>0.33089764999999999</v>
      </c>
      <c r="H98" s="760">
        <v>0.26808063199999999</v>
      </c>
      <c r="I98" s="760">
        <v>0.238313358</v>
      </c>
      <c r="J98" s="760">
        <v>0.21043377099999999</v>
      </c>
      <c r="K98" s="760">
        <v>0.214212178</v>
      </c>
      <c r="L98" s="760">
        <v>0.17557282900000001</v>
      </c>
      <c r="M98" s="761">
        <v>0.34022190899999999</v>
      </c>
      <c r="N98" s="761">
        <v>0.20416916700000001</v>
      </c>
      <c r="O98" s="761">
        <v>0.25472978800000001</v>
      </c>
      <c r="P98" s="760">
        <v>0.25882864300000002</v>
      </c>
    </row>
    <row r="99" spans="1:16" s="492" customFormat="1" ht="16.5" customHeight="1">
      <c r="A99" s="519" t="s">
        <v>468</v>
      </c>
      <c r="B99" s="762">
        <v>0.574416916</v>
      </c>
      <c r="C99" s="762">
        <v>0.64106863800000002</v>
      </c>
      <c r="D99" s="762">
        <v>0.70773958299999995</v>
      </c>
      <c r="E99" s="762">
        <v>0.77032628000000003</v>
      </c>
      <c r="F99" s="762">
        <v>0.78324937800000005</v>
      </c>
      <c r="G99" s="762">
        <v>0.74185559199999995</v>
      </c>
      <c r="H99" s="762">
        <v>0.74410277400000002</v>
      </c>
      <c r="I99" s="762">
        <v>0.67082921900000003</v>
      </c>
      <c r="J99" s="762">
        <v>0.72778748199999999</v>
      </c>
      <c r="K99" s="762">
        <v>0.90649707000000002</v>
      </c>
      <c r="L99" s="762">
        <v>1.0156800589999999</v>
      </c>
      <c r="M99" s="763">
        <v>0.75097723100000002</v>
      </c>
      <c r="N99" s="763">
        <v>0.84874764599999997</v>
      </c>
      <c r="O99" s="763">
        <v>0.81241370000000002</v>
      </c>
      <c r="P99" s="776">
        <v>0.81916807199999997</v>
      </c>
    </row>
    <row r="100" spans="1:16" s="492" customFormat="1" ht="16.5" customHeight="1">
      <c r="A100" s="522" t="s">
        <v>549</v>
      </c>
      <c r="B100" s="778">
        <v>2.2223056589999999</v>
      </c>
      <c r="C100" s="778">
        <v>2.5826805070000001</v>
      </c>
      <c r="D100" s="778">
        <v>3.1040119540000002</v>
      </c>
      <c r="E100" s="778">
        <v>3.7388042029999999</v>
      </c>
      <c r="F100" s="778">
        <v>4.0763364930000003</v>
      </c>
      <c r="G100" s="778">
        <v>4.1771795779999996</v>
      </c>
      <c r="H100" s="778">
        <v>4.42734922</v>
      </c>
      <c r="I100" s="778">
        <v>4.6030390969999999</v>
      </c>
      <c r="J100" s="778">
        <v>5.5405438120000001</v>
      </c>
      <c r="K100" s="778">
        <v>6.3683332970000004</v>
      </c>
      <c r="L100" s="778">
        <v>8.1137668329999997</v>
      </c>
      <c r="M100" s="779">
        <v>3.906876343</v>
      </c>
      <c r="N100" s="779">
        <v>6.342631484</v>
      </c>
      <c r="O100" s="779">
        <v>5.22384146</v>
      </c>
      <c r="P100" s="778">
        <v>5.2077917769999997</v>
      </c>
    </row>
    <row r="101" spans="1:16">
      <c r="A101" s="261" t="s">
        <v>422</v>
      </c>
      <c r="B101" s="13"/>
      <c r="C101" s="13"/>
      <c r="D101" s="13"/>
      <c r="E101" s="13"/>
      <c r="F101" s="13"/>
      <c r="G101" s="13"/>
      <c r="H101" s="13"/>
      <c r="I101" s="13"/>
      <c r="J101" s="13"/>
      <c r="K101" s="13"/>
      <c r="L101" s="13"/>
      <c r="M101" s="216"/>
      <c r="N101" s="216"/>
      <c r="O101" s="216"/>
      <c r="P101" s="40"/>
    </row>
    <row r="102" spans="1:16">
      <c r="A102" s="169" t="s">
        <v>819</v>
      </c>
      <c r="B102" s="13"/>
      <c r="C102" s="13"/>
      <c r="D102" s="13"/>
      <c r="E102" s="13"/>
      <c r="F102" s="13"/>
      <c r="G102" s="13"/>
      <c r="H102" s="13"/>
      <c r="I102" s="13"/>
      <c r="J102" s="13"/>
      <c r="K102" s="13"/>
      <c r="L102" s="13"/>
      <c r="M102" s="216"/>
      <c r="N102" s="216"/>
      <c r="O102" s="216"/>
      <c r="P102" s="40"/>
    </row>
    <row r="103" spans="1:16">
      <c r="A103" s="261" t="s">
        <v>875</v>
      </c>
      <c r="B103" s="13"/>
      <c r="C103" s="13"/>
      <c r="D103" s="13"/>
      <c r="E103" s="13"/>
      <c r="F103" s="13"/>
      <c r="G103" s="13"/>
      <c r="H103" s="13"/>
      <c r="I103" s="13"/>
      <c r="J103" s="13"/>
      <c r="K103" s="13"/>
      <c r="L103" s="13"/>
      <c r="M103" s="216"/>
      <c r="N103" s="216"/>
      <c r="O103" s="216"/>
      <c r="P103" s="40"/>
    </row>
    <row r="104" spans="1:16">
      <c r="A104" s="292" t="s">
        <v>831</v>
      </c>
      <c r="B104" s="3"/>
      <c r="C104" s="3"/>
      <c r="D104" s="3"/>
      <c r="G104" s="186"/>
      <c r="J104" s="186"/>
      <c r="M104" s="216"/>
      <c r="N104" s="216"/>
      <c r="O104" s="216"/>
    </row>
    <row r="105" spans="1:16">
      <c r="A105" s="13"/>
      <c r="B105" s="13"/>
      <c r="C105" s="13"/>
      <c r="D105" s="13"/>
      <c r="E105" s="13"/>
      <c r="F105" s="13"/>
      <c r="G105" s="13"/>
      <c r="H105" s="13"/>
      <c r="I105" s="13"/>
      <c r="J105" s="13"/>
      <c r="K105" s="13"/>
      <c r="L105" s="13"/>
      <c r="M105" s="216"/>
      <c r="N105" s="216"/>
      <c r="O105" s="216"/>
      <c r="P105" s="40"/>
    </row>
    <row r="106" spans="1:16" ht="21">
      <c r="A106" s="286" t="s">
        <v>873</v>
      </c>
      <c r="B106" s="13"/>
      <c r="C106" s="13"/>
      <c r="D106" s="13"/>
      <c r="E106" s="13"/>
      <c r="F106" s="13"/>
      <c r="G106" s="13"/>
      <c r="H106" s="13"/>
      <c r="I106" s="13"/>
      <c r="J106" s="13"/>
      <c r="K106" s="13"/>
      <c r="L106" s="13"/>
      <c r="M106" s="216"/>
      <c r="N106" s="216"/>
      <c r="O106" s="216"/>
      <c r="P106" s="40"/>
    </row>
    <row r="107" spans="1:16" ht="13.5" thickBot="1">
      <c r="A107" s="13"/>
      <c r="B107" s="13"/>
      <c r="C107" s="13"/>
      <c r="D107" s="13"/>
      <c r="E107" s="13"/>
      <c r="F107" s="13"/>
      <c r="G107" s="13"/>
      <c r="H107" s="13"/>
      <c r="I107" s="13"/>
      <c r="J107" s="13"/>
      <c r="K107" s="13"/>
      <c r="L107" s="13"/>
      <c r="M107" s="216"/>
      <c r="N107" s="216"/>
      <c r="O107" s="216"/>
      <c r="P107" s="40"/>
    </row>
    <row r="108" spans="1:16" ht="15" customHeight="1">
      <c r="A108" s="592" t="s">
        <v>86</v>
      </c>
      <c r="B108" s="43" t="s">
        <v>40</v>
      </c>
      <c r="C108" s="43" t="s">
        <v>131</v>
      </c>
      <c r="D108" s="43" t="s">
        <v>133</v>
      </c>
      <c r="E108" s="43" t="s">
        <v>41</v>
      </c>
      <c r="F108" s="43" t="s">
        <v>42</v>
      </c>
      <c r="G108" s="43" t="s">
        <v>43</v>
      </c>
      <c r="H108" s="43" t="s">
        <v>44</v>
      </c>
      <c r="I108" s="43" t="s">
        <v>135</v>
      </c>
      <c r="J108" s="43" t="s">
        <v>136</v>
      </c>
      <c r="K108" s="43" t="s">
        <v>137</v>
      </c>
      <c r="L108" s="258">
        <v>100000</v>
      </c>
      <c r="M108" s="256" t="s">
        <v>271</v>
      </c>
      <c r="N108" s="256" t="s">
        <v>269</v>
      </c>
      <c r="O108" s="263" t="s">
        <v>82</v>
      </c>
      <c r="P108" s="287" t="s">
        <v>259</v>
      </c>
    </row>
    <row r="109" spans="1:16" ht="15" customHeight="1">
      <c r="A109" s="231" t="s">
        <v>264</v>
      </c>
      <c r="B109" s="44" t="s">
        <v>130</v>
      </c>
      <c r="C109" s="44" t="s">
        <v>45</v>
      </c>
      <c r="D109" s="44" t="s">
        <v>45</v>
      </c>
      <c r="E109" s="44" t="s">
        <v>45</v>
      </c>
      <c r="F109" s="44" t="s">
        <v>45</v>
      </c>
      <c r="G109" s="44" t="s">
        <v>45</v>
      </c>
      <c r="H109" s="44" t="s">
        <v>45</v>
      </c>
      <c r="I109" s="44" t="s">
        <v>45</v>
      </c>
      <c r="J109" s="44" t="s">
        <v>45</v>
      </c>
      <c r="K109" s="44" t="s">
        <v>45</v>
      </c>
      <c r="L109" s="44" t="s">
        <v>48</v>
      </c>
      <c r="M109" s="241" t="s">
        <v>270</v>
      </c>
      <c r="N109" s="241" t="s">
        <v>153</v>
      </c>
      <c r="O109" s="262" t="s">
        <v>152</v>
      </c>
      <c r="P109" s="288" t="s">
        <v>329</v>
      </c>
    </row>
    <row r="110" spans="1:16" ht="15" customHeight="1" thickBot="1">
      <c r="A110" s="448" t="s">
        <v>87</v>
      </c>
      <c r="B110" s="45" t="s">
        <v>48</v>
      </c>
      <c r="C110" s="45" t="s">
        <v>132</v>
      </c>
      <c r="D110" s="45" t="s">
        <v>134</v>
      </c>
      <c r="E110" s="45" t="s">
        <v>49</v>
      </c>
      <c r="F110" s="45" t="s">
        <v>50</v>
      </c>
      <c r="G110" s="45" t="s">
        <v>51</v>
      </c>
      <c r="H110" s="45" t="s">
        <v>47</v>
      </c>
      <c r="I110" s="45" t="s">
        <v>138</v>
      </c>
      <c r="J110" s="45" t="s">
        <v>139</v>
      </c>
      <c r="K110" s="45" t="s">
        <v>140</v>
      </c>
      <c r="L110" s="45" t="s">
        <v>141</v>
      </c>
      <c r="M110" s="257" t="s">
        <v>153</v>
      </c>
      <c r="N110" s="257" t="s">
        <v>141</v>
      </c>
      <c r="O110" s="264" t="s">
        <v>46</v>
      </c>
      <c r="P110" s="289" t="s">
        <v>279</v>
      </c>
    </row>
    <row r="111" spans="1:16" ht="15" customHeight="1">
      <c r="A111" s="571" t="s">
        <v>262</v>
      </c>
      <c r="B111" s="193"/>
      <c r="C111" s="193"/>
      <c r="D111" s="193"/>
      <c r="E111" s="193"/>
      <c r="F111" s="193"/>
      <c r="G111" s="193"/>
      <c r="H111" s="193"/>
      <c r="I111" s="193"/>
      <c r="J111" s="193"/>
      <c r="K111" s="193"/>
      <c r="L111" s="193"/>
      <c r="M111" s="259"/>
      <c r="N111" s="259"/>
      <c r="O111" s="259"/>
    </row>
    <row r="112" spans="1:16" s="492" customFormat="1" ht="16.5" customHeight="1">
      <c r="A112" s="514" t="s">
        <v>331</v>
      </c>
      <c r="B112" s="599">
        <v>0.80072570600000004</v>
      </c>
      <c r="C112" s="599">
        <v>1.818486753</v>
      </c>
      <c r="D112" s="599">
        <v>0.99336025800000005</v>
      </c>
      <c r="E112" s="599">
        <v>0.69905535100000005</v>
      </c>
      <c r="F112" s="599">
        <v>0.727641914</v>
      </c>
      <c r="G112" s="599">
        <v>0.54457347599999995</v>
      </c>
      <c r="H112" s="599">
        <v>0.169593416</v>
      </c>
      <c r="I112" s="599">
        <v>-0.45488081200000002</v>
      </c>
      <c r="J112" s="599">
        <v>-0.46719744400000002</v>
      </c>
      <c r="K112" s="599">
        <v>-1.7285960680000001</v>
      </c>
      <c r="L112" s="599">
        <v>-2.4890342759999999</v>
      </c>
      <c r="M112" s="600">
        <v>0.57105571799999999</v>
      </c>
      <c r="N112" s="600">
        <v>-1.4020125530000001</v>
      </c>
      <c r="O112" s="600">
        <v>-0.70996028700000002</v>
      </c>
      <c r="P112" s="599">
        <v>-0.57030905300000001</v>
      </c>
    </row>
    <row r="113" spans="1:16" s="492" customFormat="1" ht="15.75" customHeight="1">
      <c r="A113" s="517" t="s">
        <v>186</v>
      </c>
      <c r="B113" s="601">
        <v>4.015298875</v>
      </c>
      <c r="C113" s="601">
        <v>5.7373638490000003</v>
      </c>
      <c r="D113" s="601">
        <v>4.0687941600000004</v>
      </c>
      <c r="E113" s="601">
        <v>2.9539502020000001</v>
      </c>
      <c r="F113" s="601">
        <v>1.8412831700000001</v>
      </c>
      <c r="G113" s="601">
        <v>2.97562492</v>
      </c>
      <c r="H113" s="601">
        <v>2.0188548919999998</v>
      </c>
      <c r="I113" s="601">
        <v>1.589330844</v>
      </c>
      <c r="J113" s="601">
        <v>1.9035066490000001</v>
      </c>
      <c r="K113" s="601">
        <v>-0.65643032099999998</v>
      </c>
      <c r="L113" s="601">
        <v>1.9147257689999999</v>
      </c>
      <c r="M113" s="602">
        <v>2.6912158260000001</v>
      </c>
      <c r="N113" s="602">
        <v>1.3822952239999999</v>
      </c>
      <c r="O113" s="602">
        <v>1.9512028219999999</v>
      </c>
      <c r="P113" s="601">
        <v>2.1358545219999998</v>
      </c>
    </row>
    <row r="114" spans="1:16" s="492" customFormat="1" ht="15.75" customHeight="1">
      <c r="A114" s="519" t="s">
        <v>187</v>
      </c>
      <c r="B114" s="603">
        <v>0.81881498900000005</v>
      </c>
      <c r="C114" s="604">
        <v>0.81523141499999996</v>
      </c>
      <c r="D114" s="603">
        <v>0.479529647</v>
      </c>
      <c r="E114" s="603">
        <v>0.40828725300000002</v>
      </c>
      <c r="F114" s="603">
        <v>0.44595304099999999</v>
      </c>
      <c r="G114" s="603">
        <v>0.491600649</v>
      </c>
      <c r="H114" s="603">
        <v>0.106108407</v>
      </c>
      <c r="I114" s="603">
        <v>-0.58039469499999996</v>
      </c>
      <c r="J114" s="603">
        <v>-0.33475242100000002</v>
      </c>
      <c r="K114" s="603">
        <v>-1.5194223360000001</v>
      </c>
      <c r="L114" s="603">
        <v>0.84241471899999998</v>
      </c>
      <c r="M114" s="605">
        <v>0.33054983599999999</v>
      </c>
      <c r="N114" s="605">
        <v>-0.214124972</v>
      </c>
      <c r="O114" s="605">
        <v>-4.4410342999999998E-2</v>
      </c>
      <c r="P114" s="603">
        <v>-1.138416E-3</v>
      </c>
    </row>
    <row r="115" spans="1:16" s="492" customFormat="1" ht="15.75" customHeight="1">
      <c r="A115" s="517" t="s">
        <v>188</v>
      </c>
      <c r="B115" s="601">
        <v>-7.3950308839999996</v>
      </c>
      <c r="C115" s="601">
        <v>-7.1874929190000003</v>
      </c>
      <c r="D115" s="601">
        <v>-7.4197612919999996</v>
      </c>
      <c r="E115" s="601">
        <v>-8.6198346959999999</v>
      </c>
      <c r="F115" s="601">
        <v>-6.1200565600000001</v>
      </c>
      <c r="G115" s="601">
        <v>-7.4419551579999998</v>
      </c>
      <c r="H115" s="601">
        <v>-9.2345212619999995</v>
      </c>
      <c r="I115" s="601">
        <v>-4.5789852</v>
      </c>
      <c r="J115" s="601">
        <v>-6.3600763779999996</v>
      </c>
      <c r="K115" s="601">
        <v>-12.507493661</v>
      </c>
      <c r="L115" s="601">
        <v>-1.205460413</v>
      </c>
      <c r="M115" s="602">
        <v>-8.0982026840000003</v>
      </c>
      <c r="N115" s="602">
        <v>-5.5700306179999997</v>
      </c>
      <c r="O115" s="602">
        <v>-6.5078166509999997</v>
      </c>
      <c r="P115" s="601">
        <v>-6.8081028379999999</v>
      </c>
    </row>
    <row r="116" spans="1:16" s="492" customFormat="1" ht="15.75" customHeight="1">
      <c r="A116" s="519" t="s">
        <v>189</v>
      </c>
      <c r="B116" s="603">
        <v>-4.7586412149999999</v>
      </c>
      <c r="C116" s="603">
        <v>-2.6499223199999999</v>
      </c>
      <c r="D116" s="603">
        <v>-3.2764065640000002</v>
      </c>
      <c r="E116" s="603">
        <v>-3.3800801269999998</v>
      </c>
      <c r="F116" s="603">
        <v>-2.459396929</v>
      </c>
      <c r="G116" s="603">
        <v>-5.3590134379999999</v>
      </c>
      <c r="H116" s="603">
        <v>-3.1069361230000001</v>
      </c>
      <c r="I116" s="603">
        <v>-2.9453160020000002</v>
      </c>
      <c r="J116" s="603">
        <v>-3.6004125029999998</v>
      </c>
      <c r="K116" s="603">
        <v>-1.6779280110000001</v>
      </c>
      <c r="L116" s="603">
        <v>-14.162854033</v>
      </c>
      <c r="M116" s="605">
        <v>-3.3718564049999999</v>
      </c>
      <c r="N116" s="605">
        <v>-8.7604902160000009</v>
      </c>
      <c r="O116" s="605">
        <v>-7.1494372720000001</v>
      </c>
      <c r="P116" s="603">
        <v>-6.7029681649999997</v>
      </c>
    </row>
    <row r="117" spans="1:16" s="492" customFormat="1" ht="15.75" customHeight="1">
      <c r="A117" s="522" t="s">
        <v>190</v>
      </c>
      <c r="B117" s="606">
        <v>5.1294090000000001E-2</v>
      </c>
      <c r="C117" s="606">
        <v>1.005792625</v>
      </c>
      <c r="D117" s="606">
        <v>2.5001399879999999</v>
      </c>
      <c r="E117" s="606">
        <v>2.9862533</v>
      </c>
      <c r="F117" s="606">
        <v>6.6069777959999998</v>
      </c>
      <c r="G117" s="606">
        <v>3.6530760660000001</v>
      </c>
      <c r="H117" s="606">
        <v>4.463047371</v>
      </c>
      <c r="I117" s="606">
        <v>-2.6734949320000001</v>
      </c>
      <c r="J117" s="606">
        <v>-5.3591981329999996</v>
      </c>
      <c r="K117" s="606">
        <v>-2.4309891239999999</v>
      </c>
      <c r="L117" s="606">
        <v>-6.4543877030000001</v>
      </c>
      <c r="M117" s="607">
        <v>3.555712309</v>
      </c>
      <c r="N117" s="607">
        <v>-4.7507653750000003</v>
      </c>
      <c r="O117" s="607">
        <v>-0.28229872900000003</v>
      </c>
      <c r="P117" s="606">
        <v>0.14246415000000001</v>
      </c>
    </row>
    <row r="118" spans="1:16" s="492" customFormat="1" ht="16.5" customHeight="1">
      <c r="A118" s="525" t="s">
        <v>335</v>
      </c>
      <c r="B118" s="608">
        <v>1.8353395770000001</v>
      </c>
      <c r="C118" s="608">
        <v>1.6891140090000001</v>
      </c>
      <c r="D118" s="608">
        <v>1.241441115</v>
      </c>
      <c r="E118" s="608">
        <v>1.2283139110000001</v>
      </c>
      <c r="F118" s="608">
        <v>1.0814870059999999</v>
      </c>
      <c r="G118" s="608">
        <v>1.248674938</v>
      </c>
      <c r="H118" s="608">
        <v>1.2524147800000001</v>
      </c>
      <c r="I118" s="608">
        <v>0.40936509500000001</v>
      </c>
      <c r="J118" s="608">
        <v>0.46009748099999997</v>
      </c>
      <c r="K118" s="608">
        <v>-0.64082199500000003</v>
      </c>
      <c r="L118" s="608">
        <v>0.73733095999999998</v>
      </c>
      <c r="M118" s="609">
        <v>1.2313240400000001</v>
      </c>
      <c r="N118" s="609">
        <v>0.34530671800000001</v>
      </c>
      <c r="O118" s="609">
        <v>0.67257217300000005</v>
      </c>
      <c r="P118" s="608">
        <v>0.72468672499999998</v>
      </c>
    </row>
    <row r="119" spans="1:16" s="492" customFormat="1" ht="15.75" customHeight="1">
      <c r="A119" s="517" t="s">
        <v>84</v>
      </c>
      <c r="B119" s="601">
        <v>4.1714403750000004</v>
      </c>
      <c r="C119" s="601">
        <v>3.4861956690000002</v>
      </c>
      <c r="D119" s="601">
        <v>3.0963857250000002</v>
      </c>
      <c r="E119" s="601">
        <v>2.833693035</v>
      </c>
      <c r="F119" s="601">
        <v>2.2458956379999999</v>
      </c>
      <c r="G119" s="601">
        <v>1.845640452</v>
      </c>
      <c r="H119" s="601">
        <v>1.719901345</v>
      </c>
      <c r="I119" s="601">
        <v>0.93349485300000001</v>
      </c>
      <c r="J119" s="601">
        <v>0.75901481800000004</v>
      </c>
      <c r="K119" s="601">
        <v>0.75866678200000004</v>
      </c>
      <c r="L119" s="601">
        <v>-2.931245E-2</v>
      </c>
      <c r="M119" s="602">
        <v>2.2712863190000001</v>
      </c>
      <c r="N119" s="602">
        <v>0.51525461900000002</v>
      </c>
      <c r="O119" s="602">
        <v>1.1197241840000001</v>
      </c>
      <c r="P119" s="601">
        <v>1.1146348079999999</v>
      </c>
    </row>
    <row r="120" spans="1:16" s="492" customFormat="1" ht="15.75" customHeight="1">
      <c r="A120" s="519" t="s">
        <v>192</v>
      </c>
      <c r="B120" s="603">
        <v>3.1395141729999998</v>
      </c>
      <c r="C120" s="603">
        <v>2.9050906780000001</v>
      </c>
      <c r="D120" s="603">
        <v>2.648223437</v>
      </c>
      <c r="E120" s="603">
        <v>2.6722178470000002</v>
      </c>
      <c r="F120" s="603">
        <v>2.1874444479999999</v>
      </c>
      <c r="G120" s="603">
        <v>1.800850775</v>
      </c>
      <c r="H120" s="603">
        <v>1.621006003</v>
      </c>
      <c r="I120" s="603">
        <v>1.2187144400000001</v>
      </c>
      <c r="J120" s="603">
        <v>0.96480860999999996</v>
      </c>
      <c r="K120" s="603">
        <v>1.697907455</v>
      </c>
      <c r="L120" s="603">
        <v>2.9607747089999998</v>
      </c>
      <c r="M120" s="605">
        <v>2.1275909359999998</v>
      </c>
      <c r="N120" s="605">
        <v>1.7964078990000001</v>
      </c>
      <c r="O120" s="605">
        <v>1.913817045</v>
      </c>
      <c r="P120" s="603">
        <v>1.8581517279999999</v>
      </c>
    </row>
    <row r="121" spans="1:16" s="492" customFormat="1" ht="15.75" customHeight="1">
      <c r="A121" s="517" t="s">
        <v>370</v>
      </c>
      <c r="B121" s="601">
        <v>20.082613322</v>
      </c>
      <c r="C121" s="601">
        <v>6.3785029790000003</v>
      </c>
      <c r="D121" s="601">
        <v>6.0708407590000002</v>
      </c>
      <c r="E121" s="601">
        <v>1.761183191</v>
      </c>
      <c r="F121" s="601">
        <v>-0.16757240400000001</v>
      </c>
      <c r="G121" s="601">
        <v>-0.265456313</v>
      </c>
      <c r="H121" s="601">
        <v>1.842967E-3</v>
      </c>
      <c r="I121" s="601">
        <v>-1.6769371470000001</v>
      </c>
      <c r="J121" s="601">
        <v>-2.5217797659999999</v>
      </c>
      <c r="K121" s="601">
        <v>-0.43533625300000001</v>
      </c>
      <c r="L121" s="601">
        <v>-2.2008795499999998</v>
      </c>
      <c r="M121" s="602">
        <v>0.64927871599999998</v>
      </c>
      <c r="N121" s="602">
        <v>-1.827487434</v>
      </c>
      <c r="O121" s="602">
        <v>-1.031593564</v>
      </c>
      <c r="P121" s="601">
        <v>-1.248840526</v>
      </c>
    </row>
    <row r="122" spans="1:16" s="492" customFormat="1" ht="15.75" customHeight="1">
      <c r="A122" s="519" t="s">
        <v>193</v>
      </c>
      <c r="B122" s="603">
        <v>6.8034230969999996</v>
      </c>
      <c r="C122" s="603">
        <v>5.7507170670000001</v>
      </c>
      <c r="D122" s="603">
        <v>5.95773039</v>
      </c>
      <c r="E122" s="603">
        <v>4.7565925050000004</v>
      </c>
      <c r="F122" s="603">
        <v>3.1086563470000002</v>
      </c>
      <c r="G122" s="603">
        <v>2.5166339340000001</v>
      </c>
      <c r="H122" s="603">
        <v>2.769749794</v>
      </c>
      <c r="I122" s="603">
        <v>-2.0689623579999998</v>
      </c>
      <c r="J122" s="603">
        <v>-1.4241019610000001</v>
      </c>
      <c r="K122" s="603">
        <v>-7.0128241139999998</v>
      </c>
      <c r="L122" s="603">
        <v>-13.415077116000001</v>
      </c>
      <c r="M122" s="605">
        <v>3.8540186369999998</v>
      </c>
      <c r="N122" s="605">
        <v>-8.5514270299999993</v>
      </c>
      <c r="O122" s="605">
        <v>-5.3156228280000004</v>
      </c>
      <c r="P122" s="603">
        <v>-4.5719702980000001</v>
      </c>
    </row>
    <row r="123" spans="1:16" s="492" customFormat="1" ht="15.75" customHeight="1">
      <c r="A123" s="517" t="s">
        <v>194</v>
      </c>
      <c r="B123" s="601">
        <v>-0.53979460199999996</v>
      </c>
      <c r="C123" s="601">
        <v>8.6637663000000004E-2</v>
      </c>
      <c r="D123" s="601">
        <v>-0.95434529599999995</v>
      </c>
      <c r="E123" s="601">
        <v>-0.33912893900000002</v>
      </c>
      <c r="F123" s="601">
        <v>0.16119434599999999</v>
      </c>
      <c r="G123" s="601">
        <v>0.197028218</v>
      </c>
      <c r="H123" s="601">
        <v>0.48244919400000003</v>
      </c>
      <c r="I123" s="601">
        <v>0.30186344599999998</v>
      </c>
      <c r="J123" s="601">
        <v>0.63374260000000004</v>
      </c>
      <c r="K123" s="601">
        <v>0.75690712900000001</v>
      </c>
      <c r="L123" s="601">
        <v>-3.859095505</v>
      </c>
      <c r="M123" s="602">
        <v>-6.8205461999999994E-2</v>
      </c>
      <c r="N123" s="602">
        <v>-0.78564431000000001</v>
      </c>
      <c r="O123" s="602">
        <v>-0.472936464</v>
      </c>
      <c r="P123" s="601">
        <v>-0.44798983100000001</v>
      </c>
    </row>
    <row r="124" spans="1:16" s="492" customFormat="1" ht="15.75" customHeight="1">
      <c r="A124" s="519" t="s">
        <v>195</v>
      </c>
      <c r="B124" s="603">
        <v>0.34385621900000002</v>
      </c>
      <c r="C124" s="603">
        <v>0.45657793000000002</v>
      </c>
      <c r="D124" s="603">
        <v>-9.0371670000000001E-2</v>
      </c>
      <c r="E124" s="603">
        <v>-2.6464938E-2</v>
      </c>
      <c r="F124" s="603">
        <v>0.297347741</v>
      </c>
      <c r="G124" s="603">
        <v>0.200844139</v>
      </c>
      <c r="H124" s="603">
        <v>0.44816581599999999</v>
      </c>
      <c r="I124" s="603">
        <v>1.9315445000000001E-2</v>
      </c>
      <c r="J124" s="603">
        <v>0.37777172199999998</v>
      </c>
      <c r="K124" s="603">
        <v>1.162851632</v>
      </c>
      <c r="L124" s="603">
        <v>-4.8414101900000004</v>
      </c>
      <c r="M124" s="605">
        <v>0.17853296799999999</v>
      </c>
      <c r="N124" s="605">
        <v>-1.1464505060000001</v>
      </c>
      <c r="O124" s="605">
        <v>-0.57573761499999998</v>
      </c>
      <c r="P124" s="603">
        <v>-0.57408494499999996</v>
      </c>
    </row>
    <row r="125" spans="1:16" s="492" customFormat="1" ht="15.75" customHeight="1">
      <c r="A125" s="517" t="s">
        <v>196</v>
      </c>
      <c r="B125" s="601">
        <v>6.4179353150000003</v>
      </c>
      <c r="C125" s="601">
        <v>10.96148754</v>
      </c>
      <c r="D125" s="601">
        <v>13.885575437</v>
      </c>
      <c r="E125" s="601">
        <v>38.008863159000001</v>
      </c>
      <c r="F125" s="601">
        <v>51.567667927000002</v>
      </c>
      <c r="G125" s="601">
        <v>63.935794565000002</v>
      </c>
      <c r="H125" s="601">
        <v>67.236950453999995</v>
      </c>
      <c r="I125" s="601">
        <v>105.011158079</v>
      </c>
      <c r="J125" s="601">
        <v>18.215452560999999</v>
      </c>
      <c r="K125" s="601">
        <v>2.2829889809999999</v>
      </c>
      <c r="L125" s="601">
        <v>-0.80747352100000003</v>
      </c>
      <c r="M125" s="602">
        <v>27.111846067999998</v>
      </c>
      <c r="N125" s="602">
        <v>7.8321468879999996</v>
      </c>
      <c r="O125" s="602">
        <v>15.393418857</v>
      </c>
      <c r="P125" s="601">
        <v>15.826726961</v>
      </c>
    </row>
    <row r="126" spans="1:16" s="492" customFormat="1" ht="15.75" customHeight="1">
      <c r="A126" s="724" t="s">
        <v>991</v>
      </c>
      <c r="B126" s="603">
        <v>-6.829939736</v>
      </c>
      <c r="C126" s="603">
        <v>-4.9736269799999997</v>
      </c>
      <c r="D126" s="603">
        <v>-7.3505214250000002</v>
      </c>
      <c r="E126" s="603">
        <v>-4.9338306899999997</v>
      </c>
      <c r="F126" s="603">
        <v>-2.5049971929999999</v>
      </c>
      <c r="G126" s="603">
        <v>-1.885828032</v>
      </c>
      <c r="H126" s="603">
        <v>-1.555755837</v>
      </c>
      <c r="I126" s="603">
        <v>-1.081868016</v>
      </c>
      <c r="J126" s="603">
        <v>0.65943727100000005</v>
      </c>
      <c r="K126" s="603">
        <v>-1.4248733549999999</v>
      </c>
      <c r="L126" s="603">
        <v>1.448485311</v>
      </c>
      <c r="M126" s="605">
        <v>-3.8918800760000001</v>
      </c>
      <c r="N126" s="605">
        <v>8.9553522999999996E-2</v>
      </c>
      <c r="O126" s="605">
        <v>-1.7726559799999999</v>
      </c>
      <c r="P126" s="603">
        <v>-1.609584656</v>
      </c>
    </row>
    <row r="127" spans="1:16" s="492" customFormat="1" ht="15.75" customHeight="1">
      <c r="A127" s="517" t="s">
        <v>197</v>
      </c>
      <c r="B127" s="601">
        <v>-8.6118197609999996</v>
      </c>
      <c r="C127" s="601">
        <v>-3.895493037</v>
      </c>
      <c r="D127" s="601">
        <v>-11.279491565000001</v>
      </c>
      <c r="E127" s="601">
        <v>-11.323582563</v>
      </c>
      <c r="F127" s="601">
        <v>-9.3192696159999997</v>
      </c>
      <c r="G127" s="601">
        <v>-4.148620352</v>
      </c>
      <c r="H127" s="601">
        <v>-6.6508008390000004</v>
      </c>
      <c r="I127" s="601">
        <v>-8.3797775669999996</v>
      </c>
      <c r="J127" s="601">
        <v>-3.974841584</v>
      </c>
      <c r="K127" s="601">
        <v>-3.06601327</v>
      </c>
      <c r="L127" s="601">
        <v>-4.6276144820000003</v>
      </c>
      <c r="M127" s="602">
        <v>-8.295582971</v>
      </c>
      <c r="N127" s="602">
        <v>-4.8948748159999997</v>
      </c>
      <c r="O127" s="602">
        <v>-6.1032605049999997</v>
      </c>
      <c r="P127" s="601">
        <v>-5.990541586</v>
      </c>
    </row>
    <row r="128" spans="1:16" s="492" customFormat="1" ht="15.75" customHeight="1">
      <c r="A128" s="519" t="s">
        <v>198</v>
      </c>
      <c r="B128" s="603">
        <v>1.04924879</v>
      </c>
      <c r="C128" s="603">
        <v>4.5830601389999996</v>
      </c>
      <c r="D128" s="603">
        <v>4.0773193059999997</v>
      </c>
      <c r="E128" s="603">
        <v>3.7802827890000001</v>
      </c>
      <c r="F128" s="603">
        <v>0.94336355199999999</v>
      </c>
      <c r="G128" s="603">
        <v>4.2107720369999999</v>
      </c>
      <c r="H128" s="603">
        <v>2.871922927</v>
      </c>
      <c r="I128" s="603">
        <v>2.7897350639999998</v>
      </c>
      <c r="J128" s="603">
        <v>5.1890095399999998</v>
      </c>
      <c r="K128" s="603">
        <v>5.2509926560000002</v>
      </c>
      <c r="L128" s="603">
        <v>30.600189970999999</v>
      </c>
      <c r="M128" s="605">
        <v>3.1070007209999999</v>
      </c>
      <c r="N128" s="605">
        <v>13.030526426</v>
      </c>
      <c r="O128" s="605">
        <v>9.2767722710000005</v>
      </c>
      <c r="P128" s="603">
        <v>9.4411868620000003</v>
      </c>
    </row>
    <row r="129" spans="1:20" s="492" customFormat="1" ht="15.75" customHeight="1">
      <c r="A129" s="522" t="s">
        <v>199</v>
      </c>
      <c r="B129" s="606">
        <v>4.1001228310000002</v>
      </c>
      <c r="C129" s="606">
        <v>-1.103198914</v>
      </c>
      <c r="D129" s="606">
        <v>1.1140026300000001</v>
      </c>
      <c r="E129" s="606">
        <v>-1.3183300419999999</v>
      </c>
      <c r="F129" s="606">
        <v>0.25897270100000003</v>
      </c>
      <c r="G129" s="606">
        <v>-2.0090374120000001</v>
      </c>
      <c r="H129" s="606">
        <v>4.2409881489999997</v>
      </c>
      <c r="I129" s="606">
        <v>-0.58308033599999998</v>
      </c>
      <c r="J129" s="606">
        <v>-11.421943497999999</v>
      </c>
      <c r="K129" s="606">
        <v>-34.946307628</v>
      </c>
      <c r="L129" s="606">
        <v>-11.056145338</v>
      </c>
      <c r="M129" s="607">
        <v>0.312402446</v>
      </c>
      <c r="N129" s="607">
        <v>-14.514747061</v>
      </c>
      <c r="O129" s="607">
        <v>-7.6953528740000001</v>
      </c>
      <c r="P129" s="606">
        <v>-7.1305798530000004</v>
      </c>
    </row>
    <row r="130" spans="1:20" s="492" customFormat="1" ht="16.5" customHeight="1">
      <c r="A130" s="571" t="s">
        <v>263</v>
      </c>
      <c r="B130" s="610"/>
      <c r="C130" s="610"/>
      <c r="D130" s="610"/>
      <c r="E130" s="610"/>
      <c r="F130" s="610"/>
      <c r="G130" s="610"/>
      <c r="H130" s="610"/>
      <c r="I130" s="610"/>
      <c r="J130" s="610"/>
      <c r="K130" s="610"/>
      <c r="L130" s="610"/>
      <c r="M130" s="611"/>
      <c r="N130" s="611"/>
      <c r="O130" s="611"/>
      <c r="P130" s="610"/>
    </row>
    <row r="131" spans="1:20" s="492" customFormat="1" ht="16.5" customHeight="1">
      <c r="A131" s="514" t="s">
        <v>333</v>
      </c>
      <c r="B131" s="599">
        <v>-7.2808098729999999</v>
      </c>
      <c r="C131" s="599">
        <v>0.63669582400000002</v>
      </c>
      <c r="D131" s="599">
        <v>2.7186452000000001</v>
      </c>
      <c r="E131" s="599">
        <v>6.3205085600000004</v>
      </c>
      <c r="F131" s="599">
        <v>7.5177789519999996</v>
      </c>
      <c r="G131" s="599">
        <v>14.912201525</v>
      </c>
      <c r="H131" s="599">
        <v>7.7717420400000004</v>
      </c>
      <c r="I131" s="599">
        <v>11.196679433</v>
      </c>
      <c r="J131" s="599">
        <v>0.49687045099999999</v>
      </c>
      <c r="K131" s="599">
        <v>-1.4190053659999999</v>
      </c>
      <c r="L131" s="599">
        <v>2.3541092340000001</v>
      </c>
      <c r="M131" s="600">
        <v>7.051669886</v>
      </c>
      <c r="N131" s="600">
        <v>2.688514509</v>
      </c>
      <c r="O131" s="600">
        <v>4.7158522920000001</v>
      </c>
      <c r="P131" s="599">
        <v>5.5799619419999997</v>
      </c>
    </row>
    <row r="132" spans="1:20" s="492" customFormat="1" ht="15.75" customHeight="1">
      <c r="A132" s="572" t="s">
        <v>203</v>
      </c>
      <c r="B132" s="612">
        <v>-6.2994572260000004</v>
      </c>
      <c r="C132" s="612">
        <v>1.3320762639999999</v>
      </c>
      <c r="D132" s="612">
        <v>2.4342576980000001</v>
      </c>
      <c r="E132" s="612">
        <v>7.1908648270000004</v>
      </c>
      <c r="F132" s="612">
        <v>7.3858868810000002</v>
      </c>
      <c r="G132" s="612">
        <v>14.337961527999999</v>
      </c>
      <c r="H132" s="612">
        <v>7.7290441809999999</v>
      </c>
      <c r="I132" s="612">
        <v>10.179708875999999</v>
      </c>
      <c r="J132" s="612">
        <v>0.91287112800000003</v>
      </c>
      <c r="K132" s="612">
        <v>11.808190665</v>
      </c>
      <c r="L132" s="612">
        <v>3.0993988890000002</v>
      </c>
      <c r="M132" s="613">
        <v>7.2490678080000004</v>
      </c>
      <c r="N132" s="613">
        <v>5.38455744</v>
      </c>
      <c r="O132" s="613">
        <v>6.3039717489999996</v>
      </c>
      <c r="P132" s="612">
        <v>6.640487265</v>
      </c>
    </row>
    <row r="133" spans="1:20" s="492" customFormat="1" ht="15.75" customHeight="1">
      <c r="A133" s="573" t="s">
        <v>204</v>
      </c>
      <c r="B133" s="614">
        <v>-22.888637972000001</v>
      </c>
      <c r="C133" s="614">
        <v>-0.99794100600000002</v>
      </c>
      <c r="D133" s="614">
        <v>6.7096516670000002</v>
      </c>
      <c r="E133" s="614">
        <v>14.320836700999999</v>
      </c>
      <c r="F133" s="614">
        <v>11.579066931</v>
      </c>
      <c r="G133" s="614">
        <v>15.76280635</v>
      </c>
      <c r="H133" s="614">
        <v>12.992104449999999</v>
      </c>
      <c r="I133" s="614">
        <v>29.557833483</v>
      </c>
      <c r="J133" s="614">
        <v>11.326955629</v>
      </c>
      <c r="K133" s="614">
        <v>-22.762308695000002</v>
      </c>
      <c r="L133" s="614">
        <v>9.1800264049999996</v>
      </c>
      <c r="M133" s="615">
        <v>11.648988902999999</v>
      </c>
      <c r="N133" s="615">
        <v>6.4314386250000002</v>
      </c>
      <c r="O133" s="615">
        <v>7.6590867329999996</v>
      </c>
      <c r="P133" s="614">
        <v>9.0431656999999994</v>
      </c>
    </row>
    <row r="134" spans="1:20" s="492" customFormat="1" ht="15.75" customHeight="1">
      <c r="A134" s="572" t="s">
        <v>205</v>
      </c>
      <c r="B134" s="612">
        <v>-25.405098522999999</v>
      </c>
      <c r="C134" s="612">
        <v>-26.274484975</v>
      </c>
      <c r="D134" s="612">
        <v>10.612109797</v>
      </c>
      <c r="E134" s="612">
        <v>-25.695830038</v>
      </c>
      <c r="F134" s="612">
        <v>8.1917890189999998</v>
      </c>
      <c r="G134" s="612">
        <v>37.433950117999998</v>
      </c>
      <c r="H134" s="612">
        <v>4.4621615290000003</v>
      </c>
      <c r="I134" s="612">
        <v>16.306533628</v>
      </c>
      <c r="J134" s="612">
        <v>-16.000648132999999</v>
      </c>
      <c r="K134" s="612">
        <v>-64.888170135999999</v>
      </c>
      <c r="L134" s="612">
        <v>-14.887165256999999</v>
      </c>
      <c r="M134" s="613">
        <v>-3.9452059730000002</v>
      </c>
      <c r="N134" s="613">
        <v>-30.240007898999998</v>
      </c>
      <c r="O134" s="613">
        <v>-23.835310839999998</v>
      </c>
      <c r="P134" s="612">
        <v>-15.534888707</v>
      </c>
    </row>
    <row r="135" spans="1:20" s="492" customFormat="1" ht="16.5" customHeight="1">
      <c r="A135" s="574" t="s">
        <v>334</v>
      </c>
      <c r="B135" s="616">
        <v>5.3285405770000001</v>
      </c>
      <c r="C135" s="616">
        <v>4.3501892010000001</v>
      </c>
      <c r="D135" s="616">
        <v>8.712514917</v>
      </c>
      <c r="E135" s="616">
        <v>11.220066311</v>
      </c>
      <c r="F135" s="616">
        <v>13.490775677</v>
      </c>
      <c r="G135" s="616">
        <v>16.083841949</v>
      </c>
      <c r="H135" s="616">
        <v>10.489968009</v>
      </c>
      <c r="I135" s="616">
        <v>10.406845603000001</v>
      </c>
      <c r="J135" s="616">
        <v>0.35118961199999998</v>
      </c>
      <c r="K135" s="616">
        <v>3.17670407</v>
      </c>
      <c r="L135" s="616">
        <v>14.335453614</v>
      </c>
      <c r="M135" s="617">
        <v>11.383476189</v>
      </c>
      <c r="N135" s="617">
        <v>6.5982433629999999</v>
      </c>
      <c r="O135" s="617">
        <v>8.8383218360000004</v>
      </c>
      <c r="P135" s="616">
        <v>9.5688551820000001</v>
      </c>
    </row>
    <row r="136" spans="1:20" s="492" customFormat="1" ht="15.75" customHeight="1">
      <c r="A136" s="572" t="s">
        <v>207</v>
      </c>
      <c r="B136" s="612">
        <v>5.9390472259999996</v>
      </c>
      <c r="C136" s="612">
        <v>3.037135819</v>
      </c>
      <c r="D136" s="612">
        <v>10.751106803000001</v>
      </c>
      <c r="E136" s="612">
        <v>10.176359713</v>
      </c>
      <c r="F136" s="612">
        <v>13.291813606</v>
      </c>
      <c r="G136" s="612">
        <v>8.1410270919999999</v>
      </c>
      <c r="H136" s="612">
        <v>11.555064590000001</v>
      </c>
      <c r="I136" s="612">
        <v>14.478135526000001</v>
      </c>
      <c r="J136" s="612">
        <v>10.984260866</v>
      </c>
      <c r="K136" s="612">
        <v>27.493577403</v>
      </c>
      <c r="L136" s="612">
        <v>-2.204893657</v>
      </c>
      <c r="M136" s="613">
        <v>10.530149359999999</v>
      </c>
      <c r="N136" s="613">
        <v>9.9377847569999993</v>
      </c>
      <c r="O136" s="613">
        <v>10.230683371</v>
      </c>
      <c r="P136" s="612">
        <v>9.7109610770000003</v>
      </c>
    </row>
    <row r="137" spans="1:20" s="492" customFormat="1" ht="15.75" customHeight="1">
      <c r="A137" s="575" t="s">
        <v>208</v>
      </c>
      <c r="B137" s="614">
        <v>7.3343450419999998</v>
      </c>
      <c r="C137" s="614">
        <v>5.6848267679999998</v>
      </c>
      <c r="D137" s="614">
        <v>10.584771005</v>
      </c>
      <c r="E137" s="614">
        <v>13.909652285</v>
      </c>
      <c r="F137" s="614">
        <v>14.061239478999999</v>
      </c>
      <c r="G137" s="614">
        <v>23.300072270000001</v>
      </c>
      <c r="H137" s="614">
        <v>16.572698934000002</v>
      </c>
      <c r="I137" s="614">
        <v>9.7985837759999992</v>
      </c>
      <c r="J137" s="614">
        <v>7.955583742</v>
      </c>
      <c r="K137" s="614">
        <v>-1.1714012620000001</v>
      </c>
      <c r="L137" s="614">
        <v>5.3291896100000002</v>
      </c>
      <c r="M137" s="615">
        <v>14.547876381</v>
      </c>
      <c r="N137" s="615">
        <v>5.8762739110000002</v>
      </c>
      <c r="O137" s="615">
        <v>10.822030633000001</v>
      </c>
      <c r="P137" s="614">
        <v>10.638740122</v>
      </c>
      <c r="S137" s="544"/>
      <c r="T137" s="544"/>
    </row>
    <row r="138" spans="1:20" s="492" customFormat="1" ht="15.75" customHeight="1">
      <c r="A138" s="572" t="s">
        <v>209</v>
      </c>
      <c r="B138" s="612">
        <v>-8.2658932620000005</v>
      </c>
      <c r="C138" s="612">
        <v>-1.042994014</v>
      </c>
      <c r="D138" s="612">
        <v>-4.5919373869999998</v>
      </c>
      <c r="E138" s="612">
        <v>2.9180415210000001</v>
      </c>
      <c r="F138" s="612">
        <v>12.1000765</v>
      </c>
      <c r="G138" s="612">
        <v>9.3677955490000002</v>
      </c>
      <c r="H138" s="612">
        <v>-0.89511614500000003</v>
      </c>
      <c r="I138" s="612">
        <v>8.2178075509999999</v>
      </c>
      <c r="J138" s="612">
        <v>-11.62805975</v>
      </c>
      <c r="K138" s="612">
        <v>-2.3782714490000001</v>
      </c>
      <c r="L138" s="612">
        <v>31.056260852000001</v>
      </c>
      <c r="M138" s="613">
        <v>3.4372150010000002</v>
      </c>
      <c r="N138" s="613">
        <v>5.4523657889999999</v>
      </c>
      <c r="O138" s="613">
        <v>4.8541340460000004</v>
      </c>
      <c r="P138" s="612">
        <v>7.8961471259999998</v>
      </c>
    </row>
    <row r="139" spans="1:20" s="492" customFormat="1" ht="16.5" customHeight="1">
      <c r="A139" s="576" t="s">
        <v>265</v>
      </c>
      <c r="B139" s="618"/>
      <c r="C139" s="618"/>
      <c r="D139" s="618"/>
      <c r="E139" s="618"/>
      <c r="F139" s="618"/>
      <c r="G139" s="618"/>
      <c r="H139" s="618"/>
      <c r="I139" s="618"/>
      <c r="J139" s="618"/>
      <c r="K139" s="618"/>
      <c r="L139" s="618"/>
      <c r="M139" s="619"/>
      <c r="N139" s="619"/>
      <c r="O139" s="619"/>
      <c r="P139" s="618"/>
    </row>
    <row r="140" spans="1:20" s="492" customFormat="1" ht="16.5" customHeight="1">
      <c r="A140" s="577" t="s">
        <v>534</v>
      </c>
      <c r="B140" s="620">
        <v>1.1002269680000001</v>
      </c>
      <c r="C140" s="620">
        <v>1.914732952</v>
      </c>
      <c r="D140" s="620">
        <v>0.96174143199999995</v>
      </c>
      <c r="E140" s="620">
        <v>0.43064417700000002</v>
      </c>
      <c r="F140" s="620">
        <v>0.198701239</v>
      </c>
      <c r="G140" s="620">
        <v>-3.1988535999999998E-2</v>
      </c>
      <c r="H140" s="620">
        <v>-0.39747265799999998</v>
      </c>
      <c r="I140" s="620">
        <v>-1.1075229209999999</v>
      </c>
      <c r="J140" s="620">
        <v>-0.81969232599999997</v>
      </c>
      <c r="K140" s="620">
        <v>-2.185638043</v>
      </c>
      <c r="L140" s="620">
        <v>-2.7987795520000001</v>
      </c>
      <c r="M140" s="621">
        <v>0.193315292</v>
      </c>
      <c r="N140" s="621">
        <v>-1.819295313</v>
      </c>
      <c r="O140" s="621">
        <v>-1.1077650960000001</v>
      </c>
      <c r="P140" s="620">
        <v>-0.97062048099999998</v>
      </c>
    </row>
    <row r="141" spans="1:20" s="492" customFormat="1" ht="16.5" customHeight="1">
      <c r="A141" s="578" t="s">
        <v>458</v>
      </c>
      <c r="B141" s="622">
        <v>-1.096210734</v>
      </c>
      <c r="C141" s="622">
        <v>0.75689767500000005</v>
      </c>
      <c r="D141" s="622">
        <v>0.97784697899999995</v>
      </c>
      <c r="E141" s="622">
        <v>1.8033826829999999</v>
      </c>
      <c r="F141" s="622">
        <v>1.9326098570000001</v>
      </c>
      <c r="G141" s="622">
        <v>1.6614590389999999</v>
      </c>
      <c r="H141" s="622">
        <v>1.709638539</v>
      </c>
      <c r="I141" s="622">
        <v>1.5764177020000001</v>
      </c>
      <c r="J141" s="622">
        <v>1.691133376</v>
      </c>
      <c r="K141" s="622">
        <v>2.0306689040000001</v>
      </c>
      <c r="L141" s="622">
        <v>1.5952361820000001</v>
      </c>
      <c r="M141" s="623">
        <v>1.7172634470000001</v>
      </c>
      <c r="N141" s="623">
        <v>1.688868013</v>
      </c>
      <c r="O141" s="623">
        <v>1.705502195</v>
      </c>
      <c r="P141" s="622">
        <v>1.704450638</v>
      </c>
    </row>
    <row r="142" spans="1:20" s="492" customFormat="1" ht="16.5" customHeight="1">
      <c r="A142" s="579" t="s">
        <v>459</v>
      </c>
      <c r="B142" s="624">
        <v>3.4040770839999999</v>
      </c>
      <c r="C142" s="624">
        <v>2.9949223109999998</v>
      </c>
      <c r="D142" s="624">
        <v>2.571694387</v>
      </c>
      <c r="E142" s="624">
        <v>2.3573599999999999</v>
      </c>
      <c r="F142" s="624">
        <v>1.653627736</v>
      </c>
      <c r="G142" s="624">
        <v>1.20494412</v>
      </c>
      <c r="H142" s="624">
        <v>1.022688512</v>
      </c>
      <c r="I142" s="624">
        <v>0.55768578400000002</v>
      </c>
      <c r="J142" s="624">
        <v>0.570861544</v>
      </c>
      <c r="K142" s="624">
        <v>1.2050446379999999</v>
      </c>
      <c r="L142" s="624">
        <v>2.6084146170000002</v>
      </c>
      <c r="M142" s="625">
        <v>1.719498202</v>
      </c>
      <c r="N142" s="625">
        <v>1.3441012939999999</v>
      </c>
      <c r="O142" s="625">
        <v>1.483837093</v>
      </c>
      <c r="P142" s="624">
        <v>1.42569239</v>
      </c>
    </row>
    <row r="143" spans="1:20" s="492" customFormat="1" ht="16.5" customHeight="1">
      <c r="A143" s="580" t="s">
        <v>460</v>
      </c>
      <c r="B143" s="622">
        <v>2.0965571540000001</v>
      </c>
      <c r="C143" s="622">
        <v>1.777884147</v>
      </c>
      <c r="D143" s="622">
        <v>1.1659608859999999</v>
      </c>
      <c r="E143" s="622">
        <v>0.91788398500000001</v>
      </c>
      <c r="F143" s="622">
        <v>0.55344770200000004</v>
      </c>
      <c r="G143" s="622">
        <v>0.65600052799999997</v>
      </c>
      <c r="H143" s="622">
        <v>0.65626745600000003</v>
      </c>
      <c r="I143" s="622">
        <v>-0.24637794700000001</v>
      </c>
      <c r="J143" s="622">
        <v>6.811971E-2</v>
      </c>
      <c r="K143" s="622">
        <v>-1.122350529</v>
      </c>
      <c r="L143" s="622">
        <v>0.39258010300000001</v>
      </c>
      <c r="M143" s="623">
        <v>0.82681270900000003</v>
      </c>
      <c r="N143" s="623">
        <v>-0.100552286</v>
      </c>
      <c r="O143" s="623">
        <v>0.247829101</v>
      </c>
      <c r="P143" s="622">
        <v>0.297039742</v>
      </c>
    </row>
    <row r="144" spans="1:20" s="492" customFormat="1" ht="16.5" customHeight="1">
      <c r="A144" s="575" t="s">
        <v>546</v>
      </c>
      <c r="B144" s="626">
        <v>-6.9255755529999998</v>
      </c>
      <c r="C144" s="626">
        <v>1.0386087159999999</v>
      </c>
      <c r="D144" s="626">
        <v>2.5237119020000001</v>
      </c>
      <c r="E144" s="626">
        <v>6.9142956660000001</v>
      </c>
      <c r="F144" s="626">
        <v>6.5375291019999997</v>
      </c>
      <c r="G144" s="626">
        <v>13.881400929</v>
      </c>
      <c r="H144" s="626">
        <v>7.6400355820000003</v>
      </c>
      <c r="I144" s="626">
        <v>9.3814670269999993</v>
      </c>
      <c r="J144" s="626">
        <v>5.424826E-2</v>
      </c>
      <c r="K144" s="626">
        <v>11.035821963</v>
      </c>
      <c r="L144" s="626">
        <v>2.6683782200000001</v>
      </c>
      <c r="M144" s="627">
        <v>6.9477998940000001</v>
      </c>
      <c r="N144" s="627">
        <v>4.6840436079999996</v>
      </c>
      <c r="O144" s="627">
        <v>5.7960128720000004</v>
      </c>
      <c r="P144" s="626">
        <v>6.2064923890000001</v>
      </c>
    </row>
    <row r="145" spans="1:17" s="492" customFormat="1" ht="16.5" customHeight="1">
      <c r="A145" s="581" t="s">
        <v>461</v>
      </c>
      <c r="B145" s="622">
        <v>2.8275925420000001</v>
      </c>
      <c r="C145" s="622">
        <v>1.6490598839999999</v>
      </c>
      <c r="D145" s="622">
        <v>2.6134129380000002</v>
      </c>
      <c r="E145" s="622">
        <v>0.41765645299999998</v>
      </c>
      <c r="F145" s="622">
        <v>-0.28808436999999998</v>
      </c>
      <c r="G145" s="622">
        <v>-0.333165869</v>
      </c>
      <c r="H145" s="622">
        <v>-0.99937062799999998</v>
      </c>
      <c r="I145" s="622">
        <v>-2.3144114889999998</v>
      </c>
      <c r="J145" s="622">
        <v>-2.306524928</v>
      </c>
      <c r="K145" s="622">
        <v>-2.3142138000000001</v>
      </c>
      <c r="L145" s="622">
        <v>0.54982434499999999</v>
      </c>
      <c r="M145" s="623">
        <v>2.3311319E-2</v>
      </c>
      <c r="N145" s="623">
        <v>-1.169693171</v>
      </c>
      <c r="O145" s="623">
        <v>-0.75619797</v>
      </c>
      <c r="P145" s="622">
        <v>-0.88501349399999996</v>
      </c>
    </row>
    <row r="146" spans="1:17" s="492" customFormat="1" ht="16.5" customHeight="1">
      <c r="A146" s="573" t="s">
        <v>462</v>
      </c>
      <c r="B146" s="628">
        <v>0.60124799500000004</v>
      </c>
      <c r="C146" s="628">
        <v>0.54427211799999997</v>
      </c>
      <c r="D146" s="628">
        <v>-0.16485896999999999</v>
      </c>
      <c r="E146" s="628">
        <v>-0.33304692000000002</v>
      </c>
      <c r="F146" s="628">
        <v>-0.2265953</v>
      </c>
      <c r="G146" s="628">
        <v>-0.38569663500000001</v>
      </c>
      <c r="H146" s="628">
        <v>-0.14324630399999999</v>
      </c>
      <c r="I146" s="628">
        <v>-0.63388030100000003</v>
      </c>
      <c r="J146" s="628">
        <v>-1.3884828E-2</v>
      </c>
      <c r="K146" s="628">
        <v>0.67258187899999999</v>
      </c>
      <c r="L146" s="628">
        <v>-5.1670690600000002</v>
      </c>
      <c r="M146" s="629">
        <v>-0.22177150500000001</v>
      </c>
      <c r="N146" s="629">
        <v>-1.585681264</v>
      </c>
      <c r="O146" s="629">
        <v>-0.99521399899999996</v>
      </c>
      <c r="P146" s="628">
        <v>-0.996217731</v>
      </c>
    </row>
    <row r="147" spans="1:17" s="492" customFormat="1" ht="16.5" customHeight="1">
      <c r="A147" s="578" t="s">
        <v>463</v>
      </c>
      <c r="B147" s="622">
        <v>4.215239E-3</v>
      </c>
      <c r="C147" s="622">
        <v>-0.28933260799999999</v>
      </c>
      <c r="D147" s="622">
        <v>-0.182350545</v>
      </c>
      <c r="E147" s="622">
        <v>-0.129293677</v>
      </c>
      <c r="F147" s="622">
        <v>-0.14189532899999999</v>
      </c>
      <c r="G147" s="622">
        <v>-2.8026151999999999E-2</v>
      </c>
      <c r="H147" s="622">
        <v>-3.5750272999999999E-2</v>
      </c>
      <c r="I147" s="622">
        <v>-7.5648072999999996E-2</v>
      </c>
      <c r="J147" s="622">
        <v>8.1894320000000007E-2</v>
      </c>
      <c r="K147" s="622">
        <v>0.12945578099999999</v>
      </c>
      <c r="L147" s="622">
        <v>1.865732953</v>
      </c>
      <c r="M147" s="623">
        <v>-0.11761619700000001</v>
      </c>
      <c r="N147" s="623">
        <v>0.70724834599999997</v>
      </c>
      <c r="O147" s="623">
        <v>0.371111319</v>
      </c>
      <c r="P147" s="622">
        <v>0.31474737899999999</v>
      </c>
    </row>
    <row r="148" spans="1:17" s="492" customFormat="1" ht="16.5" customHeight="1">
      <c r="A148" s="579" t="s">
        <v>483</v>
      </c>
      <c r="B148" s="624">
        <v>0.76109476200000004</v>
      </c>
      <c r="C148" s="624">
        <v>-9.5522985000000005E-2</v>
      </c>
      <c r="D148" s="624">
        <v>0.18964235700000001</v>
      </c>
      <c r="E148" s="624">
        <v>0.41730706000000001</v>
      </c>
      <c r="F148" s="624">
        <v>0.28378688899999999</v>
      </c>
      <c r="G148" s="624">
        <v>0.57602658200000001</v>
      </c>
      <c r="H148" s="624">
        <v>0.89928882300000001</v>
      </c>
      <c r="I148" s="624">
        <v>0.74165857700000004</v>
      </c>
      <c r="J148" s="624">
        <v>0.80926942099999999</v>
      </c>
      <c r="K148" s="624">
        <v>0.94934579600000002</v>
      </c>
      <c r="L148" s="624">
        <v>2.894535318</v>
      </c>
      <c r="M148" s="625">
        <v>0.53033609199999998</v>
      </c>
      <c r="N148" s="625">
        <v>1.5350328710000001</v>
      </c>
      <c r="O148" s="625">
        <v>1.1759016</v>
      </c>
      <c r="P148" s="624">
        <v>1.097592634</v>
      </c>
    </row>
    <row r="149" spans="1:17" s="544" customFormat="1" ht="16.5" customHeight="1">
      <c r="A149" s="580" t="s">
        <v>464</v>
      </c>
      <c r="B149" s="622">
        <v>-1.1688329099999999</v>
      </c>
      <c r="C149" s="622">
        <v>0.43491523799999998</v>
      </c>
      <c r="D149" s="622">
        <v>0.36964409599999998</v>
      </c>
      <c r="E149" s="622">
        <v>-0.34642111599999997</v>
      </c>
      <c r="F149" s="622">
        <v>-0.25476900600000002</v>
      </c>
      <c r="G149" s="622">
        <v>-0.66529064999999998</v>
      </c>
      <c r="H149" s="622">
        <v>-0.81476416699999998</v>
      </c>
      <c r="I149" s="622">
        <v>-0.75208393699999998</v>
      </c>
      <c r="J149" s="622">
        <v>-0.645337088</v>
      </c>
      <c r="K149" s="622">
        <v>-1.2055431029999999</v>
      </c>
      <c r="L149" s="622">
        <v>-2.6013198499999999</v>
      </c>
      <c r="M149" s="623">
        <v>-0.43865422199999998</v>
      </c>
      <c r="N149" s="623">
        <v>-1.4371009320000001</v>
      </c>
      <c r="O149" s="623">
        <v>-1.0789637990000001</v>
      </c>
      <c r="P149" s="622">
        <v>-1.0195805840000001</v>
      </c>
      <c r="Q149" s="492"/>
    </row>
    <row r="150" spans="1:17" s="492" customFormat="1" ht="16.5" customHeight="1">
      <c r="A150" s="575" t="s">
        <v>545</v>
      </c>
      <c r="B150" s="626">
        <v>-4.746173422</v>
      </c>
      <c r="C150" s="626">
        <v>-0.32298819899999998</v>
      </c>
      <c r="D150" s="626">
        <v>0.53928716600000004</v>
      </c>
      <c r="E150" s="626">
        <v>2.1317699270000001</v>
      </c>
      <c r="F150" s="626">
        <v>1.963731605</v>
      </c>
      <c r="G150" s="626">
        <v>3.8494666820000001</v>
      </c>
      <c r="H150" s="626">
        <v>1.7399555579999999</v>
      </c>
      <c r="I150" s="626">
        <v>2.094654265</v>
      </c>
      <c r="J150" s="626">
        <v>-2.917439E-3</v>
      </c>
      <c r="K150" s="626">
        <v>2.3455751170000001</v>
      </c>
      <c r="L150" s="626">
        <v>0.389183428</v>
      </c>
      <c r="M150" s="627">
        <v>1.9480350040000001</v>
      </c>
      <c r="N150" s="627">
        <v>0.93276104500000001</v>
      </c>
      <c r="O150" s="627">
        <v>1.3357086739999999</v>
      </c>
      <c r="P150" s="626">
        <v>1.4399612550000001</v>
      </c>
    </row>
    <row r="151" spans="1:17" s="492" customFormat="1" ht="16.5" customHeight="1">
      <c r="A151" s="581" t="s">
        <v>465</v>
      </c>
      <c r="B151" s="622">
        <v>0.40837199699999999</v>
      </c>
      <c r="C151" s="622">
        <v>-8.1245410000000004E-2</v>
      </c>
      <c r="D151" s="622">
        <v>0.99830059299999996</v>
      </c>
      <c r="E151" s="622">
        <v>-0.38383359700000003</v>
      </c>
      <c r="F151" s="622">
        <v>-0.66088794100000003</v>
      </c>
      <c r="G151" s="622">
        <v>-0.73655415700000004</v>
      </c>
      <c r="H151" s="622">
        <v>-1.2443698519999999</v>
      </c>
      <c r="I151" s="622">
        <v>-1.4202170300000001</v>
      </c>
      <c r="J151" s="622">
        <v>-1.7690399889999999</v>
      </c>
      <c r="K151" s="622">
        <v>-1.106016141</v>
      </c>
      <c r="L151" s="622">
        <v>0.15883651900000001</v>
      </c>
      <c r="M151" s="623">
        <v>-0.60330881700000005</v>
      </c>
      <c r="N151" s="623">
        <v>-0.918317779</v>
      </c>
      <c r="O151" s="623">
        <v>-0.82202553099999998</v>
      </c>
      <c r="P151" s="622">
        <v>-0.97712290800000001</v>
      </c>
    </row>
    <row r="152" spans="1:17" s="492" customFormat="1" ht="16.5" customHeight="1">
      <c r="A152" s="582" t="s">
        <v>548</v>
      </c>
      <c r="B152" s="630">
        <v>-5.1143172000000001E-2</v>
      </c>
      <c r="C152" s="630">
        <v>6.6403490000000003E-3</v>
      </c>
      <c r="D152" s="630">
        <v>1.8116485000000002E-2</v>
      </c>
      <c r="E152" s="630">
        <v>-9.6344977999999998E-2</v>
      </c>
      <c r="F152" s="630">
        <v>-9.5996561999999994E-2</v>
      </c>
      <c r="G152" s="630">
        <v>-0.183229322</v>
      </c>
      <c r="H152" s="630">
        <v>-0.328444864</v>
      </c>
      <c r="I152" s="630">
        <v>-0.34945220599999999</v>
      </c>
      <c r="J152" s="630">
        <v>-0.50727162999999997</v>
      </c>
      <c r="K152" s="630">
        <v>-0.53832982699999998</v>
      </c>
      <c r="L152" s="630">
        <v>-2.4239488520000001</v>
      </c>
      <c r="M152" s="631">
        <v>-0.143159378</v>
      </c>
      <c r="N152" s="631">
        <v>-0.89959589799999995</v>
      </c>
      <c r="O152" s="631">
        <v>-0.48467555699999998</v>
      </c>
      <c r="P152" s="630">
        <v>-0.45765571300000002</v>
      </c>
    </row>
    <row r="153" spans="1:17">
      <c r="A153" s="261" t="s">
        <v>422</v>
      </c>
      <c r="B153" s="13"/>
      <c r="C153" s="13"/>
      <c r="D153" s="13"/>
      <c r="E153" s="13"/>
      <c r="F153" s="13"/>
      <c r="G153" s="13"/>
      <c r="H153" s="13"/>
      <c r="I153" s="13"/>
      <c r="J153" s="13"/>
      <c r="K153" s="13"/>
      <c r="L153" s="13"/>
      <c r="M153" s="13"/>
      <c r="N153" s="13"/>
      <c r="O153" s="13"/>
      <c r="P153" s="40"/>
    </row>
    <row r="154" spans="1:17">
      <c r="A154" s="292" t="s">
        <v>800</v>
      </c>
      <c r="B154" s="13"/>
      <c r="C154" s="13"/>
      <c r="D154" s="13"/>
      <c r="E154" s="13"/>
      <c r="F154" s="13"/>
      <c r="G154" s="13"/>
      <c r="H154" s="13"/>
      <c r="I154" s="13"/>
      <c r="J154" s="13"/>
      <c r="K154" s="13"/>
      <c r="L154" s="13"/>
      <c r="M154" s="13"/>
      <c r="N154" s="13"/>
      <c r="O154" s="13"/>
      <c r="P154" s="40"/>
    </row>
    <row r="155" spans="1:17">
      <c r="A155" s="38" t="s">
        <v>809</v>
      </c>
      <c r="B155" s="13"/>
      <c r="C155" s="13"/>
      <c r="D155" s="13"/>
      <c r="E155" s="13"/>
      <c r="F155" s="13"/>
      <c r="G155" s="13"/>
      <c r="H155" s="13"/>
      <c r="I155" s="13"/>
      <c r="J155" s="13"/>
      <c r="K155" s="13"/>
      <c r="L155" s="13"/>
      <c r="M155" s="13"/>
      <c r="N155" s="13"/>
      <c r="O155" s="13"/>
      <c r="P155" s="40"/>
    </row>
    <row r="156" spans="1:17">
      <c r="A156" s="292" t="s">
        <v>801</v>
      </c>
      <c r="B156" s="13"/>
      <c r="C156" s="13"/>
      <c r="D156" s="13"/>
      <c r="E156" s="13"/>
      <c r="F156" s="13"/>
      <c r="G156" s="13"/>
      <c r="H156" s="13"/>
      <c r="I156" s="13"/>
      <c r="J156" s="13"/>
      <c r="K156" s="13"/>
      <c r="L156" s="13"/>
      <c r="M156" s="13"/>
      <c r="N156" s="13"/>
      <c r="O156" s="13"/>
      <c r="P156" s="40"/>
    </row>
    <row r="157" spans="1:17">
      <c r="A157" s="261" t="s">
        <v>876</v>
      </c>
      <c r="B157" s="13"/>
      <c r="C157" s="13"/>
      <c r="D157" s="13"/>
      <c r="E157" s="13"/>
      <c r="F157" s="13"/>
      <c r="G157" s="13"/>
      <c r="H157" s="13"/>
      <c r="I157" s="13"/>
      <c r="J157" s="13"/>
      <c r="K157" s="13"/>
      <c r="L157" s="13"/>
      <c r="M157" s="13"/>
      <c r="N157" s="13"/>
      <c r="O157" s="13"/>
      <c r="P157" s="40"/>
    </row>
    <row r="158" spans="1:17">
      <c r="A158" s="292" t="s">
        <v>831</v>
      </c>
      <c r="B158" s="13"/>
      <c r="C158" s="13"/>
      <c r="D158" s="13"/>
      <c r="E158" s="13"/>
      <c r="F158" s="13"/>
      <c r="G158" s="13"/>
      <c r="H158" s="13"/>
      <c r="I158" s="13"/>
      <c r="J158" s="13"/>
      <c r="K158" s="13"/>
      <c r="L158" s="13"/>
      <c r="M158" s="13"/>
      <c r="N158" s="13"/>
      <c r="O158" s="13"/>
      <c r="P158" s="40"/>
    </row>
    <row r="160" spans="1:17" ht="12.75" customHeight="1">
      <c r="A160" s="988" t="s">
        <v>640</v>
      </c>
      <c r="B160" s="997"/>
      <c r="C160" s="997"/>
      <c r="D160" s="997"/>
      <c r="E160" s="997"/>
      <c r="F160" s="997"/>
    </row>
    <row r="161" spans="1:6">
      <c r="A161" s="997"/>
      <c r="B161" s="997"/>
      <c r="C161" s="997"/>
      <c r="D161" s="997"/>
      <c r="E161" s="997"/>
      <c r="F161" s="997"/>
    </row>
    <row r="162" spans="1:6">
      <c r="A162" s="997"/>
      <c r="B162" s="997"/>
      <c r="C162" s="997"/>
      <c r="D162" s="997"/>
      <c r="E162" s="997"/>
      <c r="F162" s="997"/>
    </row>
    <row r="163" spans="1:6">
      <c r="A163" s="17"/>
      <c r="B163" s="69"/>
      <c r="C163" s="69"/>
      <c r="D163" s="69"/>
      <c r="E163" s="69"/>
      <c r="F163" s="69"/>
    </row>
    <row r="164" spans="1:6">
      <c r="A164" s="998" t="s">
        <v>373</v>
      </c>
      <c r="B164" s="1000"/>
      <c r="C164" s="1000"/>
      <c r="D164" s="1000"/>
      <c r="E164" s="1000"/>
      <c r="F164" s="1000"/>
    </row>
    <row r="165" spans="1:6">
      <c r="A165" s="17"/>
      <c r="B165" s="69"/>
      <c r="C165" s="69"/>
      <c r="D165" s="69"/>
      <c r="E165" s="69"/>
      <c r="F165" s="69"/>
    </row>
    <row r="166" spans="1:6">
      <c r="A166" s="988" t="s">
        <v>374</v>
      </c>
      <c r="B166" s="997"/>
      <c r="C166" s="997"/>
      <c r="D166" s="997"/>
      <c r="E166" s="997"/>
      <c r="F166" s="997"/>
    </row>
    <row r="167" spans="1:6">
      <c r="A167" s="997"/>
      <c r="B167" s="997"/>
      <c r="C167" s="997"/>
      <c r="D167" s="997"/>
      <c r="E167" s="997"/>
      <c r="F167" s="997"/>
    </row>
    <row r="168" spans="1:6">
      <c r="A168" s="17"/>
      <c r="B168" s="69"/>
      <c r="C168" s="69"/>
      <c r="D168" s="69"/>
      <c r="E168" s="69"/>
      <c r="F168" s="69"/>
    </row>
    <row r="169" spans="1:6">
      <c r="A169" s="988" t="s">
        <v>375</v>
      </c>
      <c r="B169" s="997"/>
      <c r="C169" s="997"/>
      <c r="D169" s="997"/>
      <c r="E169" s="997"/>
      <c r="F169" s="997"/>
    </row>
    <row r="170" spans="1:6">
      <c r="A170" s="997"/>
      <c r="B170" s="997"/>
      <c r="C170" s="997"/>
      <c r="D170" s="997"/>
      <c r="E170" s="997"/>
      <c r="F170" s="997"/>
    </row>
    <row r="171" spans="1:6">
      <c r="A171" s="997"/>
      <c r="B171" s="997"/>
      <c r="C171" s="997"/>
      <c r="D171" s="997"/>
      <c r="E171" s="997"/>
      <c r="F171" s="997"/>
    </row>
    <row r="172" spans="1:6">
      <c r="A172" s="17"/>
      <c r="B172" s="69"/>
      <c r="C172" s="69"/>
      <c r="D172" s="69"/>
      <c r="E172" s="69"/>
      <c r="F172" s="69"/>
    </row>
    <row r="173" spans="1:6">
      <c r="A173" s="988" t="s">
        <v>376</v>
      </c>
      <c r="B173" s="997"/>
      <c r="C173" s="997"/>
      <c r="D173" s="997"/>
      <c r="E173" s="997"/>
      <c r="F173" s="997"/>
    </row>
    <row r="174" spans="1:6">
      <c r="A174" s="997"/>
      <c r="B174" s="997"/>
      <c r="C174" s="997"/>
      <c r="D174" s="997"/>
      <c r="E174" s="997"/>
      <c r="F174" s="997"/>
    </row>
    <row r="175" spans="1:6">
      <c r="A175" s="997"/>
      <c r="B175" s="997"/>
      <c r="C175" s="997"/>
      <c r="D175" s="997"/>
      <c r="E175" s="997"/>
      <c r="F175" s="997"/>
    </row>
    <row r="176" spans="1:6">
      <c r="A176" s="997"/>
      <c r="B176" s="997"/>
      <c r="C176" s="997"/>
      <c r="D176" s="997"/>
      <c r="E176" s="997"/>
      <c r="F176" s="997"/>
    </row>
    <row r="178" spans="1:6" ht="60" customHeight="1">
      <c r="A178" s="988" t="s">
        <v>641</v>
      </c>
      <c r="B178" s="988"/>
      <c r="C178" s="988"/>
      <c r="D178" s="988"/>
      <c r="E178" s="988"/>
      <c r="F178" s="988"/>
    </row>
    <row r="180" spans="1:6" ht="156.75" customHeight="1">
      <c r="A180" s="988" t="s">
        <v>642</v>
      </c>
      <c r="B180" s="988"/>
      <c r="C180" s="988"/>
      <c r="D180" s="988"/>
      <c r="E180" s="988"/>
      <c r="F180" s="988"/>
    </row>
  </sheetData>
  <mergeCells count="7">
    <mergeCell ref="A180:F180"/>
    <mergeCell ref="A160:F162"/>
    <mergeCell ref="A164:F164"/>
    <mergeCell ref="A166:F167"/>
    <mergeCell ref="A169:F171"/>
    <mergeCell ref="A173:F176"/>
    <mergeCell ref="A178:F178"/>
  </mergeCells>
  <pageMargins left="0.59055118110236227" right="0.59055118110236227" top="0.78740157480314965" bottom="0.78740157480314965" header="0.39370078740157483" footer="0.39370078740157483"/>
  <pageSetup paperSize="9" scale="49" firstPageNumber="58" fitToHeight="0" orientation="landscape" useFirstPageNumber="1" r:id="rId1"/>
  <headerFooter alignWithMargins="0">
    <oddHeader>&amp;R&amp;12Les finances des communes en 2018</oddHeader>
    <oddFooter>&amp;L&amp;12Direction Générale des Collectivités Locales / DESL&amp;C&amp;12&amp;P&amp;R&amp;12Mise en ligne : mars 2020</oddFooter>
  </headerFooter>
  <rowBreaks count="2" manualBreakCount="2">
    <brk id="59" max="15" man="1"/>
    <brk id="104" max="15" man="1"/>
  </rowBreaks>
  <tableParts count="2">
    <tablePart r:id="rId2"/>
    <tablePart r:id="rId3"/>
  </tableParts>
</worksheet>
</file>

<file path=xl/worksheets/sheet22.xml><?xml version="1.0" encoding="utf-8"?>
<worksheet xmlns="http://schemas.openxmlformats.org/spreadsheetml/2006/main" xmlns:r="http://schemas.openxmlformats.org/officeDocument/2006/relationships">
  <sheetPr>
    <tabColor rgb="FF00B050"/>
    <pageSetUpPr fitToPage="1"/>
  </sheetPr>
  <dimension ref="A1:AF49"/>
  <sheetViews>
    <sheetView zoomScaleNormal="100" workbookViewId="0"/>
  </sheetViews>
  <sheetFormatPr baseColWidth="10" defaultRowHeight="12.75"/>
  <cols>
    <col min="1" max="1" width="4.5703125" style="13" customWidth="1"/>
    <col min="2" max="2" width="28.42578125" style="13" customWidth="1"/>
    <col min="3" max="13" width="11.85546875" style="13" customWidth="1"/>
    <col min="14" max="15" width="14.140625" style="13" customWidth="1"/>
    <col min="16" max="16" width="14.140625" style="39" customWidth="1"/>
    <col min="17" max="17" width="6.85546875" customWidth="1"/>
    <col min="18" max="18" width="28.42578125" customWidth="1"/>
    <col min="19" max="29" width="11.5703125" customWidth="1"/>
    <col min="30" max="32" width="14.140625" customWidth="1"/>
  </cols>
  <sheetData>
    <row r="1" spans="1:32" ht="18">
      <c r="A1" s="10" t="s">
        <v>877</v>
      </c>
      <c r="B1" s="51"/>
      <c r="C1" s="71"/>
      <c r="D1" s="71"/>
      <c r="E1" s="71"/>
      <c r="F1" s="71"/>
      <c r="G1" s="71"/>
      <c r="H1" s="71"/>
      <c r="I1" s="71"/>
      <c r="J1" s="71"/>
      <c r="K1" s="71"/>
      <c r="L1" s="71"/>
      <c r="M1" s="71"/>
      <c r="N1" s="71"/>
      <c r="O1" s="71"/>
      <c r="P1" s="90"/>
      <c r="Q1" s="52"/>
    </row>
    <row r="2" spans="1:32">
      <c r="A2" s="9"/>
      <c r="B2" s="29"/>
      <c r="C2" s="72"/>
      <c r="D2" s="72"/>
      <c r="E2" s="72"/>
      <c r="F2" s="72"/>
      <c r="G2" s="72"/>
      <c r="H2" s="72"/>
      <c r="I2" s="72"/>
      <c r="J2" s="72"/>
      <c r="K2" s="72"/>
      <c r="L2" s="72"/>
      <c r="M2" s="72"/>
      <c r="N2" s="72"/>
      <c r="O2" s="72"/>
      <c r="P2" s="96"/>
    </row>
    <row r="3" spans="1:32">
      <c r="A3" s="9"/>
      <c r="B3" s="29"/>
      <c r="C3" s="72"/>
      <c r="D3" s="72"/>
      <c r="E3" s="72"/>
      <c r="F3" s="72"/>
      <c r="G3" s="72"/>
      <c r="H3" s="72"/>
      <c r="I3" s="72"/>
      <c r="J3" s="72"/>
      <c r="K3" s="72"/>
      <c r="L3" s="72"/>
      <c r="M3" s="72"/>
      <c r="N3" s="72"/>
      <c r="O3" s="72"/>
      <c r="P3" s="96"/>
    </row>
    <row r="4" spans="1:32" ht="16.5">
      <c r="A4" s="55" t="s">
        <v>442</v>
      </c>
      <c r="B4" s="56"/>
      <c r="C4" s="74"/>
      <c r="D4" s="74"/>
      <c r="E4" s="74"/>
      <c r="F4" s="74"/>
      <c r="G4" s="74"/>
      <c r="H4" s="74"/>
      <c r="I4" s="74"/>
      <c r="J4" s="74"/>
      <c r="K4" s="74"/>
      <c r="L4" s="74"/>
      <c r="M4" s="74"/>
      <c r="N4" s="74"/>
      <c r="O4" s="74"/>
      <c r="P4" s="102"/>
      <c r="Q4" s="55" t="s">
        <v>443</v>
      </c>
      <c r="R4" s="56"/>
      <c r="S4" s="74"/>
      <c r="T4" s="74"/>
      <c r="U4" s="74"/>
      <c r="V4" s="74"/>
      <c r="W4" s="74"/>
      <c r="X4" s="74"/>
      <c r="Y4" s="74"/>
      <c r="Z4" s="74"/>
      <c r="AA4" s="74"/>
      <c r="AB4" s="74"/>
      <c r="AC4" s="74"/>
      <c r="AD4" s="74"/>
      <c r="AE4" s="74"/>
      <c r="AF4" s="102"/>
    </row>
    <row r="5" spans="1:32">
      <c r="A5" s="40" t="s">
        <v>38</v>
      </c>
      <c r="B5" s="29"/>
      <c r="C5" s="72"/>
      <c r="D5" s="72"/>
      <c r="E5" s="72"/>
      <c r="F5" s="72"/>
      <c r="G5" s="72"/>
      <c r="H5" s="72"/>
      <c r="I5" s="72"/>
      <c r="J5" s="72"/>
      <c r="K5" s="72"/>
      <c r="L5" s="72"/>
      <c r="M5" s="72"/>
      <c r="N5" s="72"/>
      <c r="O5" s="72"/>
      <c r="P5" s="72"/>
      <c r="Q5" s="40" t="s">
        <v>38</v>
      </c>
      <c r="R5" s="29"/>
      <c r="S5" s="72"/>
      <c r="T5" s="72"/>
      <c r="U5" s="72"/>
      <c r="V5" s="72"/>
      <c r="W5" s="72"/>
      <c r="X5" s="72"/>
      <c r="Y5" s="72"/>
      <c r="Z5" s="72"/>
      <c r="AA5" s="72"/>
      <c r="AB5" s="72"/>
      <c r="AC5" s="72"/>
      <c r="AD5" s="72"/>
      <c r="AE5" s="72"/>
      <c r="AF5" s="72"/>
    </row>
    <row r="6" spans="1:32">
      <c r="A6" s="13" t="s">
        <v>39</v>
      </c>
      <c r="B6" s="58"/>
      <c r="C6" s="72"/>
      <c r="D6" s="72"/>
      <c r="E6" s="72"/>
      <c r="F6" s="72"/>
      <c r="G6" s="72"/>
      <c r="H6" s="72"/>
      <c r="I6" s="72"/>
      <c r="K6" s="72"/>
      <c r="L6" s="72"/>
      <c r="M6" s="72"/>
      <c r="N6" s="72"/>
      <c r="O6" s="72"/>
      <c r="P6" s="96"/>
      <c r="Q6" s="13"/>
      <c r="R6" s="58"/>
      <c r="S6" s="72"/>
      <c r="T6" s="72"/>
      <c r="U6" s="72"/>
      <c r="V6" s="72"/>
      <c r="W6" s="72"/>
      <c r="X6" s="72"/>
      <c r="Y6" s="72"/>
      <c r="Z6" s="13"/>
      <c r="AA6" s="72"/>
      <c r="AB6" s="72"/>
      <c r="AC6" s="72"/>
      <c r="AD6" s="72"/>
      <c r="AE6" s="72"/>
      <c r="AF6" s="96"/>
    </row>
    <row r="7" spans="1:32">
      <c r="B7" s="29"/>
      <c r="C7" s="72"/>
      <c r="D7" s="72"/>
      <c r="E7" s="72"/>
      <c r="F7" s="72"/>
      <c r="G7" s="72"/>
      <c r="H7" s="72"/>
      <c r="I7" s="72"/>
      <c r="J7" s="72"/>
      <c r="K7" s="72"/>
      <c r="L7" s="72"/>
      <c r="M7" s="72"/>
      <c r="N7" s="72"/>
      <c r="O7" s="72"/>
      <c r="P7" s="96"/>
      <c r="Q7" s="13"/>
      <c r="R7" s="29"/>
      <c r="S7" s="72"/>
      <c r="T7" s="72"/>
      <c r="U7" s="72"/>
      <c r="V7" s="72"/>
      <c r="W7" s="72"/>
      <c r="X7" s="72"/>
      <c r="Y7" s="72"/>
      <c r="Z7" s="72"/>
      <c r="AA7" s="72"/>
      <c r="AB7" s="72"/>
      <c r="AC7" s="72"/>
      <c r="AD7" s="72"/>
      <c r="AE7" s="72"/>
      <c r="AF7" s="96"/>
    </row>
    <row r="8" spans="1:32">
      <c r="A8" s="60"/>
      <c r="B8" s="30"/>
      <c r="C8" s="73"/>
      <c r="D8" s="73"/>
      <c r="E8" s="73"/>
      <c r="F8" s="73"/>
      <c r="G8" s="73"/>
      <c r="H8" s="73"/>
      <c r="I8" s="73"/>
      <c r="J8" s="73"/>
      <c r="K8" s="73"/>
      <c r="L8" s="73"/>
      <c r="M8" s="73"/>
      <c r="N8" s="73"/>
      <c r="O8" s="73"/>
      <c r="P8" s="96"/>
      <c r="Q8" s="60"/>
      <c r="R8" s="30"/>
      <c r="S8" s="73"/>
      <c r="T8" s="73"/>
      <c r="U8" s="73"/>
      <c r="V8" s="73"/>
      <c r="W8" s="73"/>
      <c r="X8" s="73"/>
      <c r="Y8" s="73"/>
      <c r="Z8" s="73"/>
      <c r="AA8" s="73"/>
      <c r="AB8" s="73"/>
      <c r="AC8" s="73"/>
      <c r="AD8" s="73"/>
      <c r="AE8" s="73"/>
      <c r="AF8" s="96"/>
    </row>
    <row r="9" spans="1:32">
      <c r="B9" s="275" t="s">
        <v>889</v>
      </c>
      <c r="C9" s="73"/>
      <c r="D9" s="73"/>
      <c r="E9" s="73"/>
      <c r="F9" s="73"/>
      <c r="G9" s="73"/>
      <c r="H9" s="73"/>
      <c r="I9" s="73"/>
      <c r="J9" s="73"/>
      <c r="K9" s="73"/>
      <c r="L9" s="73"/>
      <c r="M9" s="73"/>
      <c r="N9" s="73"/>
      <c r="O9" s="73"/>
      <c r="P9" s="96"/>
      <c r="Q9" s="13"/>
      <c r="R9" s="275" t="s">
        <v>889</v>
      </c>
      <c r="S9" s="73"/>
      <c r="T9" s="73"/>
      <c r="U9" s="73"/>
      <c r="V9" s="73"/>
      <c r="W9" s="73"/>
      <c r="X9" s="73"/>
      <c r="Y9" s="73"/>
      <c r="Z9" s="73"/>
      <c r="AA9" s="73"/>
      <c r="AB9" s="73"/>
      <c r="AC9" s="73"/>
      <c r="AD9" s="73"/>
      <c r="AE9" s="73"/>
      <c r="AF9" s="96"/>
    </row>
    <row r="10" spans="1:32">
      <c r="B10" s="275" t="s">
        <v>285</v>
      </c>
      <c r="C10" s="276" t="s">
        <v>286</v>
      </c>
      <c r="D10" s="73"/>
      <c r="E10" s="73"/>
      <c r="F10" s="73"/>
      <c r="G10" s="73"/>
      <c r="H10" s="73"/>
      <c r="I10" s="73"/>
      <c r="J10" s="73"/>
      <c r="K10" s="73"/>
      <c r="L10" s="73"/>
      <c r="M10" s="73"/>
      <c r="N10" s="73"/>
      <c r="O10" s="73"/>
      <c r="P10" s="96"/>
      <c r="Q10" s="13"/>
      <c r="R10" s="275" t="s">
        <v>285</v>
      </c>
      <c r="S10" s="454" t="s">
        <v>286</v>
      </c>
      <c r="T10" s="73"/>
      <c r="U10" s="73"/>
      <c r="V10" s="73"/>
      <c r="W10" s="73"/>
      <c r="X10" s="73"/>
      <c r="Y10" s="73"/>
      <c r="Z10" s="73"/>
      <c r="AA10" s="73"/>
      <c r="AB10" s="73"/>
      <c r="AC10" s="73"/>
      <c r="AD10" s="73"/>
      <c r="AE10" s="73"/>
      <c r="AF10" s="96"/>
    </row>
    <row r="11" spans="1:32">
      <c r="B11" s="275" t="s">
        <v>287</v>
      </c>
      <c r="C11" s="893" t="s">
        <v>888</v>
      </c>
      <c r="D11" s="73"/>
      <c r="E11" s="73"/>
      <c r="F11" s="73"/>
      <c r="G11" s="73"/>
      <c r="H11" s="73"/>
      <c r="I11" s="73"/>
      <c r="J11" s="73"/>
      <c r="K11" s="73"/>
      <c r="L11" s="73"/>
      <c r="M11" s="73"/>
      <c r="N11" s="73"/>
      <c r="O11" s="73"/>
      <c r="P11" s="96"/>
      <c r="Q11" s="13"/>
      <c r="R11" s="275" t="s">
        <v>287</v>
      </c>
      <c r="S11" s="893" t="s">
        <v>888</v>
      </c>
      <c r="T11" s="73"/>
      <c r="U11" s="73"/>
      <c r="V11" s="73"/>
      <c r="W11" s="73"/>
      <c r="X11" s="73"/>
      <c r="Y11" s="73"/>
      <c r="Z11" s="73"/>
      <c r="AA11" s="73"/>
      <c r="AB11" s="73"/>
      <c r="AC11" s="73"/>
      <c r="AD11" s="73"/>
      <c r="AE11" s="73"/>
      <c r="AF11" s="96"/>
    </row>
    <row r="12" spans="1:32">
      <c r="B12" s="30"/>
      <c r="C12" s="893" t="s">
        <v>887</v>
      </c>
      <c r="D12" s="73"/>
      <c r="E12" s="73"/>
      <c r="F12" s="73"/>
      <c r="G12" s="73"/>
      <c r="H12" s="73"/>
      <c r="I12" s="73"/>
      <c r="J12" s="73"/>
      <c r="K12" s="73"/>
      <c r="L12" s="73"/>
      <c r="M12" s="73"/>
      <c r="N12" s="73"/>
      <c r="O12" s="73"/>
      <c r="P12" s="96"/>
      <c r="Q12" s="13"/>
      <c r="R12" s="30"/>
      <c r="S12" s="893" t="s">
        <v>890</v>
      </c>
      <c r="T12" s="73"/>
      <c r="U12" s="73"/>
      <c r="V12" s="73"/>
      <c r="W12" s="73"/>
      <c r="X12" s="73"/>
      <c r="Y12" s="73"/>
      <c r="Z12" s="73"/>
      <c r="AA12" s="73"/>
      <c r="AB12" s="73"/>
      <c r="AC12" s="73"/>
      <c r="AD12" s="73"/>
      <c r="AE12" s="73"/>
      <c r="AF12" s="96"/>
    </row>
    <row r="13" spans="1:32">
      <c r="B13" s="30"/>
      <c r="C13" s="73"/>
      <c r="D13" s="73"/>
      <c r="E13" s="73"/>
      <c r="F13" s="73"/>
      <c r="G13" s="73"/>
      <c r="H13" s="73"/>
      <c r="I13" s="73"/>
      <c r="J13" s="73"/>
      <c r="K13" s="73"/>
      <c r="L13" s="73"/>
      <c r="M13" s="73"/>
      <c r="N13" s="73"/>
      <c r="O13" s="73"/>
      <c r="P13" s="96"/>
      <c r="Q13" s="13"/>
      <c r="R13" s="30"/>
      <c r="S13" s="73"/>
      <c r="T13" s="73"/>
      <c r="U13" s="73"/>
      <c r="V13" s="73"/>
      <c r="W13" s="73"/>
      <c r="X13" s="73"/>
      <c r="Y13" s="73"/>
      <c r="Z13" s="73"/>
      <c r="AA13" s="73"/>
      <c r="AB13" s="73"/>
      <c r="AC13" s="73"/>
      <c r="AD13" s="73"/>
      <c r="AE13" s="73"/>
      <c r="AF13" s="96"/>
    </row>
    <row r="14" spans="1:32">
      <c r="B14" s="266"/>
      <c r="C14" s="284"/>
      <c r="D14" s="76"/>
      <c r="E14" s="76"/>
      <c r="F14" s="76"/>
      <c r="G14" s="76"/>
      <c r="H14" s="76"/>
      <c r="I14" s="76"/>
      <c r="J14" s="76"/>
      <c r="K14" s="76"/>
      <c r="L14" s="76"/>
      <c r="M14" s="76"/>
      <c r="N14" s="76"/>
      <c r="O14" s="76"/>
      <c r="P14" s="62" t="s">
        <v>103</v>
      </c>
      <c r="Q14" s="13"/>
      <c r="R14" s="266"/>
      <c r="S14" s="284"/>
      <c r="T14" s="76"/>
      <c r="U14" s="76"/>
      <c r="V14" s="76"/>
      <c r="W14" s="76"/>
      <c r="X14" s="76"/>
      <c r="Y14" s="76"/>
      <c r="Z14" s="76"/>
      <c r="AA14" s="76"/>
      <c r="AB14" s="76"/>
      <c r="AC14" s="76"/>
      <c r="AD14" s="76"/>
      <c r="AE14" s="76"/>
      <c r="AF14" s="62" t="s">
        <v>103</v>
      </c>
    </row>
    <row r="15" spans="1:32">
      <c r="A15" s="40"/>
      <c r="B15" s="75"/>
      <c r="C15" s="77"/>
      <c r="D15" s="77"/>
      <c r="E15" s="77"/>
      <c r="F15" s="77"/>
      <c r="G15" s="77"/>
      <c r="H15" s="77"/>
      <c r="I15" s="77"/>
      <c r="J15" s="77"/>
      <c r="K15" s="77"/>
      <c r="L15" s="77"/>
      <c r="M15" s="77"/>
      <c r="N15" s="77"/>
      <c r="O15" s="77"/>
      <c r="P15" s="63"/>
      <c r="Q15" s="40"/>
      <c r="R15" s="75"/>
      <c r="S15" s="77"/>
      <c r="T15" s="77"/>
      <c r="U15" s="77"/>
      <c r="V15" s="77"/>
      <c r="W15" s="77"/>
      <c r="X15" s="77"/>
      <c r="Y15" s="77"/>
      <c r="Z15" s="77"/>
      <c r="AA15" s="77"/>
      <c r="AB15" s="77"/>
      <c r="AC15" s="77"/>
      <c r="AD15" s="77"/>
      <c r="AE15" s="77"/>
      <c r="AF15" s="63"/>
    </row>
    <row r="16" spans="1:32">
      <c r="B16" s="65" t="s">
        <v>278</v>
      </c>
      <c r="C16" s="268" t="s">
        <v>40</v>
      </c>
      <c r="D16" s="268" t="s">
        <v>131</v>
      </c>
      <c r="E16" s="268" t="s">
        <v>133</v>
      </c>
      <c r="F16" s="268" t="s">
        <v>41</v>
      </c>
      <c r="G16" s="268" t="s">
        <v>42</v>
      </c>
      <c r="H16" s="268" t="s">
        <v>43</v>
      </c>
      <c r="I16" s="268" t="s">
        <v>44</v>
      </c>
      <c r="J16" s="268" t="s">
        <v>135</v>
      </c>
      <c r="K16" s="268" t="s">
        <v>136</v>
      </c>
      <c r="L16" s="268" t="s">
        <v>137</v>
      </c>
      <c r="M16" s="269">
        <v>100000</v>
      </c>
      <c r="N16" s="270" t="s">
        <v>268</v>
      </c>
      <c r="O16" s="270" t="s">
        <v>268</v>
      </c>
      <c r="P16" s="270" t="s">
        <v>82</v>
      </c>
      <c r="Q16" s="13"/>
      <c r="R16" s="65" t="s">
        <v>278</v>
      </c>
      <c r="S16" s="268" t="s">
        <v>40</v>
      </c>
      <c r="T16" s="268" t="s">
        <v>131</v>
      </c>
      <c r="U16" s="268" t="s">
        <v>133</v>
      </c>
      <c r="V16" s="268" t="s">
        <v>41</v>
      </c>
      <c r="W16" s="268" t="s">
        <v>42</v>
      </c>
      <c r="X16" s="268" t="s">
        <v>43</v>
      </c>
      <c r="Y16" s="268" t="s">
        <v>44</v>
      </c>
      <c r="Z16" s="268" t="s">
        <v>135</v>
      </c>
      <c r="AA16" s="268" t="s">
        <v>136</v>
      </c>
      <c r="AB16" s="268" t="s">
        <v>137</v>
      </c>
      <c r="AC16" s="269">
        <v>100000</v>
      </c>
      <c r="AD16" s="270" t="s">
        <v>268</v>
      </c>
      <c r="AE16" s="270" t="s">
        <v>268</v>
      </c>
      <c r="AF16" s="270" t="s">
        <v>82</v>
      </c>
    </row>
    <row r="17" spans="2:32">
      <c r="B17" s="66"/>
      <c r="C17" s="267" t="s">
        <v>130</v>
      </c>
      <c r="D17" s="267" t="s">
        <v>45</v>
      </c>
      <c r="E17" s="267" t="s">
        <v>45</v>
      </c>
      <c r="F17" s="267" t="s">
        <v>45</v>
      </c>
      <c r="G17" s="267" t="s">
        <v>45</v>
      </c>
      <c r="H17" s="267" t="s">
        <v>45</v>
      </c>
      <c r="I17" s="267" t="s">
        <v>45</v>
      </c>
      <c r="J17" s="267" t="s">
        <v>45</v>
      </c>
      <c r="K17" s="267" t="s">
        <v>45</v>
      </c>
      <c r="L17" s="267" t="s">
        <v>45</v>
      </c>
      <c r="M17" s="267" t="s">
        <v>48</v>
      </c>
      <c r="N17" s="12" t="s">
        <v>270</v>
      </c>
      <c r="O17" s="12" t="s">
        <v>153</v>
      </c>
      <c r="P17" s="12" t="s">
        <v>152</v>
      </c>
      <c r="Q17" s="13"/>
      <c r="R17" s="66"/>
      <c r="S17" s="267" t="s">
        <v>130</v>
      </c>
      <c r="T17" s="267" t="s">
        <v>45</v>
      </c>
      <c r="U17" s="267" t="s">
        <v>45</v>
      </c>
      <c r="V17" s="267" t="s">
        <v>45</v>
      </c>
      <c r="W17" s="267" t="s">
        <v>45</v>
      </c>
      <c r="X17" s="267" t="s">
        <v>45</v>
      </c>
      <c r="Y17" s="267" t="s">
        <v>45</v>
      </c>
      <c r="Z17" s="267" t="s">
        <v>45</v>
      </c>
      <c r="AA17" s="267" t="s">
        <v>45</v>
      </c>
      <c r="AB17" s="267" t="s">
        <v>45</v>
      </c>
      <c r="AC17" s="267" t="s">
        <v>48</v>
      </c>
      <c r="AD17" s="12" t="s">
        <v>270</v>
      </c>
      <c r="AE17" s="12" t="s">
        <v>153</v>
      </c>
      <c r="AF17" s="12" t="s">
        <v>152</v>
      </c>
    </row>
    <row r="18" spans="2:32">
      <c r="B18" s="220"/>
      <c r="C18" s="271" t="s">
        <v>48</v>
      </c>
      <c r="D18" s="271" t="s">
        <v>132</v>
      </c>
      <c r="E18" s="271" t="s">
        <v>134</v>
      </c>
      <c r="F18" s="271" t="s">
        <v>49</v>
      </c>
      <c r="G18" s="271" t="s">
        <v>50</v>
      </c>
      <c r="H18" s="271" t="s">
        <v>51</v>
      </c>
      <c r="I18" s="271" t="s">
        <v>47</v>
      </c>
      <c r="J18" s="271" t="s">
        <v>138</v>
      </c>
      <c r="K18" s="271" t="s">
        <v>139</v>
      </c>
      <c r="L18" s="271" t="s">
        <v>140</v>
      </c>
      <c r="M18" s="271" t="s">
        <v>141</v>
      </c>
      <c r="N18" s="272" t="s">
        <v>153</v>
      </c>
      <c r="O18" s="272" t="s">
        <v>141</v>
      </c>
      <c r="P18" s="272" t="s">
        <v>46</v>
      </c>
      <c r="Q18" s="13"/>
      <c r="R18" s="220"/>
      <c r="S18" s="271" t="s">
        <v>48</v>
      </c>
      <c r="T18" s="271" t="s">
        <v>132</v>
      </c>
      <c r="U18" s="271" t="s">
        <v>134</v>
      </c>
      <c r="V18" s="271" t="s">
        <v>49</v>
      </c>
      <c r="W18" s="271" t="s">
        <v>50</v>
      </c>
      <c r="X18" s="271" t="s">
        <v>51</v>
      </c>
      <c r="Y18" s="271" t="s">
        <v>47</v>
      </c>
      <c r="Z18" s="271" t="s">
        <v>138</v>
      </c>
      <c r="AA18" s="271" t="s">
        <v>139</v>
      </c>
      <c r="AB18" s="271" t="s">
        <v>140</v>
      </c>
      <c r="AC18" s="271" t="s">
        <v>141</v>
      </c>
      <c r="AD18" s="272" t="s">
        <v>153</v>
      </c>
      <c r="AE18" s="272" t="s">
        <v>141</v>
      </c>
      <c r="AF18" s="272" t="s">
        <v>46</v>
      </c>
    </row>
    <row r="19" spans="2:32" ht="16.5" customHeight="1">
      <c r="B19" s="633" t="s">
        <v>95</v>
      </c>
      <c r="C19" s="634">
        <v>1567.7525000000001</v>
      </c>
      <c r="D19" s="634">
        <v>1146.5791999999999</v>
      </c>
      <c r="E19" s="634">
        <v>973.55880000000002</v>
      </c>
      <c r="F19" s="634">
        <v>1006.918</v>
      </c>
      <c r="G19" s="634">
        <v>1136.1418000000001</v>
      </c>
      <c r="H19" s="634">
        <v>1257.3726999999999</v>
      </c>
      <c r="I19" s="634">
        <v>1345.1346000000001</v>
      </c>
      <c r="J19" s="634">
        <v>1500.5418</v>
      </c>
      <c r="K19" s="634">
        <v>1650.6891000000001</v>
      </c>
      <c r="L19" s="634">
        <v>1806.6483000000001</v>
      </c>
      <c r="M19" s="634">
        <v>1763.105</v>
      </c>
      <c r="N19" s="635">
        <v>1146.0534</v>
      </c>
      <c r="O19" s="635">
        <v>1678.1402</v>
      </c>
      <c r="P19" s="636">
        <v>1413.8796</v>
      </c>
      <c r="Q19" s="13"/>
      <c r="R19" s="633" t="s">
        <v>95</v>
      </c>
      <c r="S19" s="634">
        <v>1466.7148999999999</v>
      </c>
      <c r="T19" s="634">
        <v>1064.1778999999999</v>
      </c>
      <c r="U19" s="634">
        <v>901.87980000000005</v>
      </c>
      <c r="V19" s="634">
        <v>935.82730000000004</v>
      </c>
      <c r="W19" s="634">
        <v>1061.3288</v>
      </c>
      <c r="X19" s="634">
        <v>1178.5152</v>
      </c>
      <c r="Y19" s="634">
        <v>1260.8047999999999</v>
      </c>
      <c r="Z19" s="634">
        <v>1413.2168999999999</v>
      </c>
      <c r="AA19" s="634">
        <v>1548.4184</v>
      </c>
      <c r="AB19" s="634">
        <v>1675.0469000000001</v>
      </c>
      <c r="AC19" s="634">
        <v>1651.8118999999999</v>
      </c>
      <c r="AD19" s="635">
        <v>1069.6282000000001</v>
      </c>
      <c r="AE19" s="635">
        <v>1571.4075</v>
      </c>
      <c r="AF19" s="636">
        <v>1322.1992</v>
      </c>
    </row>
    <row r="20" spans="2:32" ht="16.5" customHeight="1">
      <c r="B20" s="637" t="s">
        <v>279</v>
      </c>
      <c r="C20" s="638">
        <v>1558.1882000000001</v>
      </c>
      <c r="D20" s="638">
        <v>1145.6487</v>
      </c>
      <c r="E20" s="638">
        <v>973.55880000000002</v>
      </c>
      <c r="F20" s="638">
        <v>1005.1159</v>
      </c>
      <c r="G20" s="638">
        <v>1133.7021999999999</v>
      </c>
      <c r="H20" s="638">
        <v>1253.0759</v>
      </c>
      <c r="I20" s="638">
        <v>1341.5796</v>
      </c>
      <c r="J20" s="638">
        <v>1509.559</v>
      </c>
      <c r="K20" s="638">
        <v>1659.3570999999999</v>
      </c>
      <c r="L20" s="638">
        <v>1822.2627</v>
      </c>
      <c r="M20" s="638">
        <v>1764.4867999999999</v>
      </c>
      <c r="N20" s="639">
        <v>1142.0847000000001</v>
      </c>
      <c r="O20" s="639">
        <v>1685.8190999999999</v>
      </c>
      <c r="P20" s="640">
        <v>1409.4780000000001</v>
      </c>
      <c r="Q20" s="13"/>
      <c r="R20" s="637" t="s">
        <v>279</v>
      </c>
      <c r="S20" s="638">
        <v>1457.1048000000001</v>
      </c>
      <c r="T20" s="638">
        <v>1063.2268999999999</v>
      </c>
      <c r="U20" s="638">
        <v>901.87980000000005</v>
      </c>
      <c r="V20" s="638">
        <v>933.95519999999999</v>
      </c>
      <c r="W20" s="638">
        <v>1058.7421999999999</v>
      </c>
      <c r="X20" s="638">
        <v>1173.92</v>
      </c>
      <c r="Y20" s="638">
        <v>1256.0473999999999</v>
      </c>
      <c r="Z20" s="638">
        <v>1420.4870000000001</v>
      </c>
      <c r="AA20" s="638">
        <v>1554.9636</v>
      </c>
      <c r="AB20" s="638">
        <v>1687.9936</v>
      </c>
      <c r="AC20" s="638">
        <v>1652.5081</v>
      </c>
      <c r="AD20" s="639">
        <v>1065.3416</v>
      </c>
      <c r="AE20" s="639">
        <v>1577.5134</v>
      </c>
      <c r="AF20" s="640">
        <v>1317.2131999999999</v>
      </c>
    </row>
    <row r="21" spans="2:32" ht="16.5" customHeight="1">
      <c r="B21" s="641" t="s">
        <v>585</v>
      </c>
      <c r="C21" s="642"/>
      <c r="D21" s="642"/>
      <c r="E21" s="642"/>
      <c r="F21" s="642"/>
      <c r="G21" s="642"/>
      <c r="H21" s="642"/>
      <c r="I21" s="642"/>
      <c r="J21" s="642"/>
      <c r="K21" s="642"/>
      <c r="L21" s="642"/>
      <c r="M21" s="642"/>
      <c r="N21" s="643"/>
      <c r="O21" s="643"/>
      <c r="P21" s="644"/>
      <c r="Q21" s="13"/>
      <c r="R21" s="641" t="s">
        <v>585</v>
      </c>
      <c r="S21" s="642"/>
      <c r="T21" s="642"/>
      <c r="U21" s="642"/>
      <c r="V21" s="642"/>
      <c r="W21" s="642"/>
      <c r="X21" s="642"/>
      <c r="Y21" s="642"/>
      <c r="Z21" s="642"/>
      <c r="AA21" s="642"/>
      <c r="AB21" s="642"/>
      <c r="AC21" s="642"/>
      <c r="AD21" s="643"/>
      <c r="AE21" s="643"/>
      <c r="AF21" s="644"/>
    </row>
    <row r="22" spans="2:32" ht="16.5" customHeight="1">
      <c r="B22" s="645" t="s">
        <v>142</v>
      </c>
      <c r="C22" s="646">
        <v>2441.9926</v>
      </c>
      <c r="D22" s="646">
        <v>1822.2005999999999</v>
      </c>
      <c r="E22" s="646">
        <v>1448.4437</v>
      </c>
      <c r="F22" s="646">
        <v>1186.5980999999999</v>
      </c>
      <c r="G22" s="646">
        <v>1344.3911000000001</v>
      </c>
      <c r="H22" s="646">
        <v>1303.0536</v>
      </c>
      <c r="I22" s="646">
        <v>1396.6645000000001</v>
      </c>
      <c r="J22" s="646">
        <v>1535.7175999999999</v>
      </c>
      <c r="K22" s="646">
        <v>1455.8747000000001</v>
      </c>
      <c r="L22" s="646">
        <v>1637.0231000000001</v>
      </c>
      <c r="M22" s="646">
        <v>1485.1479999999999</v>
      </c>
      <c r="N22" s="647">
        <v>1314.4691</v>
      </c>
      <c r="O22" s="647">
        <v>1497.13</v>
      </c>
      <c r="P22" s="648">
        <v>1390.0259000000001</v>
      </c>
      <c r="Q22" s="13"/>
      <c r="R22" s="645" t="s">
        <v>142</v>
      </c>
      <c r="S22" s="646">
        <v>2303.0167000000001</v>
      </c>
      <c r="T22" s="646">
        <v>1686.9865</v>
      </c>
      <c r="U22" s="646">
        <v>1332.1457</v>
      </c>
      <c r="V22" s="646">
        <v>1094.5343</v>
      </c>
      <c r="W22" s="646">
        <v>1252.2837</v>
      </c>
      <c r="X22" s="646">
        <v>1197.2662</v>
      </c>
      <c r="Y22" s="646">
        <v>1297.2246</v>
      </c>
      <c r="Z22" s="646">
        <v>1449.2768000000001</v>
      </c>
      <c r="AA22" s="646">
        <v>1370.0540000000001</v>
      </c>
      <c r="AB22" s="646">
        <v>1521.7791</v>
      </c>
      <c r="AC22" s="646">
        <v>1392.6822</v>
      </c>
      <c r="AD22" s="647">
        <v>1216.5205000000001</v>
      </c>
      <c r="AE22" s="647">
        <v>1406.9239</v>
      </c>
      <c r="AF22" s="648">
        <v>1295.2799</v>
      </c>
    </row>
    <row r="23" spans="2:32" ht="16.5" customHeight="1">
      <c r="B23" s="649" t="s">
        <v>143</v>
      </c>
      <c r="C23" s="650">
        <v>1240.6532</v>
      </c>
      <c r="D23" s="650">
        <v>1036.5753</v>
      </c>
      <c r="E23" s="650">
        <v>896.57489999999996</v>
      </c>
      <c r="F23" s="650">
        <v>919.0231</v>
      </c>
      <c r="G23" s="650">
        <v>1041.1548</v>
      </c>
      <c r="H23" s="650">
        <v>1263.9884</v>
      </c>
      <c r="I23" s="650">
        <v>1327.2583999999999</v>
      </c>
      <c r="J23" s="650">
        <v>1436.4530999999999</v>
      </c>
      <c r="K23" s="650">
        <v>1758.9939999999999</v>
      </c>
      <c r="L23" s="650">
        <v>1673.1536000000001</v>
      </c>
      <c r="M23" s="650">
        <v>1435.7171000000001</v>
      </c>
      <c r="N23" s="651">
        <v>1027.1757</v>
      </c>
      <c r="O23" s="651">
        <v>1562.9431999999999</v>
      </c>
      <c r="P23" s="636">
        <v>1173.9667999999999</v>
      </c>
      <c r="Q23" s="13"/>
      <c r="R23" s="649" t="s">
        <v>143</v>
      </c>
      <c r="S23" s="650">
        <v>1145.0651</v>
      </c>
      <c r="T23" s="650">
        <v>950.47439999999995</v>
      </c>
      <c r="U23" s="650">
        <v>826.1</v>
      </c>
      <c r="V23" s="650">
        <v>849.10220000000004</v>
      </c>
      <c r="W23" s="650">
        <v>976.20159999999998</v>
      </c>
      <c r="X23" s="650">
        <v>1190.0787</v>
      </c>
      <c r="Y23" s="650">
        <v>1230.7855999999999</v>
      </c>
      <c r="Z23" s="650">
        <v>1347.0066999999999</v>
      </c>
      <c r="AA23" s="650">
        <v>1631.9429</v>
      </c>
      <c r="AB23" s="650">
        <v>1507.7934</v>
      </c>
      <c r="AC23" s="650">
        <v>1358.2084</v>
      </c>
      <c r="AD23" s="651">
        <v>952.22580000000005</v>
      </c>
      <c r="AE23" s="651">
        <v>1459.8445999999999</v>
      </c>
      <c r="AF23" s="636">
        <v>1091.3045999999999</v>
      </c>
    </row>
    <row r="24" spans="2:32" ht="16.5" customHeight="1">
      <c r="B24" s="645" t="s">
        <v>56</v>
      </c>
      <c r="C24" s="646">
        <v>2037.3965000000001</v>
      </c>
      <c r="D24" s="646">
        <v>1718.1965</v>
      </c>
      <c r="E24" s="646">
        <v>1128.8871999999999</v>
      </c>
      <c r="F24" s="646">
        <v>995.3075</v>
      </c>
      <c r="G24" s="646">
        <v>1083.4508000000001</v>
      </c>
      <c r="H24" s="646">
        <v>1154.8616</v>
      </c>
      <c r="I24" s="646">
        <v>1218.3277</v>
      </c>
      <c r="J24" s="646">
        <v>1305.3005000000001</v>
      </c>
      <c r="K24" s="646">
        <v>1637.8652999999999</v>
      </c>
      <c r="L24" s="646">
        <v>1466.5250000000001</v>
      </c>
      <c r="M24" s="646">
        <v>1275.7860000000001</v>
      </c>
      <c r="N24" s="647">
        <v>1108.3870999999999</v>
      </c>
      <c r="O24" s="647">
        <v>1369.0161000000001</v>
      </c>
      <c r="P24" s="648">
        <v>1194.5114000000001</v>
      </c>
      <c r="Q24" s="13"/>
      <c r="R24" s="645" t="s">
        <v>56</v>
      </c>
      <c r="S24" s="646">
        <v>1905.6581000000001</v>
      </c>
      <c r="T24" s="646">
        <v>1636.3213000000001</v>
      </c>
      <c r="U24" s="646">
        <v>1044.7071000000001</v>
      </c>
      <c r="V24" s="646">
        <v>920.40940000000001</v>
      </c>
      <c r="W24" s="646">
        <v>1007.5006</v>
      </c>
      <c r="X24" s="646">
        <v>1071.5696</v>
      </c>
      <c r="Y24" s="646">
        <v>1130.8671999999999</v>
      </c>
      <c r="Z24" s="646">
        <v>1215.7751000000001</v>
      </c>
      <c r="AA24" s="646">
        <v>1529.1586</v>
      </c>
      <c r="AB24" s="646">
        <v>1357.9025999999999</v>
      </c>
      <c r="AC24" s="646">
        <v>1234.9073000000001</v>
      </c>
      <c r="AD24" s="647">
        <v>1028.1092000000001</v>
      </c>
      <c r="AE24" s="647">
        <v>1289.4644000000001</v>
      </c>
      <c r="AF24" s="648">
        <v>1114.4735000000001</v>
      </c>
    </row>
    <row r="25" spans="2:32" ht="16.5" customHeight="1">
      <c r="B25" s="649" t="s">
        <v>144</v>
      </c>
      <c r="C25" s="650">
        <v>1387.2611999999999</v>
      </c>
      <c r="D25" s="650">
        <v>1047.4051999999999</v>
      </c>
      <c r="E25" s="650">
        <v>890.13130000000001</v>
      </c>
      <c r="F25" s="650">
        <v>945.69899999999996</v>
      </c>
      <c r="G25" s="650">
        <v>1029.4929999999999</v>
      </c>
      <c r="H25" s="650">
        <v>1243.1061999999999</v>
      </c>
      <c r="I25" s="650">
        <v>1257.6496</v>
      </c>
      <c r="J25" s="650">
        <v>1495.1395</v>
      </c>
      <c r="K25" s="650">
        <v>1643.6781000000001</v>
      </c>
      <c r="L25" s="650">
        <v>1560.4084</v>
      </c>
      <c r="M25" s="650">
        <v>1528.0949000000001</v>
      </c>
      <c r="N25" s="651">
        <v>1042.5814</v>
      </c>
      <c r="O25" s="651">
        <v>1554.8765000000001</v>
      </c>
      <c r="P25" s="636">
        <v>1226.3578</v>
      </c>
      <c r="Q25" s="13"/>
      <c r="R25" s="649" t="s">
        <v>144</v>
      </c>
      <c r="S25" s="650">
        <v>1296.0564999999999</v>
      </c>
      <c r="T25" s="650">
        <v>990.25699999999995</v>
      </c>
      <c r="U25" s="650">
        <v>834.63900000000001</v>
      </c>
      <c r="V25" s="650">
        <v>888.72270000000003</v>
      </c>
      <c r="W25" s="650">
        <v>965.51559999999995</v>
      </c>
      <c r="X25" s="650">
        <v>1176.1959999999999</v>
      </c>
      <c r="Y25" s="650">
        <v>1179.3472999999999</v>
      </c>
      <c r="Z25" s="650">
        <v>1411.3056999999999</v>
      </c>
      <c r="AA25" s="650">
        <v>1545.9102</v>
      </c>
      <c r="AB25" s="650">
        <v>1403.7256</v>
      </c>
      <c r="AC25" s="650">
        <v>1435.6105</v>
      </c>
      <c r="AD25" s="651">
        <v>979.80709999999999</v>
      </c>
      <c r="AE25" s="651">
        <v>1459.1270999999999</v>
      </c>
      <c r="AF25" s="636">
        <v>1151.7543000000001</v>
      </c>
    </row>
    <row r="26" spans="2:32" ht="16.5" customHeight="1">
      <c r="B26" s="645" t="s">
        <v>59</v>
      </c>
      <c r="C26" s="646">
        <v>3496.2503999999999</v>
      </c>
      <c r="D26" s="646">
        <v>2567.3741</v>
      </c>
      <c r="E26" s="646">
        <v>1914.1594</v>
      </c>
      <c r="F26" s="646">
        <v>1478.6044999999999</v>
      </c>
      <c r="G26" s="646">
        <v>1484.3571999999999</v>
      </c>
      <c r="H26" s="646">
        <v>1236.7190000000001</v>
      </c>
      <c r="I26" s="646">
        <v>1517.4629</v>
      </c>
      <c r="J26" s="646">
        <v>2524.6003000000001</v>
      </c>
      <c r="K26" s="646">
        <v>1506.8181</v>
      </c>
      <c r="L26" s="646">
        <v>1555.2338999999999</v>
      </c>
      <c r="M26" s="646" t="s">
        <v>108</v>
      </c>
      <c r="N26" s="647">
        <v>1639.0098</v>
      </c>
      <c r="O26" s="647">
        <v>1630.3449000000001</v>
      </c>
      <c r="P26" s="648">
        <v>1635.7148</v>
      </c>
      <c r="Q26" s="13"/>
      <c r="R26" s="645" t="s">
        <v>59</v>
      </c>
      <c r="S26" s="646">
        <v>3238.0093999999999</v>
      </c>
      <c r="T26" s="646">
        <v>2331.6300999999999</v>
      </c>
      <c r="U26" s="646">
        <v>1779.1488999999999</v>
      </c>
      <c r="V26" s="646">
        <v>1418.0382</v>
      </c>
      <c r="W26" s="646">
        <v>1390.0489</v>
      </c>
      <c r="X26" s="646">
        <v>1128.9213</v>
      </c>
      <c r="Y26" s="646">
        <v>1473.3803</v>
      </c>
      <c r="Z26" s="646">
        <v>2426.1718000000001</v>
      </c>
      <c r="AA26" s="646">
        <v>1449.6402</v>
      </c>
      <c r="AB26" s="646">
        <v>1438.8866</v>
      </c>
      <c r="AC26" s="646" t="s">
        <v>108</v>
      </c>
      <c r="AD26" s="647">
        <v>1547.1738</v>
      </c>
      <c r="AE26" s="647">
        <v>1536.7932000000001</v>
      </c>
      <c r="AF26" s="648">
        <v>1543.2264</v>
      </c>
    </row>
    <row r="27" spans="2:32" ht="16.5" customHeight="1">
      <c r="B27" s="649" t="s">
        <v>145</v>
      </c>
      <c r="C27" s="650">
        <v>1368.2625</v>
      </c>
      <c r="D27" s="650">
        <v>1034.8587</v>
      </c>
      <c r="E27" s="650">
        <v>913.3818</v>
      </c>
      <c r="F27" s="650">
        <v>959.59580000000005</v>
      </c>
      <c r="G27" s="650">
        <v>1040.1106</v>
      </c>
      <c r="H27" s="650">
        <v>1144.1655000000001</v>
      </c>
      <c r="I27" s="650">
        <v>1185.9712</v>
      </c>
      <c r="J27" s="650">
        <v>1177.0355</v>
      </c>
      <c r="K27" s="650">
        <v>1464.1079</v>
      </c>
      <c r="L27" s="650">
        <v>1564.7192</v>
      </c>
      <c r="M27" s="650">
        <v>1574.2361000000001</v>
      </c>
      <c r="N27" s="651">
        <v>1038.789</v>
      </c>
      <c r="O27" s="651">
        <v>1424.1076</v>
      </c>
      <c r="P27" s="636">
        <v>1178.8396</v>
      </c>
      <c r="Q27" s="13"/>
      <c r="R27" s="649" t="s">
        <v>145</v>
      </c>
      <c r="S27" s="650">
        <v>1273.0298</v>
      </c>
      <c r="T27" s="650">
        <v>965.24469999999997</v>
      </c>
      <c r="U27" s="650">
        <v>843.26099999999997</v>
      </c>
      <c r="V27" s="650">
        <v>888.67920000000004</v>
      </c>
      <c r="W27" s="650">
        <v>947.95450000000005</v>
      </c>
      <c r="X27" s="650">
        <v>1074.5506</v>
      </c>
      <c r="Y27" s="650">
        <v>1110.1264000000001</v>
      </c>
      <c r="Z27" s="650">
        <v>1102.7965999999999</v>
      </c>
      <c r="AA27" s="650">
        <v>1347.4458</v>
      </c>
      <c r="AB27" s="650">
        <v>1452.6635000000001</v>
      </c>
      <c r="AC27" s="650">
        <v>1459.8318999999999</v>
      </c>
      <c r="AD27" s="651">
        <v>963.47270000000003</v>
      </c>
      <c r="AE27" s="651">
        <v>1321.8779</v>
      </c>
      <c r="AF27" s="636">
        <v>1093.7411999999999</v>
      </c>
    </row>
    <row r="28" spans="2:32" ht="16.5" customHeight="1">
      <c r="B28" s="645" t="s">
        <v>146</v>
      </c>
      <c r="C28" s="646">
        <v>961.74829999999997</v>
      </c>
      <c r="D28" s="646">
        <v>821.31219999999996</v>
      </c>
      <c r="E28" s="646">
        <v>758.32349999999997</v>
      </c>
      <c r="F28" s="646">
        <v>842.11620000000005</v>
      </c>
      <c r="G28" s="646">
        <v>1050.8886</v>
      </c>
      <c r="H28" s="646">
        <v>1206.9005</v>
      </c>
      <c r="I28" s="646">
        <v>1239.4443000000001</v>
      </c>
      <c r="J28" s="646">
        <v>1421.9580000000001</v>
      </c>
      <c r="K28" s="646">
        <v>1560.1116999999999</v>
      </c>
      <c r="L28" s="646">
        <v>1676.2075</v>
      </c>
      <c r="M28" s="646">
        <v>1586.7322999999999</v>
      </c>
      <c r="N28" s="647">
        <v>1002.3346</v>
      </c>
      <c r="O28" s="647">
        <v>1541.2153000000001</v>
      </c>
      <c r="P28" s="648">
        <v>1238.6623</v>
      </c>
      <c r="Q28" s="13"/>
      <c r="R28" s="645" t="s">
        <v>146</v>
      </c>
      <c r="S28" s="646">
        <v>920.10469999999998</v>
      </c>
      <c r="T28" s="646">
        <v>772.15409999999997</v>
      </c>
      <c r="U28" s="646">
        <v>707.82420000000002</v>
      </c>
      <c r="V28" s="646">
        <v>792.16089999999997</v>
      </c>
      <c r="W28" s="646">
        <v>994.59119999999996</v>
      </c>
      <c r="X28" s="646">
        <v>1149.9119000000001</v>
      </c>
      <c r="Y28" s="646">
        <v>1172.4730999999999</v>
      </c>
      <c r="Z28" s="646">
        <v>1339.1605</v>
      </c>
      <c r="AA28" s="646">
        <v>1459.8848</v>
      </c>
      <c r="AB28" s="646">
        <v>1564.4711</v>
      </c>
      <c r="AC28" s="646">
        <v>1438.6224999999999</v>
      </c>
      <c r="AD28" s="647">
        <v>946.57860000000005</v>
      </c>
      <c r="AE28" s="647">
        <v>1437.8049000000001</v>
      </c>
      <c r="AF28" s="648">
        <v>1162.0073</v>
      </c>
    </row>
    <row r="29" spans="2:32" ht="16.5" customHeight="1">
      <c r="B29" s="649" t="s">
        <v>147</v>
      </c>
      <c r="C29" s="650">
        <v>913.39769999999999</v>
      </c>
      <c r="D29" s="650">
        <v>693.2319</v>
      </c>
      <c r="E29" s="650">
        <v>667.21220000000005</v>
      </c>
      <c r="F29" s="650">
        <v>821.6567</v>
      </c>
      <c r="G29" s="650">
        <v>1022.1638</v>
      </c>
      <c r="H29" s="650">
        <v>1321.0912000000001</v>
      </c>
      <c r="I29" s="650">
        <v>1483.5526</v>
      </c>
      <c r="J29" s="650">
        <v>1555.8721</v>
      </c>
      <c r="K29" s="650">
        <v>1544.9235000000001</v>
      </c>
      <c r="L29" s="650">
        <v>1872.5317</v>
      </c>
      <c r="M29" s="650">
        <v>1542.4087</v>
      </c>
      <c r="N29" s="651">
        <v>1001.0848999999999</v>
      </c>
      <c r="O29" s="651">
        <v>1585.9407000000001</v>
      </c>
      <c r="P29" s="636">
        <v>1198.5449000000001</v>
      </c>
      <c r="Q29" s="13"/>
      <c r="R29" s="649" t="s">
        <v>147</v>
      </c>
      <c r="S29" s="650">
        <v>877.15350000000001</v>
      </c>
      <c r="T29" s="650">
        <v>644.62350000000004</v>
      </c>
      <c r="U29" s="650">
        <v>625.45950000000005</v>
      </c>
      <c r="V29" s="650">
        <v>767.47699999999998</v>
      </c>
      <c r="W29" s="650">
        <v>960.45339999999999</v>
      </c>
      <c r="X29" s="650">
        <v>1238.3590999999999</v>
      </c>
      <c r="Y29" s="650">
        <v>1384.6641999999999</v>
      </c>
      <c r="Z29" s="650">
        <v>1484.2271000000001</v>
      </c>
      <c r="AA29" s="650">
        <v>1455.4784999999999</v>
      </c>
      <c r="AB29" s="650">
        <v>1758.1758</v>
      </c>
      <c r="AC29" s="650">
        <v>1407.3742999999999</v>
      </c>
      <c r="AD29" s="651">
        <v>936.52800000000002</v>
      </c>
      <c r="AE29" s="651">
        <v>1483.6033</v>
      </c>
      <c r="AF29" s="636">
        <v>1121.2325000000001</v>
      </c>
    </row>
    <row r="30" spans="2:32" ht="16.5" customHeight="1">
      <c r="B30" s="645" t="s">
        <v>148</v>
      </c>
      <c r="C30" s="646">
        <v>1482.1646000000001</v>
      </c>
      <c r="D30" s="646">
        <v>1091.4281000000001</v>
      </c>
      <c r="E30" s="646">
        <v>927.18520000000001</v>
      </c>
      <c r="F30" s="646">
        <v>950.28440000000001</v>
      </c>
      <c r="G30" s="646">
        <v>1085.8517999999999</v>
      </c>
      <c r="H30" s="646">
        <v>1230.6223</v>
      </c>
      <c r="I30" s="646">
        <v>1304.5411999999999</v>
      </c>
      <c r="J30" s="646">
        <v>1540.0255</v>
      </c>
      <c r="K30" s="646">
        <v>1490.1179</v>
      </c>
      <c r="L30" s="646">
        <v>1488.2131999999999</v>
      </c>
      <c r="M30" s="646">
        <v>1554.0613000000001</v>
      </c>
      <c r="N30" s="647">
        <v>1073.8852999999999</v>
      </c>
      <c r="O30" s="647">
        <v>1512.1938</v>
      </c>
      <c r="P30" s="648">
        <v>1224.8377</v>
      </c>
      <c r="Q30" s="13"/>
      <c r="R30" s="645" t="s">
        <v>148</v>
      </c>
      <c r="S30" s="646">
        <v>1397.4662000000001</v>
      </c>
      <c r="T30" s="646">
        <v>1011.6525</v>
      </c>
      <c r="U30" s="646">
        <v>855.64020000000005</v>
      </c>
      <c r="V30" s="646">
        <v>879.36609999999996</v>
      </c>
      <c r="W30" s="646">
        <v>1009.8976</v>
      </c>
      <c r="X30" s="646">
        <v>1146.7244000000001</v>
      </c>
      <c r="Y30" s="646">
        <v>1212.624</v>
      </c>
      <c r="Z30" s="646">
        <v>1440.1418000000001</v>
      </c>
      <c r="AA30" s="646">
        <v>1387.4981</v>
      </c>
      <c r="AB30" s="646">
        <v>1406.8379</v>
      </c>
      <c r="AC30" s="646">
        <v>1443.8479</v>
      </c>
      <c r="AD30" s="647">
        <v>996.3451</v>
      </c>
      <c r="AE30" s="647">
        <v>1413.7469000000001</v>
      </c>
      <c r="AF30" s="648">
        <v>1140.0974000000001</v>
      </c>
    </row>
    <row r="31" spans="2:32" ht="16.5" customHeight="1">
      <c r="B31" s="649" t="s">
        <v>149</v>
      </c>
      <c r="C31" s="650">
        <v>1768.9341999999999</v>
      </c>
      <c r="D31" s="650">
        <v>1279.127</v>
      </c>
      <c r="E31" s="650">
        <v>1062.0274999999999</v>
      </c>
      <c r="F31" s="650">
        <v>1117.4965</v>
      </c>
      <c r="G31" s="650">
        <v>1054.5387000000001</v>
      </c>
      <c r="H31" s="650">
        <v>1256.2031999999999</v>
      </c>
      <c r="I31" s="650">
        <v>1371.3683000000001</v>
      </c>
      <c r="J31" s="650">
        <v>1492.5745999999999</v>
      </c>
      <c r="K31" s="650">
        <v>1766.0414000000001</v>
      </c>
      <c r="L31" s="650">
        <v>1694.2066</v>
      </c>
      <c r="M31" s="650">
        <v>1446.7065</v>
      </c>
      <c r="N31" s="651">
        <v>1193.4401</v>
      </c>
      <c r="O31" s="651">
        <v>1551.5915</v>
      </c>
      <c r="P31" s="636">
        <v>1336.4105999999999</v>
      </c>
      <c r="Q31" s="13"/>
      <c r="R31" s="649" t="s">
        <v>149</v>
      </c>
      <c r="S31" s="650">
        <v>1647.2094</v>
      </c>
      <c r="T31" s="650">
        <v>1181.7497000000001</v>
      </c>
      <c r="U31" s="650">
        <v>980.54549999999995</v>
      </c>
      <c r="V31" s="650">
        <v>1036.9576</v>
      </c>
      <c r="W31" s="650">
        <v>985.46950000000004</v>
      </c>
      <c r="X31" s="650">
        <v>1167.8762999999999</v>
      </c>
      <c r="Y31" s="650">
        <v>1280.3809000000001</v>
      </c>
      <c r="Z31" s="650">
        <v>1395.5364999999999</v>
      </c>
      <c r="AA31" s="650">
        <v>1652.9342999999999</v>
      </c>
      <c r="AB31" s="650">
        <v>1583.0338999999999</v>
      </c>
      <c r="AC31" s="650">
        <v>1386.7384999999999</v>
      </c>
      <c r="AD31" s="651">
        <v>1110.1731</v>
      </c>
      <c r="AE31" s="651">
        <v>1465.9836</v>
      </c>
      <c r="AF31" s="636">
        <v>1252.2091</v>
      </c>
    </row>
    <row r="32" spans="2:32" ht="16.5" customHeight="1">
      <c r="B32" s="645" t="s">
        <v>68</v>
      </c>
      <c r="C32" s="646">
        <v>841.69399999999996</v>
      </c>
      <c r="D32" s="646">
        <v>900.85329999999999</v>
      </c>
      <c r="E32" s="646">
        <v>890.86509999999998</v>
      </c>
      <c r="F32" s="646">
        <v>898.04610000000002</v>
      </c>
      <c r="G32" s="646">
        <v>1053.0431000000001</v>
      </c>
      <c r="H32" s="646">
        <v>1162.2705000000001</v>
      </c>
      <c r="I32" s="646">
        <v>1266.8356000000001</v>
      </c>
      <c r="J32" s="646">
        <v>1424.0245</v>
      </c>
      <c r="K32" s="646">
        <v>1317.8933</v>
      </c>
      <c r="L32" s="646">
        <v>1493.7148999999999</v>
      </c>
      <c r="M32" s="646">
        <v>1459.9547</v>
      </c>
      <c r="N32" s="647">
        <v>1081.8868</v>
      </c>
      <c r="O32" s="647">
        <v>1427.6880000000001</v>
      </c>
      <c r="P32" s="648">
        <v>1230.8922</v>
      </c>
      <c r="Q32" s="13"/>
      <c r="R32" s="645" t="s">
        <v>68</v>
      </c>
      <c r="S32" s="646">
        <v>811.28710000000001</v>
      </c>
      <c r="T32" s="646">
        <v>852.99149999999997</v>
      </c>
      <c r="U32" s="646">
        <v>817.46339999999998</v>
      </c>
      <c r="V32" s="646">
        <v>827.28700000000003</v>
      </c>
      <c r="W32" s="646">
        <v>980.68679999999995</v>
      </c>
      <c r="X32" s="646">
        <v>1088.4351999999999</v>
      </c>
      <c r="Y32" s="646">
        <v>1170.1564000000001</v>
      </c>
      <c r="Z32" s="646">
        <v>1333.5637999999999</v>
      </c>
      <c r="AA32" s="646">
        <v>1226.4806000000001</v>
      </c>
      <c r="AB32" s="646">
        <v>1379.9773</v>
      </c>
      <c r="AC32" s="646">
        <v>1381.4259999999999</v>
      </c>
      <c r="AD32" s="647">
        <v>1002.9059</v>
      </c>
      <c r="AE32" s="647">
        <v>1338.1405999999999</v>
      </c>
      <c r="AF32" s="648">
        <v>1147.3583000000001</v>
      </c>
    </row>
    <row r="33" spans="2:32" ht="16.5" customHeight="1">
      <c r="B33" s="649" t="s">
        <v>98</v>
      </c>
      <c r="C33" s="650">
        <v>2445.7633000000001</v>
      </c>
      <c r="D33" s="650">
        <v>2221.6716000000001</v>
      </c>
      <c r="E33" s="650">
        <v>1925.9251999999999</v>
      </c>
      <c r="F33" s="650">
        <v>1804.9576</v>
      </c>
      <c r="G33" s="650">
        <v>1484.8372999999999</v>
      </c>
      <c r="H33" s="650">
        <v>1561.1669999999999</v>
      </c>
      <c r="I33" s="650">
        <v>1517.8687</v>
      </c>
      <c r="J33" s="650">
        <v>1834.1368</v>
      </c>
      <c r="K33" s="650">
        <v>1845.7058999999999</v>
      </c>
      <c r="L33" s="650">
        <v>2159.3289</v>
      </c>
      <c r="M33" s="650">
        <v>1600.3458000000001</v>
      </c>
      <c r="N33" s="651">
        <v>1598.6068</v>
      </c>
      <c r="O33" s="651">
        <v>1785.7159999999999</v>
      </c>
      <c r="P33" s="636">
        <v>1732.029</v>
      </c>
      <c r="Q33" s="13"/>
      <c r="R33" s="649" t="s">
        <v>98</v>
      </c>
      <c r="S33" s="650">
        <v>2354.8571000000002</v>
      </c>
      <c r="T33" s="650">
        <v>2098.8429999999998</v>
      </c>
      <c r="U33" s="650">
        <v>1826.9265</v>
      </c>
      <c r="V33" s="650">
        <v>1685.0492999999999</v>
      </c>
      <c r="W33" s="650">
        <v>1410.1819</v>
      </c>
      <c r="X33" s="650">
        <v>1484.6750999999999</v>
      </c>
      <c r="Y33" s="650">
        <v>1447.0124000000001</v>
      </c>
      <c r="Z33" s="650">
        <v>1728.5217</v>
      </c>
      <c r="AA33" s="650">
        <v>1749.4124999999999</v>
      </c>
      <c r="AB33" s="650">
        <v>1988.4414999999999</v>
      </c>
      <c r="AC33" s="650">
        <v>1424.8666000000001</v>
      </c>
      <c r="AD33" s="651">
        <v>1515.5189</v>
      </c>
      <c r="AE33" s="651">
        <v>1643.4675</v>
      </c>
      <c r="AF33" s="636">
        <v>1606.7555</v>
      </c>
    </row>
    <row r="34" spans="2:32" ht="16.5" customHeight="1">
      <c r="B34" s="645" t="s">
        <v>150</v>
      </c>
      <c r="C34" s="646">
        <v>2052.9757</v>
      </c>
      <c r="D34" s="646">
        <v>1247.8280999999999</v>
      </c>
      <c r="E34" s="646">
        <v>1042.1981000000001</v>
      </c>
      <c r="F34" s="646">
        <v>1036.4395</v>
      </c>
      <c r="G34" s="646">
        <v>1297.4927</v>
      </c>
      <c r="H34" s="646">
        <v>1293.5175999999999</v>
      </c>
      <c r="I34" s="646">
        <v>1475.9139</v>
      </c>
      <c r="J34" s="646">
        <v>1639.2203</v>
      </c>
      <c r="K34" s="646">
        <v>1767.5668000000001</v>
      </c>
      <c r="L34" s="646">
        <v>1962.0644</v>
      </c>
      <c r="M34" s="646">
        <v>2454.3022999999998</v>
      </c>
      <c r="N34" s="647">
        <v>1299.1832999999999</v>
      </c>
      <c r="O34" s="647">
        <v>1975.8492000000001</v>
      </c>
      <c r="P34" s="648">
        <v>1871.5617</v>
      </c>
      <c r="Q34" s="13"/>
      <c r="R34" s="645" t="s">
        <v>150</v>
      </c>
      <c r="S34" s="646">
        <v>1936.1153999999999</v>
      </c>
      <c r="T34" s="646">
        <v>1152.7917</v>
      </c>
      <c r="U34" s="646">
        <v>977.83349999999996</v>
      </c>
      <c r="V34" s="646">
        <v>983.3116</v>
      </c>
      <c r="W34" s="646">
        <v>1226.5476000000001</v>
      </c>
      <c r="X34" s="646">
        <v>1231.7964999999999</v>
      </c>
      <c r="Y34" s="646">
        <v>1402.4133999999999</v>
      </c>
      <c r="Z34" s="646">
        <v>1546.9747</v>
      </c>
      <c r="AA34" s="646">
        <v>1656.356</v>
      </c>
      <c r="AB34" s="646">
        <v>1811.0437999999999</v>
      </c>
      <c r="AC34" s="646">
        <v>2335.2298000000001</v>
      </c>
      <c r="AD34" s="647">
        <v>1232.8320000000001</v>
      </c>
      <c r="AE34" s="647">
        <v>1855.4574</v>
      </c>
      <c r="AF34" s="648">
        <v>1759.4985999999999</v>
      </c>
    </row>
    <row r="35" spans="2:32" ht="16.5" customHeight="1">
      <c r="B35" s="649" t="s">
        <v>884</v>
      </c>
      <c r="C35" s="650">
        <v>22625.3249</v>
      </c>
      <c r="D35" s="650">
        <v>3470.6363000000001</v>
      </c>
      <c r="E35" s="650" t="s">
        <v>108</v>
      </c>
      <c r="F35" s="650">
        <v>1936.7701999999999</v>
      </c>
      <c r="G35" s="650">
        <v>1933.0416</v>
      </c>
      <c r="H35" s="650">
        <v>1717.3462</v>
      </c>
      <c r="I35" s="650">
        <v>1461.9872</v>
      </c>
      <c r="J35" s="650">
        <v>1349.2438</v>
      </c>
      <c r="K35" s="650">
        <v>1516.2973</v>
      </c>
      <c r="L35" s="650">
        <v>1652.8677</v>
      </c>
      <c r="M35" s="650">
        <v>1709.0309999999999</v>
      </c>
      <c r="N35" s="651">
        <v>1559.0549000000001</v>
      </c>
      <c r="O35" s="651">
        <v>1544.5305000000001</v>
      </c>
      <c r="P35" s="636">
        <v>1546.6704999999999</v>
      </c>
      <c r="Q35" s="13"/>
      <c r="R35" s="649" t="s">
        <v>884</v>
      </c>
      <c r="S35" s="650">
        <v>22625.3249</v>
      </c>
      <c r="T35" s="650">
        <v>3439.5803999999998</v>
      </c>
      <c r="U35" s="650" t="s">
        <v>108</v>
      </c>
      <c r="V35" s="650">
        <v>1901.7950000000001</v>
      </c>
      <c r="W35" s="650">
        <v>1906.2427</v>
      </c>
      <c r="X35" s="650">
        <v>1670.4416000000001</v>
      </c>
      <c r="Y35" s="650">
        <v>1417.1809000000001</v>
      </c>
      <c r="Z35" s="650">
        <v>1291.2328</v>
      </c>
      <c r="AA35" s="650">
        <v>1446.9399000000001</v>
      </c>
      <c r="AB35" s="650">
        <v>1547.5399</v>
      </c>
      <c r="AC35" s="650">
        <v>1624.5687</v>
      </c>
      <c r="AD35" s="651">
        <v>1515.7137</v>
      </c>
      <c r="AE35" s="651">
        <v>1465.1691000000001</v>
      </c>
      <c r="AF35" s="636">
        <v>1472.6161</v>
      </c>
    </row>
    <row r="36" spans="2:32" ht="16.5" customHeight="1">
      <c r="B36" s="901" t="s">
        <v>879</v>
      </c>
      <c r="C36" s="646" t="s">
        <v>108</v>
      </c>
      <c r="D36" s="646" t="s">
        <v>108</v>
      </c>
      <c r="E36" s="646" t="s">
        <v>108</v>
      </c>
      <c r="F36" s="646">
        <v>2135.6199000000001</v>
      </c>
      <c r="G36" s="646">
        <v>1782.5453</v>
      </c>
      <c r="H36" s="646">
        <v>1968.6428000000001</v>
      </c>
      <c r="I36" s="646">
        <v>1493.0353</v>
      </c>
      <c r="J36" s="646">
        <v>1835.4594</v>
      </c>
      <c r="K36" s="646">
        <v>1685.7787000000001</v>
      </c>
      <c r="L36" s="646">
        <v>1721.8778</v>
      </c>
      <c r="M36" s="646" t="s">
        <v>108</v>
      </c>
      <c r="N36" s="647">
        <v>1601.6306999999999</v>
      </c>
      <c r="O36" s="647">
        <v>1742.6117999999999</v>
      </c>
      <c r="P36" s="648">
        <v>1710.5094999999999</v>
      </c>
      <c r="Q36" s="13"/>
      <c r="R36" s="901" t="s">
        <v>879</v>
      </c>
      <c r="S36" s="646" t="s">
        <v>108</v>
      </c>
      <c r="T36" s="646" t="s">
        <v>108</v>
      </c>
      <c r="U36" s="646" t="s">
        <v>108</v>
      </c>
      <c r="V36" s="646">
        <v>2088.3948</v>
      </c>
      <c r="W36" s="646">
        <v>1764.1842999999999</v>
      </c>
      <c r="X36" s="646">
        <v>1922.2528</v>
      </c>
      <c r="Y36" s="646">
        <v>1438.4529</v>
      </c>
      <c r="Z36" s="646">
        <v>1752.8469</v>
      </c>
      <c r="AA36" s="646">
        <v>1627.4408000000001</v>
      </c>
      <c r="AB36" s="646">
        <v>1642.1857</v>
      </c>
      <c r="AC36" s="646" t="s">
        <v>108</v>
      </c>
      <c r="AD36" s="647">
        <v>1550.6668999999999</v>
      </c>
      <c r="AE36" s="647">
        <v>1672.2827</v>
      </c>
      <c r="AF36" s="648">
        <v>1644.5898999999999</v>
      </c>
    </row>
    <row r="37" spans="2:32" ht="16.5" customHeight="1">
      <c r="B37" s="902" t="s">
        <v>880</v>
      </c>
      <c r="C37" s="650" t="s">
        <v>108</v>
      </c>
      <c r="D37" s="650" t="s">
        <v>108</v>
      </c>
      <c r="E37" s="650" t="s">
        <v>108</v>
      </c>
      <c r="F37" s="650">
        <v>2069.4079000000002</v>
      </c>
      <c r="G37" s="650">
        <v>1617.9715000000001</v>
      </c>
      <c r="H37" s="650">
        <v>1706.8762999999999</v>
      </c>
      <c r="I37" s="650">
        <v>1380.7529999999999</v>
      </c>
      <c r="J37" s="650">
        <v>1302.6396</v>
      </c>
      <c r="K37" s="650">
        <v>1531.2415000000001</v>
      </c>
      <c r="L37" s="650">
        <v>1915.4992999999999</v>
      </c>
      <c r="M37" s="650" t="s">
        <v>108</v>
      </c>
      <c r="N37" s="651">
        <v>1544.6836000000001</v>
      </c>
      <c r="O37" s="651">
        <v>1540.8773000000001</v>
      </c>
      <c r="P37" s="636">
        <v>1541.7732000000001</v>
      </c>
      <c r="Q37" s="13"/>
      <c r="R37" s="902" t="s">
        <v>880</v>
      </c>
      <c r="S37" s="650" t="s">
        <v>108</v>
      </c>
      <c r="T37" s="650" t="s">
        <v>108</v>
      </c>
      <c r="U37" s="650" t="s">
        <v>108</v>
      </c>
      <c r="V37" s="650">
        <v>2049.0753</v>
      </c>
      <c r="W37" s="650">
        <v>1588.8397</v>
      </c>
      <c r="X37" s="650">
        <v>1645.4242999999999</v>
      </c>
      <c r="Y37" s="650">
        <v>1332.2623000000001</v>
      </c>
      <c r="Z37" s="650">
        <v>1221.8</v>
      </c>
      <c r="AA37" s="650">
        <v>1465.2782</v>
      </c>
      <c r="AB37" s="650">
        <v>1785.8072</v>
      </c>
      <c r="AC37" s="650" t="s">
        <v>108</v>
      </c>
      <c r="AD37" s="651">
        <v>1497.6538</v>
      </c>
      <c r="AE37" s="651">
        <v>1450.4848</v>
      </c>
      <c r="AF37" s="636">
        <v>1461.5872999999999</v>
      </c>
    </row>
    <row r="38" spans="2:32" ht="16.5" customHeight="1">
      <c r="B38" s="901" t="s">
        <v>883</v>
      </c>
      <c r="C38" s="646">
        <v>22625.3249</v>
      </c>
      <c r="D38" s="646">
        <v>3470.6363000000001</v>
      </c>
      <c r="E38" s="646" t="s">
        <v>108</v>
      </c>
      <c r="F38" s="646">
        <v>1525.5160000000001</v>
      </c>
      <c r="G38" s="646">
        <v>2482.7174</v>
      </c>
      <c r="H38" s="646">
        <v>1452.3368</v>
      </c>
      <c r="I38" s="646">
        <v>927.40329999999994</v>
      </c>
      <c r="J38" s="646">
        <v>1329.3561</v>
      </c>
      <c r="K38" s="646">
        <v>1317.5124000000001</v>
      </c>
      <c r="L38" s="646">
        <v>1982.9318000000001</v>
      </c>
      <c r="M38" s="646" t="s">
        <v>108</v>
      </c>
      <c r="N38" s="647">
        <v>1377.7298000000001</v>
      </c>
      <c r="O38" s="647">
        <v>1494.8946000000001</v>
      </c>
      <c r="P38" s="648">
        <v>1475.9084</v>
      </c>
      <c r="Q38" s="13"/>
      <c r="R38" s="901" t="s">
        <v>883</v>
      </c>
      <c r="S38" s="646">
        <v>22625.3249</v>
      </c>
      <c r="T38" s="646">
        <v>3439.5803999999998</v>
      </c>
      <c r="U38" s="646" t="s">
        <v>108</v>
      </c>
      <c r="V38" s="646">
        <v>1479.8212000000001</v>
      </c>
      <c r="W38" s="646">
        <v>2449.7208000000001</v>
      </c>
      <c r="X38" s="646">
        <v>1443.0478000000001</v>
      </c>
      <c r="Y38" s="646">
        <v>914.77700000000004</v>
      </c>
      <c r="Z38" s="646">
        <v>1304.7944</v>
      </c>
      <c r="AA38" s="646">
        <v>1276.1123</v>
      </c>
      <c r="AB38" s="646">
        <v>1890.2176999999999</v>
      </c>
      <c r="AC38" s="646" t="s">
        <v>108</v>
      </c>
      <c r="AD38" s="647">
        <v>1358.2679000000001</v>
      </c>
      <c r="AE38" s="647">
        <v>1442.5841</v>
      </c>
      <c r="AF38" s="648">
        <v>1428.9209000000001</v>
      </c>
    </row>
    <row r="39" spans="2:32" ht="16.5" customHeight="1">
      <c r="B39" s="902" t="s">
        <v>881</v>
      </c>
      <c r="C39" s="650" t="s">
        <v>108</v>
      </c>
      <c r="D39" s="650" t="s">
        <v>108</v>
      </c>
      <c r="E39" s="650" t="s">
        <v>108</v>
      </c>
      <c r="F39" s="650" t="s">
        <v>108</v>
      </c>
      <c r="G39" s="650" t="s">
        <v>108</v>
      </c>
      <c r="H39" s="650" t="s">
        <v>108</v>
      </c>
      <c r="I39" s="650">
        <v>2250.0900999999999</v>
      </c>
      <c r="J39" s="650">
        <v>1621.6358</v>
      </c>
      <c r="K39" s="650">
        <v>1640.5445999999999</v>
      </c>
      <c r="L39" s="650">
        <v>1732.9104</v>
      </c>
      <c r="M39" s="650">
        <v>1709.0309999999999</v>
      </c>
      <c r="N39" s="651">
        <v>2250.0900999999999</v>
      </c>
      <c r="O39" s="651">
        <v>1691.7294999999999</v>
      </c>
      <c r="P39" s="636">
        <v>1720.9896000000001</v>
      </c>
      <c r="Q39" s="13"/>
      <c r="R39" s="902" t="s">
        <v>881</v>
      </c>
      <c r="S39" s="650" t="s">
        <v>108</v>
      </c>
      <c r="T39" s="650" t="s">
        <v>108</v>
      </c>
      <c r="U39" s="650" t="s">
        <v>108</v>
      </c>
      <c r="V39" s="650" t="s">
        <v>108</v>
      </c>
      <c r="W39" s="650" t="s">
        <v>108</v>
      </c>
      <c r="X39" s="650" t="s">
        <v>108</v>
      </c>
      <c r="Y39" s="650">
        <v>2174.9285</v>
      </c>
      <c r="Z39" s="650">
        <v>1543.905</v>
      </c>
      <c r="AA39" s="650">
        <v>1539.7832000000001</v>
      </c>
      <c r="AB39" s="650">
        <v>1604.5646999999999</v>
      </c>
      <c r="AC39" s="650">
        <v>1624.5687</v>
      </c>
      <c r="AD39" s="651">
        <v>2174.9285</v>
      </c>
      <c r="AE39" s="651">
        <v>1588.3022000000001</v>
      </c>
      <c r="AF39" s="636">
        <v>1619.0435</v>
      </c>
    </row>
    <row r="40" spans="2:32" ht="16.5" customHeight="1">
      <c r="B40" s="901" t="s">
        <v>882</v>
      </c>
      <c r="C40" s="646" t="s">
        <v>108</v>
      </c>
      <c r="D40" s="646" t="s">
        <v>108</v>
      </c>
      <c r="E40" s="646" t="s">
        <v>108</v>
      </c>
      <c r="F40" s="646" t="s">
        <v>108</v>
      </c>
      <c r="G40" s="646" t="s">
        <v>108</v>
      </c>
      <c r="H40" s="646" t="s">
        <v>108</v>
      </c>
      <c r="I40" s="646">
        <v>1037.7550000000001</v>
      </c>
      <c r="J40" s="646">
        <v>804.34339999999997</v>
      </c>
      <c r="K40" s="646">
        <v>573.42989999999998</v>
      </c>
      <c r="L40" s="646">
        <v>737.89520000000005</v>
      </c>
      <c r="M40" s="646" t="s">
        <v>108</v>
      </c>
      <c r="N40" s="647">
        <v>1037.7550000000001</v>
      </c>
      <c r="O40" s="647">
        <v>746.03560000000004</v>
      </c>
      <c r="P40" s="648">
        <v>801.54769999999996</v>
      </c>
      <c r="Q40" s="13"/>
      <c r="R40" s="901" t="s">
        <v>882</v>
      </c>
      <c r="S40" s="646" t="s">
        <v>108</v>
      </c>
      <c r="T40" s="646" t="s">
        <v>108</v>
      </c>
      <c r="U40" s="646" t="s">
        <v>108</v>
      </c>
      <c r="V40" s="646" t="s">
        <v>108</v>
      </c>
      <c r="W40" s="646" t="s">
        <v>108</v>
      </c>
      <c r="X40" s="646" t="s">
        <v>108</v>
      </c>
      <c r="Y40" s="646">
        <v>1023.5643</v>
      </c>
      <c r="Z40" s="646">
        <v>796.42449999999997</v>
      </c>
      <c r="AA40" s="646">
        <v>561.82650000000001</v>
      </c>
      <c r="AB40" s="646">
        <v>716.80840000000001</v>
      </c>
      <c r="AC40" s="646" t="s">
        <v>108</v>
      </c>
      <c r="AD40" s="647">
        <v>1023.5643</v>
      </c>
      <c r="AE40" s="647">
        <v>733.03570000000002</v>
      </c>
      <c r="AF40" s="648">
        <v>788.32119999999998</v>
      </c>
    </row>
    <row r="41" spans="2:32" ht="16.5" customHeight="1">
      <c r="B41" s="903" t="s">
        <v>878</v>
      </c>
      <c r="C41" s="585"/>
      <c r="D41" s="585"/>
      <c r="E41" s="585"/>
      <c r="F41" s="585"/>
      <c r="G41" s="585"/>
      <c r="H41" s="585"/>
      <c r="I41" s="585"/>
      <c r="J41" s="585"/>
      <c r="K41" s="585"/>
      <c r="L41" s="585"/>
      <c r="M41" s="585"/>
      <c r="N41" s="586"/>
      <c r="O41" s="586"/>
      <c r="P41" s="904"/>
      <c r="Q41" s="13"/>
      <c r="R41" s="903" t="s">
        <v>878</v>
      </c>
      <c r="S41" s="585"/>
      <c r="T41" s="585"/>
      <c r="U41" s="585"/>
      <c r="V41" s="585"/>
      <c r="W41" s="585"/>
      <c r="X41" s="585"/>
      <c r="Y41" s="585"/>
      <c r="Z41" s="585"/>
      <c r="AA41" s="585"/>
      <c r="AB41" s="585"/>
      <c r="AC41" s="585"/>
      <c r="AD41" s="586"/>
      <c r="AE41" s="586"/>
      <c r="AF41" s="904"/>
    </row>
    <row r="42" spans="2:32" ht="16.5" customHeight="1">
      <c r="B42" s="905" t="s">
        <v>586</v>
      </c>
      <c r="C42" s="906">
        <v>792.66039999999998</v>
      </c>
      <c r="D42" s="906">
        <v>1429.1633999999999</v>
      </c>
      <c r="E42" s="906">
        <v>803.50900000000001</v>
      </c>
      <c r="F42" s="906">
        <v>1014.7673</v>
      </c>
      <c r="G42" s="906">
        <v>1078.7366999999999</v>
      </c>
      <c r="H42" s="906">
        <v>1210.4793999999999</v>
      </c>
      <c r="I42" s="906">
        <v>1294.5077000000001</v>
      </c>
      <c r="J42" s="906">
        <v>1479.8377</v>
      </c>
      <c r="K42" s="906">
        <v>1699.0947000000001</v>
      </c>
      <c r="L42" s="906">
        <v>1908.4711</v>
      </c>
      <c r="M42" s="906">
        <v>1779.7807</v>
      </c>
      <c r="N42" s="907">
        <v>1205.3234</v>
      </c>
      <c r="O42" s="907">
        <v>1743.1632999999999</v>
      </c>
      <c r="P42" s="908">
        <v>1664.2973</v>
      </c>
      <c r="Q42" s="13"/>
      <c r="R42" s="905" t="s">
        <v>586</v>
      </c>
      <c r="S42" s="906">
        <v>762.85069999999996</v>
      </c>
      <c r="T42" s="906">
        <v>1367.3036999999999</v>
      </c>
      <c r="U42" s="906">
        <v>736.1019</v>
      </c>
      <c r="V42" s="906">
        <v>955.41750000000002</v>
      </c>
      <c r="W42" s="906">
        <v>1020.2984</v>
      </c>
      <c r="X42" s="906">
        <v>1144.8669</v>
      </c>
      <c r="Y42" s="906">
        <v>1227.6753000000001</v>
      </c>
      <c r="Z42" s="906">
        <v>1401.0510999999999</v>
      </c>
      <c r="AA42" s="906">
        <v>1600.7791</v>
      </c>
      <c r="AB42" s="906">
        <v>1764.1633999999999</v>
      </c>
      <c r="AC42" s="906">
        <v>1669.1974</v>
      </c>
      <c r="AD42" s="907">
        <v>1140.9436000000001</v>
      </c>
      <c r="AE42" s="907">
        <v>1634.3833999999999</v>
      </c>
      <c r="AF42" s="908">
        <v>1562.028</v>
      </c>
    </row>
    <row r="43" spans="2:32" ht="16.5" customHeight="1">
      <c r="B43" s="909" t="s">
        <v>556</v>
      </c>
      <c r="C43" s="910">
        <v>1739.1532999999999</v>
      </c>
      <c r="D43" s="910">
        <v>1083.2266</v>
      </c>
      <c r="E43" s="910">
        <v>915.77970000000005</v>
      </c>
      <c r="F43" s="910">
        <v>949.8682</v>
      </c>
      <c r="G43" s="910">
        <v>1089.049</v>
      </c>
      <c r="H43" s="910">
        <v>1245.2336</v>
      </c>
      <c r="I43" s="910">
        <v>1354.3530000000001</v>
      </c>
      <c r="J43" s="910">
        <v>1519.0840000000001</v>
      </c>
      <c r="K43" s="910">
        <v>1626.5286000000001</v>
      </c>
      <c r="L43" s="910">
        <v>1717.0775000000001</v>
      </c>
      <c r="M43" s="910">
        <v>1639.2264</v>
      </c>
      <c r="N43" s="911">
        <v>1139.096</v>
      </c>
      <c r="O43" s="911">
        <v>1622.0515</v>
      </c>
      <c r="P43" s="912">
        <v>1411.2574</v>
      </c>
      <c r="Q43" s="13"/>
      <c r="R43" s="909" t="s">
        <v>556</v>
      </c>
      <c r="S43" s="910">
        <v>1635.9717000000001</v>
      </c>
      <c r="T43" s="910">
        <v>1004.6044000000001</v>
      </c>
      <c r="U43" s="910">
        <v>848.77880000000005</v>
      </c>
      <c r="V43" s="910">
        <v>885.4538</v>
      </c>
      <c r="W43" s="910">
        <v>1019.2732</v>
      </c>
      <c r="X43" s="910">
        <v>1173.5826</v>
      </c>
      <c r="Y43" s="910">
        <v>1270.3061</v>
      </c>
      <c r="Z43" s="910">
        <v>1430.3130000000001</v>
      </c>
      <c r="AA43" s="910">
        <v>1519.1764000000001</v>
      </c>
      <c r="AB43" s="910">
        <v>1596.6536000000001</v>
      </c>
      <c r="AC43" s="910">
        <v>1522.6606999999999</v>
      </c>
      <c r="AD43" s="911">
        <v>1066.4818</v>
      </c>
      <c r="AE43" s="911">
        <v>1515.4404</v>
      </c>
      <c r="AF43" s="912">
        <v>1319.4848</v>
      </c>
    </row>
    <row r="44" spans="2:32" ht="16.5" customHeight="1">
      <c r="B44" s="918" t="s">
        <v>102</v>
      </c>
      <c r="C44" s="906">
        <v>1557.2705000000001</v>
      </c>
      <c r="D44" s="906">
        <v>1167.1549</v>
      </c>
      <c r="E44" s="906">
        <v>978.47289999999998</v>
      </c>
      <c r="F44" s="906">
        <v>998.125</v>
      </c>
      <c r="G44" s="906">
        <v>1112.9227000000001</v>
      </c>
      <c r="H44" s="906">
        <v>1243.3218999999999</v>
      </c>
      <c r="I44" s="906">
        <v>1336.194</v>
      </c>
      <c r="J44" s="906">
        <v>1476.6692</v>
      </c>
      <c r="K44" s="906">
        <v>1347.9269999999999</v>
      </c>
      <c r="L44" s="919" t="s">
        <v>108</v>
      </c>
      <c r="M44" s="919" t="s">
        <v>108</v>
      </c>
      <c r="N44" s="907">
        <v>1112.1600000000001</v>
      </c>
      <c r="O44" s="907">
        <v>1459.876</v>
      </c>
      <c r="P44" s="908">
        <v>1149.9016999999999</v>
      </c>
      <c r="Q44" s="13"/>
      <c r="R44" s="918" t="s">
        <v>102</v>
      </c>
      <c r="S44" s="906">
        <v>1449.5066999999999</v>
      </c>
      <c r="T44" s="906">
        <v>1080.8293000000001</v>
      </c>
      <c r="U44" s="906">
        <v>905.2799</v>
      </c>
      <c r="V44" s="906">
        <v>925.20370000000003</v>
      </c>
      <c r="W44" s="906">
        <v>1038.3418999999999</v>
      </c>
      <c r="X44" s="906">
        <v>1157.2058999999999</v>
      </c>
      <c r="Y44" s="906">
        <v>1242.6327000000001</v>
      </c>
      <c r="Z44" s="906">
        <v>1381.9072000000001</v>
      </c>
      <c r="AA44" s="906">
        <v>1285.1355000000001</v>
      </c>
      <c r="AB44" s="919" t="s">
        <v>108</v>
      </c>
      <c r="AC44" s="919" t="s">
        <v>108</v>
      </c>
      <c r="AD44" s="907">
        <v>1033.1403</v>
      </c>
      <c r="AE44" s="907">
        <v>1369.2842000000001</v>
      </c>
      <c r="AF44" s="908">
        <v>1069.6259</v>
      </c>
    </row>
    <row r="45" spans="2:32" ht="16.5" customHeight="1">
      <c r="B45" s="913" t="s">
        <v>101</v>
      </c>
      <c r="C45" s="914">
        <v>1560.6676</v>
      </c>
      <c r="D45" s="914">
        <v>1110.2172</v>
      </c>
      <c r="E45" s="914">
        <v>1022.1922</v>
      </c>
      <c r="F45" s="914">
        <v>1202.7949000000001</v>
      </c>
      <c r="G45" s="914">
        <v>1635.8734999999999</v>
      </c>
      <c r="H45" s="914">
        <v>1521.8780999999999</v>
      </c>
      <c r="I45" s="914">
        <v>1571.5654999999999</v>
      </c>
      <c r="J45" s="914">
        <v>1661.6147000000001</v>
      </c>
      <c r="K45" s="914" t="s">
        <v>108</v>
      </c>
      <c r="L45" s="915" t="s">
        <v>108</v>
      </c>
      <c r="M45" s="915" t="s">
        <v>108</v>
      </c>
      <c r="N45" s="916">
        <v>1297.4768999999999</v>
      </c>
      <c r="O45" s="916">
        <v>1661.6147000000001</v>
      </c>
      <c r="P45" s="917">
        <v>1317.1884</v>
      </c>
      <c r="Q45" s="13"/>
      <c r="R45" s="913" t="s">
        <v>101</v>
      </c>
      <c r="S45" s="914">
        <v>1473.8871999999999</v>
      </c>
      <c r="T45" s="914">
        <v>1035.6732</v>
      </c>
      <c r="U45" s="914">
        <v>951.10069999999996</v>
      </c>
      <c r="V45" s="914">
        <v>1119.8896</v>
      </c>
      <c r="W45" s="914">
        <v>1512.7136</v>
      </c>
      <c r="X45" s="914">
        <v>1431.5614</v>
      </c>
      <c r="Y45" s="914">
        <v>1478.8652</v>
      </c>
      <c r="Z45" s="914">
        <v>1570.1497999999999</v>
      </c>
      <c r="AA45" s="914" t="s">
        <v>108</v>
      </c>
      <c r="AB45" s="915" t="s">
        <v>108</v>
      </c>
      <c r="AC45" s="915" t="s">
        <v>108</v>
      </c>
      <c r="AD45" s="916">
        <v>1210.2547999999999</v>
      </c>
      <c r="AE45" s="916">
        <v>1570.1497999999999</v>
      </c>
      <c r="AF45" s="917">
        <v>1229.7366</v>
      </c>
    </row>
    <row r="46" spans="2:32" s="294" customFormat="1">
      <c r="B46" s="38" t="s">
        <v>314</v>
      </c>
      <c r="C46" s="296"/>
      <c r="D46" s="296"/>
      <c r="E46" s="296"/>
      <c r="F46" s="296"/>
      <c r="G46" s="296"/>
      <c r="H46" s="296"/>
      <c r="I46" s="296"/>
      <c r="J46" s="296"/>
      <c r="K46" s="296"/>
      <c r="L46" s="296"/>
      <c r="M46" s="296"/>
      <c r="N46" s="296"/>
      <c r="O46" s="296"/>
      <c r="P46" s="297"/>
      <c r="R46" s="38" t="s">
        <v>314</v>
      </c>
      <c r="S46" s="296"/>
      <c r="T46" s="296"/>
      <c r="U46" s="296"/>
      <c r="V46" s="296"/>
      <c r="W46" s="296"/>
      <c r="X46" s="296"/>
      <c r="Y46" s="296"/>
      <c r="Z46" s="296"/>
      <c r="AA46" s="296"/>
      <c r="AB46" s="296"/>
      <c r="AC46" s="296"/>
      <c r="AD46" s="296"/>
      <c r="AE46" s="296"/>
      <c r="AF46" s="297"/>
    </row>
    <row r="47" spans="2:32" s="294" customFormat="1">
      <c r="B47" s="38" t="s">
        <v>587</v>
      </c>
      <c r="C47" s="296"/>
      <c r="D47" s="296"/>
      <c r="E47" s="296"/>
      <c r="F47" s="296"/>
      <c r="G47" s="296"/>
      <c r="H47" s="296"/>
      <c r="I47" s="296"/>
      <c r="J47" s="296"/>
      <c r="K47" s="296"/>
      <c r="L47" s="296"/>
      <c r="M47" s="296"/>
      <c r="N47" s="296"/>
      <c r="O47" s="296"/>
      <c r="P47" s="297"/>
      <c r="R47" s="38" t="s">
        <v>587</v>
      </c>
      <c r="S47" s="296"/>
      <c r="T47" s="296"/>
      <c r="U47" s="296"/>
      <c r="V47" s="296"/>
      <c r="W47" s="296"/>
      <c r="X47" s="296"/>
      <c r="Y47" s="296"/>
      <c r="Z47" s="296"/>
      <c r="AA47" s="296"/>
      <c r="AB47" s="296"/>
      <c r="AC47" s="296"/>
      <c r="AD47" s="296"/>
      <c r="AE47" s="296"/>
      <c r="AF47" s="297"/>
    </row>
    <row r="48" spans="2:32" s="294" customFormat="1">
      <c r="B48" s="69" t="s">
        <v>557</v>
      </c>
      <c r="C48" s="298"/>
      <c r="D48" s="298"/>
      <c r="E48" s="298"/>
      <c r="F48" s="298"/>
      <c r="G48" s="298"/>
      <c r="H48" s="298"/>
      <c r="I48" s="298"/>
      <c r="J48" s="298"/>
      <c r="K48" s="298"/>
      <c r="L48" s="298"/>
      <c r="M48" s="298"/>
      <c r="N48" s="298"/>
      <c r="O48" s="298"/>
      <c r="P48" s="299"/>
      <c r="R48" s="69" t="s">
        <v>557</v>
      </c>
      <c r="S48" s="298"/>
      <c r="T48" s="298"/>
      <c r="U48" s="298"/>
      <c r="V48" s="298"/>
      <c r="W48" s="298"/>
      <c r="X48" s="298"/>
      <c r="Y48" s="298"/>
      <c r="Z48" s="298"/>
      <c r="AA48" s="298"/>
      <c r="AB48" s="298"/>
      <c r="AC48" s="298"/>
      <c r="AD48" s="298"/>
      <c r="AE48" s="298"/>
      <c r="AF48" s="299"/>
    </row>
    <row r="49" spans="1:32" s="294" customFormat="1">
      <c r="A49" s="300"/>
      <c r="B49" s="653" t="s">
        <v>775</v>
      </c>
      <c r="C49" s="301"/>
      <c r="D49" s="301"/>
      <c r="E49" s="301"/>
      <c r="F49" s="301"/>
      <c r="G49" s="301"/>
      <c r="H49" s="301"/>
      <c r="I49" s="301"/>
      <c r="J49" s="301"/>
      <c r="K49" s="301"/>
      <c r="L49" s="301"/>
      <c r="M49" s="301"/>
      <c r="N49" s="301"/>
      <c r="O49" s="301"/>
      <c r="P49" s="302"/>
      <c r="Q49" s="300"/>
      <c r="R49" s="653" t="s">
        <v>775</v>
      </c>
      <c r="S49" s="301"/>
      <c r="T49" s="301"/>
      <c r="U49" s="301"/>
      <c r="V49" s="301"/>
      <c r="W49" s="301"/>
      <c r="X49" s="301"/>
      <c r="Y49" s="301"/>
      <c r="Z49" s="301"/>
      <c r="AA49" s="301"/>
      <c r="AB49" s="301"/>
      <c r="AC49" s="301"/>
      <c r="AD49" s="301"/>
      <c r="AE49" s="301"/>
      <c r="AF49" s="302"/>
    </row>
  </sheetData>
  <phoneticPr fontId="2" type="noConversion"/>
  <pageMargins left="0.78740157480314965" right="0.78740157480314965" top="0.78740157480314965" bottom="0.78740157480314965" header="0.39370078740157483" footer="0.39370078740157483"/>
  <pageSetup paperSize="9" scale="63" firstPageNumber="62" fitToWidth="2" fitToHeight="0" orientation="landscape" useFirstPageNumber="1" r:id="rId1"/>
  <headerFooter alignWithMargins="0">
    <oddHeader>&amp;R&amp;12Les finances des communes en 2018</oddHeader>
    <oddFooter>&amp;L&amp;12Direction Générale des Collectivités Locales / DESL&amp;C&amp;12&amp;P&amp;R&amp;12Mise en ligne : mars 2020</oddFooter>
  </headerFooter>
  <colBreaks count="1" manualBreakCount="1">
    <brk id="16" max="1048575" man="1"/>
  </colBreaks>
</worksheet>
</file>

<file path=xl/worksheets/sheet23.xml><?xml version="1.0" encoding="utf-8"?>
<worksheet xmlns="http://schemas.openxmlformats.org/spreadsheetml/2006/main" xmlns:r="http://schemas.openxmlformats.org/officeDocument/2006/relationships">
  <sheetPr>
    <tabColor rgb="FF00B050"/>
  </sheetPr>
  <dimension ref="A1:DI55"/>
  <sheetViews>
    <sheetView zoomScaleNormal="100" zoomScalePageLayoutView="85" workbookViewId="0"/>
  </sheetViews>
  <sheetFormatPr baseColWidth="10" defaultRowHeight="12.75"/>
  <cols>
    <col min="1" max="1" width="2.85546875" customWidth="1"/>
    <col min="2" max="2" width="29.28515625" customWidth="1"/>
    <col min="14" max="15" width="13.42578125" customWidth="1"/>
    <col min="16" max="16" width="13.5703125" style="95" customWidth="1"/>
    <col min="17" max="17" width="3.42578125" customWidth="1"/>
    <col min="18" max="18" width="27.7109375" customWidth="1"/>
    <col min="30" max="31" width="13.42578125" customWidth="1"/>
    <col min="33" max="33" width="2.5703125" customWidth="1"/>
    <col min="34" max="34" width="27.28515625" customWidth="1"/>
    <col min="46" max="47" width="13.42578125" customWidth="1"/>
    <col min="48" max="48" width="11.42578125" style="95"/>
    <col min="49" max="49" width="2.7109375" customWidth="1"/>
    <col min="50" max="50" width="27.42578125" customWidth="1"/>
    <col min="62" max="63" width="13.42578125" customWidth="1"/>
    <col min="64" max="64" width="13.140625" style="95" customWidth="1"/>
    <col min="65" max="65" width="3.7109375" customWidth="1"/>
    <col min="66" max="66" width="29.7109375" customWidth="1"/>
    <col min="78" max="79" width="13.42578125" customWidth="1"/>
    <col min="80" max="80" width="12.85546875" style="95" customWidth="1"/>
    <col min="81" max="81" width="5.28515625" hidden="1" customWidth="1"/>
    <col min="82" max="82" width="5.28515625" customWidth="1"/>
    <col min="83" max="83" width="28.140625" customWidth="1"/>
    <col min="95" max="96" width="13.42578125" customWidth="1"/>
    <col min="97" max="97" width="11.42578125" style="95"/>
    <col min="98" max="98" width="4.140625" customWidth="1"/>
    <col min="99" max="99" width="27.7109375" customWidth="1"/>
    <col min="111" max="112" width="13.42578125" customWidth="1"/>
    <col min="113" max="113" width="11.42578125" style="95"/>
  </cols>
  <sheetData>
    <row r="1" spans="1:113" s="13" customFormat="1" ht="20.25">
      <c r="A1" s="10" t="s">
        <v>885</v>
      </c>
      <c r="B1" s="51"/>
      <c r="C1" s="71"/>
      <c r="D1" s="71"/>
      <c r="E1" s="71"/>
      <c r="F1" s="71"/>
      <c r="G1" s="71"/>
      <c r="H1" s="71"/>
      <c r="I1" s="71"/>
      <c r="J1" s="71"/>
      <c r="K1" s="71"/>
      <c r="L1" s="71"/>
      <c r="M1" s="71"/>
      <c r="N1" s="71"/>
      <c r="O1" s="71"/>
      <c r="P1" s="90"/>
      <c r="Q1" s="50"/>
      <c r="R1" s="51"/>
      <c r="S1" s="187"/>
      <c r="T1" s="187"/>
      <c r="U1" s="187"/>
      <c r="V1" s="187"/>
      <c r="W1" s="187"/>
      <c r="X1" s="187"/>
      <c r="Y1" s="187"/>
      <c r="Z1" s="187"/>
      <c r="AA1" s="187"/>
      <c r="AB1" s="187"/>
      <c r="AC1" s="187"/>
      <c r="AD1" s="187"/>
      <c r="AE1" s="187"/>
      <c r="AF1" s="188"/>
      <c r="AG1" s="70"/>
      <c r="AH1" s="79"/>
      <c r="AI1" s="68"/>
      <c r="AJ1" s="68"/>
      <c r="AK1" s="68"/>
      <c r="AL1" s="68"/>
      <c r="AM1" s="68"/>
      <c r="AN1" s="68"/>
      <c r="AO1" s="68"/>
      <c r="AP1" s="68"/>
      <c r="AQ1" s="68"/>
      <c r="AR1" s="68"/>
      <c r="AS1" s="68"/>
      <c r="AT1" s="68"/>
      <c r="AU1" s="68"/>
      <c r="AV1" s="90"/>
      <c r="AW1" s="70"/>
      <c r="AX1" s="79"/>
      <c r="AY1" s="68"/>
      <c r="AZ1" s="68"/>
      <c r="BA1" s="68"/>
      <c r="BB1" s="68"/>
      <c r="BC1" s="68"/>
      <c r="BD1" s="68"/>
      <c r="BE1" s="68"/>
      <c r="BF1" s="68"/>
      <c r="BG1" s="68"/>
      <c r="BH1" s="68"/>
      <c r="BI1" s="68"/>
      <c r="BJ1" s="68"/>
      <c r="BK1" s="68"/>
      <c r="BL1" s="90"/>
      <c r="BM1" s="70"/>
      <c r="BN1" s="80"/>
      <c r="BO1" s="81"/>
      <c r="BP1" s="81"/>
      <c r="BQ1" s="81"/>
      <c r="BR1" s="81"/>
      <c r="BS1" s="81"/>
      <c r="BT1" s="81"/>
      <c r="BU1" s="81"/>
      <c r="BV1" s="81"/>
      <c r="BW1" s="81"/>
      <c r="BX1" s="68"/>
      <c r="BY1" s="68"/>
      <c r="BZ1" s="68"/>
      <c r="CA1" s="68"/>
      <c r="CB1" s="90"/>
      <c r="CC1" s="70"/>
      <c r="CD1" s="70"/>
      <c r="CE1" s="78"/>
      <c r="CF1" s="81"/>
      <c r="CG1" s="81"/>
      <c r="CH1" s="81"/>
      <c r="CI1" s="81"/>
      <c r="CJ1" s="81"/>
      <c r="CK1" s="81"/>
      <c r="CL1" s="81"/>
      <c r="CM1" s="81"/>
      <c r="CN1" s="81"/>
      <c r="CO1" s="81"/>
      <c r="CP1" s="81"/>
      <c r="CQ1" s="81"/>
      <c r="CR1" s="81"/>
      <c r="CS1" s="99"/>
      <c r="CT1" s="70"/>
      <c r="CU1" s="78"/>
      <c r="CV1" s="81"/>
      <c r="CW1" s="81"/>
      <c r="CX1" s="81"/>
      <c r="CY1" s="81"/>
      <c r="CZ1" s="81"/>
      <c r="DA1" s="81"/>
      <c r="DB1" s="81"/>
      <c r="DC1" s="81"/>
      <c r="DD1" s="81"/>
      <c r="DE1" s="81"/>
      <c r="DF1" s="81"/>
      <c r="DG1" s="81"/>
      <c r="DH1" s="81"/>
      <c r="DI1" s="99"/>
    </row>
    <row r="2" spans="1:113" s="13" customFormat="1" ht="12.75" customHeight="1">
      <c r="A2" s="9" t="s">
        <v>104</v>
      </c>
      <c r="B2" s="51"/>
      <c r="C2" s="71"/>
      <c r="D2" s="71"/>
      <c r="E2" s="71"/>
      <c r="F2" s="71"/>
      <c r="G2" s="71"/>
      <c r="H2" s="71"/>
      <c r="I2" s="71"/>
      <c r="J2" s="71"/>
      <c r="K2" s="71"/>
      <c r="L2" s="71"/>
      <c r="M2" s="71"/>
      <c r="N2" s="71"/>
      <c r="O2" s="71"/>
      <c r="P2" s="90"/>
      <c r="R2" s="29"/>
      <c r="S2" s="53"/>
      <c r="T2" s="53"/>
      <c r="U2" s="53"/>
      <c r="V2" s="53"/>
      <c r="W2" s="53"/>
      <c r="X2" s="53"/>
      <c r="Y2" s="53"/>
      <c r="Z2" s="53"/>
      <c r="AA2" s="53"/>
      <c r="AB2" s="53"/>
      <c r="AC2" s="53"/>
      <c r="AD2" s="53"/>
      <c r="AE2" s="53"/>
      <c r="AF2" s="54"/>
      <c r="AG2" s="70"/>
      <c r="AH2" s="79"/>
      <c r="AI2" s="68"/>
      <c r="AJ2" s="68"/>
      <c r="AK2" s="68"/>
      <c r="AL2" s="68"/>
      <c r="AM2" s="68"/>
      <c r="AN2" s="68"/>
      <c r="AO2" s="68"/>
      <c r="AP2" s="68"/>
      <c r="AQ2" s="68"/>
      <c r="AR2" s="68"/>
      <c r="AS2" s="68"/>
      <c r="AT2" s="68"/>
      <c r="AU2" s="68"/>
      <c r="AV2" s="90"/>
      <c r="AW2" s="70"/>
      <c r="AX2" s="79"/>
      <c r="AY2" s="68"/>
      <c r="AZ2" s="68"/>
      <c r="BA2" s="68"/>
      <c r="BB2" s="68"/>
      <c r="BC2" s="68"/>
      <c r="BD2" s="68"/>
      <c r="BE2" s="68"/>
      <c r="BF2" s="68"/>
      <c r="BG2" s="68"/>
      <c r="BH2" s="68"/>
      <c r="BI2" s="68"/>
      <c r="BJ2" s="68"/>
      <c r="BK2" s="68"/>
      <c r="BL2" s="90"/>
      <c r="BM2" s="70"/>
      <c r="BN2" s="80"/>
      <c r="BO2" s="81"/>
      <c r="BP2" s="81"/>
      <c r="BQ2" s="81"/>
      <c r="BR2" s="81"/>
      <c r="BS2" s="81"/>
      <c r="BT2" s="81"/>
      <c r="BU2" s="81"/>
      <c r="BV2" s="81"/>
      <c r="BW2" s="81"/>
      <c r="BX2" s="68"/>
      <c r="BY2" s="68"/>
      <c r="BZ2" s="68"/>
      <c r="CA2" s="68"/>
      <c r="CB2" s="90"/>
      <c r="CC2" s="70"/>
      <c r="CD2" s="70"/>
      <c r="CE2" s="78"/>
      <c r="CF2" s="81"/>
      <c r="CG2" s="81"/>
      <c r="CH2" s="81"/>
      <c r="CI2" s="81"/>
      <c r="CJ2" s="81"/>
      <c r="CK2" s="81"/>
      <c r="CL2" s="81"/>
      <c r="CM2" s="81"/>
      <c r="CN2" s="81"/>
      <c r="CO2" s="81"/>
      <c r="CP2" s="81"/>
      <c r="CQ2" s="81"/>
      <c r="CR2" s="81"/>
      <c r="CS2" s="99"/>
      <c r="CT2" s="70"/>
      <c r="CU2" s="78"/>
      <c r="CV2" s="81"/>
      <c r="CW2" s="81"/>
      <c r="CX2" s="81"/>
      <c r="CY2" s="81"/>
      <c r="CZ2" s="81"/>
      <c r="DA2" s="81"/>
      <c r="DB2" s="81"/>
      <c r="DC2" s="81"/>
      <c r="DD2" s="81"/>
      <c r="DE2" s="81"/>
      <c r="DF2" s="81"/>
      <c r="DG2" s="81"/>
      <c r="DH2" s="81"/>
      <c r="DI2" s="99"/>
    </row>
    <row r="3" spans="1:113">
      <c r="A3" s="13"/>
      <c r="B3" s="29"/>
      <c r="C3" s="53"/>
      <c r="D3" s="53"/>
      <c r="E3" s="53"/>
      <c r="F3" s="53"/>
      <c r="G3" s="53"/>
      <c r="H3" s="53"/>
      <c r="I3" s="53"/>
      <c r="J3" s="53"/>
      <c r="K3" s="53"/>
      <c r="L3" s="53"/>
      <c r="M3" s="53"/>
      <c r="N3" s="53"/>
      <c r="O3" s="53"/>
      <c r="P3" s="91"/>
      <c r="AG3" s="13"/>
      <c r="AH3" s="13"/>
      <c r="AI3" s="73"/>
      <c r="AJ3" s="73"/>
      <c r="AK3" s="73"/>
      <c r="AL3" s="73"/>
      <c r="AM3" s="73"/>
      <c r="AN3" s="73"/>
      <c r="AO3" s="73"/>
      <c r="AP3" s="73"/>
      <c r="AQ3" s="73"/>
      <c r="AR3" s="73"/>
      <c r="AS3" s="73"/>
      <c r="AT3" s="73"/>
      <c r="AU3" s="73"/>
      <c r="AV3" s="96"/>
      <c r="AW3" s="13"/>
      <c r="AX3" s="13"/>
      <c r="AY3" s="73"/>
      <c r="AZ3" s="73"/>
      <c r="BA3" s="73"/>
      <c r="BB3" s="73"/>
      <c r="BC3" s="73"/>
      <c r="BD3" s="73"/>
      <c r="BE3" s="73"/>
      <c r="BF3" s="73"/>
      <c r="BG3" s="73"/>
      <c r="BH3" s="73"/>
      <c r="BI3" s="73"/>
      <c r="BJ3" s="73"/>
      <c r="BK3" s="73"/>
      <c r="BL3" s="96"/>
      <c r="BM3" s="13"/>
      <c r="BN3" s="46"/>
      <c r="BO3" s="73"/>
      <c r="BP3" s="73"/>
      <c r="BQ3" s="73"/>
      <c r="BR3" s="73"/>
      <c r="BS3" s="73"/>
      <c r="BT3" s="73"/>
      <c r="BU3" s="73"/>
      <c r="BV3" s="73"/>
      <c r="BW3" s="73"/>
      <c r="BX3" s="73"/>
      <c r="BY3" s="73"/>
      <c r="BZ3" s="73"/>
      <c r="CA3" s="73"/>
      <c r="CB3" s="96"/>
      <c r="CC3" s="13"/>
      <c r="CD3" s="13"/>
      <c r="CE3" s="13"/>
      <c r="CF3" s="73"/>
      <c r="CG3" s="73"/>
      <c r="CH3" s="73"/>
      <c r="CI3" s="73"/>
      <c r="CJ3" s="73"/>
      <c r="CK3" s="73"/>
      <c r="CL3" s="73"/>
      <c r="CM3" s="73"/>
      <c r="CN3" s="73"/>
      <c r="CO3" s="73"/>
      <c r="CP3" s="73"/>
      <c r="CQ3" s="73"/>
      <c r="CR3" s="73"/>
      <c r="CS3" s="96"/>
      <c r="CT3" s="13"/>
      <c r="CU3" s="13"/>
      <c r="CV3" s="73"/>
      <c r="CW3" s="73"/>
      <c r="CX3" s="73"/>
      <c r="CY3" s="73"/>
      <c r="CZ3" s="73"/>
      <c r="DA3" s="73"/>
      <c r="DB3" s="73"/>
      <c r="DC3" s="73"/>
      <c r="DD3" s="73"/>
      <c r="DE3" s="73"/>
      <c r="DF3" s="73"/>
      <c r="DG3" s="73"/>
      <c r="DH3" s="73"/>
      <c r="DI3" s="96"/>
    </row>
    <row r="4" spans="1:113" ht="16.5">
      <c r="A4" s="55" t="s">
        <v>344</v>
      </c>
      <c r="B4" s="56"/>
      <c r="C4" s="57"/>
      <c r="D4" s="57"/>
      <c r="E4" s="57"/>
      <c r="F4" s="57"/>
      <c r="G4" s="57"/>
      <c r="H4" s="57"/>
      <c r="I4" s="57"/>
      <c r="J4" s="57"/>
      <c r="K4" s="57"/>
      <c r="L4" s="57"/>
      <c r="M4" s="57"/>
      <c r="N4" s="57"/>
      <c r="O4" s="57"/>
      <c r="P4" s="92"/>
      <c r="R4" s="55" t="s">
        <v>558</v>
      </c>
      <c r="S4" s="57"/>
      <c r="T4" s="57"/>
      <c r="U4" s="57"/>
      <c r="V4" s="57"/>
      <c r="W4" s="57"/>
      <c r="X4" s="57"/>
      <c r="Y4" s="57"/>
      <c r="Z4" s="57"/>
      <c r="AA4" s="57"/>
      <c r="AB4" s="57"/>
      <c r="AC4" s="57"/>
      <c r="AD4" s="57"/>
      <c r="AE4" s="57"/>
      <c r="AF4" s="189"/>
      <c r="AG4" s="55" t="s">
        <v>345</v>
      </c>
      <c r="AH4" s="55"/>
      <c r="AI4" s="74"/>
      <c r="AJ4" s="74"/>
      <c r="AK4" s="74"/>
      <c r="AL4" s="74"/>
      <c r="AM4" s="74"/>
      <c r="AN4" s="74"/>
      <c r="AO4" s="74"/>
      <c r="AP4" s="74"/>
      <c r="AQ4" s="74"/>
      <c r="AR4" s="74"/>
      <c r="AS4" s="74"/>
      <c r="AT4" s="74"/>
      <c r="AU4" s="74"/>
      <c r="AV4" s="97"/>
      <c r="AX4" s="55" t="s">
        <v>346</v>
      </c>
      <c r="AY4" s="74"/>
      <c r="AZ4" s="74"/>
      <c r="BA4" s="74"/>
      <c r="BB4" s="74"/>
      <c r="BC4" s="74"/>
      <c r="BD4" s="74"/>
      <c r="BE4" s="74"/>
      <c r="BF4" s="74"/>
      <c r="BG4" s="74"/>
      <c r="BH4" s="74"/>
      <c r="BI4" s="74"/>
      <c r="BJ4" s="74"/>
      <c r="BK4" s="74"/>
      <c r="BL4" s="97"/>
      <c r="BN4" s="55" t="s">
        <v>347</v>
      </c>
      <c r="BO4" s="82"/>
      <c r="BP4" s="82"/>
      <c r="BQ4" s="82"/>
      <c r="BR4" s="82"/>
      <c r="BS4" s="82"/>
      <c r="BT4" s="82"/>
      <c r="BU4" s="82"/>
      <c r="BV4" s="82"/>
      <c r="BW4" s="82"/>
      <c r="BX4" s="74"/>
      <c r="BY4" s="74"/>
      <c r="BZ4" s="74"/>
      <c r="CA4" s="74"/>
      <c r="CB4" s="97"/>
      <c r="CC4" s="55" t="s">
        <v>348</v>
      </c>
      <c r="CD4" s="55"/>
      <c r="CE4" s="55" t="s">
        <v>348</v>
      </c>
      <c r="CF4" s="82"/>
      <c r="CG4" s="82"/>
      <c r="CH4" s="82"/>
      <c r="CI4" s="82"/>
      <c r="CJ4" s="82"/>
      <c r="CK4" s="82"/>
      <c r="CL4" s="82"/>
      <c r="CM4" s="82"/>
      <c r="CN4" s="82"/>
      <c r="CO4" s="82"/>
      <c r="CP4" s="82"/>
      <c r="CQ4" s="82"/>
      <c r="CR4" s="82"/>
      <c r="CS4" s="100"/>
      <c r="CU4" s="55" t="s">
        <v>350</v>
      </c>
      <c r="CV4" s="82"/>
      <c r="CW4" s="82"/>
      <c r="CX4" s="82"/>
      <c r="CY4" s="82"/>
      <c r="CZ4" s="82"/>
      <c r="DA4" s="82"/>
      <c r="DB4" s="82"/>
      <c r="DC4" s="82"/>
      <c r="DD4" s="82"/>
      <c r="DE4" s="82"/>
      <c r="DF4" s="82"/>
      <c r="DG4" s="82"/>
      <c r="DH4" s="82"/>
      <c r="DI4" s="100"/>
    </row>
    <row r="5" spans="1:113">
      <c r="A5" s="40"/>
      <c r="B5" s="29"/>
      <c r="C5" s="53"/>
      <c r="D5" s="53"/>
      <c r="E5" s="53"/>
      <c r="F5" s="53"/>
      <c r="G5" s="53"/>
      <c r="H5" s="53"/>
      <c r="I5" s="53"/>
      <c r="J5" s="53"/>
      <c r="K5" s="53"/>
      <c r="L5" s="53"/>
      <c r="M5" s="53"/>
      <c r="N5" s="53"/>
      <c r="O5" s="53"/>
      <c r="P5" s="91"/>
      <c r="R5" s="40"/>
      <c r="S5" s="53"/>
      <c r="T5" s="53"/>
      <c r="U5" s="53"/>
      <c r="V5" s="53"/>
      <c r="W5" s="53"/>
      <c r="X5" s="53"/>
      <c r="Y5" s="53"/>
      <c r="Z5" s="53"/>
      <c r="AA5" s="53"/>
      <c r="AB5" s="53"/>
      <c r="AC5" s="53"/>
      <c r="AD5" s="53"/>
      <c r="AE5" s="53"/>
      <c r="AF5" s="54"/>
      <c r="AG5" s="40"/>
      <c r="AH5" s="40"/>
      <c r="AI5" s="72"/>
      <c r="AJ5" s="72"/>
      <c r="AK5" s="72"/>
      <c r="AL5" s="72"/>
      <c r="AM5" s="72"/>
      <c r="AN5" s="72"/>
      <c r="AO5" s="72"/>
      <c r="AP5" s="72"/>
      <c r="AQ5" s="72"/>
      <c r="AR5" s="72"/>
      <c r="AS5" s="72"/>
      <c r="AT5" s="72"/>
      <c r="AU5" s="72"/>
      <c r="AV5" s="98"/>
      <c r="AX5" s="40"/>
      <c r="AY5" s="72"/>
      <c r="AZ5" s="72"/>
      <c r="BA5" s="72"/>
      <c r="BB5" s="72"/>
      <c r="BC5" s="72"/>
      <c r="BD5" s="72"/>
      <c r="BE5" s="72"/>
      <c r="BF5" s="72"/>
      <c r="BG5" s="72"/>
      <c r="BH5" s="72"/>
      <c r="BI5" s="72"/>
      <c r="BJ5" s="72"/>
      <c r="BK5" s="72"/>
      <c r="BL5" s="98"/>
      <c r="BN5" s="40"/>
      <c r="BO5" s="59"/>
      <c r="BP5" s="59"/>
      <c r="BQ5" s="59"/>
      <c r="BR5" s="59"/>
      <c r="BS5" s="59"/>
      <c r="BT5" s="59"/>
      <c r="BU5" s="59"/>
      <c r="BV5" s="59"/>
      <c r="BW5" s="59"/>
      <c r="BX5" s="72"/>
      <c r="BY5" s="72"/>
      <c r="BZ5" s="72"/>
      <c r="CA5" s="72"/>
      <c r="CB5" s="98"/>
      <c r="CC5" s="40"/>
      <c r="CD5" s="40"/>
      <c r="CE5" s="84"/>
      <c r="CF5" s="59"/>
      <c r="CG5" s="59"/>
      <c r="CH5" s="59"/>
      <c r="CI5" s="59"/>
      <c r="CJ5" s="59"/>
      <c r="CK5" s="59"/>
      <c r="CL5" s="59"/>
      <c r="CM5" s="59"/>
      <c r="CN5" s="59"/>
      <c r="CO5" s="59"/>
      <c r="CP5" s="59"/>
      <c r="CQ5" s="59"/>
      <c r="CR5" s="59"/>
      <c r="CS5" s="101"/>
      <c r="CU5" s="40"/>
      <c r="CV5" s="59"/>
      <c r="CW5" s="59"/>
      <c r="CX5" s="59"/>
      <c r="CY5" s="59"/>
      <c r="CZ5" s="59"/>
      <c r="DA5" s="59"/>
      <c r="DB5" s="59"/>
      <c r="DC5" s="59"/>
      <c r="DD5" s="59"/>
      <c r="DE5" s="59"/>
      <c r="DF5" s="59"/>
      <c r="DG5" s="59"/>
      <c r="DH5" s="59"/>
      <c r="DI5" s="101"/>
    </row>
    <row r="6" spans="1:113">
      <c r="A6" s="13"/>
      <c r="B6" s="948" t="s">
        <v>907</v>
      </c>
      <c r="C6" s="59"/>
      <c r="D6" s="59"/>
      <c r="E6" s="59"/>
      <c r="F6" s="59"/>
      <c r="G6" s="59"/>
      <c r="H6" s="59"/>
      <c r="I6" s="59"/>
      <c r="J6" s="59"/>
      <c r="K6" s="59"/>
      <c r="L6" s="59"/>
      <c r="M6" s="59"/>
      <c r="N6" s="59"/>
      <c r="O6" s="59"/>
      <c r="P6" s="93"/>
      <c r="R6" s="948" t="s">
        <v>907</v>
      </c>
      <c r="S6" s="59"/>
      <c r="T6" s="59"/>
      <c r="U6" s="59"/>
      <c r="V6" s="59"/>
      <c r="W6" s="59"/>
      <c r="X6" s="59"/>
      <c r="Y6" s="59"/>
      <c r="Z6" s="59"/>
      <c r="AA6" s="59"/>
      <c r="AB6" s="59"/>
      <c r="AC6" s="59"/>
      <c r="AD6" s="59"/>
      <c r="AE6" s="59"/>
      <c r="AF6" s="190"/>
      <c r="AG6" s="69" t="s">
        <v>907</v>
      </c>
      <c r="AH6" s="13"/>
      <c r="AI6" s="73"/>
      <c r="AJ6" s="73"/>
      <c r="AK6" s="73"/>
      <c r="AL6" s="73"/>
      <c r="AM6" s="73"/>
      <c r="AN6" s="73"/>
      <c r="AO6" s="73"/>
      <c r="AP6" s="73"/>
      <c r="AQ6" s="73"/>
      <c r="AR6" s="73"/>
      <c r="AS6" s="73"/>
      <c r="AT6" s="73"/>
      <c r="AU6" s="73"/>
      <c r="AV6" s="96"/>
      <c r="AX6" s="69" t="s">
        <v>907</v>
      </c>
      <c r="AY6" s="73"/>
      <c r="AZ6" s="73"/>
      <c r="BA6" s="73"/>
      <c r="BB6" s="73"/>
      <c r="BC6" s="73"/>
      <c r="BD6" s="73"/>
      <c r="BE6" s="73"/>
      <c r="BF6" s="73"/>
      <c r="BG6" s="73"/>
      <c r="BH6" s="73"/>
      <c r="BI6" s="73"/>
      <c r="BJ6" s="73"/>
      <c r="BK6" s="73"/>
      <c r="BL6" s="96"/>
      <c r="BN6" s="13"/>
      <c r="BO6" s="73"/>
      <c r="BP6" s="73"/>
      <c r="BQ6" s="73"/>
      <c r="BR6" s="73"/>
      <c r="BS6" s="73"/>
      <c r="BT6" s="73"/>
      <c r="BU6" s="73"/>
      <c r="BV6" s="73"/>
      <c r="BW6" s="73"/>
      <c r="BX6" s="73"/>
      <c r="BY6" s="73"/>
      <c r="BZ6" s="73"/>
      <c r="CA6" s="73"/>
      <c r="CB6" s="96"/>
      <c r="CC6" s="13"/>
      <c r="CD6" s="13"/>
      <c r="CE6" s="13"/>
      <c r="CF6" s="73"/>
      <c r="CG6" s="73"/>
      <c r="CH6" s="73"/>
      <c r="CI6" s="73"/>
      <c r="CJ6" s="73"/>
      <c r="CK6" s="73"/>
      <c r="CL6" s="73"/>
      <c r="CM6" s="73"/>
      <c r="CN6" s="73"/>
      <c r="CO6" s="73"/>
      <c r="CP6" s="73"/>
      <c r="CQ6" s="73"/>
      <c r="CR6" s="73"/>
      <c r="CS6" s="96"/>
      <c r="CU6" s="69" t="s">
        <v>294</v>
      </c>
      <c r="CV6" s="73"/>
      <c r="CW6" s="73"/>
      <c r="CX6" s="73"/>
      <c r="CY6" s="73"/>
      <c r="CZ6" s="73"/>
      <c r="DA6" s="73"/>
      <c r="DB6" s="73"/>
      <c r="DC6" s="73"/>
      <c r="DD6" s="73"/>
      <c r="DE6" s="73"/>
      <c r="DF6" s="73"/>
      <c r="DG6" s="73"/>
      <c r="DH6" s="73"/>
      <c r="DI6" s="96"/>
    </row>
    <row r="7" spans="1:113">
      <c r="A7" s="13"/>
      <c r="B7" s="69" t="s">
        <v>592</v>
      </c>
      <c r="C7" s="276"/>
      <c r="D7" s="73"/>
      <c r="E7" s="73"/>
      <c r="F7" s="73"/>
      <c r="G7" s="73"/>
      <c r="H7" s="53"/>
      <c r="I7" s="53"/>
      <c r="J7" s="53"/>
      <c r="K7" s="53"/>
      <c r="L7" s="53"/>
      <c r="M7" s="53"/>
      <c r="N7" s="53"/>
      <c r="O7" s="53"/>
      <c r="P7" s="91"/>
      <c r="R7" s="275" t="str">
        <f>+B7</f>
        <v>Dépenses de fonctionnement : débit net du compte 6 hormis les comptes 675, 676 et 68, et hormis 65541 pour les communes de la MGP</v>
      </c>
      <c r="S7" s="53"/>
      <c r="T7" s="53"/>
      <c r="U7" s="53"/>
      <c r="V7" s="53"/>
      <c r="W7" s="53"/>
      <c r="X7" s="53"/>
      <c r="Y7" s="53"/>
      <c r="Z7" s="53"/>
      <c r="AA7" s="53"/>
      <c r="AB7" s="53"/>
      <c r="AC7" s="53"/>
      <c r="AD7" s="53"/>
      <c r="AE7" s="53"/>
      <c r="AF7" s="54"/>
      <c r="AG7" s="69" t="s">
        <v>289</v>
      </c>
      <c r="AH7" s="13"/>
      <c r="AI7" s="73"/>
      <c r="AJ7" s="73"/>
      <c r="AK7" s="73"/>
      <c r="AL7" s="73"/>
      <c r="AM7" s="73"/>
      <c r="AN7" s="73"/>
      <c r="AO7" s="73"/>
      <c r="AP7" s="73"/>
      <c r="AQ7" s="73"/>
      <c r="AR7" s="73"/>
      <c r="AS7" s="73"/>
      <c r="AT7" s="73"/>
      <c r="AU7" s="73"/>
      <c r="AV7" s="96"/>
      <c r="AX7" s="69" t="s">
        <v>385</v>
      </c>
      <c r="AY7" s="73"/>
      <c r="AZ7" s="73"/>
      <c r="BA7" s="73"/>
      <c r="BB7" s="73"/>
      <c r="BC7" s="73"/>
      <c r="BD7" s="73"/>
      <c r="BE7" s="73"/>
      <c r="BF7" s="73"/>
      <c r="BG7" s="73"/>
      <c r="BH7" s="73"/>
      <c r="BI7" s="73"/>
      <c r="BJ7" s="73"/>
      <c r="BK7" s="73"/>
      <c r="BL7" s="96"/>
      <c r="BN7" s="69" t="s">
        <v>891</v>
      </c>
      <c r="BO7" s="73"/>
      <c r="BP7" s="73"/>
      <c r="BQ7" s="73"/>
      <c r="BR7" s="73"/>
      <c r="BS7" s="73"/>
      <c r="BT7" s="73"/>
      <c r="BU7" s="73"/>
      <c r="BV7" s="73"/>
      <c r="BW7" s="73"/>
      <c r="BX7" s="73"/>
      <c r="BY7" s="73"/>
      <c r="BZ7" s="73"/>
      <c r="CA7" s="73"/>
      <c r="CB7" s="96"/>
      <c r="CC7" s="69" t="s">
        <v>292</v>
      </c>
      <c r="CD7" s="69"/>
      <c r="CE7" s="69" t="s">
        <v>893</v>
      </c>
      <c r="CF7" s="73"/>
      <c r="CG7" s="73"/>
      <c r="CH7" s="73"/>
      <c r="CI7" s="73"/>
      <c r="CJ7" s="73"/>
      <c r="CK7" s="73"/>
      <c r="CL7" s="73"/>
      <c r="CM7" s="73"/>
      <c r="CN7" s="73"/>
      <c r="CO7" s="73"/>
      <c r="CP7" s="73"/>
      <c r="CQ7" s="73"/>
      <c r="CR7" s="73"/>
      <c r="CS7" s="96"/>
      <c r="CU7" s="783" t="str">
        <f>+CE8</f>
        <v>Dépenses de fonctionnement : en M14 et M57, débit net du compte 6 hormis les comptes 675, 676 et 68 et hormis 65541 pour les communes de la MGP.</v>
      </c>
      <c r="CV7" s="73"/>
      <c r="CW7" s="73"/>
      <c r="CX7" s="73"/>
      <c r="CY7" s="73"/>
      <c r="CZ7" s="73"/>
      <c r="DA7" s="73"/>
      <c r="DB7" s="73"/>
      <c r="DC7" s="73"/>
      <c r="DD7" s="73"/>
      <c r="DE7" s="73"/>
      <c r="DF7" s="73"/>
      <c r="DG7" s="73"/>
      <c r="DH7" s="73"/>
      <c r="DI7" s="96"/>
    </row>
    <row r="8" spans="1:113">
      <c r="A8" s="8"/>
      <c r="B8" s="266"/>
      <c r="C8" s="54"/>
      <c r="D8" s="54"/>
      <c r="E8" s="54"/>
      <c r="F8" s="54"/>
      <c r="G8" s="54"/>
      <c r="H8" s="54"/>
      <c r="I8" s="54"/>
      <c r="J8" s="54"/>
      <c r="K8" s="54"/>
      <c r="L8" s="54"/>
      <c r="M8" s="54"/>
      <c r="N8" s="54"/>
      <c r="O8" s="54"/>
      <c r="P8" s="91"/>
      <c r="R8" s="69" t="s">
        <v>559</v>
      </c>
      <c r="S8" s="54"/>
      <c r="T8" s="54"/>
      <c r="U8" s="54"/>
      <c r="V8" s="54"/>
      <c r="W8" s="54"/>
      <c r="X8" s="54"/>
      <c r="Y8" s="54"/>
      <c r="Z8" s="54"/>
      <c r="AA8" s="54"/>
      <c r="AB8" s="54"/>
      <c r="AC8" s="54"/>
      <c r="AD8" s="54"/>
      <c r="AE8" s="54"/>
      <c r="AF8" s="54"/>
      <c r="AG8" s="275" t="str">
        <f>+B7</f>
        <v>Dépenses de fonctionnement : débit net du compte 6 hormis les comptes 675, 676 et 68, et hormis 65541 pour les communes de la MGP</v>
      </c>
      <c r="AH8" s="13"/>
      <c r="AI8" s="73"/>
      <c r="AJ8" s="73"/>
      <c r="AK8" s="73"/>
      <c r="AL8" s="73"/>
      <c r="AM8" s="73"/>
      <c r="AN8" s="73"/>
      <c r="AO8" s="73"/>
      <c r="AP8" s="73"/>
      <c r="AQ8" s="73"/>
      <c r="AR8" s="73"/>
      <c r="AS8" s="73"/>
      <c r="AT8" s="73"/>
      <c r="AU8" s="73"/>
      <c r="AV8" s="96"/>
      <c r="AX8" s="275" t="str">
        <f>+AG8</f>
        <v>Dépenses de fonctionnement : débit net du compte 6 hormis les comptes 675, 676 et 68, et hormis 65541 pour les communes de la MGP</v>
      </c>
      <c r="AY8" s="73"/>
      <c r="AZ8" s="73"/>
      <c r="BA8" s="73"/>
      <c r="BB8" s="73"/>
      <c r="BC8" s="73"/>
      <c r="BD8" s="73"/>
      <c r="BE8" s="73"/>
      <c r="BF8" s="73"/>
      <c r="BG8" s="73"/>
      <c r="BH8" s="73"/>
      <c r="BI8" s="73"/>
      <c r="BJ8" s="73"/>
      <c r="BK8" s="73"/>
      <c r="BL8" s="96"/>
      <c r="BN8" s="69" t="s">
        <v>897</v>
      </c>
      <c r="BO8" s="73"/>
      <c r="BP8" s="73"/>
      <c r="BQ8" s="73"/>
      <c r="BR8" s="73"/>
      <c r="BS8" s="73"/>
      <c r="BT8" s="73"/>
      <c r="BU8" s="73"/>
      <c r="BV8" s="73"/>
      <c r="BW8" s="73"/>
      <c r="BX8" s="73"/>
      <c r="BY8" s="73"/>
      <c r="BZ8" s="73"/>
      <c r="CA8" s="73"/>
      <c r="CB8" s="96"/>
      <c r="CC8" s="275" t="s">
        <v>288</v>
      </c>
      <c r="CD8" s="275"/>
      <c r="CE8" s="275" t="str">
        <f>+BN9</f>
        <v>Dépenses de fonctionnement : en M14 et M57, débit net du compte 6 hormis les comptes 675, 676 et 68 et hormis 65541 pour les communes de la MGP.</v>
      </c>
      <c r="CF8" s="73"/>
      <c r="CG8" s="73"/>
      <c r="CH8" s="73"/>
      <c r="CI8" s="73"/>
      <c r="CJ8" s="73"/>
      <c r="CK8" s="73"/>
      <c r="CL8" s="73"/>
      <c r="CM8" s="73"/>
      <c r="CN8" s="73"/>
      <c r="CO8" s="73"/>
      <c r="CP8" s="73"/>
      <c r="CQ8" s="73"/>
      <c r="CR8" s="73"/>
      <c r="CS8" s="96"/>
      <c r="CV8" s="73"/>
      <c r="CW8" s="73"/>
      <c r="CX8" s="73"/>
      <c r="CY8" s="73"/>
      <c r="CZ8" s="73"/>
      <c r="DA8" s="73"/>
      <c r="DB8" s="73"/>
      <c r="DC8" s="73"/>
      <c r="DD8" s="73"/>
      <c r="DE8" s="73"/>
      <c r="DF8" s="73"/>
      <c r="DG8" s="73"/>
      <c r="DH8" s="73"/>
      <c r="DI8" s="96"/>
    </row>
    <row r="9" spans="1:113">
      <c r="A9" s="8"/>
      <c r="C9" s="54"/>
      <c r="D9" s="54"/>
      <c r="E9" s="54"/>
      <c r="F9" s="54"/>
      <c r="G9" s="54"/>
      <c r="H9" s="54"/>
      <c r="I9" s="54"/>
      <c r="J9" s="54"/>
      <c r="K9" s="54"/>
      <c r="L9" s="54"/>
      <c r="M9" s="54"/>
      <c r="N9" s="54"/>
      <c r="O9" s="54"/>
      <c r="P9" s="91"/>
      <c r="R9" s="266"/>
      <c r="S9" s="54"/>
      <c r="T9" s="54"/>
      <c r="U9" s="54"/>
      <c r="V9" s="54"/>
      <c r="W9" s="54"/>
      <c r="X9" s="54"/>
      <c r="Y9" s="54"/>
      <c r="Z9" s="54"/>
      <c r="AA9" s="54"/>
      <c r="AB9" s="54"/>
      <c r="AC9" s="54"/>
      <c r="AD9" s="54"/>
      <c r="AE9" s="54"/>
      <c r="AF9" s="54"/>
      <c r="AG9" s="13"/>
      <c r="AH9" s="8"/>
      <c r="AI9" s="85"/>
      <c r="AJ9" s="85"/>
      <c r="AK9" s="85"/>
      <c r="AL9" s="85"/>
      <c r="AM9" s="85"/>
      <c r="AN9" s="85"/>
      <c r="AO9" s="85"/>
      <c r="AP9" s="85"/>
      <c r="AQ9" s="85"/>
      <c r="AR9" s="85"/>
      <c r="AS9" s="85"/>
      <c r="AT9" s="85"/>
      <c r="AU9" s="85"/>
      <c r="AV9" s="90"/>
      <c r="AX9" s="13"/>
      <c r="AY9" s="85"/>
      <c r="AZ9" s="85"/>
      <c r="BA9" s="85"/>
      <c r="BB9" s="85"/>
      <c r="BC9" s="85"/>
      <c r="BD9" s="85"/>
      <c r="BE9" s="85"/>
      <c r="BF9" s="85"/>
      <c r="BG9" s="85"/>
      <c r="BH9" s="85"/>
      <c r="BI9" s="85"/>
      <c r="BJ9" s="85"/>
      <c r="BK9" s="85"/>
      <c r="BL9" s="90"/>
      <c r="BN9" s="275" t="s">
        <v>892</v>
      </c>
      <c r="BO9" s="85"/>
      <c r="BP9" s="85"/>
      <c r="BQ9" s="85"/>
      <c r="BR9" s="85"/>
      <c r="BS9" s="85"/>
      <c r="BT9" s="85"/>
      <c r="BU9" s="85"/>
      <c r="BV9" s="85"/>
      <c r="BW9" s="85"/>
      <c r="BX9" s="85"/>
      <c r="BY9" s="85"/>
      <c r="BZ9" s="85"/>
      <c r="CA9" s="85"/>
      <c r="CB9" s="90"/>
      <c r="CE9" s="8"/>
      <c r="CF9" s="85"/>
      <c r="CG9" s="85"/>
      <c r="CH9" s="85"/>
      <c r="CI9" s="85"/>
      <c r="CJ9" s="85"/>
      <c r="CK9" s="85"/>
      <c r="CL9" s="85"/>
      <c r="CM9" s="85"/>
      <c r="CN9" s="85"/>
      <c r="CO9" s="85"/>
      <c r="CP9" s="85"/>
      <c r="CQ9" s="85"/>
      <c r="CR9" s="85"/>
      <c r="CS9" s="90"/>
      <c r="CV9" s="85"/>
      <c r="CW9" s="85"/>
      <c r="CX9" s="85"/>
      <c r="CY9" s="85"/>
      <c r="CZ9" s="85"/>
      <c r="DA9" s="85"/>
      <c r="DB9" s="85"/>
      <c r="DC9" s="85"/>
      <c r="DD9" s="85"/>
      <c r="DE9" s="85"/>
      <c r="DF9" s="85"/>
      <c r="DG9" s="85"/>
      <c r="DH9" s="85"/>
      <c r="DI9" s="90"/>
    </row>
    <row r="10" spans="1:113">
      <c r="B10" s="30"/>
      <c r="C10" s="54"/>
      <c r="D10" s="54"/>
      <c r="E10" s="54"/>
      <c r="F10" s="54"/>
      <c r="G10" s="54"/>
      <c r="H10" s="54"/>
      <c r="I10" s="54"/>
      <c r="J10" s="54"/>
      <c r="K10" s="54"/>
      <c r="L10" s="54"/>
      <c r="M10" s="54"/>
      <c r="N10" s="54"/>
      <c r="O10" s="54"/>
      <c r="P10" s="91"/>
      <c r="S10" s="54"/>
      <c r="T10" s="54"/>
      <c r="U10" s="54"/>
      <c r="V10" s="54"/>
      <c r="W10" s="54"/>
      <c r="X10" s="54"/>
      <c r="Y10" s="54"/>
      <c r="Z10" s="54"/>
      <c r="AA10" s="54"/>
      <c r="AB10" s="54"/>
      <c r="AC10" s="54"/>
      <c r="AD10" s="54"/>
      <c r="AE10" s="54"/>
      <c r="AF10" s="54"/>
      <c r="AG10" s="13"/>
      <c r="AH10" s="13"/>
      <c r="AI10" s="73"/>
      <c r="AJ10" s="73"/>
      <c r="AK10" s="73"/>
      <c r="AL10" s="73"/>
      <c r="AM10" s="73"/>
      <c r="AN10" s="73"/>
      <c r="AO10" s="73"/>
      <c r="AP10" s="73"/>
      <c r="AQ10" s="73"/>
      <c r="AR10" s="73"/>
      <c r="AS10" s="73"/>
      <c r="AT10" s="73"/>
      <c r="AU10" s="73"/>
      <c r="AV10" s="96"/>
      <c r="AX10" s="13"/>
      <c r="AY10" s="73"/>
      <c r="AZ10" s="73"/>
      <c r="BA10" s="73"/>
      <c r="BB10" s="73"/>
      <c r="BC10" s="73"/>
      <c r="BD10" s="73"/>
      <c r="BE10" s="73"/>
      <c r="BF10" s="73"/>
      <c r="BG10" s="73"/>
      <c r="BH10" s="73"/>
      <c r="BI10" s="73"/>
      <c r="BJ10" s="73"/>
      <c r="BK10" s="73"/>
      <c r="BL10" s="96"/>
      <c r="BN10" s="13"/>
      <c r="BO10" s="73"/>
      <c r="BP10" s="73"/>
      <c r="BQ10" s="73"/>
      <c r="BR10" s="73"/>
      <c r="BS10" s="73"/>
      <c r="BT10" s="73"/>
      <c r="BU10" s="73"/>
      <c r="BV10" s="73"/>
      <c r="BW10" s="73"/>
      <c r="BX10" s="73"/>
      <c r="BY10" s="73"/>
      <c r="BZ10" s="73"/>
      <c r="CA10" s="73"/>
      <c r="CB10" s="96"/>
      <c r="CC10" s="13"/>
      <c r="CD10" s="13"/>
      <c r="CE10" s="13"/>
      <c r="CF10" s="73"/>
      <c r="CG10" s="73"/>
      <c r="CH10" s="73"/>
      <c r="CI10" s="73"/>
      <c r="CJ10" s="73"/>
      <c r="CK10" s="73"/>
      <c r="CL10" s="73"/>
      <c r="CM10" s="73"/>
      <c r="CN10" s="73"/>
      <c r="CO10" s="73"/>
      <c r="CP10" s="73"/>
      <c r="CQ10" s="73"/>
      <c r="CR10" s="73"/>
      <c r="CS10" s="96"/>
      <c r="CU10" s="13"/>
      <c r="CV10" s="73"/>
      <c r="CW10" s="73"/>
      <c r="CX10" s="73"/>
      <c r="CY10" s="73"/>
      <c r="CZ10" s="73"/>
      <c r="DA10" s="73"/>
      <c r="DB10" s="73"/>
      <c r="DC10" s="73"/>
      <c r="DD10" s="73"/>
      <c r="DE10" s="73"/>
      <c r="DF10" s="73"/>
      <c r="DG10" s="73"/>
      <c r="DH10" s="73"/>
      <c r="DI10" s="96"/>
    </row>
    <row r="11" spans="1:113" s="60" customFormat="1">
      <c r="B11" s="60" t="s">
        <v>427</v>
      </c>
      <c r="C11" s="282"/>
      <c r="D11" s="282"/>
      <c r="E11" s="282"/>
      <c r="F11" s="282"/>
      <c r="G11" s="282"/>
      <c r="H11" s="282"/>
      <c r="I11" s="282"/>
      <c r="J11" s="282"/>
      <c r="K11" s="282"/>
      <c r="L11" s="282"/>
      <c r="M11" s="282"/>
      <c r="N11" s="282"/>
      <c r="O11" s="282"/>
      <c r="P11" s="283"/>
      <c r="S11" s="282"/>
      <c r="T11" s="282"/>
      <c r="U11" s="282"/>
      <c r="V11" s="282"/>
      <c r="W11" s="282"/>
      <c r="X11" s="282"/>
      <c r="Y11" s="282"/>
      <c r="Z11" s="282"/>
      <c r="AA11" s="282"/>
      <c r="AB11" s="282"/>
      <c r="AC11" s="282"/>
      <c r="AD11" s="282"/>
      <c r="AE11" s="282"/>
      <c r="AF11" s="282"/>
      <c r="AG11" s="60" t="s">
        <v>428</v>
      </c>
      <c r="AI11" s="282"/>
      <c r="AJ11" s="282"/>
      <c r="AK11" s="282"/>
      <c r="AL11" s="282"/>
      <c r="AM11" s="282"/>
      <c r="AN11" s="282"/>
      <c r="AO11" s="282"/>
      <c r="AP11" s="282"/>
      <c r="AQ11" s="282"/>
      <c r="AR11" s="282"/>
      <c r="AS11" s="282"/>
      <c r="AT11" s="282"/>
      <c r="AU11" s="282"/>
      <c r="AV11" s="283"/>
      <c r="AX11" s="60" t="s">
        <v>37</v>
      </c>
      <c r="AY11" s="282"/>
      <c r="AZ11" s="282"/>
      <c r="BA11" s="282"/>
      <c r="BB11" s="282"/>
      <c r="BC11" s="282"/>
      <c r="BD11" s="282"/>
      <c r="BE11" s="282"/>
      <c r="BF11" s="282"/>
      <c r="BG11" s="282"/>
      <c r="BH11" s="282"/>
      <c r="BI11" s="282"/>
      <c r="BJ11" s="282"/>
      <c r="BK11" s="282"/>
      <c r="BL11" s="283"/>
      <c r="BN11" s="60" t="s">
        <v>444</v>
      </c>
      <c r="BO11" s="282"/>
      <c r="BP11" s="282"/>
      <c r="BQ11" s="282"/>
      <c r="BR11" s="282"/>
      <c r="BS11" s="282"/>
      <c r="BT11" s="282"/>
      <c r="BU11" s="282"/>
      <c r="BV11" s="282"/>
      <c r="BW11" s="282"/>
      <c r="BX11" s="282"/>
      <c r="BY11" s="282"/>
      <c r="BZ11" s="282"/>
      <c r="CA11" s="282"/>
      <c r="CB11" s="283"/>
      <c r="CC11" s="60" t="s">
        <v>349</v>
      </c>
      <c r="CE11" s="60" t="s">
        <v>487</v>
      </c>
      <c r="CF11" s="282"/>
      <c r="CG11" s="282"/>
      <c r="CH11" s="282"/>
      <c r="CI11" s="282"/>
      <c r="CJ11" s="282"/>
      <c r="CK11" s="282"/>
      <c r="CL11" s="282"/>
      <c r="CM11" s="282"/>
      <c r="CN11" s="282"/>
      <c r="CO11" s="282"/>
      <c r="CP11" s="282"/>
      <c r="CQ11" s="282"/>
      <c r="CR11" s="282"/>
      <c r="CS11" s="283"/>
      <c r="CU11" s="60" t="s">
        <v>300</v>
      </c>
      <c r="CV11" s="282"/>
      <c r="CW11" s="282"/>
      <c r="CX11" s="282"/>
      <c r="CY11" s="282"/>
      <c r="CZ11" s="282"/>
      <c r="DA11" s="282"/>
      <c r="DB11" s="282"/>
      <c r="DC11" s="282"/>
      <c r="DD11" s="282"/>
      <c r="DE11" s="282"/>
      <c r="DF11" s="282"/>
      <c r="DG11" s="282"/>
      <c r="DH11" s="282"/>
      <c r="DI11" s="283"/>
    </row>
    <row r="12" spans="1:113">
      <c r="B12" s="30"/>
      <c r="C12" s="54"/>
      <c r="D12" s="54"/>
      <c r="E12" s="54"/>
      <c r="F12" s="54"/>
      <c r="G12" s="54"/>
      <c r="H12" s="54"/>
      <c r="I12" s="54"/>
      <c r="J12" s="54"/>
      <c r="K12" s="54"/>
      <c r="L12" s="54"/>
      <c r="M12" s="54"/>
      <c r="N12" s="54"/>
      <c r="O12" s="54"/>
      <c r="P12" s="91"/>
      <c r="S12" s="54"/>
      <c r="T12" s="54"/>
      <c r="U12" s="54"/>
      <c r="V12" s="54"/>
      <c r="W12" s="54"/>
      <c r="X12" s="54"/>
      <c r="Y12" s="54"/>
      <c r="Z12" s="54"/>
      <c r="AA12" s="54"/>
      <c r="AB12" s="54"/>
      <c r="AC12" s="54"/>
      <c r="AD12" s="54"/>
      <c r="AE12" s="54"/>
      <c r="AF12" s="54"/>
      <c r="AG12" s="13"/>
      <c r="AH12" s="13"/>
      <c r="AI12" s="73"/>
      <c r="AJ12" s="73"/>
      <c r="AK12" s="73"/>
      <c r="AL12" s="73"/>
      <c r="AM12" s="73"/>
      <c r="AN12" s="73"/>
      <c r="AO12" s="73"/>
      <c r="AP12" s="73"/>
      <c r="AQ12" s="73"/>
      <c r="AR12" s="73"/>
      <c r="AS12" s="73"/>
      <c r="AT12" s="73"/>
      <c r="AU12" s="73"/>
      <c r="AV12" s="96"/>
      <c r="AX12" s="13"/>
      <c r="AY12" s="73"/>
      <c r="AZ12" s="73"/>
      <c r="BA12" s="73"/>
      <c r="BB12" s="73"/>
      <c r="BC12" s="73"/>
      <c r="BD12" s="73"/>
      <c r="BE12" s="73"/>
      <c r="BF12" s="73"/>
      <c r="BG12" s="73"/>
      <c r="BH12" s="73"/>
      <c r="BI12" s="73"/>
      <c r="BJ12" s="73"/>
      <c r="BK12" s="73"/>
      <c r="BL12" s="96"/>
      <c r="BN12" s="13"/>
      <c r="BO12" s="73"/>
      <c r="BP12" s="73"/>
      <c r="BQ12" s="73"/>
      <c r="BR12" s="73"/>
      <c r="BS12" s="73"/>
      <c r="BT12" s="73"/>
      <c r="BU12" s="73"/>
      <c r="BV12" s="73"/>
      <c r="BW12" s="73"/>
      <c r="BX12" s="73"/>
      <c r="BY12" s="73"/>
      <c r="BZ12" s="73"/>
      <c r="CA12" s="73"/>
      <c r="CB12" s="96"/>
      <c r="CC12" s="13"/>
      <c r="CD12" s="13"/>
      <c r="CE12" s="13"/>
      <c r="CF12" s="73"/>
      <c r="CG12" s="73"/>
      <c r="CH12" s="73"/>
      <c r="CI12" s="73"/>
      <c r="CJ12" s="73"/>
      <c r="CK12" s="73"/>
      <c r="CL12" s="73"/>
      <c r="CM12" s="73"/>
      <c r="CN12" s="73"/>
      <c r="CO12" s="73"/>
      <c r="CP12" s="73"/>
      <c r="CQ12" s="73"/>
      <c r="CR12" s="73"/>
      <c r="CS12" s="96"/>
      <c r="CT12" s="13"/>
      <c r="CU12" s="13"/>
      <c r="CV12" s="73"/>
      <c r="CW12" s="73"/>
      <c r="CX12" s="73"/>
      <c r="CY12" s="73"/>
      <c r="CZ12" s="73"/>
      <c r="DA12" s="73"/>
      <c r="DB12" s="73"/>
      <c r="DC12" s="73"/>
      <c r="DD12" s="73"/>
      <c r="DE12" s="73"/>
      <c r="DF12" s="73"/>
      <c r="DG12" s="73"/>
      <c r="DH12" s="73"/>
      <c r="DI12" s="96"/>
    </row>
    <row r="13" spans="1:113">
      <c r="B13" s="30"/>
      <c r="C13" s="54"/>
      <c r="D13" s="54"/>
      <c r="E13" s="54"/>
      <c r="F13" s="54"/>
      <c r="G13" s="54"/>
      <c r="H13" s="54"/>
      <c r="I13" s="54"/>
      <c r="J13" s="54"/>
      <c r="K13" s="54"/>
      <c r="L13" s="54"/>
      <c r="M13" s="54"/>
      <c r="N13" s="54"/>
      <c r="O13" s="54"/>
      <c r="P13" s="91"/>
      <c r="R13" s="8" t="s">
        <v>290</v>
      </c>
      <c r="S13" s="54"/>
      <c r="T13" s="54"/>
      <c r="U13" s="54"/>
      <c r="V13" s="54"/>
      <c r="W13" s="54"/>
      <c r="X13" s="54"/>
      <c r="Y13" s="54"/>
      <c r="Z13" s="54"/>
      <c r="AA13" s="54"/>
      <c r="AB13" s="54"/>
      <c r="AC13" s="54"/>
      <c r="AD13" s="54"/>
      <c r="AE13" s="54"/>
      <c r="AF13" s="54"/>
      <c r="AG13" s="13"/>
      <c r="AH13" s="13"/>
      <c r="AI13" s="73"/>
      <c r="AJ13" s="73"/>
      <c r="AK13" s="73"/>
      <c r="AL13" s="73"/>
      <c r="AM13" s="73"/>
      <c r="AN13" s="73"/>
      <c r="AO13" s="73"/>
      <c r="AP13" s="73"/>
      <c r="AQ13" s="73"/>
      <c r="AR13" s="86"/>
      <c r="AS13" s="73"/>
      <c r="AT13" s="73"/>
      <c r="AU13" s="73"/>
      <c r="AV13" s="96"/>
      <c r="AX13" s="8" t="s">
        <v>291</v>
      </c>
      <c r="AY13" s="73"/>
      <c r="AZ13" s="73"/>
      <c r="BA13" s="73"/>
      <c r="BB13" s="73"/>
      <c r="BC13" s="73"/>
      <c r="BD13" s="73"/>
      <c r="BE13" s="73"/>
      <c r="BF13" s="73"/>
      <c r="BG13" s="73"/>
      <c r="BH13" s="73"/>
      <c r="BI13" s="73"/>
      <c r="BJ13" s="73"/>
      <c r="BK13" s="73"/>
      <c r="BL13" s="96"/>
      <c r="BM13" s="87"/>
      <c r="BN13" s="13"/>
      <c r="BO13" s="73"/>
      <c r="BP13" s="73"/>
      <c r="BQ13" s="73"/>
      <c r="BR13" s="73"/>
      <c r="BS13" s="73"/>
      <c r="BT13" s="73"/>
      <c r="BU13" s="73"/>
      <c r="BV13" s="73"/>
      <c r="BW13" s="73"/>
      <c r="BX13" s="73"/>
      <c r="BY13" s="73"/>
      <c r="BZ13" s="73"/>
      <c r="CA13" s="73"/>
      <c r="CB13" s="96"/>
      <c r="CC13" s="13"/>
      <c r="CD13" s="13"/>
      <c r="CE13" s="13"/>
      <c r="CF13" s="73"/>
      <c r="CG13" s="73"/>
      <c r="CH13" s="73"/>
      <c r="CI13" s="73"/>
      <c r="CJ13" s="73"/>
      <c r="CK13" s="73"/>
      <c r="CL13" s="73"/>
      <c r="CM13" s="73"/>
      <c r="CN13" s="73"/>
      <c r="CO13" s="73"/>
      <c r="CP13" s="73"/>
      <c r="CQ13" s="73"/>
      <c r="CR13" s="73"/>
      <c r="CS13" s="96"/>
      <c r="CT13" s="13"/>
      <c r="CU13" s="13"/>
      <c r="CV13" s="73"/>
      <c r="CW13" s="73"/>
      <c r="CX13" s="73"/>
      <c r="CY13" s="73"/>
      <c r="CZ13" s="73"/>
      <c r="DA13" s="73"/>
      <c r="DB13" s="73"/>
      <c r="DC13" s="73"/>
      <c r="DD13" s="73"/>
      <c r="DE13" s="73"/>
      <c r="DF13" s="73"/>
      <c r="DG13" s="73"/>
      <c r="DH13" s="73"/>
      <c r="DI13" s="96"/>
    </row>
    <row r="14" spans="1:113">
      <c r="B14" s="61"/>
      <c r="C14" s="11"/>
      <c r="D14" s="11"/>
      <c r="E14" s="11"/>
      <c r="F14" s="11"/>
      <c r="G14" s="11"/>
      <c r="H14" s="11"/>
      <c r="I14" s="11"/>
      <c r="J14" s="11"/>
      <c r="K14" s="11"/>
      <c r="L14" s="11"/>
      <c r="M14" s="11"/>
      <c r="N14" s="11"/>
      <c r="O14" s="11"/>
      <c r="P14" s="62"/>
      <c r="R14" s="61"/>
      <c r="S14" s="11"/>
      <c r="T14" s="11"/>
      <c r="U14" s="11"/>
      <c r="V14" s="11"/>
      <c r="W14" s="11"/>
      <c r="X14" s="11"/>
      <c r="Y14" s="11"/>
      <c r="Z14" s="11"/>
      <c r="AA14" s="11"/>
      <c r="AB14" s="11"/>
      <c r="AC14" s="11"/>
      <c r="AD14" s="11"/>
      <c r="AE14" s="11"/>
      <c r="AF14" s="62"/>
      <c r="AG14" s="13"/>
      <c r="AH14" s="13"/>
      <c r="AI14" s="73"/>
      <c r="AJ14" s="73"/>
      <c r="AK14" s="73"/>
      <c r="AL14" s="73"/>
      <c r="AM14" s="73"/>
      <c r="AN14" s="73"/>
      <c r="AO14" s="73"/>
      <c r="AP14" s="73"/>
      <c r="AQ14" s="73"/>
      <c r="AR14" s="73"/>
      <c r="AS14" s="73"/>
      <c r="AT14" s="73"/>
      <c r="AU14" s="73"/>
      <c r="AV14" s="96"/>
      <c r="AW14" s="13"/>
      <c r="AX14" s="13"/>
      <c r="AY14" s="73"/>
      <c r="AZ14" s="73"/>
      <c r="BA14" s="73"/>
      <c r="BB14" s="73"/>
      <c r="BC14" s="73"/>
      <c r="BD14" s="73"/>
      <c r="BE14" s="73"/>
      <c r="BF14" s="73"/>
      <c r="BG14" s="73"/>
      <c r="BH14" s="73"/>
      <c r="BI14" s="73"/>
      <c r="BJ14" s="73"/>
      <c r="BK14" s="73"/>
      <c r="BL14" s="96"/>
      <c r="BM14" s="87"/>
      <c r="BN14" s="13"/>
      <c r="BO14" s="73"/>
      <c r="BP14" s="73"/>
      <c r="BQ14" s="73"/>
      <c r="BR14" s="73"/>
      <c r="BS14" s="73"/>
      <c r="BT14" s="73"/>
      <c r="BU14" s="73"/>
      <c r="BV14" s="73"/>
      <c r="BW14" s="73"/>
      <c r="BX14" s="73"/>
      <c r="BY14" s="73"/>
      <c r="BZ14" s="73"/>
      <c r="CA14" s="73"/>
      <c r="CB14" s="96"/>
      <c r="CC14" s="13"/>
      <c r="CD14" s="13"/>
      <c r="CE14" s="13"/>
      <c r="CF14" s="73"/>
      <c r="CG14" s="73"/>
      <c r="CH14" s="73"/>
      <c r="CI14" s="73"/>
      <c r="CJ14" s="73"/>
      <c r="CK14" s="73"/>
      <c r="CL14" s="73"/>
      <c r="CM14" s="73"/>
      <c r="CN14" s="73"/>
      <c r="CO14" s="73"/>
      <c r="CP14" s="73"/>
      <c r="CQ14" s="73"/>
      <c r="CR14" s="73"/>
      <c r="CS14" s="96"/>
      <c r="CT14" s="13"/>
      <c r="CU14" s="13"/>
      <c r="CV14" s="73"/>
      <c r="CW14" s="73"/>
      <c r="CX14" s="73"/>
      <c r="CY14" s="73"/>
      <c r="CZ14" s="73"/>
      <c r="DA14" s="73"/>
      <c r="DB14" s="73"/>
      <c r="DC14" s="73"/>
      <c r="DD14" s="73"/>
      <c r="DE14" s="73"/>
      <c r="DF14" s="73"/>
      <c r="DG14" s="73"/>
      <c r="DH14" s="73"/>
      <c r="DI14" s="96"/>
    </row>
    <row r="15" spans="1:113">
      <c r="B15" s="61"/>
      <c r="C15" s="11"/>
      <c r="D15" s="11"/>
      <c r="E15" s="11"/>
      <c r="F15" s="11"/>
      <c r="G15" s="11"/>
      <c r="H15" s="11"/>
      <c r="I15" s="11"/>
      <c r="J15" s="11"/>
      <c r="K15" s="11"/>
      <c r="L15" s="11"/>
      <c r="M15" s="11"/>
      <c r="N15" s="11"/>
      <c r="O15" s="11"/>
      <c r="P15" s="62" t="s">
        <v>103</v>
      </c>
      <c r="R15" s="61"/>
      <c r="S15" s="11"/>
      <c r="T15" s="11"/>
      <c r="U15" s="11"/>
      <c r="V15" s="11"/>
      <c r="W15" s="11"/>
      <c r="X15" s="11"/>
      <c r="Y15" s="11"/>
      <c r="Z15" s="11"/>
      <c r="AA15" s="11"/>
      <c r="AB15" s="11"/>
      <c r="AC15" s="11"/>
      <c r="AD15" s="11"/>
      <c r="AE15" s="11"/>
      <c r="AF15" s="62" t="s">
        <v>103</v>
      </c>
      <c r="AG15" s="7"/>
      <c r="AH15" s="88"/>
      <c r="AI15" s="64"/>
      <c r="AJ15" s="64"/>
      <c r="AK15" s="64"/>
      <c r="AL15" s="64"/>
      <c r="AM15" s="64"/>
      <c r="AN15" s="64"/>
      <c r="AO15" s="64"/>
      <c r="AP15" s="64"/>
      <c r="AQ15" s="64"/>
      <c r="AR15" s="64"/>
      <c r="AS15" s="64"/>
      <c r="AT15" s="64"/>
      <c r="AU15" s="64"/>
      <c r="AV15" s="62" t="s">
        <v>105</v>
      </c>
      <c r="AW15" s="7"/>
      <c r="AX15" s="88"/>
      <c r="AY15" s="64"/>
      <c r="AZ15" s="64"/>
      <c r="BA15" s="64"/>
      <c r="BB15" s="64"/>
      <c r="BC15" s="64"/>
      <c r="BD15" s="64"/>
      <c r="BE15" s="64"/>
      <c r="BF15" s="64"/>
      <c r="BG15" s="64"/>
      <c r="BH15" s="64"/>
      <c r="BI15" s="64"/>
      <c r="BJ15" s="64"/>
      <c r="BK15" s="64"/>
      <c r="BL15" s="62" t="s">
        <v>105</v>
      </c>
      <c r="BM15" s="7"/>
      <c r="BN15" s="88"/>
      <c r="BO15" s="64"/>
      <c r="BP15" s="64"/>
      <c r="BQ15" s="64"/>
      <c r="BR15" s="64"/>
      <c r="BS15" s="64"/>
      <c r="BT15" s="64"/>
      <c r="BU15" s="64"/>
      <c r="BV15" s="64"/>
      <c r="BW15" s="64"/>
      <c r="BX15" s="64"/>
      <c r="BY15" s="64"/>
      <c r="BZ15" s="64"/>
      <c r="CA15" s="64"/>
      <c r="CB15" s="62" t="s">
        <v>105</v>
      </c>
      <c r="CC15" s="7"/>
      <c r="CD15" s="7"/>
      <c r="CE15" s="88"/>
      <c r="CF15" s="64"/>
      <c r="CG15" s="64"/>
      <c r="CH15" s="64"/>
      <c r="CI15" s="64"/>
      <c r="CJ15" s="64"/>
      <c r="CK15" s="64"/>
      <c r="CL15" s="64"/>
      <c r="CM15" s="64"/>
      <c r="CN15" s="64"/>
      <c r="CO15" s="64"/>
      <c r="CP15" s="64"/>
      <c r="CQ15" s="64"/>
      <c r="CR15" s="64"/>
      <c r="CS15" s="62" t="s">
        <v>105</v>
      </c>
      <c r="CT15" s="7"/>
      <c r="CU15" s="88"/>
      <c r="CV15" s="64"/>
      <c r="CW15" s="64"/>
      <c r="CX15" s="64"/>
      <c r="CY15" s="64"/>
      <c r="CZ15" s="64"/>
      <c r="DA15" s="64"/>
      <c r="DB15" s="64"/>
      <c r="DC15" s="64"/>
      <c r="DD15" s="64"/>
      <c r="DE15" s="64"/>
      <c r="DF15" s="64"/>
      <c r="DG15" s="64"/>
      <c r="DH15" s="64"/>
      <c r="DI15" s="62" t="s">
        <v>105</v>
      </c>
    </row>
    <row r="16" spans="1:113">
      <c r="A16" s="7"/>
      <c r="B16" s="7"/>
      <c r="C16" s="7"/>
      <c r="D16" s="7"/>
      <c r="E16" s="64"/>
      <c r="F16" s="64"/>
      <c r="G16" s="64"/>
      <c r="H16" s="64"/>
      <c r="I16" s="64"/>
      <c r="J16" s="64"/>
      <c r="K16" s="64"/>
      <c r="L16" s="64"/>
      <c r="M16" s="64"/>
      <c r="N16" s="64"/>
      <c r="O16" s="64"/>
      <c r="P16" s="94"/>
      <c r="Q16" s="7"/>
      <c r="R16" s="7"/>
      <c r="S16" s="7"/>
      <c r="T16" s="7"/>
      <c r="U16" s="7"/>
      <c r="V16" s="7"/>
      <c r="W16" s="7"/>
      <c r="X16" s="7"/>
      <c r="Y16" s="7"/>
      <c r="Z16" s="7"/>
      <c r="AA16" s="64"/>
      <c r="AB16" s="64"/>
      <c r="AC16" s="64"/>
      <c r="AD16" s="64"/>
      <c r="AE16" s="64"/>
      <c r="AF16" s="53"/>
      <c r="AG16" s="7"/>
      <c r="AH16" s="88"/>
      <c r="AI16" s="64"/>
      <c r="AJ16" s="64"/>
      <c r="AK16" s="64"/>
      <c r="AL16" s="64"/>
      <c r="AM16" s="64"/>
      <c r="AN16" s="64"/>
      <c r="AO16" s="64"/>
      <c r="AP16" s="64"/>
      <c r="AQ16" s="64"/>
      <c r="AR16" s="64"/>
      <c r="AS16" s="64"/>
      <c r="AT16" s="64"/>
      <c r="AU16" s="64"/>
      <c r="AV16" s="63"/>
      <c r="AW16" s="7"/>
      <c r="AX16" s="88"/>
      <c r="AY16" s="64"/>
      <c r="AZ16" s="64"/>
      <c r="BA16" s="64"/>
      <c r="BB16" s="64"/>
      <c r="BC16" s="64"/>
      <c r="BD16" s="64"/>
      <c r="BE16" s="64"/>
      <c r="BF16" s="64"/>
      <c r="BG16" s="64"/>
      <c r="BH16" s="64"/>
      <c r="BI16" s="64"/>
      <c r="BJ16" s="64"/>
      <c r="BK16" s="64"/>
      <c r="BL16" s="63"/>
      <c r="BM16" s="7"/>
      <c r="BN16" s="88"/>
      <c r="BO16" s="64"/>
      <c r="BP16" s="64"/>
      <c r="BQ16" s="64"/>
      <c r="BR16" s="64"/>
      <c r="BS16" s="64"/>
      <c r="BT16" s="64"/>
      <c r="BU16" s="64"/>
      <c r="BV16" s="64"/>
      <c r="BW16" s="64"/>
      <c r="BX16" s="64"/>
      <c r="BY16" s="64"/>
      <c r="BZ16" s="64"/>
      <c r="CA16" s="64"/>
      <c r="CB16" s="63"/>
      <c r="CC16" s="7"/>
      <c r="CD16" s="7"/>
      <c r="CE16" s="88"/>
      <c r="CF16" s="64"/>
      <c r="CG16" s="64"/>
      <c r="CH16" s="64"/>
      <c r="CI16" s="64"/>
      <c r="CJ16" s="64"/>
      <c r="CK16" s="64"/>
      <c r="CL16" s="64"/>
      <c r="CM16" s="64"/>
      <c r="CN16" s="64"/>
      <c r="CO16" s="64"/>
      <c r="CP16" s="64"/>
      <c r="CQ16" s="64"/>
      <c r="CR16" s="64"/>
      <c r="CS16" s="63"/>
      <c r="CT16" s="7"/>
      <c r="CU16" s="88"/>
      <c r="CV16" s="64"/>
      <c r="CW16" s="64"/>
      <c r="CX16" s="64"/>
      <c r="CY16" s="64"/>
      <c r="CZ16" s="64"/>
      <c r="DA16" s="64"/>
      <c r="DB16" s="64"/>
      <c r="DC16" s="64"/>
      <c r="DD16" s="64"/>
      <c r="DE16" s="64"/>
      <c r="DF16" s="64"/>
      <c r="DG16" s="64"/>
      <c r="DH16" s="64"/>
      <c r="DI16" s="63"/>
    </row>
    <row r="17" spans="2:113">
      <c r="B17" s="65" t="s">
        <v>278</v>
      </c>
      <c r="C17" s="268" t="s">
        <v>40</v>
      </c>
      <c r="D17" s="268" t="s">
        <v>131</v>
      </c>
      <c r="E17" s="268" t="s">
        <v>133</v>
      </c>
      <c r="F17" s="268" t="s">
        <v>41</v>
      </c>
      <c r="G17" s="268" t="s">
        <v>42</v>
      </c>
      <c r="H17" s="268" t="s">
        <v>43</v>
      </c>
      <c r="I17" s="268" t="s">
        <v>44</v>
      </c>
      <c r="J17" s="268" t="s">
        <v>135</v>
      </c>
      <c r="K17" s="268" t="s">
        <v>136</v>
      </c>
      <c r="L17" s="268" t="s">
        <v>137</v>
      </c>
      <c r="M17" s="269">
        <v>100000</v>
      </c>
      <c r="N17" s="270" t="s">
        <v>268</v>
      </c>
      <c r="O17" s="270" t="s">
        <v>268</v>
      </c>
      <c r="P17" s="270" t="s">
        <v>82</v>
      </c>
      <c r="R17" s="65" t="s">
        <v>278</v>
      </c>
      <c r="S17" s="268" t="s">
        <v>40</v>
      </c>
      <c r="T17" s="268" t="s">
        <v>131</v>
      </c>
      <c r="U17" s="268" t="s">
        <v>133</v>
      </c>
      <c r="V17" s="268" t="s">
        <v>41</v>
      </c>
      <c r="W17" s="268" t="s">
        <v>42</v>
      </c>
      <c r="X17" s="268" t="s">
        <v>43</v>
      </c>
      <c r="Y17" s="268" t="s">
        <v>44</v>
      </c>
      <c r="Z17" s="268" t="s">
        <v>135</v>
      </c>
      <c r="AA17" s="268" t="s">
        <v>136</v>
      </c>
      <c r="AB17" s="268" t="s">
        <v>137</v>
      </c>
      <c r="AC17" s="269">
        <v>100000</v>
      </c>
      <c r="AD17" s="270" t="s">
        <v>268</v>
      </c>
      <c r="AE17" s="270" t="s">
        <v>268</v>
      </c>
      <c r="AF17" s="270" t="s">
        <v>82</v>
      </c>
      <c r="AH17" s="65" t="s">
        <v>278</v>
      </c>
      <c r="AI17" s="268" t="s">
        <v>40</v>
      </c>
      <c r="AJ17" s="268" t="s">
        <v>131</v>
      </c>
      <c r="AK17" s="268" t="s">
        <v>133</v>
      </c>
      <c r="AL17" s="268" t="s">
        <v>41</v>
      </c>
      <c r="AM17" s="268" t="s">
        <v>42</v>
      </c>
      <c r="AN17" s="268" t="s">
        <v>43</v>
      </c>
      <c r="AO17" s="268" t="s">
        <v>44</v>
      </c>
      <c r="AP17" s="268" t="s">
        <v>135</v>
      </c>
      <c r="AQ17" s="268" t="s">
        <v>136</v>
      </c>
      <c r="AR17" s="268" t="s">
        <v>137</v>
      </c>
      <c r="AS17" s="269">
        <v>100000</v>
      </c>
      <c r="AT17" s="270" t="s">
        <v>268</v>
      </c>
      <c r="AU17" s="270" t="s">
        <v>268</v>
      </c>
      <c r="AV17" s="270" t="s">
        <v>82</v>
      </c>
      <c r="AX17" s="65" t="s">
        <v>278</v>
      </c>
      <c r="AY17" s="268" t="s">
        <v>40</v>
      </c>
      <c r="AZ17" s="268" t="s">
        <v>131</v>
      </c>
      <c r="BA17" s="268" t="s">
        <v>133</v>
      </c>
      <c r="BB17" s="268" t="s">
        <v>41</v>
      </c>
      <c r="BC17" s="268" t="s">
        <v>42</v>
      </c>
      <c r="BD17" s="268" t="s">
        <v>43</v>
      </c>
      <c r="BE17" s="268" t="s">
        <v>44</v>
      </c>
      <c r="BF17" s="268" t="s">
        <v>135</v>
      </c>
      <c r="BG17" s="268" t="s">
        <v>136</v>
      </c>
      <c r="BH17" s="268" t="s">
        <v>137</v>
      </c>
      <c r="BI17" s="269">
        <v>100000</v>
      </c>
      <c r="BJ17" s="270" t="s">
        <v>268</v>
      </c>
      <c r="BK17" s="270" t="s">
        <v>268</v>
      </c>
      <c r="BL17" s="270" t="s">
        <v>82</v>
      </c>
      <c r="BN17" s="65" t="s">
        <v>278</v>
      </c>
      <c r="BO17" s="268" t="s">
        <v>40</v>
      </c>
      <c r="BP17" s="268" t="s">
        <v>131</v>
      </c>
      <c r="BQ17" s="268" t="s">
        <v>133</v>
      </c>
      <c r="BR17" s="268" t="s">
        <v>41</v>
      </c>
      <c r="BS17" s="268" t="s">
        <v>42</v>
      </c>
      <c r="BT17" s="268" t="s">
        <v>43</v>
      </c>
      <c r="BU17" s="268" t="s">
        <v>44</v>
      </c>
      <c r="BV17" s="268" t="s">
        <v>135</v>
      </c>
      <c r="BW17" s="268" t="s">
        <v>136</v>
      </c>
      <c r="BX17" s="268" t="s">
        <v>137</v>
      </c>
      <c r="BY17" s="269">
        <v>100000</v>
      </c>
      <c r="BZ17" s="270" t="s">
        <v>268</v>
      </c>
      <c r="CA17" s="270" t="s">
        <v>268</v>
      </c>
      <c r="CB17" s="270" t="s">
        <v>82</v>
      </c>
      <c r="CE17" s="65" t="s">
        <v>278</v>
      </c>
      <c r="CF17" s="268" t="s">
        <v>40</v>
      </c>
      <c r="CG17" s="268" t="s">
        <v>131</v>
      </c>
      <c r="CH17" s="268" t="s">
        <v>133</v>
      </c>
      <c r="CI17" s="268" t="s">
        <v>41</v>
      </c>
      <c r="CJ17" s="268" t="s">
        <v>42</v>
      </c>
      <c r="CK17" s="268" t="s">
        <v>43</v>
      </c>
      <c r="CL17" s="268" t="s">
        <v>44</v>
      </c>
      <c r="CM17" s="268" t="s">
        <v>135</v>
      </c>
      <c r="CN17" s="268" t="s">
        <v>136</v>
      </c>
      <c r="CO17" s="268" t="s">
        <v>137</v>
      </c>
      <c r="CP17" s="269">
        <v>100000</v>
      </c>
      <c r="CQ17" s="270" t="s">
        <v>268</v>
      </c>
      <c r="CR17" s="270" t="s">
        <v>268</v>
      </c>
      <c r="CS17" s="270" t="s">
        <v>82</v>
      </c>
      <c r="CU17" s="65" t="s">
        <v>278</v>
      </c>
      <c r="CV17" s="268" t="s">
        <v>40</v>
      </c>
      <c r="CW17" s="268" t="s">
        <v>131</v>
      </c>
      <c r="CX17" s="268" t="s">
        <v>133</v>
      </c>
      <c r="CY17" s="268" t="s">
        <v>41</v>
      </c>
      <c r="CZ17" s="268" t="s">
        <v>42</v>
      </c>
      <c r="DA17" s="268" t="s">
        <v>43</v>
      </c>
      <c r="DB17" s="268" t="s">
        <v>44</v>
      </c>
      <c r="DC17" s="268" t="s">
        <v>135</v>
      </c>
      <c r="DD17" s="268" t="s">
        <v>136</v>
      </c>
      <c r="DE17" s="268" t="s">
        <v>137</v>
      </c>
      <c r="DF17" s="269">
        <v>100000</v>
      </c>
      <c r="DG17" s="270" t="s">
        <v>268</v>
      </c>
      <c r="DH17" s="270" t="s">
        <v>268</v>
      </c>
      <c r="DI17" s="270" t="s">
        <v>82</v>
      </c>
    </row>
    <row r="18" spans="2:113">
      <c r="B18" s="66"/>
      <c r="C18" s="267" t="s">
        <v>130</v>
      </c>
      <c r="D18" s="267" t="s">
        <v>45</v>
      </c>
      <c r="E18" s="267" t="s">
        <v>45</v>
      </c>
      <c r="F18" s="267" t="s">
        <v>45</v>
      </c>
      <c r="G18" s="267" t="s">
        <v>45</v>
      </c>
      <c r="H18" s="267" t="s">
        <v>45</v>
      </c>
      <c r="I18" s="267" t="s">
        <v>45</v>
      </c>
      <c r="J18" s="267" t="s">
        <v>45</v>
      </c>
      <c r="K18" s="267" t="s">
        <v>45</v>
      </c>
      <c r="L18" s="267" t="s">
        <v>45</v>
      </c>
      <c r="M18" s="267" t="s">
        <v>48</v>
      </c>
      <c r="N18" s="12" t="s">
        <v>270</v>
      </c>
      <c r="O18" s="12" t="s">
        <v>153</v>
      </c>
      <c r="P18" s="12" t="s">
        <v>152</v>
      </c>
      <c r="R18" s="66"/>
      <c r="S18" s="267" t="s">
        <v>130</v>
      </c>
      <c r="T18" s="267" t="s">
        <v>45</v>
      </c>
      <c r="U18" s="267" t="s">
        <v>45</v>
      </c>
      <c r="V18" s="267" t="s">
        <v>45</v>
      </c>
      <c r="W18" s="267" t="s">
        <v>45</v>
      </c>
      <c r="X18" s="267" t="s">
        <v>45</v>
      </c>
      <c r="Y18" s="267" t="s">
        <v>45</v>
      </c>
      <c r="Z18" s="267" t="s">
        <v>45</v>
      </c>
      <c r="AA18" s="267" t="s">
        <v>45</v>
      </c>
      <c r="AB18" s="267" t="s">
        <v>45</v>
      </c>
      <c r="AC18" s="267" t="s">
        <v>48</v>
      </c>
      <c r="AD18" s="12" t="s">
        <v>270</v>
      </c>
      <c r="AE18" s="12" t="s">
        <v>153</v>
      </c>
      <c r="AF18" s="12" t="s">
        <v>152</v>
      </c>
      <c r="AH18" s="66"/>
      <c r="AI18" s="267" t="s">
        <v>130</v>
      </c>
      <c r="AJ18" s="267" t="s">
        <v>45</v>
      </c>
      <c r="AK18" s="267" t="s">
        <v>45</v>
      </c>
      <c r="AL18" s="267" t="s">
        <v>45</v>
      </c>
      <c r="AM18" s="267" t="s">
        <v>45</v>
      </c>
      <c r="AN18" s="267" t="s">
        <v>45</v>
      </c>
      <c r="AO18" s="267" t="s">
        <v>45</v>
      </c>
      <c r="AP18" s="267" t="s">
        <v>45</v>
      </c>
      <c r="AQ18" s="267" t="s">
        <v>45</v>
      </c>
      <c r="AR18" s="267" t="s">
        <v>45</v>
      </c>
      <c r="AS18" s="267" t="s">
        <v>48</v>
      </c>
      <c r="AT18" s="12" t="s">
        <v>270</v>
      </c>
      <c r="AU18" s="12" t="s">
        <v>153</v>
      </c>
      <c r="AV18" s="12" t="s">
        <v>152</v>
      </c>
      <c r="AX18" s="66"/>
      <c r="AY18" s="267" t="s">
        <v>130</v>
      </c>
      <c r="AZ18" s="267" t="s">
        <v>45</v>
      </c>
      <c r="BA18" s="267" t="s">
        <v>45</v>
      </c>
      <c r="BB18" s="267" t="s">
        <v>45</v>
      </c>
      <c r="BC18" s="267" t="s">
        <v>45</v>
      </c>
      <c r="BD18" s="267" t="s">
        <v>45</v>
      </c>
      <c r="BE18" s="267" t="s">
        <v>45</v>
      </c>
      <c r="BF18" s="267" t="s">
        <v>45</v>
      </c>
      <c r="BG18" s="267" t="s">
        <v>45</v>
      </c>
      <c r="BH18" s="267" t="s">
        <v>45</v>
      </c>
      <c r="BI18" s="267" t="s">
        <v>48</v>
      </c>
      <c r="BJ18" s="12" t="s">
        <v>270</v>
      </c>
      <c r="BK18" s="12" t="s">
        <v>153</v>
      </c>
      <c r="BL18" s="12" t="s">
        <v>152</v>
      </c>
      <c r="BN18" s="66"/>
      <c r="BO18" s="267" t="s">
        <v>130</v>
      </c>
      <c r="BP18" s="267" t="s">
        <v>45</v>
      </c>
      <c r="BQ18" s="267" t="s">
        <v>45</v>
      </c>
      <c r="BR18" s="267" t="s">
        <v>45</v>
      </c>
      <c r="BS18" s="267" t="s">
        <v>45</v>
      </c>
      <c r="BT18" s="267" t="s">
        <v>45</v>
      </c>
      <c r="BU18" s="267" t="s">
        <v>45</v>
      </c>
      <c r="BV18" s="267" t="s">
        <v>45</v>
      </c>
      <c r="BW18" s="267" t="s">
        <v>45</v>
      </c>
      <c r="BX18" s="267" t="s">
        <v>45</v>
      </c>
      <c r="BY18" s="267" t="s">
        <v>48</v>
      </c>
      <c r="BZ18" s="12" t="s">
        <v>270</v>
      </c>
      <c r="CA18" s="12" t="s">
        <v>153</v>
      </c>
      <c r="CB18" s="12" t="s">
        <v>152</v>
      </c>
      <c r="CE18" s="66"/>
      <c r="CF18" s="267" t="s">
        <v>130</v>
      </c>
      <c r="CG18" s="267" t="s">
        <v>45</v>
      </c>
      <c r="CH18" s="267" t="s">
        <v>45</v>
      </c>
      <c r="CI18" s="267" t="s">
        <v>45</v>
      </c>
      <c r="CJ18" s="267" t="s">
        <v>45</v>
      </c>
      <c r="CK18" s="267" t="s">
        <v>45</v>
      </c>
      <c r="CL18" s="267" t="s">
        <v>45</v>
      </c>
      <c r="CM18" s="267" t="s">
        <v>45</v>
      </c>
      <c r="CN18" s="267" t="s">
        <v>45</v>
      </c>
      <c r="CO18" s="267" t="s">
        <v>45</v>
      </c>
      <c r="CP18" s="267" t="s">
        <v>48</v>
      </c>
      <c r="CQ18" s="12" t="s">
        <v>270</v>
      </c>
      <c r="CR18" s="12" t="s">
        <v>153</v>
      </c>
      <c r="CS18" s="12" t="s">
        <v>152</v>
      </c>
      <c r="CU18" s="66"/>
      <c r="CV18" s="267" t="s">
        <v>130</v>
      </c>
      <c r="CW18" s="267" t="s">
        <v>45</v>
      </c>
      <c r="CX18" s="267" t="s">
        <v>45</v>
      </c>
      <c r="CY18" s="267" t="s">
        <v>45</v>
      </c>
      <c r="CZ18" s="267" t="s">
        <v>45</v>
      </c>
      <c r="DA18" s="267" t="s">
        <v>45</v>
      </c>
      <c r="DB18" s="267" t="s">
        <v>45</v>
      </c>
      <c r="DC18" s="267" t="s">
        <v>45</v>
      </c>
      <c r="DD18" s="267" t="s">
        <v>45</v>
      </c>
      <c r="DE18" s="267" t="s">
        <v>45</v>
      </c>
      <c r="DF18" s="267" t="s">
        <v>48</v>
      </c>
      <c r="DG18" s="12" t="s">
        <v>270</v>
      </c>
      <c r="DH18" s="12" t="s">
        <v>153</v>
      </c>
      <c r="DI18" s="12" t="s">
        <v>152</v>
      </c>
    </row>
    <row r="19" spans="2:113">
      <c r="B19" s="67"/>
      <c r="C19" s="271" t="s">
        <v>48</v>
      </c>
      <c r="D19" s="271" t="s">
        <v>132</v>
      </c>
      <c r="E19" s="271" t="s">
        <v>134</v>
      </c>
      <c r="F19" s="271" t="s">
        <v>49</v>
      </c>
      <c r="G19" s="271" t="s">
        <v>50</v>
      </c>
      <c r="H19" s="271" t="s">
        <v>51</v>
      </c>
      <c r="I19" s="271" t="s">
        <v>47</v>
      </c>
      <c r="J19" s="271" t="s">
        <v>138</v>
      </c>
      <c r="K19" s="271" t="s">
        <v>139</v>
      </c>
      <c r="L19" s="271" t="s">
        <v>140</v>
      </c>
      <c r="M19" s="271" t="s">
        <v>141</v>
      </c>
      <c r="N19" s="272" t="s">
        <v>153</v>
      </c>
      <c r="O19" s="272" t="s">
        <v>141</v>
      </c>
      <c r="P19" s="272" t="s">
        <v>46</v>
      </c>
      <c r="R19" s="67"/>
      <c r="S19" s="271" t="s">
        <v>48</v>
      </c>
      <c r="T19" s="271" t="s">
        <v>132</v>
      </c>
      <c r="U19" s="271" t="s">
        <v>134</v>
      </c>
      <c r="V19" s="271" t="s">
        <v>49</v>
      </c>
      <c r="W19" s="271" t="s">
        <v>50</v>
      </c>
      <c r="X19" s="271" t="s">
        <v>51</v>
      </c>
      <c r="Y19" s="271" t="s">
        <v>47</v>
      </c>
      <c r="Z19" s="271" t="s">
        <v>138</v>
      </c>
      <c r="AA19" s="271" t="s">
        <v>139</v>
      </c>
      <c r="AB19" s="271" t="s">
        <v>140</v>
      </c>
      <c r="AC19" s="271" t="s">
        <v>141</v>
      </c>
      <c r="AD19" s="272" t="s">
        <v>153</v>
      </c>
      <c r="AE19" s="272" t="s">
        <v>141</v>
      </c>
      <c r="AF19" s="272" t="s">
        <v>46</v>
      </c>
      <c r="AH19" s="67"/>
      <c r="AI19" s="271" t="s">
        <v>48</v>
      </c>
      <c r="AJ19" s="271" t="s">
        <v>132</v>
      </c>
      <c r="AK19" s="271" t="s">
        <v>134</v>
      </c>
      <c r="AL19" s="271" t="s">
        <v>49</v>
      </c>
      <c r="AM19" s="271" t="s">
        <v>50</v>
      </c>
      <c r="AN19" s="271" t="s">
        <v>51</v>
      </c>
      <c r="AO19" s="271" t="s">
        <v>47</v>
      </c>
      <c r="AP19" s="271" t="s">
        <v>138</v>
      </c>
      <c r="AQ19" s="271" t="s">
        <v>139</v>
      </c>
      <c r="AR19" s="271" t="s">
        <v>140</v>
      </c>
      <c r="AS19" s="271" t="s">
        <v>141</v>
      </c>
      <c r="AT19" s="272" t="s">
        <v>153</v>
      </c>
      <c r="AU19" s="272" t="s">
        <v>141</v>
      </c>
      <c r="AV19" s="272" t="s">
        <v>46</v>
      </c>
      <c r="AX19" s="67"/>
      <c r="AY19" s="271" t="s">
        <v>48</v>
      </c>
      <c r="AZ19" s="271" t="s">
        <v>132</v>
      </c>
      <c r="BA19" s="271" t="s">
        <v>134</v>
      </c>
      <c r="BB19" s="271" t="s">
        <v>49</v>
      </c>
      <c r="BC19" s="271" t="s">
        <v>50</v>
      </c>
      <c r="BD19" s="271" t="s">
        <v>51</v>
      </c>
      <c r="BE19" s="271" t="s">
        <v>47</v>
      </c>
      <c r="BF19" s="271" t="s">
        <v>138</v>
      </c>
      <c r="BG19" s="271" t="s">
        <v>139</v>
      </c>
      <c r="BH19" s="271" t="s">
        <v>140</v>
      </c>
      <c r="BI19" s="271" t="s">
        <v>141</v>
      </c>
      <c r="BJ19" s="272" t="s">
        <v>153</v>
      </c>
      <c r="BK19" s="272" t="s">
        <v>141</v>
      </c>
      <c r="BL19" s="272" t="s">
        <v>46</v>
      </c>
      <c r="BN19" s="67"/>
      <c r="BO19" s="271" t="s">
        <v>48</v>
      </c>
      <c r="BP19" s="271" t="s">
        <v>132</v>
      </c>
      <c r="BQ19" s="271" t="s">
        <v>134</v>
      </c>
      <c r="BR19" s="271" t="s">
        <v>49</v>
      </c>
      <c r="BS19" s="271" t="s">
        <v>50</v>
      </c>
      <c r="BT19" s="271" t="s">
        <v>51</v>
      </c>
      <c r="BU19" s="271" t="s">
        <v>47</v>
      </c>
      <c r="BV19" s="271" t="s">
        <v>138</v>
      </c>
      <c r="BW19" s="271" t="s">
        <v>139</v>
      </c>
      <c r="BX19" s="271" t="s">
        <v>140</v>
      </c>
      <c r="BY19" s="271" t="s">
        <v>141</v>
      </c>
      <c r="BZ19" s="272" t="s">
        <v>153</v>
      </c>
      <c r="CA19" s="272" t="s">
        <v>141</v>
      </c>
      <c r="CB19" s="272" t="s">
        <v>46</v>
      </c>
      <c r="CE19" s="67"/>
      <c r="CF19" s="271" t="s">
        <v>48</v>
      </c>
      <c r="CG19" s="271" t="s">
        <v>132</v>
      </c>
      <c r="CH19" s="271" t="s">
        <v>134</v>
      </c>
      <c r="CI19" s="271" t="s">
        <v>49</v>
      </c>
      <c r="CJ19" s="271" t="s">
        <v>50</v>
      </c>
      <c r="CK19" s="271" t="s">
        <v>51</v>
      </c>
      <c r="CL19" s="271" t="s">
        <v>47</v>
      </c>
      <c r="CM19" s="271" t="s">
        <v>138</v>
      </c>
      <c r="CN19" s="271" t="s">
        <v>139</v>
      </c>
      <c r="CO19" s="271" t="s">
        <v>140</v>
      </c>
      <c r="CP19" s="271" t="s">
        <v>141</v>
      </c>
      <c r="CQ19" s="272" t="s">
        <v>153</v>
      </c>
      <c r="CR19" s="272" t="s">
        <v>141</v>
      </c>
      <c r="CS19" s="272" t="s">
        <v>46</v>
      </c>
      <c r="CU19" s="67"/>
      <c r="CV19" s="271" t="s">
        <v>48</v>
      </c>
      <c r="CW19" s="271" t="s">
        <v>132</v>
      </c>
      <c r="CX19" s="271" t="s">
        <v>134</v>
      </c>
      <c r="CY19" s="271" t="s">
        <v>49</v>
      </c>
      <c r="CZ19" s="271" t="s">
        <v>50</v>
      </c>
      <c r="DA19" s="271" t="s">
        <v>51</v>
      </c>
      <c r="DB19" s="271" t="s">
        <v>47</v>
      </c>
      <c r="DC19" s="271" t="s">
        <v>138</v>
      </c>
      <c r="DD19" s="271" t="s">
        <v>139</v>
      </c>
      <c r="DE19" s="271" t="s">
        <v>140</v>
      </c>
      <c r="DF19" s="271" t="s">
        <v>141</v>
      </c>
      <c r="DG19" s="272" t="s">
        <v>153</v>
      </c>
      <c r="DH19" s="272" t="s">
        <v>141</v>
      </c>
      <c r="DI19" s="272" t="s">
        <v>46</v>
      </c>
    </row>
    <row r="20" spans="2:113" s="492" customFormat="1" ht="15.75" customHeight="1">
      <c r="B20" s="633" t="s">
        <v>95</v>
      </c>
      <c r="C20" s="634">
        <v>879.41769999999997</v>
      </c>
      <c r="D20" s="634">
        <v>661.35820000000001</v>
      </c>
      <c r="E20" s="634">
        <v>583.8338</v>
      </c>
      <c r="F20" s="634">
        <v>626.61199999999997</v>
      </c>
      <c r="G20" s="634">
        <v>731.67020000000002</v>
      </c>
      <c r="H20" s="634">
        <v>840.87400000000002</v>
      </c>
      <c r="I20" s="634">
        <v>945.13210000000004</v>
      </c>
      <c r="J20" s="634">
        <v>1091.3010999999999</v>
      </c>
      <c r="K20" s="634">
        <v>1228.0001</v>
      </c>
      <c r="L20" s="634">
        <v>1316.9558</v>
      </c>
      <c r="M20" s="634">
        <v>1320.8081999999999</v>
      </c>
      <c r="N20" s="635">
        <v>747.01239999999996</v>
      </c>
      <c r="O20" s="635">
        <v>1240.9768999999999</v>
      </c>
      <c r="P20" s="636">
        <v>995.64970000000005</v>
      </c>
      <c r="R20" s="633" t="s">
        <v>95</v>
      </c>
      <c r="S20" s="634">
        <v>878.02369999999996</v>
      </c>
      <c r="T20" s="634">
        <v>660.01890000000003</v>
      </c>
      <c r="U20" s="634">
        <v>582.80880000000002</v>
      </c>
      <c r="V20" s="634">
        <v>624.39559999999994</v>
      </c>
      <c r="W20" s="634">
        <v>727.76580000000001</v>
      </c>
      <c r="X20" s="634">
        <v>834.78819999999996</v>
      </c>
      <c r="Y20" s="634">
        <v>938.48130000000003</v>
      </c>
      <c r="Z20" s="634">
        <v>1084.9476</v>
      </c>
      <c r="AA20" s="634">
        <v>1223.1536000000001</v>
      </c>
      <c r="AB20" s="634">
        <v>1312.1675</v>
      </c>
      <c r="AC20" s="634">
        <v>1318.9222</v>
      </c>
      <c r="AD20" s="635">
        <v>743.08920000000001</v>
      </c>
      <c r="AE20" s="635">
        <v>1236.6968999999999</v>
      </c>
      <c r="AF20" s="636">
        <v>991.54700000000003</v>
      </c>
      <c r="AG20" s="660"/>
      <c r="AH20" s="633" t="s">
        <v>95</v>
      </c>
      <c r="AI20" s="674">
        <v>38.432200000000002</v>
      </c>
      <c r="AJ20" s="674">
        <v>36.615299999999998</v>
      </c>
      <c r="AK20" s="674">
        <v>34.184600000000003</v>
      </c>
      <c r="AL20" s="674">
        <v>32.491199999999999</v>
      </c>
      <c r="AM20" s="674">
        <v>31.195</v>
      </c>
      <c r="AN20" s="674">
        <v>29.127300000000002</v>
      </c>
      <c r="AO20" s="674">
        <v>26.942699999999999</v>
      </c>
      <c r="AP20" s="674">
        <v>24.285</v>
      </c>
      <c r="AQ20" s="674">
        <v>22.844899999999999</v>
      </c>
      <c r="AR20" s="674">
        <v>20.5581</v>
      </c>
      <c r="AS20" s="674">
        <v>18.866499999999998</v>
      </c>
      <c r="AT20" s="675">
        <v>30.354099999999999</v>
      </c>
      <c r="AU20" s="675">
        <v>21.433499999999999</v>
      </c>
      <c r="AV20" s="668">
        <v>24.7575</v>
      </c>
      <c r="AX20" s="633" t="s">
        <v>95</v>
      </c>
      <c r="AY20" s="674">
        <v>24.328499999999998</v>
      </c>
      <c r="AZ20" s="674">
        <v>29.459499999999998</v>
      </c>
      <c r="BA20" s="674">
        <v>35.655999999999999</v>
      </c>
      <c r="BB20" s="674">
        <v>44.298900000000003</v>
      </c>
      <c r="BC20" s="674">
        <v>49.866199999999999</v>
      </c>
      <c r="BD20" s="674">
        <v>53.172199999999997</v>
      </c>
      <c r="BE20" s="674">
        <v>56.3322</v>
      </c>
      <c r="BF20" s="674">
        <v>59.747399999999999</v>
      </c>
      <c r="BG20" s="674">
        <v>61.4574</v>
      </c>
      <c r="BH20" s="674">
        <v>61.709299999999999</v>
      </c>
      <c r="BI20" s="674">
        <v>56.599800000000002</v>
      </c>
      <c r="BJ20" s="675">
        <v>49.077800000000003</v>
      </c>
      <c r="BK20" s="675">
        <v>59.6158</v>
      </c>
      <c r="BL20" s="668">
        <v>55.689100000000003</v>
      </c>
      <c r="BN20" s="633" t="s">
        <v>95</v>
      </c>
      <c r="BO20" s="674">
        <v>14.760899999999999</v>
      </c>
      <c r="BP20" s="674">
        <v>15.7578</v>
      </c>
      <c r="BQ20" s="674">
        <v>17.055800000000001</v>
      </c>
      <c r="BR20" s="674">
        <v>11.929600000000001</v>
      </c>
      <c r="BS20" s="674">
        <v>10.232699999999999</v>
      </c>
      <c r="BT20" s="674">
        <v>9.8179999999999996</v>
      </c>
      <c r="BU20" s="674">
        <v>10.284599999999999</v>
      </c>
      <c r="BV20" s="674">
        <v>10.4803</v>
      </c>
      <c r="BW20" s="674">
        <v>10.428100000000001</v>
      </c>
      <c r="BX20" s="674">
        <v>12.015499999999999</v>
      </c>
      <c r="BY20" s="674">
        <v>19.007400000000001</v>
      </c>
      <c r="BZ20" s="675">
        <v>11.3245</v>
      </c>
      <c r="CA20" s="675">
        <v>13.474600000000001</v>
      </c>
      <c r="CB20" s="668">
        <v>12.673400000000001</v>
      </c>
      <c r="CE20" s="633" t="s">
        <v>95</v>
      </c>
      <c r="CF20" s="674">
        <v>1.9238</v>
      </c>
      <c r="CG20" s="674">
        <v>2.2786</v>
      </c>
      <c r="CH20" s="674">
        <v>2.5514000000000001</v>
      </c>
      <c r="CI20" s="674">
        <v>2.88</v>
      </c>
      <c r="CJ20" s="674">
        <v>2.9521999999999999</v>
      </c>
      <c r="CK20" s="674">
        <v>2.7404999999999999</v>
      </c>
      <c r="CL20" s="674">
        <v>2.6583999999999999</v>
      </c>
      <c r="CM20" s="674">
        <v>2.3607</v>
      </c>
      <c r="CN20" s="674">
        <v>2.4542999999999999</v>
      </c>
      <c r="CO20" s="674">
        <v>2.8552</v>
      </c>
      <c r="CP20" s="674">
        <v>2.6800999999999999</v>
      </c>
      <c r="CQ20" s="675">
        <v>2.7610000000000001</v>
      </c>
      <c r="CR20" s="675">
        <v>2.5817000000000001</v>
      </c>
      <c r="CS20" s="668">
        <v>2.6484999999999999</v>
      </c>
      <c r="CU20" s="633" t="s">
        <v>95</v>
      </c>
      <c r="CV20" s="674">
        <v>20.5547</v>
      </c>
      <c r="CW20" s="674">
        <v>15.8888</v>
      </c>
      <c r="CX20" s="674">
        <v>10.552099999999999</v>
      </c>
      <c r="CY20" s="674">
        <v>8.4002999999999997</v>
      </c>
      <c r="CZ20" s="674">
        <v>5.7538999999999998</v>
      </c>
      <c r="DA20" s="674">
        <v>5.1420000000000003</v>
      </c>
      <c r="DB20" s="674">
        <v>3.782</v>
      </c>
      <c r="DC20" s="674">
        <v>3.1265999999999998</v>
      </c>
      <c r="DD20" s="674">
        <v>2.8153000000000001</v>
      </c>
      <c r="DE20" s="674">
        <v>2.8620000000000001</v>
      </c>
      <c r="DF20" s="674">
        <v>2.8462000000000001</v>
      </c>
      <c r="DG20" s="675">
        <v>6.4825999999999997</v>
      </c>
      <c r="DH20" s="675">
        <v>2.8944000000000001</v>
      </c>
      <c r="DI20" s="668">
        <v>4.2313999999999998</v>
      </c>
    </row>
    <row r="21" spans="2:113" s="492" customFormat="1" ht="15.75" customHeight="1">
      <c r="B21" s="637" t="s">
        <v>279</v>
      </c>
      <c r="C21" s="638">
        <v>871.96299999999997</v>
      </c>
      <c r="D21" s="638">
        <v>660.5489</v>
      </c>
      <c r="E21" s="638">
        <v>583.8338</v>
      </c>
      <c r="F21" s="638">
        <v>624.70609999999999</v>
      </c>
      <c r="G21" s="638">
        <v>728.65499999999997</v>
      </c>
      <c r="H21" s="638">
        <v>835.14670000000001</v>
      </c>
      <c r="I21" s="638">
        <v>940.51949999999999</v>
      </c>
      <c r="J21" s="638">
        <v>1092.8506</v>
      </c>
      <c r="K21" s="638">
        <v>1227.5543</v>
      </c>
      <c r="L21" s="638">
        <v>1325.5697</v>
      </c>
      <c r="M21" s="638">
        <v>1321.6470999999999</v>
      </c>
      <c r="N21" s="639">
        <v>742.51639999999998</v>
      </c>
      <c r="O21" s="639">
        <v>1243.1860999999999</v>
      </c>
      <c r="P21" s="640">
        <v>988.73170000000005</v>
      </c>
      <c r="R21" s="637" t="s">
        <v>279</v>
      </c>
      <c r="S21" s="638">
        <v>870.5684</v>
      </c>
      <c r="T21" s="638">
        <v>659.20899999999995</v>
      </c>
      <c r="U21" s="638">
        <v>582.80880000000002</v>
      </c>
      <c r="V21" s="638">
        <v>622.48800000000006</v>
      </c>
      <c r="W21" s="638">
        <v>724.77250000000004</v>
      </c>
      <c r="X21" s="638">
        <v>829.36969999999997</v>
      </c>
      <c r="Y21" s="638">
        <v>934.5385</v>
      </c>
      <c r="Z21" s="638">
        <v>1086.5807</v>
      </c>
      <c r="AA21" s="638">
        <v>1223.3535999999999</v>
      </c>
      <c r="AB21" s="638">
        <v>1322.5196000000001</v>
      </c>
      <c r="AC21" s="638">
        <v>1319.8298</v>
      </c>
      <c r="AD21" s="639">
        <v>738.81510000000003</v>
      </c>
      <c r="AE21" s="639">
        <v>1239.4575</v>
      </c>
      <c r="AF21" s="640">
        <v>985.01700000000005</v>
      </c>
      <c r="AG21" s="660"/>
      <c r="AH21" s="637" t="s">
        <v>279</v>
      </c>
      <c r="AI21" s="661">
        <v>38.4617</v>
      </c>
      <c r="AJ21" s="661">
        <v>36.652700000000003</v>
      </c>
      <c r="AK21" s="661">
        <v>34.184600000000003</v>
      </c>
      <c r="AL21" s="661">
        <v>32.556199999999997</v>
      </c>
      <c r="AM21" s="661">
        <v>31.2759</v>
      </c>
      <c r="AN21" s="661">
        <v>29.2956</v>
      </c>
      <c r="AO21" s="661">
        <v>27.215299999999999</v>
      </c>
      <c r="AP21" s="661">
        <v>24.726500000000001</v>
      </c>
      <c r="AQ21" s="661">
        <v>23.231100000000001</v>
      </c>
      <c r="AR21" s="661">
        <v>21.263300000000001</v>
      </c>
      <c r="AS21" s="661">
        <v>18.874400000000001</v>
      </c>
      <c r="AT21" s="670">
        <v>30.5275</v>
      </c>
      <c r="AU21" s="670">
        <v>21.738099999999999</v>
      </c>
      <c r="AV21" s="662">
        <v>25.0928</v>
      </c>
      <c r="AX21" s="637" t="s">
        <v>279</v>
      </c>
      <c r="AY21" s="661">
        <v>24.076799999999999</v>
      </c>
      <c r="AZ21" s="661">
        <v>29.372900000000001</v>
      </c>
      <c r="BA21" s="661">
        <v>35.655999999999999</v>
      </c>
      <c r="BB21" s="661">
        <v>44.195599999999999</v>
      </c>
      <c r="BC21" s="661">
        <v>49.765900000000002</v>
      </c>
      <c r="BD21" s="661">
        <v>52.991500000000002</v>
      </c>
      <c r="BE21" s="661">
        <v>56.045499999999997</v>
      </c>
      <c r="BF21" s="661">
        <v>59.430500000000002</v>
      </c>
      <c r="BG21" s="661">
        <v>61.250999999999998</v>
      </c>
      <c r="BH21" s="661">
        <v>60.968000000000004</v>
      </c>
      <c r="BI21" s="661">
        <v>56.4754</v>
      </c>
      <c r="BJ21" s="670">
        <v>48.8371</v>
      </c>
      <c r="BK21" s="670">
        <v>59.273200000000003</v>
      </c>
      <c r="BL21" s="662">
        <v>55.29</v>
      </c>
      <c r="BN21" s="637" t="s">
        <v>279</v>
      </c>
      <c r="BO21" s="661">
        <v>14.8727</v>
      </c>
      <c r="BP21" s="661">
        <v>15.7834</v>
      </c>
      <c r="BQ21" s="661">
        <v>17.055800000000001</v>
      </c>
      <c r="BR21" s="661">
        <v>11.940799999999999</v>
      </c>
      <c r="BS21" s="661">
        <v>10.2249</v>
      </c>
      <c r="BT21" s="661">
        <v>9.7667999999999999</v>
      </c>
      <c r="BU21" s="661">
        <v>10.224299999999999</v>
      </c>
      <c r="BV21" s="661">
        <v>10.2958</v>
      </c>
      <c r="BW21" s="661">
        <v>10.1838</v>
      </c>
      <c r="BX21" s="661">
        <v>11.969200000000001</v>
      </c>
      <c r="BY21" s="661">
        <v>19.081499999999998</v>
      </c>
      <c r="BZ21" s="670">
        <v>11.3171</v>
      </c>
      <c r="CA21" s="670">
        <v>13.453799999999999</v>
      </c>
      <c r="CB21" s="662">
        <v>12.638299999999999</v>
      </c>
      <c r="CE21" s="637" t="s">
        <v>279</v>
      </c>
      <c r="CF21" s="661">
        <v>1.9411</v>
      </c>
      <c r="CG21" s="661">
        <v>2.2820999999999998</v>
      </c>
      <c r="CH21" s="661">
        <v>2.5514000000000001</v>
      </c>
      <c r="CI21" s="661">
        <v>2.8898000000000001</v>
      </c>
      <c r="CJ21" s="661">
        <v>2.97</v>
      </c>
      <c r="CK21" s="661">
        <v>2.7719999999999998</v>
      </c>
      <c r="CL21" s="661">
        <v>2.7103000000000002</v>
      </c>
      <c r="CM21" s="661">
        <v>2.4154</v>
      </c>
      <c r="CN21" s="661">
        <v>2.4796999999999998</v>
      </c>
      <c r="CO21" s="661">
        <v>2.8481999999999998</v>
      </c>
      <c r="CP21" s="661">
        <v>2.7054999999999998</v>
      </c>
      <c r="CQ21" s="670">
        <v>2.7879</v>
      </c>
      <c r="CR21" s="670">
        <v>2.6067</v>
      </c>
      <c r="CS21" s="662">
        <v>2.6758000000000002</v>
      </c>
      <c r="CU21" s="637" t="s">
        <v>279</v>
      </c>
      <c r="CV21" s="661">
        <v>20.647600000000001</v>
      </c>
      <c r="CW21" s="661">
        <v>15.908799999999999</v>
      </c>
      <c r="CX21" s="661">
        <v>10.552099999999999</v>
      </c>
      <c r="CY21" s="661">
        <v>8.4176000000000002</v>
      </c>
      <c r="CZ21" s="661">
        <v>5.7633000000000001</v>
      </c>
      <c r="DA21" s="661">
        <v>5.1741000000000001</v>
      </c>
      <c r="DB21" s="661">
        <v>3.8046000000000002</v>
      </c>
      <c r="DC21" s="661">
        <v>3.1318000000000001</v>
      </c>
      <c r="DD21" s="661">
        <v>2.8542999999999998</v>
      </c>
      <c r="DE21" s="661">
        <v>2.9512999999999998</v>
      </c>
      <c r="DF21" s="661">
        <v>2.8632</v>
      </c>
      <c r="DG21" s="670">
        <v>6.5303000000000004</v>
      </c>
      <c r="DH21" s="670">
        <v>2.9283000000000001</v>
      </c>
      <c r="DI21" s="662">
        <v>4.3030999999999997</v>
      </c>
    </row>
    <row r="22" spans="2:113" s="492" customFormat="1" ht="15.75" customHeight="1">
      <c r="B22" s="641" t="s">
        <v>585</v>
      </c>
      <c r="C22" s="642"/>
      <c r="D22" s="642"/>
      <c r="E22" s="642"/>
      <c r="F22" s="642"/>
      <c r="G22" s="642"/>
      <c r="H22" s="642"/>
      <c r="I22" s="642"/>
      <c r="J22" s="642"/>
      <c r="K22" s="642"/>
      <c r="L22" s="642"/>
      <c r="M22" s="642"/>
      <c r="N22" s="643"/>
      <c r="O22" s="643"/>
      <c r="P22" s="644"/>
      <c r="R22" s="641" t="s">
        <v>585</v>
      </c>
      <c r="S22" s="642"/>
      <c r="T22" s="642"/>
      <c r="U22" s="642"/>
      <c r="V22" s="642"/>
      <c r="W22" s="642"/>
      <c r="X22" s="642"/>
      <c r="Y22" s="642"/>
      <c r="Z22" s="642"/>
      <c r="AA22" s="642"/>
      <c r="AB22" s="642"/>
      <c r="AC22" s="642"/>
      <c r="AD22" s="643"/>
      <c r="AE22" s="643"/>
      <c r="AF22" s="644"/>
      <c r="AG22" s="660"/>
      <c r="AH22" s="641" t="s">
        <v>585</v>
      </c>
      <c r="AI22" s="663"/>
      <c r="AJ22" s="663"/>
      <c r="AK22" s="663"/>
      <c r="AL22" s="663"/>
      <c r="AM22" s="663"/>
      <c r="AN22" s="663"/>
      <c r="AO22" s="663"/>
      <c r="AP22" s="663"/>
      <c r="AQ22" s="663"/>
      <c r="AR22" s="663"/>
      <c r="AS22" s="663"/>
      <c r="AT22" s="671"/>
      <c r="AU22" s="671"/>
      <c r="AV22" s="664"/>
      <c r="AX22" s="641" t="s">
        <v>585</v>
      </c>
      <c r="AY22" s="663"/>
      <c r="AZ22" s="663"/>
      <c r="BA22" s="663"/>
      <c r="BB22" s="663"/>
      <c r="BC22" s="663"/>
      <c r="BD22" s="663"/>
      <c r="BE22" s="663"/>
      <c r="BF22" s="663"/>
      <c r="BG22" s="663"/>
      <c r="BH22" s="663"/>
      <c r="BI22" s="663"/>
      <c r="BJ22" s="671"/>
      <c r="BK22" s="671"/>
      <c r="BL22" s="664"/>
      <c r="BN22" s="641" t="s">
        <v>585</v>
      </c>
      <c r="BO22" s="663"/>
      <c r="BP22" s="663"/>
      <c r="BQ22" s="663"/>
      <c r="BR22" s="663"/>
      <c r="BS22" s="663"/>
      <c r="BT22" s="663"/>
      <c r="BU22" s="663"/>
      <c r="BV22" s="663"/>
      <c r="BW22" s="663"/>
      <c r="BX22" s="663"/>
      <c r="BY22" s="663"/>
      <c r="BZ22" s="671"/>
      <c r="CA22" s="671"/>
      <c r="CB22" s="664"/>
      <c r="CE22" s="641" t="s">
        <v>585</v>
      </c>
      <c r="CF22" s="663"/>
      <c r="CG22" s="663"/>
      <c r="CH22" s="663"/>
      <c r="CI22" s="663"/>
      <c r="CJ22" s="663"/>
      <c r="CK22" s="663"/>
      <c r="CL22" s="663"/>
      <c r="CM22" s="663"/>
      <c r="CN22" s="663"/>
      <c r="CO22" s="663"/>
      <c r="CP22" s="663"/>
      <c r="CQ22" s="671"/>
      <c r="CR22" s="671"/>
      <c r="CS22" s="664"/>
      <c r="CU22" s="641" t="s">
        <v>585</v>
      </c>
      <c r="CV22" s="663"/>
      <c r="CW22" s="663"/>
      <c r="CX22" s="663"/>
      <c r="CY22" s="663"/>
      <c r="CZ22" s="663"/>
      <c r="DA22" s="663"/>
      <c r="DB22" s="663"/>
      <c r="DC22" s="663"/>
      <c r="DD22" s="663"/>
      <c r="DE22" s="663"/>
      <c r="DF22" s="663"/>
      <c r="DG22" s="671"/>
      <c r="DH22" s="671"/>
      <c r="DI22" s="664"/>
    </row>
    <row r="23" spans="2:113" s="598" customFormat="1" ht="15.75" customHeight="1">
      <c r="B23" s="645" t="s">
        <v>142</v>
      </c>
      <c r="C23" s="646">
        <v>1288.5218</v>
      </c>
      <c r="D23" s="646">
        <v>974.2749</v>
      </c>
      <c r="E23" s="646">
        <v>837.6277</v>
      </c>
      <c r="F23" s="646">
        <v>702.51149999999996</v>
      </c>
      <c r="G23" s="646">
        <v>812.69970000000001</v>
      </c>
      <c r="H23" s="646">
        <v>815.31029999999998</v>
      </c>
      <c r="I23" s="646">
        <v>939.21069999999997</v>
      </c>
      <c r="J23" s="646">
        <v>1057.3094000000001</v>
      </c>
      <c r="K23" s="646">
        <v>1081.2629999999999</v>
      </c>
      <c r="L23" s="646">
        <v>1222.6469999999999</v>
      </c>
      <c r="M23" s="646">
        <v>1139.4239</v>
      </c>
      <c r="N23" s="647">
        <v>811.36590000000001</v>
      </c>
      <c r="O23" s="647">
        <v>1105.7800999999999</v>
      </c>
      <c r="P23" s="648">
        <v>933.14890000000003</v>
      </c>
      <c r="R23" s="645" t="s">
        <v>142</v>
      </c>
      <c r="S23" s="646">
        <v>1285.3668</v>
      </c>
      <c r="T23" s="646">
        <v>973.1902</v>
      </c>
      <c r="U23" s="646">
        <v>835.95830000000001</v>
      </c>
      <c r="V23" s="646">
        <v>700.52449999999999</v>
      </c>
      <c r="W23" s="646">
        <v>808.70150000000001</v>
      </c>
      <c r="X23" s="646">
        <v>812.02030000000002</v>
      </c>
      <c r="Y23" s="646">
        <v>934.66300000000001</v>
      </c>
      <c r="Z23" s="646">
        <v>1048.933</v>
      </c>
      <c r="AA23" s="646">
        <v>1077.8800000000001</v>
      </c>
      <c r="AB23" s="646">
        <v>1220.4474</v>
      </c>
      <c r="AC23" s="646">
        <v>1139.1964</v>
      </c>
      <c r="AD23" s="647">
        <v>808.22910000000002</v>
      </c>
      <c r="AE23" s="647">
        <v>1102.4471000000001</v>
      </c>
      <c r="AF23" s="648">
        <v>929.93089999999995</v>
      </c>
      <c r="AG23" s="660"/>
      <c r="AH23" s="645" t="s">
        <v>142</v>
      </c>
      <c r="AI23" s="665">
        <v>41.115099999999998</v>
      </c>
      <c r="AJ23" s="665">
        <v>37.9054</v>
      </c>
      <c r="AK23" s="665">
        <v>34.422499999999999</v>
      </c>
      <c r="AL23" s="665">
        <v>32.6661</v>
      </c>
      <c r="AM23" s="665">
        <v>32.571399999999997</v>
      </c>
      <c r="AN23" s="665">
        <v>30.755099999999999</v>
      </c>
      <c r="AO23" s="665">
        <v>27.7363</v>
      </c>
      <c r="AP23" s="665">
        <v>22.942699999999999</v>
      </c>
      <c r="AQ23" s="665">
        <v>21.645099999999999</v>
      </c>
      <c r="AR23" s="665">
        <v>19.033200000000001</v>
      </c>
      <c r="AS23" s="665">
        <v>18.277799999999999</v>
      </c>
      <c r="AT23" s="672">
        <v>31.250299999999999</v>
      </c>
      <c r="AU23" s="672">
        <v>20.4527</v>
      </c>
      <c r="AV23" s="666">
        <v>25.957599999999999</v>
      </c>
      <c r="AX23" s="645" t="s">
        <v>142</v>
      </c>
      <c r="AY23" s="665">
        <v>24.872699999999998</v>
      </c>
      <c r="AZ23" s="665">
        <v>31.203600000000002</v>
      </c>
      <c r="BA23" s="665">
        <v>36.390799999999999</v>
      </c>
      <c r="BB23" s="665">
        <v>41.627400000000002</v>
      </c>
      <c r="BC23" s="665">
        <v>43.878100000000003</v>
      </c>
      <c r="BD23" s="665">
        <v>49.430199999999999</v>
      </c>
      <c r="BE23" s="665">
        <v>52.824599999999997</v>
      </c>
      <c r="BF23" s="665">
        <v>59.779499999999999</v>
      </c>
      <c r="BG23" s="665">
        <v>60.421799999999998</v>
      </c>
      <c r="BH23" s="665">
        <v>63.549700000000001</v>
      </c>
      <c r="BI23" s="665">
        <v>60.0199</v>
      </c>
      <c r="BJ23" s="672">
        <v>45.580100000000002</v>
      </c>
      <c r="BK23" s="672">
        <v>60.308799999999998</v>
      </c>
      <c r="BL23" s="666">
        <v>52.799599999999998</v>
      </c>
      <c r="BN23" s="645" t="s">
        <v>142</v>
      </c>
      <c r="BO23" s="665">
        <v>12.4444</v>
      </c>
      <c r="BP23" s="665">
        <v>12.737299999999999</v>
      </c>
      <c r="BQ23" s="665">
        <v>15.607799999999999</v>
      </c>
      <c r="BR23" s="665">
        <v>12.8871</v>
      </c>
      <c r="BS23" s="665">
        <v>14.1173</v>
      </c>
      <c r="BT23" s="665">
        <v>11.335000000000001</v>
      </c>
      <c r="BU23" s="665">
        <v>12.077999999999999</v>
      </c>
      <c r="BV23" s="665">
        <v>11.319699999999999</v>
      </c>
      <c r="BW23" s="665">
        <v>12.6547</v>
      </c>
      <c r="BX23" s="665">
        <v>11.9831</v>
      </c>
      <c r="BY23" s="665">
        <v>15.3081</v>
      </c>
      <c r="BZ23" s="672">
        <v>12.902799999999999</v>
      </c>
      <c r="CA23" s="672">
        <v>13.3485</v>
      </c>
      <c r="CB23" s="666">
        <v>13.1213</v>
      </c>
      <c r="CE23" s="645" t="s">
        <v>142</v>
      </c>
      <c r="CF23" s="665">
        <v>2.1657000000000002</v>
      </c>
      <c r="CG23" s="665">
        <v>2.859</v>
      </c>
      <c r="CH23" s="665">
        <v>3.9590000000000001</v>
      </c>
      <c r="CI23" s="665">
        <v>3.7927</v>
      </c>
      <c r="CJ23" s="665">
        <v>3.4903</v>
      </c>
      <c r="CK23" s="665">
        <v>3.3056999999999999</v>
      </c>
      <c r="CL23" s="665">
        <v>2.988</v>
      </c>
      <c r="CM23" s="665">
        <v>2.7637</v>
      </c>
      <c r="CN23" s="665">
        <v>1.9686999999999999</v>
      </c>
      <c r="CO23" s="665">
        <v>2.3706999999999998</v>
      </c>
      <c r="CP23" s="665">
        <v>2.3936999999999999</v>
      </c>
      <c r="CQ23" s="672">
        <v>3.4319000000000002</v>
      </c>
      <c r="CR23" s="672">
        <v>2.3496000000000001</v>
      </c>
      <c r="CS23" s="666">
        <v>2.9014000000000002</v>
      </c>
      <c r="CU23" s="645" t="s">
        <v>142</v>
      </c>
      <c r="CV23" s="665">
        <v>19.402100000000001</v>
      </c>
      <c r="CW23" s="665">
        <v>15.2948</v>
      </c>
      <c r="CX23" s="665">
        <v>9.6198999999999995</v>
      </c>
      <c r="CY23" s="665">
        <v>9.0266999999999999</v>
      </c>
      <c r="CZ23" s="665">
        <v>5.9429999999999996</v>
      </c>
      <c r="DA23" s="665">
        <v>5.1740000000000004</v>
      </c>
      <c r="DB23" s="665">
        <v>4.3731</v>
      </c>
      <c r="DC23" s="665">
        <v>3.1943999999999999</v>
      </c>
      <c r="DD23" s="665">
        <v>3.3096000000000001</v>
      </c>
      <c r="DE23" s="665">
        <v>3.0632999999999999</v>
      </c>
      <c r="DF23" s="665">
        <v>4.0004</v>
      </c>
      <c r="DG23" s="672">
        <v>6.8349000000000002</v>
      </c>
      <c r="DH23" s="672">
        <v>3.5405000000000002</v>
      </c>
      <c r="DI23" s="666">
        <v>5.2201000000000004</v>
      </c>
    </row>
    <row r="24" spans="2:113" s="492" customFormat="1" ht="15.75" customHeight="1">
      <c r="B24" s="649" t="s">
        <v>143</v>
      </c>
      <c r="C24" s="650">
        <v>752.95150000000001</v>
      </c>
      <c r="D24" s="650">
        <v>601.31240000000003</v>
      </c>
      <c r="E24" s="650">
        <v>525.32960000000003</v>
      </c>
      <c r="F24" s="650">
        <v>569.02530000000002</v>
      </c>
      <c r="G24" s="650">
        <v>646.76329999999996</v>
      </c>
      <c r="H24" s="650">
        <v>870.87030000000004</v>
      </c>
      <c r="I24" s="650">
        <v>936.03729999999996</v>
      </c>
      <c r="J24" s="650">
        <v>1028.674</v>
      </c>
      <c r="K24" s="650">
        <v>1246.3655000000001</v>
      </c>
      <c r="L24" s="650">
        <v>1198.5999999999999</v>
      </c>
      <c r="M24" s="650">
        <v>1096.5299</v>
      </c>
      <c r="N24" s="651">
        <v>650.96870000000001</v>
      </c>
      <c r="O24" s="651">
        <v>1138.6967999999999</v>
      </c>
      <c r="P24" s="636">
        <v>784.59780000000001</v>
      </c>
      <c r="R24" s="649" t="s">
        <v>143</v>
      </c>
      <c r="S24" s="650">
        <v>752.77459999999996</v>
      </c>
      <c r="T24" s="650">
        <v>600.78300000000002</v>
      </c>
      <c r="U24" s="650">
        <v>524.63099999999997</v>
      </c>
      <c r="V24" s="650">
        <v>567.67579999999998</v>
      </c>
      <c r="W24" s="650">
        <v>644.00540000000001</v>
      </c>
      <c r="X24" s="650">
        <v>865.81259999999997</v>
      </c>
      <c r="Y24" s="650">
        <v>929.07780000000002</v>
      </c>
      <c r="Z24" s="650">
        <v>1023.4276</v>
      </c>
      <c r="AA24" s="650">
        <v>1234.4531999999999</v>
      </c>
      <c r="AB24" s="650">
        <v>1192.6858</v>
      </c>
      <c r="AC24" s="650">
        <v>1090.6819</v>
      </c>
      <c r="AD24" s="651">
        <v>648.55089999999996</v>
      </c>
      <c r="AE24" s="651">
        <v>1130.8878</v>
      </c>
      <c r="AF24" s="636">
        <v>780.70280000000002</v>
      </c>
      <c r="AG24" s="660"/>
      <c r="AH24" s="649" t="s">
        <v>143</v>
      </c>
      <c r="AI24" s="667">
        <v>40.523299999999999</v>
      </c>
      <c r="AJ24" s="667">
        <v>40.340699999999998</v>
      </c>
      <c r="AK24" s="667">
        <v>37.1008</v>
      </c>
      <c r="AL24" s="667">
        <v>33.566400000000002</v>
      </c>
      <c r="AM24" s="667">
        <v>31.814499999999999</v>
      </c>
      <c r="AN24" s="667">
        <v>29.208500000000001</v>
      </c>
      <c r="AO24" s="667">
        <v>27.138300000000001</v>
      </c>
      <c r="AP24" s="667">
        <v>24.776800000000001</v>
      </c>
      <c r="AQ24" s="667">
        <v>22.492799999999999</v>
      </c>
      <c r="AR24" s="667">
        <v>22.780899999999999</v>
      </c>
      <c r="AS24" s="667">
        <v>19.905999999999999</v>
      </c>
      <c r="AT24" s="673">
        <v>32.6297</v>
      </c>
      <c r="AU24" s="673">
        <v>22.130199999999999</v>
      </c>
      <c r="AV24" s="668">
        <v>28.454699999999999</v>
      </c>
      <c r="AX24" s="649" t="s">
        <v>143</v>
      </c>
      <c r="AY24" s="667">
        <v>17.711400000000001</v>
      </c>
      <c r="AZ24" s="667">
        <v>22.483499999999999</v>
      </c>
      <c r="BA24" s="667">
        <v>31.143699999999999</v>
      </c>
      <c r="BB24" s="667">
        <v>41.857399999999998</v>
      </c>
      <c r="BC24" s="667">
        <v>49.404899999999998</v>
      </c>
      <c r="BD24" s="667">
        <v>53.3553</v>
      </c>
      <c r="BE24" s="667">
        <v>56.676299999999998</v>
      </c>
      <c r="BF24" s="667">
        <v>60.423200000000001</v>
      </c>
      <c r="BG24" s="667">
        <v>59.3598</v>
      </c>
      <c r="BH24" s="667">
        <v>60.347299999999997</v>
      </c>
      <c r="BI24" s="667">
        <v>56.847299999999997</v>
      </c>
      <c r="BJ24" s="673">
        <v>43.845700000000001</v>
      </c>
      <c r="BK24" s="673">
        <v>58.805599999999998</v>
      </c>
      <c r="BL24" s="668">
        <v>49.7943</v>
      </c>
      <c r="BN24" s="649" t="s">
        <v>143</v>
      </c>
      <c r="BO24" s="667">
        <v>17.4971</v>
      </c>
      <c r="BP24" s="667">
        <v>17.662800000000001</v>
      </c>
      <c r="BQ24" s="667">
        <v>17.235700000000001</v>
      </c>
      <c r="BR24" s="667">
        <v>12.460900000000001</v>
      </c>
      <c r="BS24" s="667">
        <v>9.0266999999999999</v>
      </c>
      <c r="BT24" s="667">
        <v>9.9865999999999993</v>
      </c>
      <c r="BU24" s="667">
        <v>9.4892000000000003</v>
      </c>
      <c r="BV24" s="667">
        <v>9.4705999999999992</v>
      </c>
      <c r="BW24" s="667">
        <v>12.1152</v>
      </c>
      <c r="BX24" s="667">
        <v>11.4686</v>
      </c>
      <c r="BY24" s="667">
        <v>17.314599999999999</v>
      </c>
      <c r="BZ24" s="673">
        <v>12.265599999999999</v>
      </c>
      <c r="CA24" s="673">
        <v>13.259600000000001</v>
      </c>
      <c r="CB24" s="668">
        <v>12.6608</v>
      </c>
      <c r="CE24" s="649" t="s">
        <v>143</v>
      </c>
      <c r="CF24" s="667">
        <v>1.84</v>
      </c>
      <c r="CG24" s="667">
        <v>2.4847000000000001</v>
      </c>
      <c r="CH24" s="667">
        <v>2.3475000000000001</v>
      </c>
      <c r="CI24" s="667">
        <v>2.6760000000000002</v>
      </c>
      <c r="CJ24" s="667">
        <v>2.8287</v>
      </c>
      <c r="CK24" s="667">
        <v>2.5528</v>
      </c>
      <c r="CL24" s="667">
        <v>2.5286</v>
      </c>
      <c r="CM24" s="667">
        <v>2.0076000000000001</v>
      </c>
      <c r="CN24" s="667">
        <v>2.4946999999999999</v>
      </c>
      <c r="CO24" s="667">
        <v>2.0541999999999998</v>
      </c>
      <c r="CP24" s="667">
        <v>2.782</v>
      </c>
      <c r="CQ24" s="673">
        <v>2.5764</v>
      </c>
      <c r="CR24" s="673">
        <v>2.4573</v>
      </c>
      <c r="CS24" s="668">
        <v>2.5289999999999999</v>
      </c>
      <c r="CU24" s="649" t="s">
        <v>143</v>
      </c>
      <c r="CV24" s="667">
        <v>22.4283</v>
      </c>
      <c r="CW24" s="667">
        <v>17.028300000000002</v>
      </c>
      <c r="CX24" s="667">
        <v>12.1723</v>
      </c>
      <c r="CY24" s="667">
        <v>9.4391999999999996</v>
      </c>
      <c r="CZ24" s="667">
        <v>6.9252000000000002</v>
      </c>
      <c r="DA24" s="667">
        <v>4.8967000000000001</v>
      </c>
      <c r="DB24" s="667">
        <v>4.1675000000000004</v>
      </c>
      <c r="DC24" s="667">
        <v>3.3218000000000001</v>
      </c>
      <c r="DD24" s="667">
        <v>3.5375000000000001</v>
      </c>
      <c r="DE24" s="667">
        <v>3.3490000000000002</v>
      </c>
      <c r="DF24" s="667">
        <v>3.1501000000000001</v>
      </c>
      <c r="DG24" s="673">
        <v>8.6826000000000008</v>
      </c>
      <c r="DH24" s="673">
        <v>3.3473999999999999</v>
      </c>
      <c r="DI24" s="668">
        <v>6.5610999999999997</v>
      </c>
    </row>
    <row r="25" spans="2:113" s="598" customFormat="1" ht="15.75" customHeight="1">
      <c r="B25" s="645" t="s">
        <v>56</v>
      </c>
      <c r="C25" s="646">
        <v>801.28790000000004</v>
      </c>
      <c r="D25" s="646">
        <v>799.84280000000001</v>
      </c>
      <c r="E25" s="646">
        <v>615.24310000000003</v>
      </c>
      <c r="F25" s="646">
        <v>586.63900000000001</v>
      </c>
      <c r="G25" s="646">
        <v>665.86990000000003</v>
      </c>
      <c r="H25" s="646">
        <v>718.44949999999994</v>
      </c>
      <c r="I25" s="646">
        <v>822.58159999999998</v>
      </c>
      <c r="J25" s="646">
        <v>923.28319999999997</v>
      </c>
      <c r="K25" s="646">
        <v>1202.8163</v>
      </c>
      <c r="L25" s="646">
        <v>1100.3902</v>
      </c>
      <c r="M25" s="646">
        <v>1006.5574</v>
      </c>
      <c r="N25" s="647">
        <v>692.67169999999999</v>
      </c>
      <c r="O25" s="647">
        <v>1018.6589</v>
      </c>
      <c r="P25" s="648">
        <v>800.39350000000002</v>
      </c>
      <c r="R25" s="645" t="s">
        <v>56</v>
      </c>
      <c r="S25" s="646">
        <v>801.28790000000004</v>
      </c>
      <c r="T25" s="646">
        <v>799.84280000000001</v>
      </c>
      <c r="U25" s="646">
        <v>613.44809999999995</v>
      </c>
      <c r="V25" s="646">
        <v>583.87540000000001</v>
      </c>
      <c r="W25" s="646">
        <v>660.12729999999999</v>
      </c>
      <c r="X25" s="646">
        <v>711.26250000000005</v>
      </c>
      <c r="Y25" s="646">
        <v>815.09289999999999</v>
      </c>
      <c r="Z25" s="646">
        <v>911.75210000000004</v>
      </c>
      <c r="AA25" s="646">
        <v>1185.5886</v>
      </c>
      <c r="AB25" s="646">
        <v>1091.8844999999999</v>
      </c>
      <c r="AC25" s="646">
        <v>1002.8205</v>
      </c>
      <c r="AD25" s="647">
        <v>687.21799999999996</v>
      </c>
      <c r="AE25" s="647">
        <v>1009.3398999999999</v>
      </c>
      <c r="AF25" s="648">
        <v>793.6626</v>
      </c>
      <c r="AG25" s="660"/>
      <c r="AH25" s="645" t="s">
        <v>56</v>
      </c>
      <c r="AI25" s="665">
        <v>33.875900000000001</v>
      </c>
      <c r="AJ25" s="665">
        <v>31.532399999999999</v>
      </c>
      <c r="AK25" s="665">
        <v>30.906600000000001</v>
      </c>
      <c r="AL25" s="665">
        <v>30.035599999999999</v>
      </c>
      <c r="AM25" s="665">
        <v>28.9998</v>
      </c>
      <c r="AN25" s="665">
        <v>27.830100000000002</v>
      </c>
      <c r="AO25" s="665">
        <v>25.3475</v>
      </c>
      <c r="AP25" s="665">
        <v>24.573899999999998</v>
      </c>
      <c r="AQ25" s="665">
        <v>21.0108</v>
      </c>
      <c r="AR25" s="665">
        <v>21.2103</v>
      </c>
      <c r="AS25" s="665">
        <v>19.465599999999998</v>
      </c>
      <c r="AT25" s="672">
        <v>27.922699999999999</v>
      </c>
      <c r="AU25" s="672">
        <v>21.7501</v>
      </c>
      <c r="AV25" s="666">
        <v>25.326699999999999</v>
      </c>
      <c r="AX25" s="645" t="s">
        <v>56</v>
      </c>
      <c r="AY25" s="665">
        <v>31.384799999999998</v>
      </c>
      <c r="AZ25" s="665">
        <v>40.921999999999997</v>
      </c>
      <c r="BA25" s="665">
        <v>41.425400000000003</v>
      </c>
      <c r="BB25" s="665">
        <v>46.952399999999997</v>
      </c>
      <c r="BC25" s="665">
        <v>50.627099999999999</v>
      </c>
      <c r="BD25" s="665">
        <v>52.170999999999999</v>
      </c>
      <c r="BE25" s="665">
        <v>55.964300000000001</v>
      </c>
      <c r="BF25" s="665">
        <v>57.718499999999999</v>
      </c>
      <c r="BG25" s="665">
        <v>60.438299999999998</v>
      </c>
      <c r="BH25" s="665">
        <v>57.687899999999999</v>
      </c>
      <c r="BI25" s="665">
        <v>55.899099999999997</v>
      </c>
      <c r="BJ25" s="672">
        <v>51.453699999999998</v>
      </c>
      <c r="BK25" s="672">
        <v>57.585099999999997</v>
      </c>
      <c r="BL25" s="666">
        <v>54.032299999999999</v>
      </c>
      <c r="BN25" s="645" t="s">
        <v>56</v>
      </c>
      <c r="BO25" s="665">
        <v>9.14</v>
      </c>
      <c r="BP25" s="665">
        <v>11.9946</v>
      </c>
      <c r="BQ25" s="665">
        <v>13.779199999999999</v>
      </c>
      <c r="BR25" s="665">
        <v>11.952500000000001</v>
      </c>
      <c r="BS25" s="665">
        <v>10.5753</v>
      </c>
      <c r="BT25" s="665">
        <v>10.627800000000001</v>
      </c>
      <c r="BU25" s="665">
        <v>11.3454</v>
      </c>
      <c r="BV25" s="665">
        <v>10.952299999999999</v>
      </c>
      <c r="BW25" s="665">
        <v>12.949</v>
      </c>
      <c r="BX25" s="665">
        <v>14.715400000000001</v>
      </c>
      <c r="BY25" s="665">
        <v>21.413699999999999</v>
      </c>
      <c r="BZ25" s="672">
        <v>11.264699999999999</v>
      </c>
      <c r="CA25" s="672">
        <v>15.3005</v>
      </c>
      <c r="CB25" s="666">
        <v>12.962</v>
      </c>
      <c r="CE25" s="645" t="s">
        <v>56</v>
      </c>
      <c r="CF25" s="665">
        <v>1.7655000000000001</v>
      </c>
      <c r="CG25" s="665">
        <v>2.9445999999999999</v>
      </c>
      <c r="CH25" s="665">
        <v>3.4340999999999999</v>
      </c>
      <c r="CI25" s="665">
        <v>3.1324999999999998</v>
      </c>
      <c r="CJ25" s="665">
        <v>3.4428000000000001</v>
      </c>
      <c r="CK25" s="665">
        <v>3.0363000000000002</v>
      </c>
      <c r="CL25" s="665">
        <v>3.0251000000000001</v>
      </c>
      <c r="CM25" s="665">
        <v>2.8275000000000001</v>
      </c>
      <c r="CN25" s="665">
        <v>2.3534999999999999</v>
      </c>
      <c r="CO25" s="665">
        <v>2.0072000000000001</v>
      </c>
      <c r="CP25" s="665">
        <v>1.0214000000000001</v>
      </c>
      <c r="CQ25" s="672">
        <v>3.1534</v>
      </c>
      <c r="CR25" s="672">
        <v>2.0253000000000001</v>
      </c>
      <c r="CS25" s="666">
        <v>2.6789999999999998</v>
      </c>
      <c r="CU25" s="645" t="s">
        <v>56</v>
      </c>
      <c r="CV25" s="665">
        <v>23.8339</v>
      </c>
      <c r="CW25" s="665">
        <v>12.606400000000001</v>
      </c>
      <c r="CX25" s="665">
        <v>10.454700000000001</v>
      </c>
      <c r="CY25" s="665">
        <v>7.9269999999999996</v>
      </c>
      <c r="CZ25" s="665">
        <v>6.3550000000000004</v>
      </c>
      <c r="DA25" s="665">
        <v>6.3346999999999998</v>
      </c>
      <c r="DB25" s="665">
        <v>4.3177000000000003</v>
      </c>
      <c r="DC25" s="665">
        <v>3.9279000000000002</v>
      </c>
      <c r="DD25" s="665">
        <v>3.2484000000000002</v>
      </c>
      <c r="DE25" s="665">
        <v>4.3792</v>
      </c>
      <c r="DF25" s="665">
        <v>2.2000999999999999</v>
      </c>
      <c r="DG25" s="672">
        <v>6.2054</v>
      </c>
      <c r="DH25" s="672">
        <v>3.339</v>
      </c>
      <c r="DI25" s="666">
        <v>4.9999000000000002</v>
      </c>
    </row>
    <row r="26" spans="2:113" s="492" customFormat="1" ht="15.75" customHeight="1">
      <c r="B26" s="649" t="s">
        <v>144</v>
      </c>
      <c r="C26" s="650">
        <v>850.77380000000005</v>
      </c>
      <c r="D26" s="650">
        <v>662.38070000000005</v>
      </c>
      <c r="E26" s="650">
        <v>576.25739999999996</v>
      </c>
      <c r="F26" s="650">
        <v>619.40639999999996</v>
      </c>
      <c r="G26" s="650">
        <v>698.01679999999999</v>
      </c>
      <c r="H26" s="650">
        <v>805.87649999999996</v>
      </c>
      <c r="I26" s="650">
        <v>914.8655</v>
      </c>
      <c r="J26" s="650">
        <v>1111.5482999999999</v>
      </c>
      <c r="K26" s="650">
        <v>1212.1367</v>
      </c>
      <c r="L26" s="650">
        <v>1098.6706999999999</v>
      </c>
      <c r="M26" s="650">
        <v>1168.4795999999999</v>
      </c>
      <c r="N26" s="651">
        <v>699.91070000000002</v>
      </c>
      <c r="O26" s="651">
        <v>1157.2898</v>
      </c>
      <c r="P26" s="636">
        <v>863.98699999999997</v>
      </c>
      <c r="R26" s="649" t="s">
        <v>144</v>
      </c>
      <c r="S26" s="650">
        <v>850.05939999999998</v>
      </c>
      <c r="T26" s="650">
        <v>660.90239999999994</v>
      </c>
      <c r="U26" s="650">
        <v>575.31410000000005</v>
      </c>
      <c r="V26" s="650">
        <v>618.27229999999997</v>
      </c>
      <c r="W26" s="650">
        <v>695.87840000000006</v>
      </c>
      <c r="X26" s="650">
        <v>800.24760000000003</v>
      </c>
      <c r="Y26" s="650">
        <v>908.13829999999996</v>
      </c>
      <c r="Z26" s="650">
        <v>1104.4826</v>
      </c>
      <c r="AA26" s="650">
        <v>1205.9891</v>
      </c>
      <c r="AB26" s="650">
        <v>1092.3439000000001</v>
      </c>
      <c r="AC26" s="650">
        <v>1164.4275</v>
      </c>
      <c r="AD26" s="651">
        <v>697.17039999999997</v>
      </c>
      <c r="AE26" s="651">
        <v>1151.3803</v>
      </c>
      <c r="AF26" s="636">
        <v>860.10979999999995</v>
      </c>
      <c r="AG26" s="660"/>
      <c r="AH26" s="649" t="s">
        <v>144</v>
      </c>
      <c r="AI26" s="667">
        <v>34.450099999999999</v>
      </c>
      <c r="AJ26" s="667">
        <v>32.803899999999999</v>
      </c>
      <c r="AK26" s="667">
        <v>30.225999999999999</v>
      </c>
      <c r="AL26" s="667">
        <v>31.2636</v>
      </c>
      <c r="AM26" s="667">
        <v>30.4117</v>
      </c>
      <c r="AN26" s="667">
        <v>30.249400000000001</v>
      </c>
      <c r="AO26" s="667">
        <v>27.326899999999998</v>
      </c>
      <c r="AP26" s="667">
        <v>23.8367</v>
      </c>
      <c r="AQ26" s="667">
        <v>21.2956</v>
      </c>
      <c r="AR26" s="667">
        <v>19.810300000000002</v>
      </c>
      <c r="AS26" s="667">
        <v>19.653600000000001</v>
      </c>
      <c r="AT26" s="673">
        <v>30.0595</v>
      </c>
      <c r="AU26" s="673">
        <v>21.589099999999998</v>
      </c>
      <c r="AV26" s="668">
        <v>25.9894</v>
      </c>
      <c r="AX26" s="649" t="s">
        <v>144</v>
      </c>
      <c r="AY26" s="667">
        <v>30.222300000000001</v>
      </c>
      <c r="AZ26" s="667">
        <v>35.525100000000002</v>
      </c>
      <c r="BA26" s="667">
        <v>39.205300000000001</v>
      </c>
      <c r="BB26" s="667">
        <v>45.362099999999998</v>
      </c>
      <c r="BC26" s="667">
        <v>53.487699999999997</v>
      </c>
      <c r="BD26" s="667">
        <v>54.296999999999997</v>
      </c>
      <c r="BE26" s="667">
        <v>58.157499999999999</v>
      </c>
      <c r="BF26" s="667">
        <v>62.016100000000002</v>
      </c>
      <c r="BG26" s="667">
        <v>61.547400000000003</v>
      </c>
      <c r="BH26" s="667">
        <v>61.238399999999999</v>
      </c>
      <c r="BI26" s="667">
        <v>57.863100000000003</v>
      </c>
      <c r="BJ26" s="673">
        <v>49.930700000000002</v>
      </c>
      <c r="BK26" s="673">
        <v>60.672400000000003</v>
      </c>
      <c r="BL26" s="668">
        <v>55.092199999999998</v>
      </c>
      <c r="BN26" s="649" t="s">
        <v>144</v>
      </c>
      <c r="BO26" s="667">
        <v>14.012700000000001</v>
      </c>
      <c r="BP26" s="667">
        <v>15.2433</v>
      </c>
      <c r="BQ26" s="667">
        <v>19.0565</v>
      </c>
      <c r="BR26" s="667">
        <v>13.456300000000001</v>
      </c>
      <c r="BS26" s="667">
        <v>7.7812999999999999</v>
      </c>
      <c r="BT26" s="667">
        <v>7.9175000000000004</v>
      </c>
      <c r="BU26" s="667">
        <v>7.8285</v>
      </c>
      <c r="BV26" s="667">
        <v>9.0789000000000009</v>
      </c>
      <c r="BW26" s="667">
        <v>11.6488</v>
      </c>
      <c r="BX26" s="667">
        <v>10.4107</v>
      </c>
      <c r="BY26" s="667">
        <v>14.988300000000001</v>
      </c>
      <c r="BZ26" s="673">
        <v>11.097200000000001</v>
      </c>
      <c r="CA26" s="673">
        <v>11.6249</v>
      </c>
      <c r="CB26" s="668">
        <v>11.3507</v>
      </c>
      <c r="CE26" s="649" t="s">
        <v>144</v>
      </c>
      <c r="CF26" s="667">
        <v>0.81779999999999997</v>
      </c>
      <c r="CG26" s="667">
        <v>1.5336000000000001</v>
      </c>
      <c r="CH26" s="667">
        <v>1.6698999999999999</v>
      </c>
      <c r="CI26" s="667">
        <v>2.4085999999999999</v>
      </c>
      <c r="CJ26" s="667">
        <v>2.3376000000000001</v>
      </c>
      <c r="CK26" s="667">
        <v>2.5318000000000001</v>
      </c>
      <c r="CL26" s="667">
        <v>2.8092000000000001</v>
      </c>
      <c r="CM26" s="667">
        <v>2.2229999999999999</v>
      </c>
      <c r="CN26" s="667">
        <v>1.9337</v>
      </c>
      <c r="CO26" s="667">
        <v>5.8829000000000002</v>
      </c>
      <c r="CP26" s="667">
        <v>4.9261999999999997</v>
      </c>
      <c r="CQ26" s="673">
        <v>2.4140000000000001</v>
      </c>
      <c r="CR26" s="673">
        <v>3.12</v>
      </c>
      <c r="CS26" s="668">
        <v>2.7532000000000001</v>
      </c>
      <c r="CU26" s="649" t="s">
        <v>144</v>
      </c>
      <c r="CV26" s="667">
        <v>20.4971</v>
      </c>
      <c r="CW26" s="667">
        <v>14.8941</v>
      </c>
      <c r="CX26" s="667">
        <v>9.8422000000000001</v>
      </c>
      <c r="CY26" s="667">
        <v>7.5095000000000001</v>
      </c>
      <c r="CZ26" s="667">
        <v>5.9817</v>
      </c>
      <c r="DA26" s="667">
        <v>5.0042999999999997</v>
      </c>
      <c r="DB26" s="667">
        <v>3.8778999999999999</v>
      </c>
      <c r="DC26" s="667">
        <v>2.8452999999999999</v>
      </c>
      <c r="DD26" s="667">
        <v>3.5743999999999998</v>
      </c>
      <c r="DE26" s="667">
        <v>2.6577000000000002</v>
      </c>
      <c r="DF26" s="667">
        <v>2.5689000000000002</v>
      </c>
      <c r="DG26" s="673">
        <v>6.4987000000000004</v>
      </c>
      <c r="DH26" s="673">
        <v>2.9937</v>
      </c>
      <c r="DI26" s="668">
        <v>4.8144999999999998</v>
      </c>
    </row>
    <row r="27" spans="2:113" s="598" customFormat="1" ht="15.75" customHeight="1">
      <c r="B27" s="645" t="s">
        <v>59</v>
      </c>
      <c r="C27" s="646">
        <v>1384.0222000000001</v>
      </c>
      <c r="D27" s="646">
        <v>1212.8641</v>
      </c>
      <c r="E27" s="646">
        <v>1006.3144</v>
      </c>
      <c r="F27" s="646">
        <v>919.94899999999996</v>
      </c>
      <c r="G27" s="646">
        <v>980.55970000000002</v>
      </c>
      <c r="H27" s="646">
        <v>783.25279999999998</v>
      </c>
      <c r="I27" s="646">
        <v>987.96839999999997</v>
      </c>
      <c r="J27" s="646">
        <v>1712.181</v>
      </c>
      <c r="K27" s="646">
        <v>1027.5047999999999</v>
      </c>
      <c r="L27" s="646">
        <v>1263.1052999999999</v>
      </c>
      <c r="M27" s="665" t="s">
        <v>108</v>
      </c>
      <c r="N27" s="647">
        <v>976.1096</v>
      </c>
      <c r="O27" s="647">
        <v>1221.9268</v>
      </c>
      <c r="P27" s="648">
        <v>1069.5869</v>
      </c>
      <c r="R27" s="645" t="s">
        <v>59</v>
      </c>
      <c r="S27" s="646">
        <v>1384.0222000000001</v>
      </c>
      <c r="T27" s="646">
        <v>1208.9029</v>
      </c>
      <c r="U27" s="646">
        <v>1005.2142</v>
      </c>
      <c r="V27" s="646">
        <v>919.04229999999995</v>
      </c>
      <c r="W27" s="646">
        <v>977.11419999999998</v>
      </c>
      <c r="X27" s="646">
        <v>776.56740000000002</v>
      </c>
      <c r="Y27" s="646">
        <v>987.96839999999997</v>
      </c>
      <c r="Z27" s="646">
        <v>1712.181</v>
      </c>
      <c r="AA27" s="646">
        <v>1000.6481</v>
      </c>
      <c r="AB27" s="646">
        <v>1263.1052999999999</v>
      </c>
      <c r="AC27" s="665" t="s">
        <v>108</v>
      </c>
      <c r="AD27" s="647">
        <v>974.23770000000002</v>
      </c>
      <c r="AE27" s="647">
        <v>1212.355</v>
      </c>
      <c r="AF27" s="648">
        <v>1064.7869000000001</v>
      </c>
      <c r="AG27" s="660"/>
      <c r="AH27" s="645" t="s">
        <v>59</v>
      </c>
      <c r="AI27" s="665">
        <v>43.141100000000002</v>
      </c>
      <c r="AJ27" s="665">
        <v>40.303600000000003</v>
      </c>
      <c r="AK27" s="665">
        <v>38.599899999999998</v>
      </c>
      <c r="AL27" s="665">
        <v>32.0685</v>
      </c>
      <c r="AM27" s="665">
        <v>27.6999</v>
      </c>
      <c r="AN27" s="665">
        <v>36.060499999999998</v>
      </c>
      <c r="AO27" s="665">
        <v>31.4312</v>
      </c>
      <c r="AP27" s="665">
        <v>22.340900000000001</v>
      </c>
      <c r="AQ27" s="665">
        <v>20.624099999999999</v>
      </c>
      <c r="AR27" s="665">
        <v>16.137799999999999</v>
      </c>
      <c r="AS27" s="665" t="s">
        <v>108</v>
      </c>
      <c r="AT27" s="672">
        <v>33.004399999999997</v>
      </c>
      <c r="AU27" s="672">
        <v>18.310500000000001</v>
      </c>
      <c r="AV27" s="666">
        <v>26.620899999999999</v>
      </c>
      <c r="AX27" s="645" t="s">
        <v>59</v>
      </c>
      <c r="AY27" s="665">
        <v>28.3565</v>
      </c>
      <c r="AZ27" s="665">
        <v>39.6813</v>
      </c>
      <c r="BA27" s="665">
        <v>43.363300000000002</v>
      </c>
      <c r="BB27" s="665">
        <v>48.9831</v>
      </c>
      <c r="BC27" s="665">
        <v>49.256599999999999</v>
      </c>
      <c r="BD27" s="665">
        <v>48.331299999999999</v>
      </c>
      <c r="BE27" s="665">
        <v>52.098500000000001</v>
      </c>
      <c r="BF27" s="665">
        <v>64.334699999999998</v>
      </c>
      <c r="BG27" s="665">
        <v>65.4495</v>
      </c>
      <c r="BH27" s="665">
        <v>70.9636</v>
      </c>
      <c r="BI27" s="665" t="s">
        <v>108</v>
      </c>
      <c r="BJ27" s="672">
        <v>47.457799999999999</v>
      </c>
      <c r="BK27" s="672">
        <v>68.425899999999999</v>
      </c>
      <c r="BL27" s="666">
        <v>56.567</v>
      </c>
      <c r="BN27" s="645" t="s">
        <v>59</v>
      </c>
      <c r="BO27" s="665">
        <v>8.0946999999999996</v>
      </c>
      <c r="BP27" s="665">
        <v>7.3684000000000003</v>
      </c>
      <c r="BQ27" s="665">
        <v>8.0785</v>
      </c>
      <c r="BR27" s="665">
        <v>11.0547</v>
      </c>
      <c r="BS27" s="665">
        <v>16.133700000000001</v>
      </c>
      <c r="BT27" s="665">
        <v>9.0198999999999998</v>
      </c>
      <c r="BU27" s="665">
        <v>12.3452</v>
      </c>
      <c r="BV27" s="665">
        <v>9.2654999999999994</v>
      </c>
      <c r="BW27" s="665">
        <v>10.0138</v>
      </c>
      <c r="BX27" s="665">
        <v>8.6259999999999994</v>
      </c>
      <c r="BY27" s="665" t="s">
        <v>108</v>
      </c>
      <c r="BZ27" s="672">
        <v>11.5792</v>
      </c>
      <c r="CA27" s="672">
        <v>9.1273</v>
      </c>
      <c r="CB27" s="666">
        <v>10.513999999999999</v>
      </c>
      <c r="CE27" s="645" t="s">
        <v>59</v>
      </c>
      <c r="CF27" s="665">
        <v>2.4205000000000001</v>
      </c>
      <c r="CG27" s="665">
        <v>2.0535000000000001</v>
      </c>
      <c r="CH27" s="665">
        <v>2.226</v>
      </c>
      <c r="CI27" s="665">
        <v>2.2248999999999999</v>
      </c>
      <c r="CJ27" s="665">
        <v>2.2989999999999999</v>
      </c>
      <c r="CK27" s="665">
        <v>1.0820000000000001</v>
      </c>
      <c r="CL27" s="665">
        <v>1.6125</v>
      </c>
      <c r="CM27" s="665">
        <v>1.6087</v>
      </c>
      <c r="CN27" s="665">
        <v>1.9233</v>
      </c>
      <c r="CO27" s="665">
        <v>2.7301000000000002</v>
      </c>
      <c r="CP27" s="665" t="s">
        <v>108</v>
      </c>
      <c r="CQ27" s="672">
        <v>2.0451000000000001</v>
      </c>
      <c r="CR27" s="672">
        <v>2.3386</v>
      </c>
      <c r="CS27" s="666">
        <v>2.1726000000000001</v>
      </c>
      <c r="CU27" s="645" t="s">
        <v>59</v>
      </c>
      <c r="CV27" s="665">
        <v>17.987200000000001</v>
      </c>
      <c r="CW27" s="665">
        <v>10.5931</v>
      </c>
      <c r="CX27" s="665">
        <v>7.7321999999999997</v>
      </c>
      <c r="CY27" s="665">
        <v>5.6688000000000001</v>
      </c>
      <c r="CZ27" s="665">
        <v>4.6108000000000002</v>
      </c>
      <c r="DA27" s="665">
        <v>5.5063000000000004</v>
      </c>
      <c r="DB27" s="665">
        <v>2.5127000000000002</v>
      </c>
      <c r="DC27" s="665">
        <v>2.4502000000000002</v>
      </c>
      <c r="DD27" s="665">
        <v>1.9893000000000001</v>
      </c>
      <c r="DE27" s="665">
        <v>1.5426</v>
      </c>
      <c r="DF27" s="665" t="s">
        <v>108</v>
      </c>
      <c r="DG27" s="672">
        <v>5.9135</v>
      </c>
      <c r="DH27" s="672">
        <v>1.7977000000000001</v>
      </c>
      <c r="DI27" s="666">
        <v>4.1254999999999997</v>
      </c>
    </row>
    <row r="28" spans="2:113" s="492" customFormat="1" ht="15.75" customHeight="1">
      <c r="B28" s="649" t="s">
        <v>145</v>
      </c>
      <c r="C28" s="650">
        <v>709.697</v>
      </c>
      <c r="D28" s="650">
        <v>558.11109999999996</v>
      </c>
      <c r="E28" s="650">
        <v>500.9443</v>
      </c>
      <c r="F28" s="650">
        <v>553.22389999999996</v>
      </c>
      <c r="G28" s="650">
        <v>626.26589999999999</v>
      </c>
      <c r="H28" s="650">
        <v>752.61099999999999</v>
      </c>
      <c r="I28" s="650">
        <v>824.31119999999999</v>
      </c>
      <c r="J28" s="650">
        <v>867.11199999999997</v>
      </c>
      <c r="K28" s="650">
        <v>1059.8801000000001</v>
      </c>
      <c r="L28" s="650">
        <v>1052.4324999999999</v>
      </c>
      <c r="M28" s="650">
        <v>1163.278</v>
      </c>
      <c r="N28" s="651">
        <v>633.9597</v>
      </c>
      <c r="O28" s="651">
        <v>1039.6781000000001</v>
      </c>
      <c r="P28" s="636">
        <v>781.42499999999995</v>
      </c>
      <c r="R28" s="649" t="s">
        <v>145</v>
      </c>
      <c r="S28" s="650">
        <v>709.49289999999996</v>
      </c>
      <c r="T28" s="650">
        <v>557.47910000000002</v>
      </c>
      <c r="U28" s="650">
        <v>500.33850000000001</v>
      </c>
      <c r="V28" s="650">
        <v>551.57050000000004</v>
      </c>
      <c r="W28" s="650">
        <v>624.12310000000002</v>
      </c>
      <c r="X28" s="650">
        <v>748.29369999999994</v>
      </c>
      <c r="Y28" s="650">
        <v>820.20550000000003</v>
      </c>
      <c r="Z28" s="650">
        <v>862.69749999999999</v>
      </c>
      <c r="AA28" s="650">
        <v>1053.3526999999999</v>
      </c>
      <c r="AB28" s="650">
        <v>1047.1077</v>
      </c>
      <c r="AC28" s="650">
        <v>1160.9621</v>
      </c>
      <c r="AD28" s="651">
        <v>631.67139999999995</v>
      </c>
      <c r="AE28" s="651">
        <v>1035.5377000000001</v>
      </c>
      <c r="AF28" s="636">
        <v>778.46349999999995</v>
      </c>
      <c r="AG28" s="660"/>
      <c r="AH28" s="649" t="s">
        <v>145</v>
      </c>
      <c r="AI28" s="667">
        <v>40.268099999999997</v>
      </c>
      <c r="AJ28" s="667">
        <v>40.036099999999998</v>
      </c>
      <c r="AK28" s="667">
        <v>37.917400000000001</v>
      </c>
      <c r="AL28" s="667">
        <v>35.115600000000001</v>
      </c>
      <c r="AM28" s="667">
        <v>33.446399999999997</v>
      </c>
      <c r="AN28" s="667">
        <v>30.734500000000001</v>
      </c>
      <c r="AO28" s="667">
        <v>28.5641</v>
      </c>
      <c r="AP28" s="667">
        <v>25.3049</v>
      </c>
      <c r="AQ28" s="667">
        <v>22.775300000000001</v>
      </c>
      <c r="AR28" s="667">
        <v>21.1371</v>
      </c>
      <c r="AS28" s="667">
        <v>20.507999999999999</v>
      </c>
      <c r="AT28" s="673">
        <v>33.213200000000001</v>
      </c>
      <c r="AU28" s="673">
        <v>22.333200000000001</v>
      </c>
      <c r="AV28" s="668">
        <v>27.951699999999999</v>
      </c>
      <c r="AX28" s="649" t="s">
        <v>145</v>
      </c>
      <c r="AY28" s="667">
        <v>21.2607</v>
      </c>
      <c r="AZ28" s="667">
        <v>24.499400000000001</v>
      </c>
      <c r="BA28" s="667">
        <v>30.886299999999999</v>
      </c>
      <c r="BB28" s="667">
        <v>41.493200000000002</v>
      </c>
      <c r="BC28" s="667">
        <v>47.241500000000002</v>
      </c>
      <c r="BD28" s="667">
        <v>49.637099999999997</v>
      </c>
      <c r="BE28" s="667">
        <v>53.8857</v>
      </c>
      <c r="BF28" s="667">
        <v>57.538699999999999</v>
      </c>
      <c r="BG28" s="667">
        <v>56.482900000000001</v>
      </c>
      <c r="BH28" s="667">
        <v>64.002499999999998</v>
      </c>
      <c r="BI28" s="667">
        <v>55.365499999999997</v>
      </c>
      <c r="BJ28" s="673">
        <v>44.493299999999998</v>
      </c>
      <c r="BK28" s="673">
        <v>56.762799999999999</v>
      </c>
      <c r="BL28" s="668">
        <v>50.426699999999997</v>
      </c>
      <c r="BN28" s="649" t="s">
        <v>145</v>
      </c>
      <c r="BO28" s="667">
        <v>14.127800000000001</v>
      </c>
      <c r="BP28" s="667">
        <v>15.5692</v>
      </c>
      <c r="BQ28" s="667">
        <v>16.317499999999999</v>
      </c>
      <c r="BR28" s="667">
        <v>11.0486</v>
      </c>
      <c r="BS28" s="667">
        <v>9.7568000000000001</v>
      </c>
      <c r="BT28" s="667">
        <v>12.0001</v>
      </c>
      <c r="BU28" s="667">
        <v>11.160600000000001</v>
      </c>
      <c r="BV28" s="667">
        <v>10.987399999999999</v>
      </c>
      <c r="BW28" s="667">
        <v>14.0329</v>
      </c>
      <c r="BX28" s="667">
        <v>10.9117</v>
      </c>
      <c r="BY28" s="667">
        <v>19.047000000000001</v>
      </c>
      <c r="BZ28" s="673">
        <v>11.7401</v>
      </c>
      <c r="CA28" s="673">
        <v>15.231</v>
      </c>
      <c r="CB28" s="668">
        <v>13.4283</v>
      </c>
      <c r="CE28" s="649" t="s">
        <v>145</v>
      </c>
      <c r="CF28" s="667">
        <v>2.0261999999999998</v>
      </c>
      <c r="CG28" s="667">
        <v>2.2892999999999999</v>
      </c>
      <c r="CH28" s="667">
        <v>2.7263000000000002</v>
      </c>
      <c r="CI28" s="667">
        <v>2.8761999999999999</v>
      </c>
      <c r="CJ28" s="667">
        <v>2.9100999999999999</v>
      </c>
      <c r="CK28" s="667">
        <v>2.3896000000000002</v>
      </c>
      <c r="CL28" s="667">
        <v>2.7608999999999999</v>
      </c>
      <c r="CM28" s="667">
        <v>2.3165</v>
      </c>
      <c r="CN28" s="667">
        <v>3.0743</v>
      </c>
      <c r="CO28" s="667">
        <v>1.5718000000000001</v>
      </c>
      <c r="CP28" s="667">
        <v>1.8062</v>
      </c>
      <c r="CQ28" s="673">
        <v>2.7404999999999999</v>
      </c>
      <c r="CR28" s="673">
        <v>2.2225000000000001</v>
      </c>
      <c r="CS28" s="668">
        <v>2.4900000000000002</v>
      </c>
      <c r="CU28" s="649" t="s">
        <v>145</v>
      </c>
      <c r="CV28" s="667">
        <v>22.3172</v>
      </c>
      <c r="CW28" s="667">
        <v>17.605899999999998</v>
      </c>
      <c r="CX28" s="667">
        <v>12.1526</v>
      </c>
      <c r="CY28" s="667">
        <v>9.4664000000000001</v>
      </c>
      <c r="CZ28" s="667">
        <v>6.6452999999999998</v>
      </c>
      <c r="DA28" s="667">
        <v>5.2386999999999997</v>
      </c>
      <c r="DB28" s="667">
        <v>3.6286999999999998</v>
      </c>
      <c r="DC28" s="667">
        <v>3.8525</v>
      </c>
      <c r="DD28" s="667">
        <v>3.6347</v>
      </c>
      <c r="DE28" s="667">
        <v>2.3769</v>
      </c>
      <c r="DF28" s="667">
        <v>3.2732999999999999</v>
      </c>
      <c r="DG28" s="673">
        <v>7.8129999999999997</v>
      </c>
      <c r="DH28" s="673">
        <v>3.4504000000000001</v>
      </c>
      <c r="DI28" s="668">
        <v>5.7032999999999996</v>
      </c>
    </row>
    <row r="29" spans="2:113" s="598" customFormat="1" ht="15.75" customHeight="1">
      <c r="B29" s="645" t="s">
        <v>146</v>
      </c>
      <c r="C29" s="646">
        <v>618.93269999999995</v>
      </c>
      <c r="D29" s="646">
        <v>515.68949999999995</v>
      </c>
      <c r="E29" s="646">
        <v>463.6277</v>
      </c>
      <c r="F29" s="646">
        <v>554.37850000000003</v>
      </c>
      <c r="G29" s="646">
        <v>712.36569999999995</v>
      </c>
      <c r="H29" s="646">
        <v>884.44399999999996</v>
      </c>
      <c r="I29" s="646">
        <v>926.52480000000003</v>
      </c>
      <c r="J29" s="646">
        <v>1061.5706</v>
      </c>
      <c r="K29" s="646">
        <v>1169.5749000000001</v>
      </c>
      <c r="L29" s="646">
        <v>1273.4076</v>
      </c>
      <c r="M29" s="646">
        <v>1168.5301999999999</v>
      </c>
      <c r="N29" s="647">
        <v>694.49220000000003</v>
      </c>
      <c r="O29" s="647">
        <v>1154.3806999999999</v>
      </c>
      <c r="P29" s="648">
        <v>896.17759999999998</v>
      </c>
      <c r="R29" s="645" t="s">
        <v>146</v>
      </c>
      <c r="S29" s="646">
        <v>618.00959999999998</v>
      </c>
      <c r="T29" s="646">
        <v>514.41470000000004</v>
      </c>
      <c r="U29" s="646">
        <v>463.1508</v>
      </c>
      <c r="V29" s="646">
        <v>552.70899999999995</v>
      </c>
      <c r="W29" s="646">
        <v>709.12019999999995</v>
      </c>
      <c r="X29" s="646">
        <v>878.65359999999998</v>
      </c>
      <c r="Y29" s="646">
        <v>920.19349999999997</v>
      </c>
      <c r="Z29" s="646">
        <v>1056.0598</v>
      </c>
      <c r="AA29" s="646">
        <v>1166.4291000000001</v>
      </c>
      <c r="AB29" s="646">
        <v>1268.6280999999999</v>
      </c>
      <c r="AC29" s="646">
        <v>1167.7317</v>
      </c>
      <c r="AD29" s="647">
        <v>691.15049999999997</v>
      </c>
      <c r="AE29" s="647">
        <v>1150.4489000000001</v>
      </c>
      <c r="AF29" s="648">
        <v>892.57709999999997</v>
      </c>
      <c r="AG29" s="660"/>
      <c r="AH29" s="645" t="s">
        <v>146</v>
      </c>
      <c r="AI29" s="665">
        <v>35.589100000000002</v>
      </c>
      <c r="AJ29" s="665">
        <v>34.908900000000003</v>
      </c>
      <c r="AK29" s="665">
        <v>34.4146</v>
      </c>
      <c r="AL29" s="665">
        <v>33.9206</v>
      </c>
      <c r="AM29" s="665">
        <v>32.3322</v>
      </c>
      <c r="AN29" s="665">
        <v>28.0322</v>
      </c>
      <c r="AO29" s="665">
        <v>28.069900000000001</v>
      </c>
      <c r="AP29" s="665">
        <v>25.136199999999999</v>
      </c>
      <c r="AQ29" s="665">
        <v>21.838899999999999</v>
      </c>
      <c r="AR29" s="665">
        <v>20.079599999999999</v>
      </c>
      <c r="AS29" s="665">
        <v>21.241499999999998</v>
      </c>
      <c r="AT29" s="672">
        <v>31.04</v>
      </c>
      <c r="AU29" s="672">
        <v>22.372499999999999</v>
      </c>
      <c r="AV29" s="666">
        <v>26.143699999999999</v>
      </c>
      <c r="AX29" s="645" t="s">
        <v>146</v>
      </c>
      <c r="AY29" s="665">
        <v>24.982600000000001</v>
      </c>
      <c r="AZ29" s="665">
        <v>27.766100000000002</v>
      </c>
      <c r="BA29" s="665">
        <v>33.959699999999998</v>
      </c>
      <c r="BB29" s="665">
        <v>44.267499999999998</v>
      </c>
      <c r="BC29" s="665">
        <v>51.4617</v>
      </c>
      <c r="BD29" s="665">
        <v>55.046300000000002</v>
      </c>
      <c r="BE29" s="665">
        <v>56.735999999999997</v>
      </c>
      <c r="BF29" s="665">
        <v>58.051600000000001</v>
      </c>
      <c r="BG29" s="665">
        <v>61.138199999999998</v>
      </c>
      <c r="BH29" s="665">
        <v>60.788800000000002</v>
      </c>
      <c r="BI29" s="665">
        <v>63.6402</v>
      </c>
      <c r="BJ29" s="672">
        <v>49.765799999999999</v>
      </c>
      <c r="BK29" s="672">
        <v>60.470999999999997</v>
      </c>
      <c r="BL29" s="666">
        <v>55.813200000000002</v>
      </c>
      <c r="BN29" s="645" t="s">
        <v>146</v>
      </c>
      <c r="BO29" s="665">
        <v>15.985300000000001</v>
      </c>
      <c r="BP29" s="665">
        <v>18.459800000000001</v>
      </c>
      <c r="BQ29" s="665">
        <v>18.541399999999999</v>
      </c>
      <c r="BR29" s="665">
        <v>11.2105</v>
      </c>
      <c r="BS29" s="665">
        <v>8.6892999999999994</v>
      </c>
      <c r="BT29" s="665">
        <v>9.0274999999999999</v>
      </c>
      <c r="BU29" s="665">
        <v>9.3170000000000002</v>
      </c>
      <c r="BV29" s="665">
        <v>11.517200000000001</v>
      </c>
      <c r="BW29" s="665">
        <v>11.0939</v>
      </c>
      <c r="BX29" s="665">
        <v>15.056900000000001</v>
      </c>
      <c r="BY29" s="665">
        <v>10.879899999999999</v>
      </c>
      <c r="BZ29" s="672">
        <v>10.5747</v>
      </c>
      <c r="CA29" s="672">
        <v>12.0692</v>
      </c>
      <c r="CB29" s="666">
        <v>11.418900000000001</v>
      </c>
      <c r="CE29" s="645" t="s">
        <v>146</v>
      </c>
      <c r="CF29" s="665">
        <v>1.2749999999999999</v>
      </c>
      <c r="CG29" s="665">
        <v>1.9126000000000001</v>
      </c>
      <c r="CH29" s="665">
        <v>2.1947999999999999</v>
      </c>
      <c r="CI29" s="665">
        <v>2.3984999999999999</v>
      </c>
      <c r="CJ29" s="665">
        <v>2.5577999999999999</v>
      </c>
      <c r="CK29" s="665">
        <v>2.4398</v>
      </c>
      <c r="CL29" s="665">
        <v>2.3759999999999999</v>
      </c>
      <c r="CM29" s="665">
        <v>2.3157000000000001</v>
      </c>
      <c r="CN29" s="665">
        <v>2.6362000000000001</v>
      </c>
      <c r="CO29" s="665">
        <v>1.871</v>
      </c>
      <c r="CP29" s="665">
        <v>1.9345000000000001</v>
      </c>
      <c r="CQ29" s="672">
        <v>2.3959999999999999</v>
      </c>
      <c r="CR29" s="672">
        <v>2.2704</v>
      </c>
      <c r="CS29" s="666">
        <v>2.3250000000000002</v>
      </c>
      <c r="CU29" s="645" t="s">
        <v>146</v>
      </c>
      <c r="CV29" s="665">
        <v>22.167999999999999</v>
      </c>
      <c r="CW29" s="665">
        <v>16.9526</v>
      </c>
      <c r="CX29" s="665">
        <v>10.8896</v>
      </c>
      <c r="CY29" s="665">
        <v>8.2027999999999999</v>
      </c>
      <c r="CZ29" s="665">
        <v>4.9589999999999996</v>
      </c>
      <c r="DA29" s="665">
        <v>5.4542000000000002</v>
      </c>
      <c r="DB29" s="665">
        <v>3.5011000000000001</v>
      </c>
      <c r="DC29" s="665">
        <v>2.9792000000000001</v>
      </c>
      <c r="DD29" s="665">
        <v>3.2927</v>
      </c>
      <c r="DE29" s="665">
        <v>2.2035999999999998</v>
      </c>
      <c r="DF29" s="665">
        <v>2.3039999999999998</v>
      </c>
      <c r="DG29" s="672">
        <v>6.2234999999999996</v>
      </c>
      <c r="DH29" s="672">
        <v>2.8169</v>
      </c>
      <c r="DI29" s="666">
        <v>4.2991000000000001</v>
      </c>
    </row>
    <row r="30" spans="2:113" s="492" customFormat="1" ht="15.75" customHeight="1">
      <c r="B30" s="649" t="s">
        <v>147</v>
      </c>
      <c r="C30" s="650">
        <v>613.3021</v>
      </c>
      <c r="D30" s="650">
        <v>454.68020000000001</v>
      </c>
      <c r="E30" s="650">
        <v>433.24250000000001</v>
      </c>
      <c r="F30" s="650">
        <v>538.41020000000003</v>
      </c>
      <c r="G30" s="650">
        <v>715.72270000000003</v>
      </c>
      <c r="H30" s="650">
        <v>927.54049999999995</v>
      </c>
      <c r="I30" s="650">
        <v>1099.3914</v>
      </c>
      <c r="J30" s="650">
        <v>1159.1694</v>
      </c>
      <c r="K30" s="650">
        <v>1140.6242999999999</v>
      </c>
      <c r="L30" s="650">
        <v>1413.4489000000001</v>
      </c>
      <c r="M30" s="650">
        <v>1139.2339999999999</v>
      </c>
      <c r="N30" s="651">
        <v>692.05880000000002</v>
      </c>
      <c r="O30" s="651">
        <v>1178.0305000000001</v>
      </c>
      <c r="P30" s="636">
        <v>856.13329999999996</v>
      </c>
      <c r="R30" s="649" t="s">
        <v>147</v>
      </c>
      <c r="S30" s="650">
        <v>613.1155</v>
      </c>
      <c r="T30" s="650">
        <v>454.61110000000002</v>
      </c>
      <c r="U30" s="650">
        <v>432.92590000000001</v>
      </c>
      <c r="V30" s="650">
        <v>537.18970000000002</v>
      </c>
      <c r="W30" s="650">
        <v>712.10109999999997</v>
      </c>
      <c r="X30" s="650">
        <v>924.33420000000001</v>
      </c>
      <c r="Y30" s="650">
        <v>1095.4808</v>
      </c>
      <c r="Z30" s="650">
        <v>1152.0985000000001</v>
      </c>
      <c r="AA30" s="650">
        <v>1137.3053</v>
      </c>
      <c r="AB30" s="650">
        <v>1409.2550000000001</v>
      </c>
      <c r="AC30" s="650">
        <v>1139.2339999999999</v>
      </c>
      <c r="AD30" s="651">
        <v>689.93809999999996</v>
      </c>
      <c r="AE30" s="651">
        <v>1174.5518</v>
      </c>
      <c r="AF30" s="636">
        <v>853.55420000000004</v>
      </c>
      <c r="AG30" s="660"/>
      <c r="AH30" s="649" t="s">
        <v>147</v>
      </c>
      <c r="AI30" s="667">
        <v>31.1721</v>
      </c>
      <c r="AJ30" s="667">
        <v>32.023299999999999</v>
      </c>
      <c r="AK30" s="667">
        <v>31.735199999999999</v>
      </c>
      <c r="AL30" s="667">
        <v>31.250800000000002</v>
      </c>
      <c r="AM30" s="667">
        <v>29.934200000000001</v>
      </c>
      <c r="AN30" s="667">
        <v>28.200800000000001</v>
      </c>
      <c r="AO30" s="667">
        <v>26.029</v>
      </c>
      <c r="AP30" s="667">
        <v>25.1066</v>
      </c>
      <c r="AQ30" s="667">
        <v>21.9026</v>
      </c>
      <c r="AR30" s="667">
        <v>18.971</v>
      </c>
      <c r="AS30" s="667">
        <v>18.334399999999999</v>
      </c>
      <c r="AT30" s="673">
        <v>29.160799999999998</v>
      </c>
      <c r="AU30" s="673">
        <v>21.311299999999999</v>
      </c>
      <c r="AV30" s="668">
        <v>25.514199999999999</v>
      </c>
      <c r="AX30" s="649" t="s">
        <v>147</v>
      </c>
      <c r="AY30" s="667">
        <v>31.5183</v>
      </c>
      <c r="AZ30" s="667">
        <v>29.009</v>
      </c>
      <c r="BA30" s="667">
        <v>31.9557</v>
      </c>
      <c r="BB30" s="667">
        <v>43.981299999999997</v>
      </c>
      <c r="BC30" s="667">
        <v>49.870600000000003</v>
      </c>
      <c r="BD30" s="667">
        <v>52.466000000000001</v>
      </c>
      <c r="BE30" s="667">
        <v>54.624499999999998</v>
      </c>
      <c r="BF30" s="667">
        <v>58.201000000000001</v>
      </c>
      <c r="BG30" s="667">
        <v>60.4056</v>
      </c>
      <c r="BH30" s="667">
        <v>61.931199999999997</v>
      </c>
      <c r="BI30" s="667">
        <v>57.0182</v>
      </c>
      <c r="BJ30" s="673">
        <v>47.835299999999997</v>
      </c>
      <c r="BK30" s="673">
        <v>58.803800000000003</v>
      </c>
      <c r="BL30" s="668">
        <v>52.930900000000001</v>
      </c>
      <c r="BN30" s="649" t="s">
        <v>147</v>
      </c>
      <c r="BO30" s="667">
        <v>11.0547</v>
      </c>
      <c r="BP30" s="667">
        <v>17.578700000000001</v>
      </c>
      <c r="BQ30" s="667">
        <v>22.572399999999998</v>
      </c>
      <c r="BR30" s="667">
        <v>13.423500000000001</v>
      </c>
      <c r="BS30" s="667">
        <v>10.8787</v>
      </c>
      <c r="BT30" s="667">
        <v>10.187900000000001</v>
      </c>
      <c r="BU30" s="667">
        <v>12.494400000000001</v>
      </c>
      <c r="BV30" s="667">
        <v>12.0802</v>
      </c>
      <c r="BW30" s="667">
        <v>12.9596</v>
      </c>
      <c r="BX30" s="667">
        <v>15.009600000000001</v>
      </c>
      <c r="BY30" s="667">
        <v>17.180700000000002</v>
      </c>
      <c r="BZ30" s="673">
        <v>13.142300000000001</v>
      </c>
      <c r="CA30" s="673">
        <v>14.373200000000001</v>
      </c>
      <c r="CB30" s="668">
        <v>13.7141</v>
      </c>
      <c r="CE30" s="649" t="s">
        <v>147</v>
      </c>
      <c r="CF30" s="667">
        <v>0.94320000000000004</v>
      </c>
      <c r="CG30" s="667">
        <v>1.53</v>
      </c>
      <c r="CH30" s="667">
        <v>1.7867</v>
      </c>
      <c r="CI30" s="667">
        <v>2.2964000000000002</v>
      </c>
      <c r="CJ30" s="667">
        <v>2.6265000000000001</v>
      </c>
      <c r="CK30" s="667">
        <v>2.4091</v>
      </c>
      <c r="CL30" s="667">
        <v>2.6267999999999998</v>
      </c>
      <c r="CM30" s="667">
        <v>1.6775</v>
      </c>
      <c r="CN30" s="667">
        <v>1.7663</v>
      </c>
      <c r="CO30" s="667">
        <v>1.7152000000000001</v>
      </c>
      <c r="CP30" s="667">
        <v>2.6465999999999998</v>
      </c>
      <c r="CQ30" s="673">
        <v>2.3963000000000001</v>
      </c>
      <c r="CR30" s="673">
        <v>2.0234999999999999</v>
      </c>
      <c r="CS30" s="668">
        <v>2.2231000000000001</v>
      </c>
      <c r="CU30" s="649" t="s">
        <v>147</v>
      </c>
      <c r="CV30" s="667">
        <v>25.311699999999998</v>
      </c>
      <c r="CW30" s="667">
        <v>19.858899999999998</v>
      </c>
      <c r="CX30" s="667">
        <v>11.9499</v>
      </c>
      <c r="CY30" s="667">
        <v>9.048</v>
      </c>
      <c r="CZ30" s="667">
        <v>6.6898999999999997</v>
      </c>
      <c r="DA30" s="667">
        <v>6.7362000000000002</v>
      </c>
      <c r="DB30" s="667">
        <v>4.2252000000000001</v>
      </c>
      <c r="DC30" s="667">
        <v>2.9346999999999999</v>
      </c>
      <c r="DD30" s="667">
        <v>2.9658000000000002</v>
      </c>
      <c r="DE30" s="667">
        <v>2.3729</v>
      </c>
      <c r="DF30" s="667">
        <v>4.8201000000000001</v>
      </c>
      <c r="DG30" s="673">
        <v>7.4653</v>
      </c>
      <c r="DH30" s="673">
        <v>3.4882</v>
      </c>
      <c r="DI30" s="668">
        <v>5.6177000000000001</v>
      </c>
    </row>
    <row r="31" spans="2:113" s="598" customFormat="1" ht="15.75" customHeight="1">
      <c r="B31" s="645" t="s">
        <v>148</v>
      </c>
      <c r="C31" s="646">
        <v>872.12689999999998</v>
      </c>
      <c r="D31" s="646">
        <v>665.63409999999999</v>
      </c>
      <c r="E31" s="646">
        <v>590.55719999999997</v>
      </c>
      <c r="F31" s="646">
        <v>622.21720000000005</v>
      </c>
      <c r="G31" s="646">
        <v>720.99379999999996</v>
      </c>
      <c r="H31" s="646">
        <v>831.70460000000003</v>
      </c>
      <c r="I31" s="646">
        <v>913.21969999999999</v>
      </c>
      <c r="J31" s="646">
        <v>1121.7735</v>
      </c>
      <c r="K31" s="646">
        <v>1111.3135</v>
      </c>
      <c r="L31" s="646">
        <v>1077.7113999999999</v>
      </c>
      <c r="M31" s="646">
        <v>1133.7474</v>
      </c>
      <c r="N31" s="647">
        <v>715.57249999999999</v>
      </c>
      <c r="O31" s="647">
        <v>1109.7982</v>
      </c>
      <c r="P31" s="648">
        <v>851.34299999999996</v>
      </c>
      <c r="R31" s="645" t="s">
        <v>148</v>
      </c>
      <c r="S31" s="646">
        <v>871.95389999999998</v>
      </c>
      <c r="T31" s="646">
        <v>664.42560000000003</v>
      </c>
      <c r="U31" s="646">
        <v>589.45230000000004</v>
      </c>
      <c r="V31" s="646">
        <v>619.20899999999995</v>
      </c>
      <c r="W31" s="646">
        <v>715.95169999999996</v>
      </c>
      <c r="X31" s="646">
        <v>822.73030000000006</v>
      </c>
      <c r="Y31" s="646">
        <v>904.48130000000003</v>
      </c>
      <c r="Z31" s="646">
        <v>1112.3487</v>
      </c>
      <c r="AA31" s="646">
        <v>1102.4069</v>
      </c>
      <c r="AB31" s="646">
        <v>1073.3123000000001</v>
      </c>
      <c r="AC31" s="646">
        <v>1131.0697</v>
      </c>
      <c r="AD31" s="647">
        <v>710.76760000000002</v>
      </c>
      <c r="AE31" s="647">
        <v>1103.0053</v>
      </c>
      <c r="AF31" s="648">
        <v>845.85339999999997</v>
      </c>
      <c r="AG31" s="660"/>
      <c r="AH31" s="645" t="s">
        <v>148</v>
      </c>
      <c r="AI31" s="665">
        <v>34.7746</v>
      </c>
      <c r="AJ31" s="665">
        <v>33.774500000000003</v>
      </c>
      <c r="AK31" s="665">
        <v>32.716500000000003</v>
      </c>
      <c r="AL31" s="665">
        <v>31.622699999999998</v>
      </c>
      <c r="AM31" s="665">
        <v>30.739699999999999</v>
      </c>
      <c r="AN31" s="665">
        <v>29.444700000000001</v>
      </c>
      <c r="AO31" s="665">
        <v>26.5672</v>
      </c>
      <c r="AP31" s="665">
        <v>23.250399999999999</v>
      </c>
      <c r="AQ31" s="665">
        <v>22.057099999999998</v>
      </c>
      <c r="AR31" s="665">
        <v>20.020099999999999</v>
      </c>
      <c r="AS31" s="665">
        <v>20.078399999999998</v>
      </c>
      <c r="AT31" s="672">
        <v>30.119</v>
      </c>
      <c r="AU31" s="672">
        <v>21.470199999999998</v>
      </c>
      <c r="AV31" s="666">
        <v>26.2361</v>
      </c>
      <c r="AX31" s="645" t="s">
        <v>148</v>
      </c>
      <c r="AY31" s="665">
        <v>27.2241</v>
      </c>
      <c r="AZ31" s="665">
        <v>32.619300000000003</v>
      </c>
      <c r="BA31" s="665">
        <v>38.950800000000001</v>
      </c>
      <c r="BB31" s="665">
        <v>46.576799999999999</v>
      </c>
      <c r="BC31" s="665">
        <v>52.481000000000002</v>
      </c>
      <c r="BD31" s="665">
        <v>54.612400000000001</v>
      </c>
      <c r="BE31" s="665">
        <v>57.733899999999998</v>
      </c>
      <c r="BF31" s="665">
        <v>59.065100000000001</v>
      </c>
      <c r="BG31" s="665">
        <v>58.760399999999997</v>
      </c>
      <c r="BH31" s="665">
        <v>57.203099999999999</v>
      </c>
      <c r="BI31" s="665">
        <v>51.698700000000002</v>
      </c>
      <c r="BJ31" s="672">
        <v>50.2014</v>
      </c>
      <c r="BK31" s="672">
        <v>57.124299999999998</v>
      </c>
      <c r="BL31" s="666">
        <v>53.309399999999997</v>
      </c>
      <c r="BN31" s="645" t="s">
        <v>148</v>
      </c>
      <c r="BO31" s="665">
        <v>16.413900000000002</v>
      </c>
      <c r="BP31" s="665">
        <v>16.597300000000001</v>
      </c>
      <c r="BQ31" s="665">
        <v>16.578800000000001</v>
      </c>
      <c r="BR31" s="665">
        <v>11.089700000000001</v>
      </c>
      <c r="BS31" s="665">
        <v>8.2683</v>
      </c>
      <c r="BT31" s="665">
        <v>7.9951999999999996</v>
      </c>
      <c r="BU31" s="665">
        <v>9.6967999999999996</v>
      </c>
      <c r="BV31" s="665">
        <v>11.683400000000001</v>
      </c>
      <c r="BW31" s="665">
        <v>13.5838</v>
      </c>
      <c r="BX31" s="665">
        <v>18.0063</v>
      </c>
      <c r="BY31" s="665">
        <v>23.7087</v>
      </c>
      <c r="BZ31" s="672">
        <v>10.5593</v>
      </c>
      <c r="CA31" s="672">
        <v>16.116599999999998</v>
      </c>
      <c r="CB31" s="666">
        <v>13.0542</v>
      </c>
      <c r="CE31" s="645" t="s">
        <v>148</v>
      </c>
      <c r="CF31" s="665">
        <v>1.9049</v>
      </c>
      <c r="CG31" s="665">
        <v>1.9974000000000001</v>
      </c>
      <c r="CH31" s="665">
        <v>2.1354000000000002</v>
      </c>
      <c r="CI31" s="665">
        <v>2.5085000000000002</v>
      </c>
      <c r="CJ31" s="665">
        <v>2.9367999999999999</v>
      </c>
      <c r="CK31" s="665">
        <v>3.0556999999999999</v>
      </c>
      <c r="CL31" s="665">
        <v>2.6071</v>
      </c>
      <c r="CM31" s="665">
        <v>2.6530999999999998</v>
      </c>
      <c r="CN31" s="665">
        <v>2.5034000000000001</v>
      </c>
      <c r="CO31" s="665">
        <v>1.4188000000000001</v>
      </c>
      <c r="CP31" s="665">
        <v>2.0804999999999998</v>
      </c>
      <c r="CQ31" s="672">
        <v>2.6215999999999999</v>
      </c>
      <c r="CR31" s="672">
        <v>2.2067000000000001</v>
      </c>
      <c r="CS31" s="666">
        <v>2.4354</v>
      </c>
      <c r="CU31" s="645" t="s">
        <v>148</v>
      </c>
      <c r="CV31" s="665">
        <v>19.682500000000001</v>
      </c>
      <c r="CW31" s="665">
        <v>15.0115</v>
      </c>
      <c r="CX31" s="665">
        <v>9.6186000000000007</v>
      </c>
      <c r="CY31" s="665">
        <v>8.2022999999999993</v>
      </c>
      <c r="CZ31" s="665">
        <v>5.5743</v>
      </c>
      <c r="DA31" s="665">
        <v>4.8920000000000003</v>
      </c>
      <c r="DB31" s="665">
        <v>3.395</v>
      </c>
      <c r="DC31" s="665">
        <v>3.3479999999999999</v>
      </c>
      <c r="DD31" s="665">
        <v>3.0952999999999999</v>
      </c>
      <c r="DE31" s="665">
        <v>3.3517999999999999</v>
      </c>
      <c r="DF31" s="665">
        <v>2.4337</v>
      </c>
      <c r="DG31" s="672">
        <v>6.4987000000000004</v>
      </c>
      <c r="DH31" s="672">
        <v>3.0823</v>
      </c>
      <c r="DI31" s="666">
        <v>4.9649000000000001</v>
      </c>
    </row>
    <row r="32" spans="2:113" s="492" customFormat="1" ht="15.75" customHeight="1">
      <c r="B32" s="649" t="s">
        <v>149</v>
      </c>
      <c r="C32" s="650">
        <v>1032.6401000000001</v>
      </c>
      <c r="D32" s="650">
        <v>752.61749999999995</v>
      </c>
      <c r="E32" s="650">
        <v>641.60059999999999</v>
      </c>
      <c r="F32" s="650">
        <v>699.71770000000004</v>
      </c>
      <c r="G32" s="650">
        <v>717.03020000000004</v>
      </c>
      <c r="H32" s="650">
        <v>832.35159999999996</v>
      </c>
      <c r="I32" s="650">
        <v>958.81700000000001</v>
      </c>
      <c r="J32" s="650">
        <v>1064.6327000000001</v>
      </c>
      <c r="K32" s="650">
        <v>1271.9866</v>
      </c>
      <c r="L32" s="650">
        <v>1124.5802000000001</v>
      </c>
      <c r="M32" s="650">
        <v>1086.1922</v>
      </c>
      <c r="N32" s="651">
        <v>781.95429999999999</v>
      </c>
      <c r="O32" s="651">
        <v>1124.5242000000001</v>
      </c>
      <c r="P32" s="636">
        <v>918.70479999999998</v>
      </c>
      <c r="R32" s="649" t="s">
        <v>149</v>
      </c>
      <c r="S32" s="650">
        <v>1028.1001000000001</v>
      </c>
      <c r="T32" s="650">
        <v>748.8614</v>
      </c>
      <c r="U32" s="650">
        <v>639.11919999999998</v>
      </c>
      <c r="V32" s="650">
        <v>694.04269999999997</v>
      </c>
      <c r="W32" s="650">
        <v>709.90329999999994</v>
      </c>
      <c r="X32" s="650">
        <v>821.7799</v>
      </c>
      <c r="Y32" s="650">
        <v>949.23209999999995</v>
      </c>
      <c r="Z32" s="650">
        <v>1055.2215000000001</v>
      </c>
      <c r="AA32" s="650">
        <v>1264.8770999999999</v>
      </c>
      <c r="AB32" s="650">
        <v>1123.0832</v>
      </c>
      <c r="AC32" s="650">
        <v>1083.0981999999999</v>
      </c>
      <c r="AD32" s="651">
        <v>774.92219999999998</v>
      </c>
      <c r="AE32" s="651">
        <v>1119.2077999999999</v>
      </c>
      <c r="AF32" s="636">
        <v>912.35760000000005</v>
      </c>
      <c r="AG32" s="660"/>
      <c r="AH32" s="649" t="s">
        <v>149</v>
      </c>
      <c r="AI32" s="667">
        <v>36.400399999999998</v>
      </c>
      <c r="AJ32" s="667">
        <v>34.911499999999997</v>
      </c>
      <c r="AK32" s="667">
        <v>32.7239</v>
      </c>
      <c r="AL32" s="667">
        <v>31.209499999999998</v>
      </c>
      <c r="AM32" s="667">
        <v>29.899799999999999</v>
      </c>
      <c r="AN32" s="667">
        <v>28.475000000000001</v>
      </c>
      <c r="AO32" s="667">
        <v>26.0566</v>
      </c>
      <c r="AP32" s="667">
        <v>23.765899999999998</v>
      </c>
      <c r="AQ32" s="667">
        <v>23.1127</v>
      </c>
      <c r="AR32" s="667">
        <v>22.334399999999999</v>
      </c>
      <c r="AS32" s="667">
        <v>24.052199999999999</v>
      </c>
      <c r="AT32" s="673">
        <v>29.4513</v>
      </c>
      <c r="AU32" s="673">
        <v>23.581399999999999</v>
      </c>
      <c r="AV32" s="668">
        <v>26.583200000000001</v>
      </c>
      <c r="AX32" s="649" t="s">
        <v>149</v>
      </c>
      <c r="AY32" s="667">
        <v>26.186800000000002</v>
      </c>
      <c r="AZ32" s="667">
        <v>31.556999999999999</v>
      </c>
      <c r="BA32" s="667">
        <v>37.3872</v>
      </c>
      <c r="BB32" s="667">
        <v>46.224400000000003</v>
      </c>
      <c r="BC32" s="667">
        <v>51.1599</v>
      </c>
      <c r="BD32" s="667">
        <v>54.375599999999999</v>
      </c>
      <c r="BE32" s="667">
        <v>56.418900000000001</v>
      </c>
      <c r="BF32" s="667">
        <v>58.098100000000002</v>
      </c>
      <c r="BG32" s="667">
        <v>58.602800000000002</v>
      </c>
      <c r="BH32" s="667">
        <v>58.535699999999999</v>
      </c>
      <c r="BI32" s="667">
        <v>60.106900000000003</v>
      </c>
      <c r="BJ32" s="673">
        <v>49.475499999999997</v>
      </c>
      <c r="BK32" s="673">
        <v>59.119500000000002</v>
      </c>
      <c r="BL32" s="668">
        <v>54.187800000000003</v>
      </c>
      <c r="BN32" s="649" t="s">
        <v>149</v>
      </c>
      <c r="BO32" s="667">
        <v>16.191400000000002</v>
      </c>
      <c r="BP32" s="667">
        <v>16.501799999999999</v>
      </c>
      <c r="BQ32" s="667">
        <v>17.1845</v>
      </c>
      <c r="BR32" s="667">
        <v>11.340400000000001</v>
      </c>
      <c r="BS32" s="667">
        <v>9.7942</v>
      </c>
      <c r="BT32" s="667">
        <v>9.2491000000000003</v>
      </c>
      <c r="BU32" s="667">
        <v>10.063599999999999</v>
      </c>
      <c r="BV32" s="667">
        <v>11.722300000000001</v>
      </c>
      <c r="BW32" s="667">
        <v>12.8239</v>
      </c>
      <c r="BX32" s="667">
        <v>13.718500000000001</v>
      </c>
      <c r="BY32" s="667">
        <v>12.392200000000001</v>
      </c>
      <c r="BZ32" s="673">
        <v>11.2316</v>
      </c>
      <c r="CA32" s="673">
        <v>12.4802</v>
      </c>
      <c r="CB32" s="668">
        <v>11.841699999999999</v>
      </c>
      <c r="CE32" s="649" t="s">
        <v>149</v>
      </c>
      <c r="CF32" s="667">
        <v>2.1856</v>
      </c>
      <c r="CG32" s="667">
        <v>2.6364000000000001</v>
      </c>
      <c r="CH32" s="667">
        <v>2.7603</v>
      </c>
      <c r="CI32" s="667">
        <v>3.3447</v>
      </c>
      <c r="CJ32" s="667">
        <v>3.3592</v>
      </c>
      <c r="CK32" s="667">
        <v>3.3755000000000002</v>
      </c>
      <c r="CL32" s="667">
        <v>3.4039999999999999</v>
      </c>
      <c r="CM32" s="667">
        <v>2.6839</v>
      </c>
      <c r="CN32" s="667">
        <v>2.1947999999999999</v>
      </c>
      <c r="CO32" s="667">
        <v>2.3334000000000001</v>
      </c>
      <c r="CP32" s="667">
        <v>1.4892000000000001</v>
      </c>
      <c r="CQ32" s="673">
        <v>3.2725</v>
      </c>
      <c r="CR32" s="673">
        <v>2.0215000000000001</v>
      </c>
      <c r="CS32" s="668">
        <v>2.6612</v>
      </c>
      <c r="CU32" s="649" t="s">
        <v>149</v>
      </c>
      <c r="CV32" s="667">
        <v>19.035900000000002</v>
      </c>
      <c r="CW32" s="667">
        <v>14.3934</v>
      </c>
      <c r="CX32" s="667">
        <v>9.9440000000000008</v>
      </c>
      <c r="CY32" s="667">
        <v>7.8811</v>
      </c>
      <c r="CZ32" s="667">
        <v>5.7869999999999999</v>
      </c>
      <c r="DA32" s="667">
        <v>4.5247999999999999</v>
      </c>
      <c r="DB32" s="667">
        <v>4.0568999999999997</v>
      </c>
      <c r="DC32" s="667">
        <v>3.7298</v>
      </c>
      <c r="DD32" s="667">
        <v>3.2658</v>
      </c>
      <c r="DE32" s="667">
        <v>3.0779999999999998</v>
      </c>
      <c r="DF32" s="667">
        <v>1.9595</v>
      </c>
      <c r="DG32" s="673">
        <v>6.569</v>
      </c>
      <c r="DH32" s="673">
        <v>2.7972999999999999</v>
      </c>
      <c r="DI32" s="668">
        <v>4.7260999999999997</v>
      </c>
    </row>
    <row r="33" spans="2:113" s="598" customFormat="1" ht="15.75" customHeight="1">
      <c r="B33" s="645" t="s">
        <v>68</v>
      </c>
      <c r="C33" s="646">
        <v>673.92740000000003</v>
      </c>
      <c r="D33" s="646">
        <v>579.43150000000003</v>
      </c>
      <c r="E33" s="646">
        <v>533.40260000000001</v>
      </c>
      <c r="F33" s="646">
        <v>555.61689999999999</v>
      </c>
      <c r="G33" s="646">
        <v>641.50660000000005</v>
      </c>
      <c r="H33" s="646">
        <v>739.88409999999999</v>
      </c>
      <c r="I33" s="646">
        <v>819.66880000000003</v>
      </c>
      <c r="J33" s="646">
        <v>984.13900000000001</v>
      </c>
      <c r="K33" s="646">
        <v>978.16010000000006</v>
      </c>
      <c r="L33" s="646">
        <v>1061.4141999999999</v>
      </c>
      <c r="M33" s="646">
        <v>1138.7994000000001</v>
      </c>
      <c r="N33" s="647">
        <v>679.89639999999997</v>
      </c>
      <c r="O33" s="647">
        <v>1051.9253000000001</v>
      </c>
      <c r="P33" s="648">
        <v>840.20339999999999</v>
      </c>
      <c r="R33" s="645" t="s">
        <v>68</v>
      </c>
      <c r="S33" s="646">
        <v>673.92740000000003</v>
      </c>
      <c r="T33" s="646">
        <v>578.68949999999995</v>
      </c>
      <c r="U33" s="646">
        <v>533.12950000000001</v>
      </c>
      <c r="V33" s="646">
        <v>554.03859999999997</v>
      </c>
      <c r="W33" s="646">
        <v>638.59860000000003</v>
      </c>
      <c r="X33" s="646">
        <v>735.75620000000004</v>
      </c>
      <c r="Y33" s="646">
        <v>814.42759999999998</v>
      </c>
      <c r="Z33" s="646">
        <v>977.47119999999995</v>
      </c>
      <c r="AA33" s="646">
        <v>973.26509999999996</v>
      </c>
      <c r="AB33" s="646">
        <v>1058.5940000000001</v>
      </c>
      <c r="AC33" s="646">
        <v>1137.8072999999999</v>
      </c>
      <c r="AD33" s="647">
        <v>676.60509999999999</v>
      </c>
      <c r="AE33" s="647">
        <v>1048.2634</v>
      </c>
      <c r="AF33" s="648">
        <v>836.75239999999997</v>
      </c>
      <c r="AG33" s="660"/>
      <c r="AH33" s="645" t="s">
        <v>68</v>
      </c>
      <c r="AI33" s="665">
        <v>33.573</v>
      </c>
      <c r="AJ33" s="665">
        <v>31.271699999999999</v>
      </c>
      <c r="AK33" s="665">
        <v>31.226400000000002</v>
      </c>
      <c r="AL33" s="665">
        <v>32.008899999999997</v>
      </c>
      <c r="AM33" s="665">
        <v>30.845700000000001</v>
      </c>
      <c r="AN33" s="665">
        <v>29.0975</v>
      </c>
      <c r="AO33" s="665">
        <v>27.465299999999999</v>
      </c>
      <c r="AP33" s="665">
        <v>24.494299999999999</v>
      </c>
      <c r="AQ33" s="665">
        <v>20.072299999999998</v>
      </c>
      <c r="AR33" s="665">
        <v>21.497</v>
      </c>
      <c r="AS33" s="665">
        <v>19.2163</v>
      </c>
      <c r="AT33" s="672">
        <v>29.661300000000001</v>
      </c>
      <c r="AU33" s="672">
        <v>21.156400000000001</v>
      </c>
      <c r="AV33" s="666">
        <v>25.073</v>
      </c>
      <c r="AX33" s="645" t="s">
        <v>68</v>
      </c>
      <c r="AY33" s="665">
        <v>30.251000000000001</v>
      </c>
      <c r="AZ33" s="665">
        <v>36.312399999999997</v>
      </c>
      <c r="BA33" s="665">
        <v>40.602800000000002</v>
      </c>
      <c r="BB33" s="665">
        <v>45.237099999999998</v>
      </c>
      <c r="BC33" s="665">
        <v>49.545400000000001</v>
      </c>
      <c r="BD33" s="665">
        <v>50.732199999999999</v>
      </c>
      <c r="BE33" s="665">
        <v>53.867400000000004</v>
      </c>
      <c r="BF33" s="665">
        <v>56.520499999999998</v>
      </c>
      <c r="BG33" s="665">
        <v>61.691600000000001</v>
      </c>
      <c r="BH33" s="665">
        <v>56.760300000000001</v>
      </c>
      <c r="BI33" s="665">
        <v>55.9283</v>
      </c>
      <c r="BJ33" s="672">
        <v>49.950200000000002</v>
      </c>
      <c r="BK33" s="672">
        <v>57.214100000000002</v>
      </c>
      <c r="BL33" s="666">
        <v>53.868899999999996</v>
      </c>
      <c r="BN33" s="645" t="s">
        <v>68</v>
      </c>
      <c r="BO33" s="665">
        <v>11.7516</v>
      </c>
      <c r="BP33" s="665">
        <v>14.1387</v>
      </c>
      <c r="BQ33" s="665">
        <v>15.3126</v>
      </c>
      <c r="BR33" s="665">
        <v>10.842499999999999</v>
      </c>
      <c r="BS33" s="665">
        <v>11.128500000000001</v>
      </c>
      <c r="BT33" s="665">
        <v>11.775499999999999</v>
      </c>
      <c r="BU33" s="665">
        <v>11.007400000000001</v>
      </c>
      <c r="BV33" s="665">
        <v>11.143800000000001</v>
      </c>
      <c r="BW33" s="665">
        <v>13.1266</v>
      </c>
      <c r="BX33" s="665">
        <v>15.3718</v>
      </c>
      <c r="BY33" s="665">
        <v>21.316400000000002</v>
      </c>
      <c r="BZ33" s="672">
        <v>11.2683</v>
      </c>
      <c r="CA33" s="672">
        <v>16.215699999999998</v>
      </c>
      <c r="CB33" s="666">
        <v>13.9374</v>
      </c>
      <c r="CE33" s="645" t="s">
        <v>68</v>
      </c>
      <c r="CF33" s="665">
        <v>0.49220000000000003</v>
      </c>
      <c r="CG33" s="665">
        <v>1.819</v>
      </c>
      <c r="CH33" s="665">
        <v>2.6547999999999998</v>
      </c>
      <c r="CI33" s="665">
        <v>3.1211000000000002</v>
      </c>
      <c r="CJ33" s="665">
        <v>2.8616000000000001</v>
      </c>
      <c r="CK33" s="665">
        <v>2.774</v>
      </c>
      <c r="CL33" s="665">
        <v>3.1730999999999998</v>
      </c>
      <c r="CM33" s="665">
        <v>2.7913000000000001</v>
      </c>
      <c r="CN33" s="665">
        <v>1.5111000000000001</v>
      </c>
      <c r="CO33" s="665">
        <v>2.9937</v>
      </c>
      <c r="CP33" s="665">
        <v>0.97499999999999998</v>
      </c>
      <c r="CQ33" s="672">
        <v>3.0004</v>
      </c>
      <c r="CR33" s="672">
        <v>1.8644000000000001</v>
      </c>
      <c r="CS33" s="666">
        <v>2.3875999999999999</v>
      </c>
      <c r="CU33" s="645" t="s">
        <v>68</v>
      </c>
      <c r="CV33" s="665">
        <v>23.932300000000001</v>
      </c>
      <c r="CW33" s="665">
        <v>16.458100000000002</v>
      </c>
      <c r="CX33" s="665">
        <v>10.2034</v>
      </c>
      <c r="CY33" s="665">
        <v>8.7904</v>
      </c>
      <c r="CZ33" s="665">
        <v>5.6188000000000002</v>
      </c>
      <c r="DA33" s="665">
        <v>5.6207000000000003</v>
      </c>
      <c r="DB33" s="665">
        <v>4.4867999999999997</v>
      </c>
      <c r="DC33" s="665">
        <v>5.0500999999999996</v>
      </c>
      <c r="DD33" s="665">
        <v>3.5985</v>
      </c>
      <c r="DE33" s="665">
        <v>3.3772000000000002</v>
      </c>
      <c r="DF33" s="665">
        <v>2.5640000000000001</v>
      </c>
      <c r="DG33" s="672">
        <v>6.1197999999999997</v>
      </c>
      <c r="DH33" s="672">
        <v>3.5493999999999999</v>
      </c>
      <c r="DI33" s="666">
        <v>4.7331000000000003</v>
      </c>
    </row>
    <row r="34" spans="2:113" s="492" customFormat="1" ht="15.75" customHeight="1">
      <c r="B34" s="649" t="s">
        <v>98</v>
      </c>
      <c r="C34" s="650">
        <v>1416.8262999999999</v>
      </c>
      <c r="D34" s="650">
        <v>1223.1439</v>
      </c>
      <c r="E34" s="650">
        <v>1196.2167999999999</v>
      </c>
      <c r="F34" s="650">
        <v>1088.3205</v>
      </c>
      <c r="G34" s="650">
        <v>953.73540000000003</v>
      </c>
      <c r="H34" s="650">
        <v>1052.3335</v>
      </c>
      <c r="I34" s="650">
        <v>1081.1380999999999</v>
      </c>
      <c r="J34" s="650">
        <v>1311.0857000000001</v>
      </c>
      <c r="K34" s="650">
        <v>1392.0839000000001</v>
      </c>
      <c r="L34" s="650">
        <v>1567.2579000000001</v>
      </c>
      <c r="M34" s="650">
        <v>1188.7440999999999</v>
      </c>
      <c r="N34" s="651">
        <v>1062.5547999999999</v>
      </c>
      <c r="O34" s="651">
        <v>1317.0590999999999</v>
      </c>
      <c r="P34" s="636">
        <v>1244.0346</v>
      </c>
      <c r="R34" s="649" t="s">
        <v>98</v>
      </c>
      <c r="S34" s="650">
        <v>1416.8262999999999</v>
      </c>
      <c r="T34" s="650">
        <v>1221.5915</v>
      </c>
      <c r="U34" s="650">
        <v>1194.8272999999999</v>
      </c>
      <c r="V34" s="650">
        <v>1085.5768</v>
      </c>
      <c r="W34" s="650">
        <v>950.62080000000003</v>
      </c>
      <c r="X34" s="650">
        <v>1043.8142</v>
      </c>
      <c r="Y34" s="650">
        <v>1073.5614</v>
      </c>
      <c r="Z34" s="650">
        <v>1305.4169999999999</v>
      </c>
      <c r="AA34" s="650">
        <v>1388.7139999999999</v>
      </c>
      <c r="AB34" s="650">
        <v>1565.8548000000001</v>
      </c>
      <c r="AC34" s="650">
        <v>1188.2123999999999</v>
      </c>
      <c r="AD34" s="651">
        <v>1056.7583999999999</v>
      </c>
      <c r="AE34" s="651">
        <v>1314.7548999999999</v>
      </c>
      <c r="AF34" s="636">
        <v>1240.7284</v>
      </c>
      <c r="AG34" s="660"/>
      <c r="AH34" s="649" t="s">
        <v>98</v>
      </c>
      <c r="AI34" s="667">
        <v>37.565899999999999</v>
      </c>
      <c r="AJ34" s="667">
        <v>35.979100000000003</v>
      </c>
      <c r="AK34" s="667">
        <v>35.053800000000003</v>
      </c>
      <c r="AL34" s="667">
        <v>33.246899999999997</v>
      </c>
      <c r="AM34" s="667">
        <v>29.568000000000001</v>
      </c>
      <c r="AN34" s="667">
        <v>28.231400000000001</v>
      </c>
      <c r="AO34" s="667">
        <v>26.1159</v>
      </c>
      <c r="AP34" s="667">
        <v>24.298999999999999</v>
      </c>
      <c r="AQ34" s="667">
        <v>21.568999999999999</v>
      </c>
      <c r="AR34" s="667">
        <v>18.5991</v>
      </c>
      <c r="AS34" s="667">
        <v>18.918800000000001</v>
      </c>
      <c r="AT34" s="673">
        <v>28.911200000000001</v>
      </c>
      <c r="AU34" s="673">
        <v>20.5396</v>
      </c>
      <c r="AV34" s="668">
        <v>22.5913</v>
      </c>
      <c r="AX34" s="649" t="s">
        <v>98</v>
      </c>
      <c r="AY34" s="667">
        <v>27.494199999999999</v>
      </c>
      <c r="AZ34" s="667">
        <v>36.083300000000001</v>
      </c>
      <c r="BA34" s="667">
        <v>40.646299999999997</v>
      </c>
      <c r="BB34" s="667">
        <v>45.018900000000002</v>
      </c>
      <c r="BC34" s="667">
        <v>53.646599999999999</v>
      </c>
      <c r="BD34" s="667">
        <v>55.247700000000002</v>
      </c>
      <c r="BE34" s="667">
        <v>58.773800000000001</v>
      </c>
      <c r="BF34" s="667">
        <v>58.681100000000001</v>
      </c>
      <c r="BG34" s="667">
        <v>62.151299999999999</v>
      </c>
      <c r="BH34" s="667">
        <v>60.393300000000004</v>
      </c>
      <c r="BI34" s="667">
        <v>60.240299999999998</v>
      </c>
      <c r="BJ34" s="673">
        <v>53.588900000000002</v>
      </c>
      <c r="BK34" s="673">
        <v>60.491300000000003</v>
      </c>
      <c r="BL34" s="668">
        <v>58.799700000000001</v>
      </c>
      <c r="BN34" s="649" t="s">
        <v>98</v>
      </c>
      <c r="BO34" s="667">
        <v>14.880800000000001</v>
      </c>
      <c r="BP34" s="667">
        <v>11.268700000000001</v>
      </c>
      <c r="BQ34" s="667">
        <v>12.3139</v>
      </c>
      <c r="BR34" s="667">
        <v>11.577400000000001</v>
      </c>
      <c r="BS34" s="667">
        <v>9.4032</v>
      </c>
      <c r="BT34" s="667">
        <v>9.5519999999999996</v>
      </c>
      <c r="BU34" s="667">
        <v>9.7706999999999997</v>
      </c>
      <c r="BV34" s="667">
        <v>11.7072</v>
      </c>
      <c r="BW34" s="667">
        <v>10.793699999999999</v>
      </c>
      <c r="BX34" s="667">
        <v>13.6417</v>
      </c>
      <c r="BY34" s="667">
        <v>12.795500000000001</v>
      </c>
      <c r="BZ34" s="673">
        <v>10.16</v>
      </c>
      <c r="CA34" s="673">
        <v>12.2143</v>
      </c>
      <c r="CB34" s="668">
        <v>11.710900000000001</v>
      </c>
      <c r="CE34" s="649" t="s">
        <v>98</v>
      </c>
      <c r="CF34" s="667">
        <v>1.6735</v>
      </c>
      <c r="CG34" s="667">
        <v>2.0663999999999998</v>
      </c>
      <c r="CH34" s="667">
        <v>1.9387000000000001</v>
      </c>
      <c r="CI34" s="667">
        <v>3.0588000000000002</v>
      </c>
      <c r="CJ34" s="667">
        <v>2.6795</v>
      </c>
      <c r="CK34" s="667">
        <v>2.4226999999999999</v>
      </c>
      <c r="CL34" s="667">
        <v>2.2711000000000001</v>
      </c>
      <c r="CM34" s="667">
        <v>2.7134999999999998</v>
      </c>
      <c r="CN34" s="667">
        <v>3.0347</v>
      </c>
      <c r="CO34" s="667">
        <v>3.6042000000000001</v>
      </c>
      <c r="CP34" s="667">
        <v>3.3397000000000001</v>
      </c>
      <c r="CQ34" s="673">
        <v>2.4868000000000001</v>
      </c>
      <c r="CR34" s="673">
        <v>3.1913</v>
      </c>
      <c r="CS34" s="668">
        <v>3.0186999999999999</v>
      </c>
      <c r="CU34" s="649" t="s">
        <v>98</v>
      </c>
      <c r="CV34" s="667">
        <v>18.3857</v>
      </c>
      <c r="CW34" s="667">
        <v>14.602600000000001</v>
      </c>
      <c r="CX34" s="667">
        <v>10.0473</v>
      </c>
      <c r="CY34" s="667">
        <v>7.0979000000000001</v>
      </c>
      <c r="CZ34" s="667">
        <v>4.7026000000000003</v>
      </c>
      <c r="DA34" s="667">
        <v>4.5461999999999998</v>
      </c>
      <c r="DB34" s="667">
        <v>3.0686</v>
      </c>
      <c r="DC34" s="667">
        <v>2.5992000000000002</v>
      </c>
      <c r="DD34" s="667">
        <v>2.4512</v>
      </c>
      <c r="DE34" s="667">
        <v>3.7616999999999998</v>
      </c>
      <c r="DF34" s="667">
        <v>4.7057000000000002</v>
      </c>
      <c r="DG34" s="673">
        <v>4.8529999999999998</v>
      </c>
      <c r="DH34" s="673">
        <v>3.5634000000000001</v>
      </c>
      <c r="DI34" s="668">
        <v>3.8794</v>
      </c>
    </row>
    <row r="35" spans="2:113" s="598" customFormat="1" ht="15.75" customHeight="1">
      <c r="B35" s="645" t="s">
        <v>150</v>
      </c>
      <c r="C35" s="646">
        <v>1216.2111</v>
      </c>
      <c r="D35" s="646">
        <v>759.17610000000002</v>
      </c>
      <c r="E35" s="646">
        <v>645.42949999999996</v>
      </c>
      <c r="F35" s="646">
        <v>668.86210000000005</v>
      </c>
      <c r="G35" s="646">
        <v>893.22929999999997</v>
      </c>
      <c r="H35" s="646">
        <v>920.85500000000002</v>
      </c>
      <c r="I35" s="646">
        <v>1072.8819000000001</v>
      </c>
      <c r="J35" s="646">
        <v>1215.3280999999999</v>
      </c>
      <c r="K35" s="646">
        <v>1307.7254</v>
      </c>
      <c r="L35" s="646">
        <v>1424.9629</v>
      </c>
      <c r="M35" s="646">
        <v>1822.6545000000001</v>
      </c>
      <c r="N35" s="647">
        <v>908.28740000000005</v>
      </c>
      <c r="O35" s="647">
        <v>1457.5343</v>
      </c>
      <c r="P35" s="648">
        <v>1372.8844999999999</v>
      </c>
      <c r="R35" s="645" t="s">
        <v>150</v>
      </c>
      <c r="S35" s="646">
        <v>1216.2111</v>
      </c>
      <c r="T35" s="646">
        <v>759.17610000000002</v>
      </c>
      <c r="U35" s="646">
        <v>645.16560000000004</v>
      </c>
      <c r="V35" s="646">
        <v>668.59469999999999</v>
      </c>
      <c r="W35" s="646">
        <v>892.13639999999998</v>
      </c>
      <c r="X35" s="646">
        <v>920.07650000000001</v>
      </c>
      <c r="Y35" s="646">
        <v>1071.2992999999999</v>
      </c>
      <c r="Z35" s="646">
        <v>1213.1533999999999</v>
      </c>
      <c r="AA35" s="646">
        <v>1305.9473</v>
      </c>
      <c r="AB35" s="646">
        <v>1422.6131</v>
      </c>
      <c r="AC35" s="646">
        <v>1820.4075</v>
      </c>
      <c r="AD35" s="647">
        <v>907.26949999999999</v>
      </c>
      <c r="AE35" s="647">
        <v>1455.4478999999999</v>
      </c>
      <c r="AF35" s="648">
        <v>1370.9628</v>
      </c>
      <c r="AG35" s="660"/>
      <c r="AH35" s="645" t="s">
        <v>150</v>
      </c>
      <c r="AI35" s="665">
        <v>49.904000000000003</v>
      </c>
      <c r="AJ35" s="665">
        <v>36.8979</v>
      </c>
      <c r="AK35" s="665">
        <v>35.584200000000003</v>
      </c>
      <c r="AL35" s="665">
        <v>35.323700000000002</v>
      </c>
      <c r="AM35" s="665">
        <v>33.310699999999997</v>
      </c>
      <c r="AN35" s="665">
        <v>31.0335</v>
      </c>
      <c r="AO35" s="665">
        <v>28.834299999999999</v>
      </c>
      <c r="AP35" s="665">
        <v>26.559899999999999</v>
      </c>
      <c r="AQ35" s="665">
        <v>25.0932</v>
      </c>
      <c r="AR35" s="665">
        <v>22.6158</v>
      </c>
      <c r="AS35" s="665">
        <v>17.048100000000002</v>
      </c>
      <c r="AT35" s="672">
        <v>31.232199999999999</v>
      </c>
      <c r="AU35" s="672">
        <v>22.061499999999999</v>
      </c>
      <c r="AV35" s="666">
        <v>22.996500000000001</v>
      </c>
      <c r="AX35" s="645" t="s">
        <v>150</v>
      </c>
      <c r="AY35" s="665">
        <v>21.916699999999999</v>
      </c>
      <c r="AZ35" s="665">
        <v>31.424499999999998</v>
      </c>
      <c r="BA35" s="665">
        <v>35.090000000000003</v>
      </c>
      <c r="BB35" s="665">
        <v>43.536900000000003</v>
      </c>
      <c r="BC35" s="665">
        <v>52.623600000000003</v>
      </c>
      <c r="BD35" s="665">
        <v>56.549199999999999</v>
      </c>
      <c r="BE35" s="665">
        <v>58.746899999999997</v>
      </c>
      <c r="BF35" s="665">
        <v>62.611600000000003</v>
      </c>
      <c r="BG35" s="665">
        <v>62.579599999999999</v>
      </c>
      <c r="BH35" s="665">
        <v>61.793900000000001</v>
      </c>
      <c r="BI35" s="665">
        <v>53.140099999999997</v>
      </c>
      <c r="BJ35" s="672">
        <v>54.008800000000001</v>
      </c>
      <c r="BK35" s="672">
        <v>59.3416</v>
      </c>
      <c r="BL35" s="666">
        <v>58.797800000000002</v>
      </c>
      <c r="BN35" s="645" t="s">
        <v>150</v>
      </c>
      <c r="BO35" s="665">
        <v>10.714499999999999</v>
      </c>
      <c r="BP35" s="665">
        <v>17.871200000000002</v>
      </c>
      <c r="BQ35" s="665">
        <v>19.212700000000002</v>
      </c>
      <c r="BR35" s="665">
        <v>12.4703</v>
      </c>
      <c r="BS35" s="665">
        <v>7.1112000000000002</v>
      </c>
      <c r="BT35" s="665">
        <v>6.3963999999999999</v>
      </c>
      <c r="BU35" s="665">
        <v>7.3769999999999998</v>
      </c>
      <c r="BV35" s="665">
        <v>6.5019999999999998</v>
      </c>
      <c r="BW35" s="665">
        <v>7.3452999999999999</v>
      </c>
      <c r="BX35" s="665">
        <v>9.5351999999999997</v>
      </c>
      <c r="BY35" s="665">
        <v>24.465499999999999</v>
      </c>
      <c r="BZ35" s="672">
        <v>8.4551999999999996</v>
      </c>
      <c r="CA35" s="672">
        <v>13.3146</v>
      </c>
      <c r="CB35" s="666">
        <v>12.819100000000001</v>
      </c>
      <c r="CE35" s="645" t="s">
        <v>150</v>
      </c>
      <c r="CF35" s="665">
        <v>1.4705999999999999</v>
      </c>
      <c r="CG35" s="665">
        <v>0.95050000000000001</v>
      </c>
      <c r="CH35" s="665">
        <v>1.4253</v>
      </c>
      <c r="CI35" s="665">
        <v>1.8854</v>
      </c>
      <c r="CJ35" s="665">
        <v>2.4674</v>
      </c>
      <c r="CK35" s="665">
        <v>2.3163999999999998</v>
      </c>
      <c r="CL35" s="665">
        <v>1.9836</v>
      </c>
      <c r="CM35" s="665">
        <v>2.0684</v>
      </c>
      <c r="CN35" s="665">
        <v>2.5409999999999999</v>
      </c>
      <c r="CO35" s="665">
        <v>3.2490000000000001</v>
      </c>
      <c r="CP35" s="665">
        <v>3.3801000000000001</v>
      </c>
      <c r="CQ35" s="672">
        <v>2.0722</v>
      </c>
      <c r="CR35" s="672">
        <v>2.9289000000000001</v>
      </c>
      <c r="CS35" s="666">
        <v>2.8416000000000001</v>
      </c>
      <c r="CU35" s="645" t="s">
        <v>150</v>
      </c>
      <c r="CV35" s="665">
        <v>15.994199999999999</v>
      </c>
      <c r="CW35" s="665">
        <v>12.856</v>
      </c>
      <c r="CX35" s="665">
        <v>8.6877999999999993</v>
      </c>
      <c r="CY35" s="665">
        <v>6.7838000000000003</v>
      </c>
      <c r="CZ35" s="665">
        <v>4.4870999999999999</v>
      </c>
      <c r="DA35" s="665">
        <v>3.7044999999999999</v>
      </c>
      <c r="DB35" s="665">
        <v>3.0581999999999998</v>
      </c>
      <c r="DC35" s="665">
        <v>2.2581000000000002</v>
      </c>
      <c r="DD35" s="665">
        <v>2.4409000000000001</v>
      </c>
      <c r="DE35" s="665">
        <v>2.8060999999999998</v>
      </c>
      <c r="DF35" s="665">
        <v>1.9661999999999999</v>
      </c>
      <c r="DG35" s="672">
        <v>4.2317</v>
      </c>
      <c r="DH35" s="672">
        <v>2.3534999999999999</v>
      </c>
      <c r="DI35" s="666">
        <v>2.5449999999999999</v>
      </c>
    </row>
    <row r="36" spans="2:113" s="492" customFormat="1" ht="15.75" customHeight="1">
      <c r="B36" s="649" t="s">
        <v>884</v>
      </c>
      <c r="C36" s="652">
        <v>17292.3285</v>
      </c>
      <c r="D36" s="650">
        <v>2682.8748999999998</v>
      </c>
      <c r="E36" s="650" t="s">
        <v>108</v>
      </c>
      <c r="F36" s="650">
        <v>1610.0273999999999</v>
      </c>
      <c r="G36" s="650">
        <v>1716.6024</v>
      </c>
      <c r="H36" s="650">
        <v>1453.98</v>
      </c>
      <c r="I36" s="650">
        <v>1096.7482</v>
      </c>
      <c r="J36" s="650">
        <v>1065.3025</v>
      </c>
      <c r="K36" s="650">
        <v>1234.9108000000001</v>
      </c>
      <c r="L36" s="650">
        <v>1232.1211000000001</v>
      </c>
      <c r="M36" s="650">
        <v>1287.9763</v>
      </c>
      <c r="N36" s="651">
        <v>1214.8791000000001</v>
      </c>
      <c r="O36" s="651">
        <v>1202.5373</v>
      </c>
      <c r="P36" s="636">
        <v>1204.3557000000001</v>
      </c>
      <c r="R36" s="649" t="s">
        <v>884</v>
      </c>
      <c r="S36" s="652">
        <v>17292.3285</v>
      </c>
      <c r="T36" s="650">
        <v>2682.8748999999998</v>
      </c>
      <c r="U36" s="650" t="s">
        <v>108</v>
      </c>
      <c r="V36" s="650">
        <v>1608.7063000000001</v>
      </c>
      <c r="W36" s="650">
        <v>1705.5545</v>
      </c>
      <c r="X36" s="650">
        <v>1414.8431</v>
      </c>
      <c r="Y36" s="650">
        <v>1068.0779</v>
      </c>
      <c r="Z36" s="650">
        <v>1057.5469000000001</v>
      </c>
      <c r="AA36" s="650">
        <v>1220.0519999999999</v>
      </c>
      <c r="AB36" s="650">
        <v>1210.2143000000001</v>
      </c>
      <c r="AC36" s="650">
        <v>1283.4065000000001</v>
      </c>
      <c r="AD36" s="651">
        <v>1187.8714</v>
      </c>
      <c r="AE36" s="651">
        <v>1188.6632999999999</v>
      </c>
      <c r="AF36" s="636">
        <v>1188.5465999999999</v>
      </c>
      <c r="AG36" s="660"/>
      <c r="AH36" s="649" t="s">
        <v>884</v>
      </c>
      <c r="AI36" s="669">
        <v>35.151600000000002</v>
      </c>
      <c r="AJ36" s="667">
        <v>13.6143</v>
      </c>
      <c r="AK36" s="667" t="s">
        <v>108</v>
      </c>
      <c r="AL36" s="667">
        <v>19.478400000000001</v>
      </c>
      <c r="AM36" s="667">
        <v>19.97</v>
      </c>
      <c r="AN36" s="667">
        <v>18.782800000000002</v>
      </c>
      <c r="AO36" s="667">
        <v>19.257400000000001</v>
      </c>
      <c r="AP36" s="667">
        <v>16.6858</v>
      </c>
      <c r="AQ36" s="667">
        <v>16.8919</v>
      </c>
      <c r="AR36" s="667">
        <v>13.0863</v>
      </c>
      <c r="AS36" s="667">
        <v>18.552099999999999</v>
      </c>
      <c r="AT36" s="673">
        <v>19.321999999999999</v>
      </c>
      <c r="AU36" s="673">
        <v>15.954599999999999</v>
      </c>
      <c r="AV36" s="668">
        <v>16.454999999999998</v>
      </c>
      <c r="AX36" s="649" t="s">
        <v>884</v>
      </c>
      <c r="AY36" s="669">
        <v>52.262799999999999</v>
      </c>
      <c r="AZ36" s="667">
        <v>82.706400000000002</v>
      </c>
      <c r="BA36" s="667" t="s">
        <v>108</v>
      </c>
      <c r="BB36" s="667">
        <v>64.984200000000001</v>
      </c>
      <c r="BC36" s="667">
        <v>63.777099999999997</v>
      </c>
      <c r="BD36" s="667">
        <v>64.281899999999993</v>
      </c>
      <c r="BE36" s="667">
        <v>64.415700000000001</v>
      </c>
      <c r="BF36" s="667">
        <v>65.202799999999996</v>
      </c>
      <c r="BG36" s="667">
        <v>64.638099999999994</v>
      </c>
      <c r="BH36" s="667">
        <v>69.563199999999995</v>
      </c>
      <c r="BI36" s="667">
        <v>61.5929</v>
      </c>
      <c r="BJ36" s="673">
        <v>64.386499999999998</v>
      </c>
      <c r="BK36" s="673">
        <v>65.779300000000006</v>
      </c>
      <c r="BL36" s="668">
        <v>65.572299999999998</v>
      </c>
      <c r="BN36" s="649" t="s">
        <v>884</v>
      </c>
      <c r="BO36" s="669">
        <v>2.3479000000000001</v>
      </c>
      <c r="BP36" s="667" t="s">
        <v>108</v>
      </c>
      <c r="BQ36" s="667" t="s">
        <v>108</v>
      </c>
      <c r="BR36" s="667">
        <v>9.6752000000000002</v>
      </c>
      <c r="BS36" s="667">
        <v>11.317500000000001</v>
      </c>
      <c r="BT36" s="667">
        <v>12.9655</v>
      </c>
      <c r="BU36" s="667">
        <v>11.9849</v>
      </c>
      <c r="BV36" s="667">
        <v>13.654999999999999</v>
      </c>
      <c r="BW36" s="667">
        <v>14.193099999999999</v>
      </c>
      <c r="BX36" s="667">
        <v>12.505599999999999</v>
      </c>
      <c r="BY36" s="667">
        <v>16.03</v>
      </c>
      <c r="BZ36" s="673">
        <v>11.7941</v>
      </c>
      <c r="CA36" s="673">
        <v>13.849299999999999</v>
      </c>
      <c r="CB36" s="668">
        <v>13.543900000000001</v>
      </c>
      <c r="CE36" s="649" t="s">
        <v>884</v>
      </c>
      <c r="CF36" s="669" t="s">
        <v>108</v>
      </c>
      <c r="CG36" s="667">
        <v>0.1226</v>
      </c>
      <c r="CH36" s="667" t="s">
        <v>108</v>
      </c>
      <c r="CI36" s="667">
        <v>0.92110000000000003</v>
      </c>
      <c r="CJ36" s="667">
        <v>0.48530000000000001</v>
      </c>
      <c r="CK36" s="667">
        <v>0.80530000000000002</v>
      </c>
      <c r="CL36" s="667">
        <v>1.1970000000000001</v>
      </c>
      <c r="CM36" s="667">
        <v>1.4185000000000001</v>
      </c>
      <c r="CN36" s="667">
        <v>2.0632000000000001</v>
      </c>
      <c r="CO36" s="667">
        <v>2.9293999999999998</v>
      </c>
      <c r="CP36" s="667">
        <v>1.6612</v>
      </c>
      <c r="CQ36" s="673">
        <v>1.0529999999999999</v>
      </c>
      <c r="CR36" s="673">
        <v>2.1326000000000001</v>
      </c>
      <c r="CS36" s="668">
        <v>1.9721</v>
      </c>
      <c r="CU36" s="649" t="s">
        <v>884</v>
      </c>
      <c r="CV36" s="669">
        <v>10.2377</v>
      </c>
      <c r="CW36" s="667">
        <v>3.5567000000000002</v>
      </c>
      <c r="CX36" s="667" t="s">
        <v>108</v>
      </c>
      <c r="CY36" s="667">
        <v>4.9409999999999998</v>
      </c>
      <c r="CZ36" s="667">
        <v>4.4501999999999997</v>
      </c>
      <c r="DA36" s="667">
        <v>3.1644999999999999</v>
      </c>
      <c r="DB36" s="667">
        <v>3.145</v>
      </c>
      <c r="DC36" s="667">
        <v>3.0379</v>
      </c>
      <c r="DD36" s="667">
        <v>2.2136999999999998</v>
      </c>
      <c r="DE36" s="667">
        <v>1.9155</v>
      </c>
      <c r="DF36" s="667">
        <v>2.1638999999999999</v>
      </c>
      <c r="DG36" s="673">
        <v>3.4443000000000001</v>
      </c>
      <c r="DH36" s="673">
        <v>2.2843</v>
      </c>
      <c r="DI36" s="668">
        <v>2.4567000000000001</v>
      </c>
    </row>
    <row r="37" spans="2:113" s="492" customFormat="1" ht="15.75" customHeight="1">
      <c r="B37" s="901" t="s">
        <v>879</v>
      </c>
      <c r="C37" s="646" t="s">
        <v>108</v>
      </c>
      <c r="D37" s="646" t="s">
        <v>108</v>
      </c>
      <c r="E37" s="646" t="s">
        <v>108</v>
      </c>
      <c r="F37" s="646">
        <v>1725.3628000000001</v>
      </c>
      <c r="G37" s="646">
        <v>1547.7216000000001</v>
      </c>
      <c r="H37" s="646">
        <v>1526.5862</v>
      </c>
      <c r="I37" s="646">
        <v>1185.0316</v>
      </c>
      <c r="J37" s="646">
        <v>1517.4772</v>
      </c>
      <c r="K37" s="646">
        <v>1417.1479999999999</v>
      </c>
      <c r="L37" s="646">
        <v>1342.6177</v>
      </c>
      <c r="M37" s="646" t="s">
        <v>108</v>
      </c>
      <c r="N37" s="647">
        <v>1278.1738</v>
      </c>
      <c r="O37" s="647">
        <v>1437.5717</v>
      </c>
      <c r="P37" s="648">
        <v>1401.2756999999999</v>
      </c>
      <c r="R37" s="901" t="s">
        <v>879</v>
      </c>
      <c r="S37" s="646" t="s">
        <v>108</v>
      </c>
      <c r="T37" s="646" t="s">
        <v>108</v>
      </c>
      <c r="U37" s="646" t="s">
        <v>108</v>
      </c>
      <c r="V37" s="646">
        <v>1725.3628000000001</v>
      </c>
      <c r="W37" s="646">
        <v>1547.7216000000001</v>
      </c>
      <c r="X37" s="646">
        <v>1521.1162999999999</v>
      </c>
      <c r="Y37" s="646">
        <v>1172.0927999999999</v>
      </c>
      <c r="Z37" s="646">
        <v>1515.1451</v>
      </c>
      <c r="AA37" s="646">
        <v>1395.0001</v>
      </c>
      <c r="AB37" s="646">
        <v>1321.4449999999999</v>
      </c>
      <c r="AC37" s="646" t="s">
        <v>108</v>
      </c>
      <c r="AD37" s="647">
        <v>1267.6668</v>
      </c>
      <c r="AE37" s="647">
        <v>1422.2670000000001</v>
      </c>
      <c r="AF37" s="648">
        <v>1387.0634</v>
      </c>
      <c r="AG37" s="660"/>
      <c r="AH37" s="901" t="s">
        <v>879</v>
      </c>
      <c r="AI37" s="931" t="s">
        <v>108</v>
      </c>
      <c r="AJ37" s="931" t="s">
        <v>108</v>
      </c>
      <c r="AK37" s="931" t="s">
        <v>108</v>
      </c>
      <c r="AL37" s="931">
        <v>16.954499999999999</v>
      </c>
      <c r="AM37" s="931">
        <v>23.569600000000001</v>
      </c>
      <c r="AN37" s="931">
        <v>15.9505</v>
      </c>
      <c r="AO37" s="931">
        <v>17.123000000000001</v>
      </c>
      <c r="AP37" s="931">
        <v>14.8284</v>
      </c>
      <c r="AQ37" s="931">
        <v>18.559000000000001</v>
      </c>
      <c r="AR37" s="931">
        <v>10.5275</v>
      </c>
      <c r="AS37" s="931" t="s">
        <v>108</v>
      </c>
      <c r="AT37" s="932">
        <v>17.467600000000001</v>
      </c>
      <c r="AU37" s="932">
        <v>15.8912</v>
      </c>
      <c r="AV37" s="933">
        <v>16.218599999999999</v>
      </c>
      <c r="AX37" s="901" t="s">
        <v>879</v>
      </c>
      <c r="AY37" s="665" t="s">
        <v>108</v>
      </c>
      <c r="AZ37" s="665" t="s">
        <v>108</v>
      </c>
      <c r="BA37" s="665" t="s">
        <v>108</v>
      </c>
      <c r="BB37" s="665">
        <v>63.079799999999999</v>
      </c>
      <c r="BC37" s="665">
        <v>51.434399999999997</v>
      </c>
      <c r="BD37" s="665">
        <v>56.311500000000002</v>
      </c>
      <c r="BE37" s="665">
        <v>65.013999999999996</v>
      </c>
      <c r="BF37" s="665">
        <v>65.619799999999998</v>
      </c>
      <c r="BG37" s="665">
        <v>70.735799999999998</v>
      </c>
      <c r="BH37" s="665">
        <v>66.657300000000006</v>
      </c>
      <c r="BI37" s="665" t="s">
        <v>108</v>
      </c>
      <c r="BJ37" s="672">
        <v>62.757599999999996</v>
      </c>
      <c r="BK37" s="672">
        <v>68.236699999999999</v>
      </c>
      <c r="BL37" s="666">
        <v>67.098699999999994</v>
      </c>
      <c r="BN37" s="901" t="s">
        <v>879</v>
      </c>
      <c r="BO37" s="665" t="s">
        <v>108</v>
      </c>
      <c r="BP37" s="665" t="s">
        <v>108</v>
      </c>
      <c r="BQ37" s="665" t="s">
        <v>108</v>
      </c>
      <c r="BR37" s="665">
        <v>12.779199999999999</v>
      </c>
      <c r="BS37" s="665">
        <v>22.322900000000001</v>
      </c>
      <c r="BT37" s="665">
        <v>22.5749</v>
      </c>
      <c r="BU37" s="665">
        <v>13.1555</v>
      </c>
      <c r="BV37" s="665">
        <v>13.88</v>
      </c>
      <c r="BW37" s="665">
        <v>7.4806999999999997</v>
      </c>
      <c r="BX37" s="665">
        <v>18.974</v>
      </c>
      <c r="BY37" s="665" t="s">
        <v>108</v>
      </c>
      <c r="BZ37" s="672">
        <v>14.9472</v>
      </c>
      <c r="CA37" s="672">
        <v>11.6752</v>
      </c>
      <c r="CB37" s="666">
        <v>12.354900000000001</v>
      </c>
      <c r="CE37" s="901" t="s">
        <v>879</v>
      </c>
      <c r="CF37" s="665" t="s">
        <v>108</v>
      </c>
      <c r="CG37" s="665" t="s">
        <v>108</v>
      </c>
      <c r="CH37" s="665" t="s">
        <v>108</v>
      </c>
      <c r="CI37" s="665">
        <v>1.3728</v>
      </c>
      <c r="CJ37" s="665">
        <v>0.36599999999999999</v>
      </c>
      <c r="CK37" s="665">
        <v>0.61699999999999999</v>
      </c>
      <c r="CL37" s="665">
        <v>1.8481000000000001</v>
      </c>
      <c r="CM37" s="665">
        <v>1.7602</v>
      </c>
      <c r="CN37" s="665">
        <v>1.6946000000000001</v>
      </c>
      <c r="CO37" s="665">
        <v>3.0613000000000001</v>
      </c>
      <c r="CP37" s="665" t="s">
        <v>108</v>
      </c>
      <c r="CQ37" s="672">
        <v>1.5447</v>
      </c>
      <c r="CR37" s="672">
        <v>1.9463999999999999</v>
      </c>
      <c r="CS37" s="666">
        <v>1.8629</v>
      </c>
      <c r="CU37" s="901" t="s">
        <v>879</v>
      </c>
      <c r="CV37" s="665" t="s">
        <v>108</v>
      </c>
      <c r="CW37" s="665" t="s">
        <v>108</v>
      </c>
      <c r="CX37" s="665" t="s">
        <v>108</v>
      </c>
      <c r="CY37" s="665">
        <v>5.8136999999999999</v>
      </c>
      <c r="CZ37" s="665">
        <v>2.3071000000000002</v>
      </c>
      <c r="DA37" s="665">
        <v>4.5461999999999998</v>
      </c>
      <c r="DB37" s="665">
        <v>2.8593999999999999</v>
      </c>
      <c r="DC37" s="665">
        <v>3.9115000000000002</v>
      </c>
      <c r="DD37" s="665">
        <v>1.5299</v>
      </c>
      <c r="DE37" s="665">
        <v>0.77980000000000005</v>
      </c>
      <c r="DF37" s="665" t="s">
        <v>108</v>
      </c>
      <c r="DG37" s="672">
        <v>3.2827999999999999</v>
      </c>
      <c r="DH37" s="672">
        <v>2.2505000000000002</v>
      </c>
      <c r="DI37" s="666">
        <v>2.4649000000000001</v>
      </c>
    </row>
    <row r="38" spans="2:113" s="492" customFormat="1" ht="15.75" customHeight="1">
      <c r="B38" s="902" t="s">
        <v>880</v>
      </c>
      <c r="C38" s="650" t="s">
        <v>108</v>
      </c>
      <c r="D38" s="650" t="s">
        <v>108</v>
      </c>
      <c r="E38" s="650" t="s">
        <v>108</v>
      </c>
      <c r="F38" s="650">
        <v>1807.4818</v>
      </c>
      <c r="G38" s="650">
        <v>1483.6559999999999</v>
      </c>
      <c r="H38" s="650">
        <v>1502.1856</v>
      </c>
      <c r="I38" s="650">
        <v>1220.1932999999999</v>
      </c>
      <c r="J38" s="650">
        <v>1095.9969000000001</v>
      </c>
      <c r="K38" s="650">
        <v>1362.6190999999999</v>
      </c>
      <c r="L38" s="650">
        <v>1711.2992999999999</v>
      </c>
      <c r="M38" s="650" t="s">
        <v>108</v>
      </c>
      <c r="N38" s="651">
        <v>1365.3996999999999</v>
      </c>
      <c r="O38" s="651">
        <v>1345.7653</v>
      </c>
      <c r="P38" s="636">
        <v>1350.3868</v>
      </c>
      <c r="R38" s="902" t="s">
        <v>880</v>
      </c>
      <c r="S38" s="650" t="s">
        <v>108</v>
      </c>
      <c r="T38" s="650" t="s">
        <v>108</v>
      </c>
      <c r="U38" s="650" t="s">
        <v>108</v>
      </c>
      <c r="V38" s="650">
        <v>1804.4770000000001</v>
      </c>
      <c r="W38" s="650">
        <v>1453.9893999999999</v>
      </c>
      <c r="X38" s="650">
        <v>1433.2318</v>
      </c>
      <c r="Y38" s="650">
        <v>1168.9667999999999</v>
      </c>
      <c r="Z38" s="650">
        <v>1076.3012000000001</v>
      </c>
      <c r="AA38" s="650">
        <v>1338.1985999999999</v>
      </c>
      <c r="AB38" s="650">
        <v>1645.5841</v>
      </c>
      <c r="AC38" s="650" t="s">
        <v>108</v>
      </c>
      <c r="AD38" s="651">
        <v>1316.8293000000001</v>
      </c>
      <c r="AE38" s="651">
        <v>1311.7276999999999</v>
      </c>
      <c r="AF38" s="636">
        <v>1312.9285</v>
      </c>
      <c r="AG38" s="660"/>
      <c r="AH38" s="902" t="s">
        <v>880</v>
      </c>
      <c r="AI38" s="934" t="s">
        <v>108</v>
      </c>
      <c r="AJ38" s="934" t="s">
        <v>108</v>
      </c>
      <c r="AK38" s="934" t="s">
        <v>108</v>
      </c>
      <c r="AL38" s="934">
        <v>18.642700000000001</v>
      </c>
      <c r="AM38" s="934">
        <v>17.897300000000001</v>
      </c>
      <c r="AN38" s="934">
        <v>21.036000000000001</v>
      </c>
      <c r="AO38" s="934">
        <v>21.405000000000001</v>
      </c>
      <c r="AP38" s="934">
        <v>16.7669</v>
      </c>
      <c r="AQ38" s="934">
        <v>9.5494000000000003</v>
      </c>
      <c r="AR38" s="934">
        <v>7.4069000000000003</v>
      </c>
      <c r="AS38" s="934" t="s">
        <v>108</v>
      </c>
      <c r="AT38" s="935">
        <v>20.646000000000001</v>
      </c>
      <c r="AU38" s="935">
        <v>11.3223</v>
      </c>
      <c r="AV38" s="936">
        <v>13.5412</v>
      </c>
      <c r="AX38" s="902" t="s">
        <v>880</v>
      </c>
      <c r="AY38" s="667" t="s">
        <v>108</v>
      </c>
      <c r="AZ38" s="667" t="s">
        <v>108</v>
      </c>
      <c r="BA38" s="667" t="s">
        <v>108</v>
      </c>
      <c r="BB38" s="667">
        <v>66.324299999999994</v>
      </c>
      <c r="BC38" s="667">
        <v>70.601299999999995</v>
      </c>
      <c r="BD38" s="667">
        <v>65.294200000000004</v>
      </c>
      <c r="BE38" s="667">
        <v>60.299599999999998</v>
      </c>
      <c r="BF38" s="667">
        <v>61.290799999999997</v>
      </c>
      <c r="BG38" s="667">
        <v>64.031599999999997</v>
      </c>
      <c r="BH38" s="667">
        <v>71.681799999999996</v>
      </c>
      <c r="BI38" s="667" t="s">
        <v>108</v>
      </c>
      <c r="BJ38" s="673">
        <v>63.212699999999998</v>
      </c>
      <c r="BK38" s="673">
        <v>65.813199999999995</v>
      </c>
      <c r="BL38" s="668">
        <v>65.194299999999998</v>
      </c>
      <c r="BN38" s="902" t="s">
        <v>880</v>
      </c>
      <c r="BO38" s="667" t="s">
        <v>108</v>
      </c>
      <c r="BP38" s="667" t="s">
        <v>108</v>
      </c>
      <c r="BQ38" s="667" t="s">
        <v>108</v>
      </c>
      <c r="BR38" s="667">
        <v>9.8302999999999994</v>
      </c>
      <c r="BS38" s="667">
        <v>6.1565000000000003</v>
      </c>
      <c r="BT38" s="667">
        <v>10.5595</v>
      </c>
      <c r="BU38" s="667">
        <v>13.7112</v>
      </c>
      <c r="BV38" s="667">
        <v>18.176400000000001</v>
      </c>
      <c r="BW38" s="667">
        <v>22.4343</v>
      </c>
      <c r="BX38" s="667">
        <v>13.9992</v>
      </c>
      <c r="BY38" s="667" t="s">
        <v>108</v>
      </c>
      <c r="BZ38" s="673">
        <v>11.777200000000001</v>
      </c>
      <c r="CA38" s="673">
        <v>17.905799999999999</v>
      </c>
      <c r="CB38" s="668">
        <v>16.447199999999999</v>
      </c>
      <c r="CE38" s="902" t="s">
        <v>880</v>
      </c>
      <c r="CF38" s="667" t="s">
        <v>108</v>
      </c>
      <c r="CG38" s="667" t="s">
        <v>108</v>
      </c>
      <c r="CH38" s="667" t="s">
        <v>108</v>
      </c>
      <c r="CI38" s="667">
        <v>0.4612</v>
      </c>
      <c r="CJ38" s="667">
        <v>0.1333</v>
      </c>
      <c r="CK38" s="667">
        <v>1.0806</v>
      </c>
      <c r="CL38" s="667">
        <v>0.89759999999999995</v>
      </c>
      <c r="CM38" s="667">
        <v>1.5407</v>
      </c>
      <c r="CN38" s="667">
        <v>1.2573000000000001</v>
      </c>
      <c r="CO38" s="667">
        <v>5.2199</v>
      </c>
      <c r="CP38" s="667" t="s">
        <v>108</v>
      </c>
      <c r="CQ38" s="673">
        <v>0.82089999999999996</v>
      </c>
      <c r="CR38" s="673">
        <v>2.78</v>
      </c>
      <c r="CS38" s="668">
        <v>2.3136999999999999</v>
      </c>
      <c r="CU38" s="902" t="s">
        <v>880</v>
      </c>
      <c r="CV38" s="667" t="s">
        <v>108</v>
      </c>
      <c r="CW38" s="667" t="s">
        <v>108</v>
      </c>
      <c r="CX38" s="667" t="s">
        <v>108</v>
      </c>
      <c r="CY38" s="667">
        <v>4.7413999999999996</v>
      </c>
      <c r="CZ38" s="667">
        <v>5.2115999999999998</v>
      </c>
      <c r="DA38" s="667">
        <v>2.0297999999999998</v>
      </c>
      <c r="DB38" s="667">
        <v>3.6865000000000001</v>
      </c>
      <c r="DC38" s="667">
        <v>2.2250999999999999</v>
      </c>
      <c r="DD38" s="667">
        <v>2.7273000000000001</v>
      </c>
      <c r="DE38" s="667">
        <v>1.6921999999999999</v>
      </c>
      <c r="DF38" s="667" t="s">
        <v>108</v>
      </c>
      <c r="DG38" s="673">
        <v>3.5432999999999999</v>
      </c>
      <c r="DH38" s="673">
        <v>2.1787000000000001</v>
      </c>
      <c r="DI38" s="668">
        <v>2.5034999999999998</v>
      </c>
    </row>
    <row r="39" spans="2:113" s="492" customFormat="1" ht="15.75" customHeight="1">
      <c r="B39" s="901" t="s">
        <v>883</v>
      </c>
      <c r="C39" s="646">
        <v>17292.3285</v>
      </c>
      <c r="D39" s="646">
        <v>2682.8748999999998</v>
      </c>
      <c r="E39" s="646" t="s">
        <v>108</v>
      </c>
      <c r="F39" s="646">
        <v>1181.0228999999999</v>
      </c>
      <c r="G39" s="646">
        <v>2184.9292</v>
      </c>
      <c r="H39" s="646">
        <v>1242.8342</v>
      </c>
      <c r="I39" s="646">
        <v>691.63699999999994</v>
      </c>
      <c r="J39" s="646">
        <v>914.29369999999994</v>
      </c>
      <c r="K39" s="646">
        <v>1024.2045000000001</v>
      </c>
      <c r="L39" s="646">
        <v>1554.5308</v>
      </c>
      <c r="M39" s="646" t="s">
        <v>108</v>
      </c>
      <c r="N39" s="647">
        <v>1107.7475999999999</v>
      </c>
      <c r="O39" s="647">
        <v>1146.9612</v>
      </c>
      <c r="P39" s="648">
        <v>1140.6068</v>
      </c>
      <c r="R39" s="901" t="s">
        <v>883</v>
      </c>
      <c r="S39" s="646">
        <v>17292.3285</v>
      </c>
      <c r="T39" s="646">
        <v>2682.8748999999998</v>
      </c>
      <c r="U39" s="646" t="s">
        <v>108</v>
      </c>
      <c r="V39" s="646">
        <v>1181.0228999999999</v>
      </c>
      <c r="W39" s="646">
        <v>2184.9292</v>
      </c>
      <c r="X39" s="646">
        <v>1242.8342</v>
      </c>
      <c r="Y39" s="646">
        <v>672.12059999999997</v>
      </c>
      <c r="Z39" s="646">
        <v>914.29369999999994</v>
      </c>
      <c r="AA39" s="646">
        <v>1018.5363</v>
      </c>
      <c r="AB39" s="646">
        <v>1554.5308</v>
      </c>
      <c r="AC39" s="646" t="s">
        <v>108</v>
      </c>
      <c r="AD39" s="647">
        <v>1097.3246999999999</v>
      </c>
      <c r="AE39" s="647">
        <v>1143.6722</v>
      </c>
      <c r="AF39" s="648">
        <v>1136.1618000000001</v>
      </c>
      <c r="AG39" s="660"/>
      <c r="AH39" s="901" t="s">
        <v>883</v>
      </c>
      <c r="AI39" s="931">
        <v>35.151600000000002</v>
      </c>
      <c r="AJ39" s="931">
        <v>13.6143</v>
      </c>
      <c r="AK39" s="931" t="s">
        <v>108</v>
      </c>
      <c r="AL39" s="931">
        <v>25.238399999999999</v>
      </c>
      <c r="AM39" s="931">
        <v>18.962</v>
      </c>
      <c r="AN39" s="931">
        <v>15.678100000000001</v>
      </c>
      <c r="AO39" s="931">
        <v>26.4876</v>
      </c>
      <c r="AP39" s="931">
        <v>19.930900000000001</v>
      </c>
      <c r="AQ39" s="931">
        <v>24.447800000000001</v>
      </c>
      <c r="AR39" s="931">
        <v>18.510200000000001</v>
      </c>
      <c r="AS39" s="931" t="s">
        <v>108</v>
      </c>
      <c r="AT39" s="932">
        <v>22.212</v>
      </c>
      <c r="AU39" s="932">
        <v>21.763400000000001</v>
      </c>
      <c r="AV39" s="933">
        <v>21.834</v>
      </c>
      <c r="AX39" s="901" t="s">
        <v>883</v>
      </c>
      <c r="AY39" s="665">
        <v>52.262799999999999</v>
      </c>
      <c r="AZ39" s="665">
        <v>82.706400000000002</v>
      </c>
      <c r="BA39" s="665" t="s">
        <v>108</v>
      </c>
      <c r="BB39" s="665">
        <v>64.564300000000003</v>
      </c>
      <c r="BC39" s="665">
        <v>67.4696</v>
      </c>
      <c r="BD39" s="665">
        <v>72.463499999999996</v>
      </c>
      <c r="BE39" s="665">
        <v>67.283900000000003</v>
      </c>
      <c r="BF39" s="665">
        <v>67.254400000000004</v>
      </c>
      <c r="BG39" s="665">
        <v>54.145499999999998</v>
      </c>
      <c r="BH39" s="665">
        <v>63.7804</v>
      </c>
      <c r="BI39" s="665" t="s">
        <v>108</v>
      </c>
      <c r="BJ39" s="672">
        <v>67.749700000000004</v>
      </c>
      <c r="BK39" s="672">
        <v>59.22</v>
      </c>
      <c r="BL39" s="666">
        <v>60.562399999999997</v>
      </c>
      <c r="BN39" s="901" t="s">
        <v>883</v>
      </c>
      <c r="BO39" s="665">
        <v>2.3479000000000001</v>
      </c>
      <c r="BP39" s="665" t="s">
        <v>108</v>
      </c>
      <c r="BQ39" s="665" t="s">
        <v>108</v>
      </c>
      <c r="BR39" s="665">
        <v>4.702</v>
      </c>
      <c r="BS39" s="665">
        <v>7.2526000000000002</v>
      </c>
      <c r="BT39" s="665">
        <v>6.8658999999999999</v>
      </c>
      <c r="BU39" s="665">
        <v>2.6695000000000002</v>
      </c>
      <c r="BV39" s="665">
        <v>9.7492999999999999</v>
      </c>
      <c r="BW39" s="665">
        <v>16.1584</v>
      </c>
      <c r="BX39" s="665">
        <v>9.3957999999999995</v>
      </c>
      <c r="BY39" s="665" t="s">
        <v>108</v>
      </c>
      <c r="BZ39" s="672">
        <v>4.9523000000000001</v>
      </c>
      <c r="CA39" s="672">
        <v>12.9438</v>
      </c>
      <c r="CB39" s="666">
        <v>11.6861</v>
      </c>
      <c r="CE39" s="901" t="s">
        <v>883</v>
      </c>
      <c r="CF39" s="665" t="s">
        <v>108</v>
      </c>
      <c r="CG39" s="665">
        <v>0.1226</v>
      </c>
      <c r="CH39" s="665" t="s">
        <v>108</v>
      </c>
      <c r="CI39" s="665">
        <v>1.3644000000000001</v>
      </c>
      <c r="CJ39" s="665">
        <v>0.87039999999999995</v>
      </c>
      <c r="CK39" s="665">
        <v>0.20039999999999999</v>
      </c>
      <c r="CL39" s="665">
        <v>0.44640000000000002</v>
      </c>
      <c r="CM39" s="665">
        <v>0.52170000000000005</v>
      </c>
      <c r="CN39" s="665">
        <v>2.0688</v>
      </c>
      <c r="CO39" s="665">
        <v>2.8475000000000001</v>
      </c>
      <c r="CP39" s="665" t="s">
        <v>108</v>
      </c>
      <c r="CQ39" s="672">
        <v>0.62129999999999996</v>
      </c>
      <c r="CR39" s="672">
        <v>2.1549</v>
      </c>
      <c r="CS39" s="666">
        <v>1.9135</v>
      </c>
      <c r="CU39" s="901" t="s">
        <v>883</v>
      </c>
      <c r="CV39" s="665">
        <v>10.2377</v>
      </c>
      <c r="CW39" s="665">
        <v>3.5567000000000002</v>
      </c>
      <c r="CX39" s="665" t="s">
        <v>108</v>
      </c>
      <c r="CY39" s="665">
        <v>4.1310000000000002</v>
      </c>
      <c r="CZ39" s="665">
        <v>5.4452999999999996</v>
      </c>
      <c r="DA39" s="665">
        <v>4.7920999999999996</v>
      </c>
      <c r="DB39" s="665">
        <v>3.1126</v>
      </c>
      <c r="DC39" s="665">
        <v>2.5436000000000001</v>
      </c>
      <c r="DD39" s="665">
        <v>3.1795</v>
      </c>
      <c r="DE39" s="665">
        <v>5.4660000000000002</v>
      </c>
      <c r="DF39" s="665" t="s">
        <v>108</v>
      </c>
      <c r="DG39" s="672">
        <v>4.4648000000000003</v>
      </c>
      <c r="DH39" s="672">
        <v>3.9180000000000001</v>
      </c>
      <c r="DI39" s="666">
        <v>4.0039999999999996</v>
      </c>
    </row>
    <row r="40" spans="2:113" s="492" customFormat="1" ht="15.75" customHeight="1">
      <c r="B40" s="902" t="s">
        <v>881</v>
      </c>
      <c r="C40" s="650" t="s">
        <v>108</v>
      </c>
      <c r="D40" s="650" t="s">
        <v>108</v>
      </c>
      <c r="E40" s="650" t="s">
        <v>108</v>
      </c>
      <c r="F40" s="650" t="s">
        <v>108</v>
      </c>
      <c r="G40" s="650" t="s">
        <v>108</v>
      </c>
      <c r="H40" s="650" t="s">
        <v>108</v>
      </c>
      <c r="I40" s="650">
        <v>1502.8520000000001</v>
      </c>
      <c r="J40" s="650">
        <v>1196.3280999999999</v>
      </c>
      <c r="K40" s="650">
        <v>1305.8407</v>
      </c>
      <c r="L40" s="650">
        <v>1197.8842</v>
      </c>
      <c r="M40" s="650">
        <v>1287.9763</v>
      </c>
      <c r="N40" s="651">
        <v>1502.8520000000001</v>
      </c>
      <c r="O40" s="651">
        <v>1257.2918999999999</v>
      </c>
      <c r="P40" s="636">
        <v>1270.1601000000001</v>
      </c>
      <c r="R40" s="902" t="s">
        <v>881</v>
      </c>
      <c r="S40" s="650" t="s">
        <v>108</v>
      </c>
      <c r="T40" s="650" t="s">
        <v>108</v>
      </c>
      <c r="U40" s="650" t="s">
        <v>108</v>
      </c>
      <c r="V40" s="650" t="s">
        <v>108</v>
      </c>
      <c r="W40" s="650" t="s">
        <v>108</v>
      </c>
      <c r="X40" s="650" t="s">
        <v>108</v>
      </c>
      <c r="Y40" s="650">
        <v>1440.0961</v>
      </c>
      <c r="Z40" s="650">
        <v>1185.8395</v>
      </c>
      <c r="AA40" s="650">
        <v>1292.0437999999999</v>
      </c>
      <c r="AB40" s="650">
        <v>1178.7239</v>
      </c>
      <c r="AC40" s="650">
        <v>1283.4065000000001</v>
      </c>
      <c r="AD40" s="651">
        <v>1440.0961</v>
      </c>
      <c r="AE40" s="651">
        <v>1244.8044</v>
      </c>
      <c r="AF40" s="636">
        <v>1255.0383999999999</v>
      </c>
      <c r="AG40" s="660"/>
      <c r="AH40" s="902" t="s">
        <v>881</v>
      </c>
      <c r="AI40" s="934" t="s">
        <v>108</v>
      </c>
      <c r="AJ40" s="934" t="s">
        <v>108</v>
      </c>
      <c r="AK40" s="934" t="s">
        <v>108</v>
      </c>
      <c r="AL40" s="934" t="s">
        <v>108</v>
      </c>
      <c r="AM40" s="934" t="s">
        <v>108</v>
      </c>
      <c r="AN40" s="934" t="s">
        <v>108</v>
      </c>
      <c r="AO40" s="934">
        <v>18.609200000000001</v>
      </c>
      <c r="AP40" s="934">
        <v>17.454699999999999</v>
      </c>
      <c r="AQ40" s="934">
        <v>15.305199999999999</v>
      </c>
      <c r="AR40" s="934">
        <v>14.257400000000001</v>
      </c>
      <c r="AS40" s="934">
        <v>18.552099999999999</v>
      </c>
      <c r="AT40" s="935">
        <v>18.609200000000001</v>
      </c>
      <c r="AU40" s="935">
        <v>16.1431</v>
      </c>
      <c r="AV40" s="936">
        <v>16.295999999999999</v>
      </c>
      <c r="AX40" s="902" t="s">
        <v>881</v>
      </c>
      <c r="AY40" s="667" t="s">
        <v>108</v>
      </c>
      <c r="AZ40" s="667" t="s">
        <v>108</v>
      </c>
      <c r="BA40" s="667" t="s">
        <v>108</v>
      </c>
      <c r="BB40" s="667" t="s">
        <v>108</v>
      </c>
      <c r="BC40" s="667" t="s">
        <v>108</v>
      </c>
      <c r="BD40" s="667" t="s">
        <v>108</v>
      </c>
      <c r="BE40" s="667">
        <v>66.1464</v>
      </c>
      <c r="BF40" s="667">
        <v>68.221199999999996</v>
      </c>
      <c r="BG40" s="667">
        <v>65.112499999999997</v>
      </c>
      <c r="BH40" s="667">
        <v>71.059399999999997</v>
      </c>
      <c r="BI40" s="667">
        <v>61.5929</v>
      </c>
      <c r="BJ40" s="673">
        <v>66.1464</v>
      </c>
      <c r="BK40" s="673">
        <v>66.060400000000001</v>
      </c>
      <c r="BL40" s="668">
        <v>66.065700000000007</v>
      </c>
      <c r="BN40" s="902" t="s">
        <v>881</v>
      </c>
      <c r="BO40" s="667" t="s">
        <v>108</v>
      </c>
      <c r="BP40" s="667" t="s">
        <v>108</v>
      </c>
      <c r="BQ40" s="667" t="s">
        <v>108</v>
      </c>
      <c r="BR40" s="667" t="s">
        <v>108</v>
      </c>
      <c r="BS40" s="667" t="s">
        <v>108</v>
      </c>
      <c r="BT40" s="667" t="s">
        <v>108</v>
      </c>
      <c r="BU40" s="667">
        <v>11.2986</v>
      </c>
      <c r="BV40" s="667">
        <v>10.5639</v>
      </c>
      <c r="BW40" s="667">
        <v>15.0146</v>
      </c>
      <c r="BX40" s="667">
        <v>11.257</v>
      </c>
      <c r="BY40" s="667">
        <v>16.03</v>
      </c>
      <c r="BZ40" s="673">
        <v>11.2986</v>
      </c>
      <c r="CA40" s="673">
        <v>13.879099999999999</v>
      </c>
      <c r="CB40" s="668">
        <v>13.719099999999999</v>
      </c>
      <c r="CE40" s="902" t="s">
        <v>881</v>
      </c>
      <c r="CF40" s="667" t="s">
        <v>108</v>
      </c>
      <c r="CG40" s="667" t="s">
        <v>108</v>
      </c>
      <c r="CH40" s="667" t="s">
        <v>108</v>
      </c>
      <c r="CI40" s="667" t="s">
        <v>108</v>
      </c>
      <c r="CJ40" s="667" t="s">
        <v>108</v>
      </c>
      <c r="CK40" s="667" t="s">
        <v>108</v>
      </c>
      <c r="CL40" s="667">
        <v>1.248</v>
      </c>
      <c r="CM40" s="667">
        <v>1.8078000000000001</v>
      </c>
      <c r="CN40" s="667">
        <v>2.6596000000000002</v>
      </c>
      <c r="CO40" s="667">
        <v>2.1282999999999999</v>
      </c>
      <c r="CP40" s="667">
        <v>1.6612</v>
      </c>
      <c r="CQ40" s="673">
        <v>1.248</v>
      </c>
      <c r="CR40" s="673">
        <v>2.1187</v>
      </c>
      <c r="CS40" s="668">
        <v>2.0648</v>
      </c>
      <c r="CU40" s="902" t="s">
        <v>881</v>
      </c>
      <c r="CV40" s="667" t="s">
        <v>108</v>
      </c>
      <c r="CW40" s="667" t="s">
        <v>108</v>
      </c>
      <c r="CX40" s="667" t="s">
        <v>108</v>
      </c>
      <c r="CY40" s="667" t="s">
        <v>108</v>
      </c>
      <c r="CZ40" s="667" t="s">
        <v>108</v>
      </c>
      <c r="DA40" s="667" t="s">
        <v>108</v>
      </c>
      <c r="DB40" s="667">
        <v>2.6978</v>
      </c>
      <c r="DC40" s="667">
        <v>1.9522999999999999</v>
      </c>
      <c r="DD40" s="667">
        <v>1.9080999999999999</v>
      </c>
      <c r="DE40" s="667">
        <v>1.298</v>
      </c>
      <c r="DF40" s="667">
        <v>2.1638999999999999</v>
      </c>
      <c r="DG40" s="673">
        <v>2.6978</v>
      </c>
      <c r="DH40" s="673">
        <v>1.7986</v>
      </c>
      <c r="DI40" s="668">
        <v>1.8544</v>
      </c>
    </row>
    <row r="41" spans="2:113" s="492" customFormat="1" ht="15.75" customHeight="1">
      <c r="B41" s="901" t="s">
        <v>882</v>
      </c>
      <c r="C41" s="646" t="s">
        <v>108</v>
      </c>
      <c r="D41" s="646" t="s">
        <v>108</v>
      </c>
      <c r="E41" s="646" t="s">
        <v>108</v>
      </c>
      <c r="F41" s="646" t="s">
        <v>108</v>
      </c>
      <c r="G41" s="646" t="s">
        <v>108</v>
      </c>
      <c r="H41" s="646" t="s">
        <v>108</v>
      </c>
      <c r="I41" s="646">
        <v>655.70780000000002</v>
      </c>
      <c r="J41" s="646">
        <v>570.82410000000004</v>
      </c>
      <c r="K41" s="646">
        <v>373.36919999999998</v>
      </c>
      <c r="L41" s="646">
        <v>470.65699999999998</v>
      </c>
      <c r="M41" s="646" t="s">
        <v>108</v>
      </c>
      <c r="N41" s="647">
        <v>655.70780000000002</v>
      </c>
      <c r="O41" s="647">
        <v>506.10500000000002</v>
      </c>
      <c r="P41" s="648">
        <v>534.57330000000002</v>
      </c>
      <c r="R41" s="901" t="s">
        <v>882</v>
      </c>
      <c r="S41" s="646" t="s">
        <v>108</v>
      </c>
      <c r="T41" s="646" t="s">
        <v>108</v>
      </c>
      <c r="U41" s="646" t="s">
        <v>108</v>
      </c>
      <c r="V41" s="646" t="s">
        <v>108</v>
      </c>
      <c r="W41" s="646" t="s">
        <v>108</v>
      </c>
      <c r="X41" s="646" t="s">
        <v>108</v>
      </c>
      <c r="Y41" s="646">
        <v>655.70780000000002</v>
      </c>
      <c r="Z41" s="646">
        <v>570.82410000000004</v>
      </c>
      <c r="AA41" s="646">
        <v>373.36919999999998</v>
      </c>
      <c r="AB41" s="646">
        <v>470.65699999999998</v>
      </c>
      <c r="AC41" s="646" t="s">
        <v>108</v>
      </c>
      <c r="AD41" s="647">
        <v>655.70780000000002</v>
      </c>
      <c r="AE41" s="647">
        <v>506.10500000000002</v>
      </c>
      <c r="AF41" s="648">
        <v>534.57330000000002</v>
      </c>
      <c r="AG41" s="660"/>
      <c r="AH41" s="901" t="s">
        <v>882</v>
      </c>
      <c r="AI41" s="931" t="s">
        <v>108</v>
      </c>
      <c r="AJ41" s="931" t="s">
        <v>108</v>
      </c>
      <c r="AK41" s="931" t="s">
        <v>108</v>
      </c>
      <c r="AL41" s="931" t="s">
        <v>108</v>
      </c>
      <c r="AM41" s="931" t="s">
        <v>108</v>
      </c>
      <c r="AN41" s="931" t="s">
        <v>108</v>
      </c>
      <c r="AO41" s="931">
        <v>18.2835</v>
      </c>
      <c r="AP41" s="931">
        <v>18.914000000000001</v>
      </c>
      <c r="AQ41" s="931">
        <v>15.9145</v>
      </c>
      <c r="AR41" s="931">
        <v>16.939800000000002</v>
      </c>
      <c r="AS41" s="931" t="s">
        <v>108</v>
      </c>
      <c r="AT41" s="932">
        <v>18.2835</v>
      </c>
      <c r="AU41" s="932">
        <v>17.944199999999999</v>
      </c>
      <c r="AV41" s="933">
        <v>18.023399999999999</v>
      </c>
      <c r="AX41" s="901" t="s">
        <v>882</v>
      </c>
      <c r="AY41" s="665" t="s">
        <v>108</v>
      </c>
      <c r="AZ41" s="665" t="s">
        <v>108</v>
      </c>
      <c r="BA41" s="665" t="s">
        <v>108</v>
      </c>
      <c r="BB41" s="665" t="s">
        <v>108</v>
      </c>
      <c r="BC41" s="665" t="s">
        <v>108</v>
      </c>
      <c r="BD41" s="665" t="s">
        <v>108</v>
      </c>
      <c r="BE41" s="665">
        <v>66.215800000000002</v>
      </c>
      <c r="BF41" s="665">
        <v>69.018299999999996</v>
      </c>
      <c r="BG41" s="665">
        <v>63.533499999999997</v>
      </c>
      <c r="BH41" s="665">
        <v>68.047200000000004</v>
      </c>
      <c r="BI41" s="665" t="s">
        <v>108</v>
      </c>
      <c r="BJ41" s="672">
        <v>66.215800000000002</v>
      </c>
      <c r="BK41" s="672">
        <v>68.086100000000002</v>
      </c>
      <c r="BL41" s="666">
        <v>67.649600000000007</v>
      </c>
      <c r="BN41" s="901" t="s">
        <v>882</v>
      </c>
      <c r="BO41" s="665" t="s">
        <v>108</v>
      </c>
      <c r="BP41" s="665" t="s">
        <v>108</v>
      </c>
      <c r="BQ41" s="665" t="s">
        <v>108</v>
      </c>
      <c r="BR41" s="665" t="s">
        <v>108</v>
      </c>
      <c r="BS41" s="665" t="s">
        <v>108</v>
      </c>
      <c r="BT41" s="665" t="s">
        <v>108</v>
      </c>
      <c r="BU41" s="665">
        <v>11.3888</v>
      </c>
      <c r="BV41" s="665">
        <v>7.7903000000000002</v>
      </c>
      <c r="BW41" s="665">
        <v>12.7759</v>
      </c>
      <c r="BX41" s="665">
        <v>12.1898</v>
      </c>
      <c r="BY41" s="665" t="s">
        <v>108</v>
      </c>
      <c r="BZ41" s="672">
        <v>11.3888</v>
      </c>
      <c r="CA41" s="672">
        <v>9.7588000000000008</v>
      </c>
      <c r="CB41" s="666">
        <v>10.1393</v>
      </c>
      <c r="CE41" s="901" t="s">
        <v>882</v>
      </c>
      <c r="CF41" s="665" t="s">
        <v>108</v>
      </c>
      <c r="CG41" s="665" t="s">
        <v>108</v>
      </c>
      <c r="CH41" s="665" t="s">
        <v>108</v>
      </c>
      <c r="CI41" s="665" t="s">
        <v>108</v>
      </c>
      <c r="CJ41" s="665" t="s">
        <v>108</v>
      </c>
      <c r="CK41" s="665" t="s">
        <v>108</v>
      </c>
      <c r="CL41" s="665">
        <v>0.38500000000000001</v>
      </c>
      <c r="CM41" s="665">
        <v>0.3175</v>
      </c>
      <c r="CN41" s="665">
        <v>1.0124</v>
      </c>
      <c r="CO41" s="665">
        <v>0.94330000000000003</v>
      </c>
      <c r="CP41" s="665" t="s">
        <v>108</v>
      </c>
      <c r="CQ41" s="672">
        <v>0.38500000000000001</v>
      </c>
      <c r="CR41" s="672">
        <v>0.59589999999999999</v>
      </c>
      <c r="CS41" s="666">
        <v>0.54669999999999996</v>
      </c>
      <c r="CU41" s="901" t="s">
        <v>882</v>
      </c>
      <c r="CV41" s="665" t="s">
        <v>108</v>
      </c>
      <c r="CW41" s="665" t="s">
        <v>108</v>
      </c>
      <c r="CX41" s="665" t="s">
        <v>108</v>
      </c>
      <c r="CY41" s="665" t="s">
        <v>108</v>
      </c>
      <c r="CZ41" s="665" t="s">
        <v>108</v>
      </c>
      <c r="DA41" s="665" t="s">
        <v>108</v>
      </c>
      <c r="DB41" s="665">
        <v>3.7267999999999999</v>
      </c>
      <c r="DC41" s="665">
        <v>3.9598</v>
      </c>
      <c r="DD41" s="665">
        <v>6.7637999999999998</v>
      </c>
      <c r="DE41" s="665">
        <v>1.88</v>
      </c>
      <c r="DF41" s="665" t="s">
        <v>108</v>
      </c>
      <c r="DG41" s="672">
        <v>3.7267999999999999</v>
      </c>
      <c r="DH41" s="672">
        <v>3.6150000000000002</v>
      </c>
      <c r="DI41" s="666">
        <v>3.6410999999999998</v>
      </c>
    </row>
    <row r="42" spans="2:113" s="598" customFormat="1" ht="15.75" customHeight="1">
      <c r="B42" s="903" t="s">
        <v>878</v>
      </c>
      <c r="C42" s="585"/>
      <c r="D42" s="585"/>
      <c r="E42" s="585"/>
      <c r="F42" s="585"/>
      <c r="G42" s="585"/>
      <c r="H42" s="585"/>
      <c r="I42" s="585"/>
      <c r="J42" s="585"/>
      <c r="K42" s="585"/>
      <c r="L42" s="585"/>
      <c r="M42" s="585"/>
      <c r="N42" s="586"/>
      <c r="O42" s="586"/>
      <c r="P42" s="904"/>
      <c r="R42" s="903" t="s">
        <v>878</v>
      </c>
      <c r="S42" s="585"/>
      <c r="T42" s="585"/>
      <c r="U42" s="585"/>
      <c r="V42" s="585"/>
      <c r="W42" s="585"/>
      <c r="X42" s="585"/>
      <c r="Y42" s="585"/>
      <c r="Z42" s="585"/>
      <c r="AA42" s="585"/>
      <c r="AB42" s="585"/>
      <c r="AC42" s="585"/>
      <c r="AD42" s="586"/>
      <c r="AE42" s="586"/>
      <c r="AF42" s="904"/>
      <c r="AG42" s="660"/>
      <c r="AH42" s="903" t="s">
        <v>878</v>
      </c>
      <c r="AI42" s="585"/>
      <c r="AJ42" s="585"/>
      <c r="AK42" s="585"/>
      <c r="AL42" s="585"/>
      <c r="AM42" s="585"/>
      <c r="AN42" s="585"/>
      <c r="AO42" s="585"/>
      <c r="AP42" s="585"/>
      <c r="AQ42" s="585"/>
      <c r="AR42" s="585"/>
      <c r="AS42" s="585"/>
      <c r="AT42" s="586"/>
      <c r="AU42" s="586"/>
      <c r="AV42" s="904"/>
      <c r="AX42" s="903" t="s">
        <v>878</v>
      </c>
      <c r="AY42" s="937"/>
      <c r="AZ42" s="937"/>
      <c r="BA42" s="937"/>
      <c r="BB42" s="937"/>
      <c r="BC42" s="937"/>
      <c r="BD42" s="937"/>
      <c r="BE42" s="937"/>
      <c r="BF42" s="937"/>
      <c r="BG42" s="937"/>
      <c r="BH42" s="937"/>
      <c r="BI42" s="937"/>
      <c r="BJ42" s="938"/>
      <c r="BK42" s="938"/>
      <c r="BL42" s="939"/>
      <c r="BN42" s="903" t="s">
        <v>878</v>
      </c>
      <c r="BO42" s="937"/>
      <c r="BP42" s="937"/>
      <c r="BQ42" s="937"/>
      <c r="BR42" s="937"/>
      <c r="BS42" s="937"/>
      <c r="BT42" s="937"/>
      <c r="BU42" s="937"/>
      <c r="BV42" s="937"/>
      <c r="BW42" s="937"/>
      <c r="BX42" s="937"/>
      <c r="BY42" s="937"/>
      <c r="BZ42" s="938"/>
      <c r="CA42" s="938"/>
      <c r="CB42" s="939"/>
      <c r="CE42" s="903" t="s">
        <v>878</v>
      </c>
      <c r="CF42" s="937"/>
      <c r="CG42" s="937"/>
      <c r="CH42" s="937"/>
      <c r="CI42" s="937"/>
      <c r="CJ42" s="937"/>
      <c r="CK42" s="937"/>
      <c r="CL42" s="937"/>
      <c r="CM42" s="937"/>
      <c r="CN42" s="937"/>
      <c r="CO42" s="937"/>
      <c r="CP42" s="937"/>
      <c r="CQ42" s="938"/>
      <c r="CR42" s="938"/>
      <c r="CS42" s="939"/>
      <c r="CU42" s="903" t="s">
        <v>878</v>
      </c>
      <c r="CV42" s="937"/>
      <c r="CW42" s="937"/>
      <c r="CX42" s="937"/>
      <c r="CY42" s="937"/>
      <c r="CZ42" s="937"/>
      <c r="DA42" s="937"/>
      <c r="DB42" s="937"/>
      <c r="DC42" s="937"/>
      <c r="DD42" s="937"/>
      <c r="DE42" s="937"/>
      <c r="DF42" s="937"/>
      <c r="DG42" s="938"/>
      <c r="DH42" s="938"/>
      <c r="DI42" s="939"/>
    </row>
    <row r="43" spans="2:113" s="492" customFormat="1" ht="15.75" customHeight="1">
      <c r="B43" s="905" t="s">
        <v>586</v>
      </c>
      <c r="C43" s="906">
        <v>483.42309999999998</v>
      </c>
      <c r="D43" s="906">
        <v>654.99030000000005</v>
      </c>
      <c r="E43" s="906">
        <v>498.64370000000002</v>
      </c>
      <c r="F43" s="906">
        <v>630.42719999999997</v>
      </c>
      <c r="G43" s="906">
        <v>715.92139999999995</v>
      </c>
      <c r="H43" s="906">
        <v>841.31110000000001</v>
      </c>
      <c r="I43" s="906">
        <v>938.18269999999995</v>
      </c>
      <c r="J43" s="906">
        <v>1100.4758999999999</v>
      </c>
      <c r="K43" s="906">
        <v>1283.3674000000001</v>
      </c>
      <c r="L43" s="906">
        <v>1398.3203000000001</v>
      </c>
      <c r="M43" s="906">
        <v>1337.3477</v>
      </c>
      <c r="N43" s="907">
        <v>842.07349999999997</v>
      </c>
      <c r="O43" s="907">
        <v>1304.7628999999999</v>
      </c>
      <c r="P43" s="908">
        <v>1236.9166</v>
      </c>
      <c r="R43" s="905" t="s">
        <v>586</v>
      </c>
      <c r="S43" s="906">
        <v>483.42309999999998</v>
      </c>
      <c r="T43" s="906">
        <v>654.99030000000005</v>
      </c>
      <c r="U43" s="906">
        <v>497.78359999999998</v>
      </c>
      <c r="V43" s="906">
        <v>629.6019</v>
      </c>
      <c r="W43" s="906">
        <v>714.16060000000004</v>
      </c>
      <c r="X43" s="906">
        <v>839.22730000000001</v>
      </c>
      <c r="Y43" s="906">
        <v>934.50639999999999</v>
      </c>
      <c r="Z43" s="906">
        <v>1096.3496</v>
      </c>
      <c r="AA43" s="906">
        <v>1281.001</v>
      </c>
      <c r="AB43" s="906">
        <v>1395.6546000000001</v>
      </c>
      <c r="AC43" s="906">
        <v>1335.7444</v>
      </c>
      <c r="AD43" s="907">
        <v>839.35990000000004</v>
      </c>
      <c r="AE43" s="907">
        <v>1302.5125</v>
      </c>
      <c r="AF43" s="908">
        <v>1234.5983000000001</v>
      </c>
      <c r="AG43" s="660"/>
      <c r="AH43" s="905" t="s">
        <v>586</v>
      </c>
      <c r="AI43" s="920">
        <v>51.692599999999999</v>
      </c>
      <c r="AJ43" s="920">
        <v>37.542400000000001</v>
      </c>
      <c r="AK43" s="920">
        <v>35.974899999999998</v>
      </c>
      <c r="AL43" s="920">
        <v>33.528799999999997</v>
      </c>
      <c r="AM43" s="920">
        <v>31.2652</v>
      </c>
      <c r="AN43" s="920">
        <v>29.498899999999999</v>
      </c>
      <c r="AO43" s="920">
        <v>26.206</v>
      </c>
      <c r="AP43" s="920">
        <v>23.979099999999999</v>
      </c>
      <c r="AQ43" s="920">
        <v>22.940899999999999</v>
      </c>
      <c r="AR43" s="920">
        <v>21.532599999999999</v>
      </c>
      <c r="AS43" s="920">
        <v>18.604700000000001</v>
      </c>
      <c r="AT43" s="921">
        <v>28.1952</v>
      </c>
      <c r="AU43" s="921">
        <v>20.654599999999999</v>
      </c>
      <c r="AV43" s="922">
        <v>21.407399999999999</v>
      </c>
      <c r="AX43" s="905" t="s">
        <v>586</v>
      </c>
      <c r="AY43" s="940">
        <v>20.074100000000001</v>
      </c>
      <c r="AZ43" s="940">
        <v>31.2837</v>
      </c>
      <c r="BA43" s="940">
        <v>37.362099999999998</v>
      </c>
      <c r="BB43" s="940">
        <v>46.4786</v>
      </c>
      <c r="BC43" s="940">
        <v>53.4039</v>
      </c>
      <c r="BD43" s="940">
        <v>54.942599999999999</v>
      </c>
      <c r="BE43" s="940">
        <v>58.7547</v>
      </c>
      <c r="BF43" s="940">
        <v>61.332099999999997</v>
      </c>
      <c r="BG43" s="940">
        <v>62.676200000000001</v>
      </c>
      <c r="BH43" s="940">
        <v>61.441299999999998</v>
      </c>
      <c r="BI43" s="940">
        <v>56.335299999999997</v>
      </c>
      <c r="BJ43" s="941">
        <v>56.026800000000001</v>
      </c>
      <c r="BK43" s="941">
        <v>59.173699999999997</v>
      </c>
      <c r="BL43" s="942">
        <v>58.8596</v>
      </c>
      <c r="BN43" s="905" t="s">
        <v>586</v>
      </c>
      <c r="BO43" s="940">
        <v>3.0066999999999999</v>
      </c>
      <c r="BP43" s="940">
        <v>12.612</v>
      </c>
      <c r="BQ43" s="940">
        <v>11.5983</v>
      </c>
      <c r="BR43" s="940">
        <v>9.8300999999999998</v>
      </c>
      <c r="BS43" s="940">
        <v>8.0117999999999991</v>
      </c>
      <c r="BT43" s="940">
        <v>8.8794000000000004</v>
      </c>
      <c r="BU43" s="940">
        <v>9.5898000000000003</v>
      </c>
      <c r="BV43" s="940">
        <v>9.6959999999999997</v>
      </c>
      <c r="BW43" s="940">
        <v>9.7759</v>
      </c>
      <c r="BX43" s="940">
        <v>11.1279</v>
      </c>
      <c r="BY43" s="940">
        <v>19.5258</v>
      </c>
      <c r="BZ43" s="941">
        <v>9.3247</v>
      </c>
      <c r="CA43" s="941">
        <v>14.8565</v>
      </c>
      <c r="CB43" s="942">
        <v>14.3043</v>
      </c>
      <c r="CE43" s="905" t="s">
        <v>586</v>
      </c>
      <c r="CF43" s="940">
        <v>1.2273000000000001</v>
      </c>
      <c r="CG43" s="940">
        <v>1.6677999999999999</v>
      </c>
      <c r="CH43" s="940">
        <v>2.2612000000000001</v>
      </c>
      <c r="CI43" s="940">
        <v>2.2105000000000001</v>
      </c>
      <c r="CJ43" s="940">
        <v>2.3723000000000001</v>
      </c>
      <c r="CK43" s="940">
        <v>2.1135000000000002</v>
      </c>
      <c r="CL43" s="940">
        <v>2.1937000000000002</v>
      </c>
      <c r="CM43" s="940">
        <v>2.1313</v>
      </c>
      <c r="CN43" s="940">
        <v>2.3006000000000002</v>
      </c>
      <c r="CO43" s="940">
        <v>3.0629</v>
      </c>
      <c r="CP43" s="940">
        <v>2.7511999999999999</v>
      </c>
      <c r="CQ43" s="941">
        <v>2.2048000000000001</v>
      </c>
      <c r="CR43" s="941">
        <v>2.63</v>
      </c>
      <c r="CS43" s="942">
        <v>2.5876000000000001</v>
      </c>
      <c r="CU43" s="905" t="s">
        <v>586</v>
      </c>
      <c r="CV43" s="940">
        <v>23.999300000000002</v>
      </c>
      <c r="CW43" s="940">
        <v>16.894100000000002</v>
      </c>
      <c r="CX43" s="940">
        <v>12.8035</v>
      </c>
      <c r="CY43" s="940">
        <v>7.952</v>
      </c>
      <c r="CZ43" s="940">
        <v>4.9467999999999996</v>
      </c>
      <c r="DA43" s="940">
        <v>4.5656999999999996</v>
      </c>
      <c r="DB43" s="940">
        <v>3.2557999999999998</v>
      </c>
      <c r="DC43" s="940">
        <v>2.8614999999999999</v>
      </c>
      <c r="DD43" s="940">
        <v>2.3062999999999998</v>
      </c>
      <c r="DE43" s="940">
        <v>2.8353000000000002</v>
      </c>
      <c r="DF43" s="940">
        <v>2.7831000000000001</v>
      </c>
      <c r="DG43" s="941">
        <v>4.2484999999999999</v>
      </c>
      <c r="DH43" s="941">
        <v>2.6852</v>
      </c>
      <c r="DI43" s="942">
        <v>2.8412000000000002</v>
      </c>
    </row>
    <row r="44" spans="2:113" s="598" customFormat="1" ht="15.75" customHeight="1">
      <c r="B44" s="909" t="s">
        <v>556</v>
      </c>
      <c r="C44" s="910">
        <v>942.97069999999997</v>
      </c>
      <c r="D44" s="910">
        <v>633.25990000000002</v>
      </c>
      <c r="E44" s="910">
        <v>545.3569</v>
      </c>
      <c r="F44" s="910">
        <v>592.76880000000006</v>
      </c>
      <c r="G44" s="910">
        <v>699.70889999999997</v>
      </c>
      <c r="H44" s="910">
        <v>834.8451</v>
      </c>
      <c r="I44" s="910">
        <v>956.24109999999996</v>
      </c>
      <c r="J44" s="910">
        <v>1108.4891</v>
      </c>
      <c r="K44" s="910">
        <v>1194.8054</v>
      </c>
      <c r="L44" s="910">
        <v>1245.3816999999999</v>
      </c>
      <c r="M44" s="910">
        <v>1197.9407000000001</v>
      </c>
      <c r="N44" s="911">
        <v>753.91369999999995</v>
      </c>
      <c r="O44" s="911">
        <v>1185.3513</v>
      </c>
      <c r="P44" s="912">
        <v>997.04300000000001</v>
      </c>
      <c r="R44" s="909" t="s">
        <v>556</v>
      </c>
      <c r="S44" s="910">
        <v>941.58630000000005</v>
      </c>
      <c r="T44" s="910">
        <v>631.11670000000004</v>
      </c>
      <c r="U44" s="910">
        <v>544.24199999999996</v>
      </c>
      <c r="V44" s="910">
        <v>590.49120000000005</v>
      </c>
      <c r="W44" s="910">
        <v>695.67439999999999</v>
      </c>
      <c r="X44" s="910">
        <v>828.81039999999996</v>
      </c>
      <c r="Y44" s="910">
        <v>948.69759999999997</v>
      </c>
      <c r="Z44" s="910">
        <v>1102.5101</v>
      </c>
      <c r="AA44" s="910">
        <v>1187.8743999999999</v>
      </c>
      <c r="AB44" s="910">
        <v>1238.7262000000001</v>
      </c>
      <c r="AC44" s="910">
        <v>1193.9550999999999</v>
      </c>
      <c r="AD44" s="911">
        <v>749.26459999999997</v>
      </c>
      <c r="AE44" s="911">
        <v>1178.9929</v>
      </c>
      <c r="AF44" s="912">
        <v>991.4307</v>
      </c>
      <c r="AG44" s="660"/>
      <c r="AH44" s="909" t="s">
        <v>556</v>
      </c>
      <c r="AI44" s="923">
        <v>36.680500000000002</v>
      </c>
      <c r="AJ44" s="923">
        <v>34.722999999999999</v>
      </c>
      <c r="AK44" s="923">
        <v>33.023699999999998</v>
      </c>
      <c r="AL44" s="923">
        <v>31.802299999999999</v>
      </c>
      <c r="AM44" s="923">
        <v>30.727</v>
      </c>
      <c r="AN44" s="923">
        <v>28.397400000000001</v>
      </c>
      <c r="AO44" s="923">
        <v>26.508900000000001</v>
      </c>
      <c r="AP44" s="923">
        <v>23.868500000000001</v>
      </c>
      <c r="AQ44" s="923">
        <v>22.736000000000001</v>
      </c>
      <c r="AR44" s="923">
        <v>19.595500000000001</v>
      </c>
      <c r="AS44" s="923">
        <v>21.0382</v>
      </c>
      <c r="AT44" s="924">
        <v>29.1616</v>
      </c>
      <c r="AU44" s="924">
        <v>22.0688</v>
      </c>
      <c r="AV44" s="925">
        <v>24.409700000000001</v>
      </c>
      <c r="AX44" s="909" t="s">
        <v>556</v>
      </c>
      <c r="AY44" s="937">
        <v>28.452500000000001</v>
      </c>
      <c r="AZ44" s="937">
        <v>30.437200000000001</v>
      </c>
      <c r="BA44" s="937">
        <v>35.709099999999999</v>
      </c>
      <c r="BB44" s="937">
        <v>45.804200000000002</v>
      </c>
      <c r="BC44" s="937">
        <v>51.3245</v>
      </c>
      <c r="BD44" s="937">
        <v>54.509599999999999</v>
      </c>
      <c r="BE44" s="937">
        <v>57.559600000000003</v>
      </c>
      <c r="BF44" s="937">
        <v>60.116900000000001</v>
      </c>
      <c r="BG44" s="937">
        <v>60.504899999999999</v>
      </c>
      <c r="BH44" s="937">
        <v>61.973999999999997</v>
      </c>
      <c r="BI44" s="937">
        <v>58.793199999999999</v>
      </c>
      <c r="BJ44" s="938">
        <v>52.068600000000004</v>
      </c>
      <c r="BK44" s="938">
        <v>60.618699999999997</v>
      </c>
      <c r="BL44" s="939">
        <v>57.796900000000001</v>
      </c>
      <c r="BN44" s="909" t="s">
        <v>556</v>
      </c>
      <c r="BO44" s="937">
        <v>13.5502</v>
      </c>
      <c r="BP44" s="937">
        <v>16.329499999999999</v>
      </c>
      <c r="BQ44" s="937">
        <v>18.003900000000002</v>
      </c>
      <c r="BR44" s="937">
        <v>11.283200000000001</v>
      </c>
      <c r="BS44" s="937">
        <v>9.2739999999999991</v>
      </c>
      <c r="BT44" s="937">
        <v>9.7149000000000001</v>
      </c>
      <c r="BU44" s="937">
        <v>9.9558</v>
      </c>
      <c r="BV44" s="937">
        <v>10.628299999999999</v>
      </c>
      <c r="BW44" s="937">
        <v>10.9224</v>
      </c>
      <c r="BX44" s="937">
        <v>12.892099999999999</v>
      </c>
      <c r="BY44" s="937">
        <v>14.708299999999999</v>
      </c>
      <c r="BZ44" s="938">
        <v>10.465999999999999</v>
      </c>
      <c r="CA44" s="938">
        <v>11.6898</v>
      </c>
      <c r="CB44" s="939">
        <v>11.2859</v>
      </c>
      <c r="CE44" s="909" t="s">
        <v>556</v>
      </c>
      <c r="CF44" s="937">
        <v>1.4911000000000001</v>
      </c>
      <c r="CG44" s="937">
        <v>2.2877999999999998</v>
      </c>
      <c r="CH44" s="937">
        <v>2.5204</v>
      </c>
      <c r="CI44" s="937">
        <v>2.7425999999999999</v>
      </c>
      <c r="CJ44" s="937">
        <v>2.9357000000000002</v>
      </c>
      <c r="CK44" s="937">
        <v>2.6217000000000001</v>
      </c>
      <c r="CL44" s="937">
        <v>2.5019</v>
      </c>
      <c r="CM44" s="937">
        <v>2.3117000000000001</v>
      </c>
      <c r="CN44" s="937">
        <v>2.5935000000000001</v>
      </c>
      <c r="CO44" s="937">
        <v>2.65</v>
      </c>
      <c r="CP44" s="937">
        <v>2.0905999999999998</v>
      </c>
      <c r="CQ44" s="938">
        <v>2.6551</v>
      </c>
      <c r="CR44" s="938">
        <v>2.4950000000000001</v>
      </c>
      <c r="CS44" s="939">
        <v>2.5478000000000001</v>
      </c>
      <c r="CU44" s="909" t="s">
        <v>556</v>
      </c>
      <c r="CV44" s="937">
        <v>19.825800000000001</v>
      </c>
      <c r="CW44" s="937">
        <v>16.2224</v>
      </c>
      <c r="CX44" s="937">
        <v>10.742900000000001</v>
      </c>
      <c r="CY44" s="937">
        <v>8.3675999999999995</v>
      </c>
      <c r="CZ44" s="937">
        <v>5.7386999999999997</v>
      </c>
      <c r="DA44" s="937">
        <v>4.7563000000000004</v>
      </c>
      <c r="DB44" s="937">
        <v>3.4738000000000002</v>
      </c>
      <c r="DC44" s="937">
        <v>3.0746000000000002</v>
      </c>
      <c r="DD44" s="937">
        <v>3.2433000000000001</v>
      </c>
      <c r="DE44" s="937">
        <v>2.8883000000000001</v>
      </c>
      <c r="DF44" s="937">
        <v>3.3696000000000002</v>
      </c>
      <c r="DG44" s="938">
        <v>5.6486999999999998</v>
      </c>
      <c r="DH44" s="938">
        <v>3.1276999999999999</v>
      </c>
      <c r="DI44" s="939">
        <v>3.9597000000000002</v>
      </c>
    </row>
    <row r="45" spans="2:113" s="492" customFormat="1" ht="15.75" customHeight="1">
      <c r="B45" s="918" t="s">
        <v>102</v>
      </c>
      <c r="C45" s="906">
        <v>898.4556</v>
      </c>
      <c r="D45" s="906">
        <v>676.52409999999998</v>
      </c>
      <c r="E45" s="906">
        <v>586.67840000000001</v>
      </c>
      <c r="F45" s="906">
        <v>620.14790000000005</v>
      </c>
      <c r="G45" s="906">
        <v>721.44640000000004</v>
      </c>
      <c r="H45" s="906">
        <v>818.96810000000005</v>
      </c>
      <c r="I45" s="906">
        <v>916.67039999999997</v>
      </c>
      <c r="J45" s="906">
        <v>1044.9367</v>
      </c>
      <c r="K45" s="906">
        <v>996.58159999999998</v>
      </c>
      <c r="L45" s="919" t="s">
        <v>108</v>
      </c>
      <c r="M45" s="919" t="s">
        <v>108</v>
      </c>
      <c r="N45" s="907">
        <v>712.16250000000002</v>
      </c>
      <c r="O45" s="907">
        <v>1038.6293000000001</v>
      </c>
      <c r="P45" s="908">
        <v>747.59770000000003</v>
      </c>
      <c r="R45" s="918" t="s">
        <v>102</v>
      </c>
      <c r="S45" s="906">
        <v>896.64170000000001</v>
      </c>
      <c r="T45" s="906">
        <v>675.20929999999998</v>
      </c>
      <c r="U45" s="906">
        <v>585.60860000000002</v>
      </c>
      <c r="V45" s="906">
        <v>617.88850000000002</v>
      </c>
      <c r="W45" s="906">
        <v>717.45090000000005</v>
      </c>
      <c r="X45" s="906">
        <v>812.17729999999995</v>
      </c>
      <c r="Y45" s="906">
        <v>909.52790000000005</v>
      </c>
      <c r="Z45" s="906">
        <v>1035.0533</v>
      </c>
      <c r="AA45" s="906">
        <v>993.7174</v>
      </c>
      <c r="AB45" s="919" t="s">
        <v>108</v>
      </c>
      <c r="AC45" s="919" t="s">
        <v>108</v>
      </c>
      <c r="AD45" s="907">
        <v>708.40930000000003</v>
      </c>
      <c r="AE45" s="907">
        <v>1029.6614999999999</v>
      </c>
      <c r="AF45" s="908">
        <v>743.27850000000001</v>
      </c>
      <c r="AG45" s="660"/>
      <c r="AH45" s="918" t="s">
        <v>102</v>
      </c>
      <c r="AI45" s="920">
        <v>38.331499999999998</v>
      </c>
      <c r="AJ45" s="920">
        <v>36.473500000000001</v>
      </c>
      <c r="AK45" s="920">
        <v>34.317999999999998</v>
      </c>
      <c r="AL45" s="920">
        <v>32.605899999999998</v>
      </c>
      <c r="AM45" s="920">
        <v>31.2712</v>
      </c>
      <c r="AN45" s="920">
        <v>29.465199999999999</v>
      </c>
      <c r="AO45" s="920">
        <v>27.447199999999999</v>
      </c>
      <c r="AP45" s="920">
        <v>25.362300000000001</v>
      </c>
      <c r="AQ45" s="920">
        <v>23.492000000000001</v>
      </c>
      <c r="AR45" s="926" t="s">
        <v>108</v>
      </c>
      <c r="AS45" s="926" t="s">
        <v>108</v>
      </c>
      <c r="AT45" s="921">
        <v>31.13</v>
      </c>
      <c r="AU45" s="921">
        <v>25.128299999999999</v>
      </c>
      <c r="AV45" s="922">
        <v>30.225000000000001</v>
      </c>
      <c r="AX45" s="918" t="s">
        <v>102</v>
      </c>
      <c r="AY45" s="940">
        <v>24.6449</v>
      </c>
      <c r="AZ45" s="940">
        <v>29.979099999999999</v>
      </c>
      <c r="BA45" s="940">
        <v>36.231999999999999</v>
      </c>
      <c r="BB45" s="940">
        <v>44.126600000000003</v>
      </c>
      <c r="BC45" s="940">
        <v>49.590699999999998</v>
      </c>
      <c r="BD45" s="940">
        <v>52.008600000000001</v>
      </c>
      <c r="BE45" s="940">
        <v>54.342199999999998</v>
      </c>
      <c r="BF45" s="940">
        <v>57.302999999999997</v>
      </c>
      <c r="BG45" s="940">
        <v>59.051900000000003</v>
      </c>
      <c r="BH45" s="943" t="s">
        <v>108</v>
      </c>
      <c r="BI45" s="943" t="s">
        <v>108</v>
      </c>
      <c r="BJ45" s="941">
        <v>47.055700000000002</v>
      </c>
      <c r="BK45" s="941">
        <v>57.521900000000002</v>
      </c>
      <c r="BL45" s="942">
        <v>48.633899999999997</v>
      </c>
      <c r="BN45" s="918" t="s">
        <v>102</v>
      </c>
      <c r="BO45" s="940">
        <v>14.684900000000001</v>
      </c>
      <c r="BP45" s="940">
        <v>15.5916</v>
      </c>
      <c r="BQ45" s="940">
        <v>16.432099999999998</v>
      </c>
      <c r="BR45" s="940">
        <v>11.8514</v>
      </c>
      <c r="BS45" s="940">
        <v>10.1737</v>
      </c>
      <c r="BT45" s="940">
        <v>9.8547999999999991</v>
      </c>
      <c r="BU45" s="940">
        <v>10.8355</v>
      </c>
      <c r="BV45" s="940">
        <v>11.196899999999999</v>
      </c>
      <c r="BW45" s="940">
        <v>12.0982</v>
      </c>
      <c r="BX45" s="943" t="s">
        <v>108</v>
      </c>
      <c r="BY45" s="943" t="s">
        <v>108</v>
      </c>
      <c r="BZ45" s="941">
        <v>11.652699999999999</v>
      </c>
      <c r="CA45" s="941">
        <v>11.309699999999999</v>
      </c>
      <c r="CB45" s="942">
        <v>11.600899999999999</v>
      </c>
      <c r="CE45" s="918" t="s">
        <v>102</v>
      </c>
      <c r="CF45" s="940">
        <v>2.0659999999999998</v>
      </c>
      <c r="CG45" s="940">
        <v>2.3635999999999999</v>
      </c>
      <c r="CH45" s="940">
        <v>2.4863</v>
      </c>
      <c r="CI45" s="940">
        <v>2.9895999999999998</v>
      </c>
      <c r="CJ45" s="940">
        <v>3.0735999999999999</v>
      </c>
      <c r="CK45" s="940">
        <v>3.0345</v>
      </c>
      <c r="CL45" s="940">
        <v>3.0602</v>
      </c>
      <c r="CM45" s="940">
        <v>2.6800999999999999</v>
      </c>
      <c r="CN45" s="940">
        <v>2.2871999999999999</v>
      </c>
      <c r="CO45" s="943" t="s">
        <v>108</v>
      </c>
      <c r="CP45" s="943" t="s">
        <v>108</v>
      </c>
      <c r="CQ45" s="941">
        <v>2.95</v>
      </c>
      <c r="CR45" s="941">
        <v>2.6309</v>
      </c>
      <c r="CS45" s="942">
        <v>2.9018999999999999</v>
      </c>
      <c r="CU45" s="918" t="s">
        <v>102</v>
      </c>
      <c r="CV45" s="940">
        <v>20.2727</v>
      </c>
      <c r="CW45" s="940">
        <v>15.5923</v>
      </c>
      <c r="CX45" s="940">
        <v>10.531599999999999</v>
      </c>
      <c r="CY45" s="940">
        <v>8.4266000000000005</v>
      </c>
      <c r="CZ45" s="940">
        <v>5.8907999999999996</v>
      </c>
      <c r="DA45" s="940">
        <v>5.6369999999999996</v>
      </c>
      <c r="DB45" s="940">
        <v>4.3150000000000004</v>
      </c>
      <c r="DC45" s="940">
        <v>3.4577</v>
      </c>
      <c r="DD45" s="940">
        <v>3.0707</v>
      </c>
      <c r="DE45" s="943" t="s">
        <v>108</v>
      </c>
      <c r="DF45" s="943" t="s">
        <v>108</v>
      </c>
      <c r="DG45" s="941">
        <v>7.2115999999999998</v>
      </c>
      <c r="DH45" s="941">
        <v>3.4091999999999998</v>
      </c>
      <c r="DI45" s="942">
        <v>6.6382000000000003</v>
      </c>
    </row>
    <row r="46" spans="2:113" s="598" customFormat="1" ht="15.75" customHeight="1">
      <c r="B46" s="913" t="s">
        <v>101</v>
      </c>
      <c r="C46" s="914">
        <v>828.04930000000002</v>
      </c>
      <c r="D46" s="914">
        <v>634.14710000000002</v>
      </c>
      <c r="E46" s="914">
        <v>615.62300000000005</v>
      </c>
      <c r="F46" s="914">
        <v>750.41110000000003</v>
      </c>
      <c r="G46" s="914">
        <v>999.32640000000004</v>
      </c>
      <c r="H46" s="914">
        <v>1039.1559</v>
      </c>
      <c r="I46" s="914">
        <v>1113.3719000000001</v>
      </c>
      <c r="J46" s="914">
        <v>1128.5273999999999</v>
      </c>
      <c r="K46" s="914" t="s">
        <v>108</v>
      </c>
      <c r="L46" s="915" t="s">
        <v>108</v>
      </c>
      <c r="M46" s="915" t="s">
        <v>108</v>
      </c>
      <c r="N46" s="916">
        <v>819.6576</v>
      </c>
      <c r="O46" s="916">
        <v>1128.5273999999999</v>
      </c>
      <c r="P46" s="917">
        <v>836.37739999999997</v>
      </c>
      <c r="R46" s="913" t="s">
        <v>101</v>
      </c>
      <c r="S46" s="914">
        <v>827.55409999999995</v>
      </c>
      <c r="T46" s="914">
        <v>633.03639999999996</v>
      </c>
      <c r="U46" s="914">
        <v>614.86419999999998</v>
      </c>
      <c r="V46" s="914">
        <v>748.08759999999995</v>
      </c>
      <c r="W46" s="914">
        <v>994.20719999999994</v>
      </c>
      <c r="X46" s="914">
        <v>1031.0268000000001</v>
      </c>
      <c r="Y46" s="914">
        <v>1104.2574</v>
      </c>
      <c r="Z46" s="914">
        <v>1123.3059000000001</v>
      </c>
      <c r="AA46" s="914" t="s">
        <v>108</v>
      </c>
      <c r="AB46" s="915" t="s">
        <v>108</v>
      </c>
      <c r="AC46" s="915" t="s">
        <v>108</v>
      </c>
      <c r="AD46" s="916">
        <v>816.07010000000002</v>
      </c>
      <c r="AE46" s="916">
        <v>1123.3059000000001</v>
      </c>
      <c r="AF46" s="917">
        <v>832.70140000000004</v>
      </c>
      <c r="AG46" s="660"/>
      <c r="AH46" s="913" t="s">
        <v>101</v>
      </c>
      <c r="AI46" s="927">
        <v>39.040100000000002</v>
      </c>
      <c r="AJ46" s="927">
        <v>37.768900000000002</v>
      </c>
      <c r="AK46" s="927">
        <v>34.627099999999999</v>
      </c>
      <c r="AL46" s="927">
        <v>33.102699999999999</v>
      </c>
      <c r="AM46" s="927">
        <v>32.432200000000002</v>
      </c>
      <c r="AN46" s="927">
        <v>30.253</v>
      </c>
      <c r="AO46" s="927">
        <v>29.429200000000002</v>
      </c>
      <c r="AP46" s="927">
        <v>25.5594</v>
      </c>
      <c r="AQ46" s="927" t="s">
        <v>108</v>
      </c>
      <c r="AR46" s="928" t="s">
        <v>108</v>
      </c>
      <c r="AS46" s="928" t="s">
        <v>108</v>
      </c>
      <c r="AT46" s="929">
        <v>32.656700000000001</v>
      </c>
      <c r="AU46" s="929">
        <v>25.5594</v>
      </c>
      <c r="AV46" s="930">
        <v>32.138300000000001</v>
      </c>
      <c r="AX46" s="913" t="s">
        <v>101</v>
      </c>
      <c r="AY46" s="944">
        <v>22.485600000000002</v>
      </c>
      <c r="AZ46" s="944">
        <v>27.5489</v>
      </c>
      <c r="BA46" s="944">
        <v>33.424399999999999</v>
      </c>
      <c r="BB46" s="944">
        <v>41.2363</v>
      </c>
      <c r="BC46" s="944">
        <v>42.9435</v>
      </c>
      <c r="BD46" s="944">
        <v>50.7654</v>
      </c>
      <c r="BE46" s="944">
        <v>51.673000000000002</v>
      </c>
      <c r="BF46" s="944">
        <v>56.5642</v>
      </c>
      <c r="BG46" s="944" t="s">
        <v>108</v>
      </c>
      <c r="BH46" s="945" t="s">
        <v>108</v>
      </c>
      <c r="BI46" s="945" t="s">
        <v>108</v>
      </c>
      <c r="BJ46" s="946">
        <v>42.059800000000003</v>
      </c>
      <c r="BK46" s="946">
        <v>56.5642</v>
      </c>
      <c r="BL46" s="947">
        <v>43.119199999999999</v>
      </c>
      <c r="BN46" s="913" t="s">
        <v>101</v>
      </c>
      <c r="BO46" s="944">
        <v>15.369199999999999</v>
      </c>
      <c r="BP46" s="944">
        <v>16.088699999999999</v>
      </c>
      <c r="BQ46" s="944">
        <v>18.782299999999999</v>
      </c>
      <c r="BR46" s="944">
        <v>14.2944</v>
      </c>
      <c r="BS46" s="944">
        <v>16.0458</v>
      </c>
      <c r="BT46" s="944">
        <v>11.507</v>
      </c>
      <c r="BU46" s="944">
        <v>11.592700000000001</v>
      </c>
      <c r="BV46" s="944">
        <v>10.569599999999999</v>
      </c>
      <c r="BW46" s="944" t="s">
        <v>108</v>
      </c>
      <c r="BX46" s="945" t="s">
        <v>108</v>
      </c>
      <c r="BY46" s="945" t="s">
        <v>108</v>
      </c>
      <c r="BZ46" s="946">
        <v>14.5764</v>
      </c>
      <c r="CA46" s="946">
        <v>10.569599999999999</v>
      </c>
      <c r="CB46" s="947">
        <v>14.283799999999999</v>
      </c>
      <c r="CE46" s="913" t="s">
        <v>101</v>
      </c>
      <c r="CF46" s="944">
        <v>1.7091000000000001</v>
      </c>
      <c r="CG46" s="944">
        <v>2.0619999999999998</v>
      </c>
      <c r="CH46" s="944">
        <v>2.8288000000000002</v>
      </c>
      <c r="CI46" s="944">
        <v>2.8729</v>
      </c>
      <c r="CJ46" s="944">
        <v>2.8357000000000001</v>
      </c>
      <c r="CK46" s="944">
        <v>2.4815</v>
      </c>
      <c r="CL46" s="944">
        <v>2.8828</v>
      </c>
      <c r="CM46" s="944">
        <v>3.0712000000000002</v>
      </c>
      <c r="CN46" s="944" t="s">
        <v>108</v>
      </c>
      <c r="CO46" s="945" t="s">
        <v>108</v>
      </c>
      <c r="CP46" s="945" t="s">
        <v>108</v>
      </c>
      <c r="CQ46" s="946">
        <v>2.7591000000000001</v>
      </c>
      <c r="CR46" s="946">
        <v>3.0712000000000002</v>
      </c>
      <c r="CS46" s="947">
        <v>2.7818999999999998</v>
      </c>
      <c r="CU46" s="913" t="s">
        <v>101</v>
      </c>
      <c r="CV46" s="944">
        <v>21.396000000000001</v>
      </c>
      <c r="CW46" s="944">
        <v>16.531500000000001</v>
      </c>
      <c r="CX46" s="944">
        <v>10.337300000000001</v>
      </c>
      <c r="CY46" s="944">
        <v>8.4937000000000005</v>
      </c>
      <c r="CZ46" s="944">
        <v>5.7427999999999999</v>
      </c>
      <c r="DA46" s="944">
        <v>4.9931999999999999</v>
      </c>
      <c r="DB46" s="944">
        <v>4.4223999999999997</v>
      </c>
      <c r="DC46" s="944">
        <v>4.2355999999999998</v>
      </c>
      <c r="DD46" s="944" t="s">
        <v>108</v>
      </c>
      <c r="DE46" s="945" t="s">
        <v>108</v>
      </c>
      <c r="DF46" s="945" t="s">
        <v>108</v>
      </c>
      <c r="DG46" s="946">
        <v>7.9478999999999997</v>
      </c>
      <c r="DH46" s="946">
        <v>4.2355999999999998</v>
      </c>
      <c r="DI46" s="947">
        <v>7.6768000000000001</v>
      </c>
    </row>
    <row r="47" spans="2:113" s="656" customFormat="1">
      <c r="B47" s="38" t="s">
        <v>314</v>
      </c>
      <c r="C47" s="654"/>
      <c r="D47" s="654"/>
      <c r="E47" s="654"/>
      <c r="F47" s="654"/>
      <c r="G47" s="654"/>
      <c r="H47" s="654"/>
      <c r="I47" s="654"/>
      <c r="J47" s="654"/>
      <c r="K47" s="654"/>
      <c r="L47" s="654"/>
      <c r="M47" s="654"/>
      <c r="N47" s="654"/>
      <c r="O47" s="654"/>
      <c r="P47" s="655"/>
      <c r="R47" s="38" t="s">
        <v>314</v>
      </c>
      <c r="S47" s="654"/>
      <c r="T47" s="654"/>
      <c r="U47" s="654"/>
      <c r="V47" s="654"/>
      <c r="W47" s="654"/>
      <c r="X47" s="654"/>
      <c r="Y47" s="654"/>
      <c r="Z47" s="654"/>
      <c r="AA47" s="654"/>
      <c r="AB47" s="654"/>
      <c r="AC47" s="654"/>
      <c r="AD47" s="654"/>
      <c r="AE47" s="654"/>
      <c r="AF47" s="655"/>
      <c r="AG47" s="657"/>
      <c r="AH47" s="38" t="s">
        <v>314</v>
      </c>
      <c r="AI47" s="654"/>
      <c r="AJ47" s="654"/>
      <c r="AK47" s="654"/>
      <c r="AL47" s="654"/>
      <c r="AM47" s="654"/>
      <c r="AN47" s="654"/>
      <c r="AO47" s="654"/>
      <c r="AP47" s="654"/>
      <c r="AQ47" s="654"/>
      <c r="AR47" s="654"/>
      <c r="AS47" s="654"/>
      <c r="AT47" s="654"/>
      <c r="AU47" s="654"/>
      <c r="AV47" s="655"/>
      <c r="AX47" s="38" t="s">
        <v>314</v>
      </c>
      <c r="AY47" s="654"/>
      <c r="AZ47" s="654"/>
      <c r="BA47" s="654"/>
      <c r="BB47" s="654"/>
      <c r="BC47" s="654"/>
      <c r="BD47" s="654"/>
      <c r="BE47" s="654"/>
      <c r="BF47" s="654"/>
      <c r="BG47" s="654"/>
      <c r="BH47" s="654"/>
      <c r="BI47" s="654"/>
      <c r="BJ47" s="654"/>
      <c r="BK47" s="654"/>
      <c r="BL47" s="655"/>
      <c r="BN47" s="38" t="s">
        <v>314</v>
      </c>
      <c r="BO47" s="654"/>
      <c r="BP47" s="654"/>
      <c r="BQ47" s="654"/>
      <c r="BR47" s="654"/>
      <c r="BS47" s="654"/>
      <c r="BT47" s="654"/>
      <c r="BU47" s="654"/>
      <c r="BV47" s="654"/>
      <c r="BW47" s="654"/>
      <c r="BX47" s="654"/>
      <c r="BY47" s="654"/>
      <c r="BZ47" s="654"/>
      <c r="CA47" s="654"/>
      <c r="CB47" s="655"/>
      <c r="CE47" s="38" t="s">
        <v>314</v>
      </c>
      <c r="CF47" s="654"/>
      <c r="CG47" s="654"/>
      <c r="CH47" s="654"/>
      <c r="CI47" s="654"/>
      <c r="CJ47" s="654"/>
      <c r="CK47" s="654"/>
      <c r="CL47" s="654"/>
      <c r="CM47" s="654"/>
      <c r="CN47" s="654"/>
      <c r="CO47" s="654"/>
      <c r="CP47" s="654"/>
      <c r="CQ47" s="654"/>
      <c r="CR47" s="654"/>
      <c r="CS47" s="655"/>
      <c r="CU47" s="38" t="s">
        <v>314</v>
      </c>
      <c r="CV47" s="654"/>
      <c r="CW47" s="654"/>
      <c r="CX47" s="654"/>
      <c r="CY47" s="654"/>
      <c r="CZ47" s="654"/>
      <c r="DA47" s="654"/>
      <c r="DB47" s="654"/>
      <c r="DC47" s="654"/>
      <c r="DD47" s="654"/>
      <c r="DE47" s="654"/>
      <c r="DF47" s="654"/>
      <c r="DG47" s="654"/>
      <c r="DH47" s="654"/>
      <c r="DI47" s="655"/>
    </row>
    <row r="48" spans="2:113" s="293" customFormat="1">
      <c r="B48" s="38" t="s">
        <v>587</v>
      </c>
      <c r="C48" s="654"/>
      <c r="D48" s="654"/>
      <c r="E48" s="654"/>
      <c r="F48" s="654"/>
      <c r="G48" s="654"/>
      <c r="H48" s="654"/>
      <c r="I48" s="654"/>
      <c r="J48" s="654"/>
      <c r="K48" s="654"/>
      <c r="L48" s="654"/>
      <c r="M48" s="654"/>
      <c r="N48" s="654"/>
      <c r="O48" s="654"/>
      <c r="P48" s="655"/>
      <c r="R48" s="38" t="s">
        <v>587</v>
      </c>
      <c r="S48" s="654"/>
      <c r="T48" s="654"/>
      <c r="U48" s="654"/>
      <c r="V48" s="654"/>
      <c r="W48" s="654"/>
      <c r="X48" s="654"/>
      <c r="Y48" s="654"/>
      <c r="Z48" s="654"/>
      <c r="AA48" s="654"/>
      <c r="AB48" s="654"/>
      <c r="AC48" s="654"/>
      <c r="AD48" s="654"/>
      <c r="AE48" s="654"/>
      <c r="AF48" s="655"/>
      <c r="AG48" s="657"/>
      <c r="AH48" s="38" t="s">
        <v>587</v>
      </c>
      <c r="AI48" s="654"/>
      <c r="AJ48" s="654"/>
      <c r="AK48" s="654"/>
      <c r="AL48" s="654"/>
      <c r="AM48" s="654"/>
      <c r="AN48" s="654"/>
      <c r="AO48" s="654"/>
      <c r="AP48" s="654"/>
      <c r="AQ48" s="654"/>
      <c r="AR48" s="654"/>
      <c r="AS48" s="654"/>
      <c r="AT48" s="654"/>
      <c r="AU48" s="654"/>
      <c r="AV48" s="655"/>
      <c r="AX48" s="38" t="s">
        <v>587</v>
      </c>
      <c r="AY48" s="654"/>
      <c r="AZ48" s="654"/>
      <c r="BA48" s="654"/>
      <c r="BB48" s="654"/>
      <c r="BC48" s="654"/>
      <c r="BD48" s="654"/>
      <c r="BE48" s="654"/>
      <c r="BF48" s="654"/>
      <c r="BG48" s="654"/>
      <c r="BH48" s="654"/>
      <c r="BI48" s="654"/>
      <c r="BJ48" s="654"/>
      <c r="BK48" s="654"/>
      <c r="BL48" s="655"/>
      <c r="BN48" s="38" t="s">
        <v>587</v>
      </c>
      <c r="BO48" s="654"/>
      <c r="BP48" s="654"/>
      <c r="BQ48" s="654"/>
      <c r="BR48" s="654"/>
      <c r="BS48" s="654"/>
      <c r="BT48" s="654"/>
      <c r="BU48" s="654"/>
      <c r="BV48" s="654"/>
      <c r="BW48" s="654"/>
      <c r="BX48" s="654"/>
      <c r="BY48" s="654"/>
      <c r="BZ48" s="654"/>
      <c r="CA48" s="654"/>
      <c r="CB48" s="655"/>
      <c r="CE48" s="38" t="s">
        <v>587</v>
      </c>
      <c r="CF48" s="654"/>
      <c r="CG48" s="654"/>
      <c r="CH48" s="654"/>
      <c r="CI48" s="654"/>
      <c r="CJ48" s="654"/>
      <c r="CK48" s="654"/>
      <c r="CL48" s="654"/>
      <c r="CM48" s="654"/>
      <c r="CN48" s="654"/>
      <c r="CO48" s="654"/>
      <c r="CP48" s="654"/>
      <c r="CQ48" s="654"/>
      <c r="CR48" s="654"/>
      <c r="CS48" s="655"/>
      <c r="CU48" s="38" t="s">
        <v>587</v>
      </c>
      <c r="CV48" s="654"/>
      <c r="CW48" s="654"/>
      <c r="CX48" s="654"/>
      <c r="CY48" s="654"/>
      <c r="CZ48" s="654"/>
      <c r="DA48" s="654"/>
      <c r="DB48" s="654"/>
      <c r="DC48" s="654"/>
      <c r="DD48" s="654"/>
      <c r="DE48" s="654"/>
      <c r="DF48" s="654"/>
      <c r="DG48" s="654"/>
      <c r="DH48" s="654"/>
      <c r="DI48" s="655"/>
    </row>
    <row r="49" spans="2:113" s="293" customFormat="1" ht="12">
      <c r="B49" s="293" t="s">
        <v>557</v>
      </c>
      <c r="C49" s="658"/>
      <c r="D49" s="658"/>
      <c r="E49" s="658"/>
      <c r="F49" s="658"/>
      <c r="G49" s="658"/>
      <c r="H49" s="658"/>
      <c r="I49" s="658"/>
      <c r="J49" s="658"/>
      <c r="K49" s="658"/>
      <c r="L49" s="658"/>
      <c r="M49" s="658"/>
      <c r="N49" s="658"/>
      <c r="O49" s="658"/>
      <c r="P49" s="659"/>
      <c r="R49" s="293" t="s">
        <v>557</v>
      </c>
      <c r="S49" s="658"/>
      <c r="T49" s="658"/>
      <c r="U49" s="658"/>
      <c r="V49" s="658"/>
      <c r="W49" s="658"/>
      <c r="X49" s="658"/>
      <c r="Y49" s="658"/>
      <c r="Z49" s="658"/>
      <c r="AA49" s="658"/>
      <c r="AB49" s="658"/>
      <c r="AC49" s="658"/>
      <c r="AD49" s="658"/>
      <c r="AE49" s="658"/>
      <c r="AF49" s="659"/>
      <c r="AG49" s="657"/>
      <c r="AH49" s="293" t="s">
        <v>557</v>
      </c>
      <c r="AI49" s="658"/>
      <c r="AJ49" s="658"/>
      <c r="AK49" s="658"/>
      <c r="AL49" s="658"/>
      <c r="AM49" s="658"/>
      <c r="AN49" s="658"/>
      <c r="AO49" s="658"/>
      <c r="AP49" s="658"/>
      <c r="AQ49" s="658"/>
      <c r="AR49" s="658"/>
      <c r="AS49" s="658"/>
      <c r="AT49" s="658"/>
      <c r="AU49" s="658"/>
      <c r="AV49" s="659"/>
      <c r="AX49" s="293" t="s">
        <v>557</v>
      </c>
      <c r="AY49" s="658"/>
      <c r="AZ49" s="658"/>
      <c r="BA49" s="658"/>
      <c r="BB49" s="658"/>
      <c r="BC49" s="658"/>
      <c r="BD49" s="658"/>
      <c r="BE49" s="658"/>
      <c r="BF49" s="658"/>
      <c r="BG49" s="658"/>
      <c r="BH49" s="658"/>
      <c r="BI49" s="658"/>
      <c r="BJ49" s="658"/>
      <c r="BK49" s="658"/>
      <c r="BL49" s="659"/>
      <c r="BN49" s="293" t="s">
        <v>557</v>
      </c>
      <c r="BO49" s="658"/>
      <c r="BP49" s="658"/>
      <c r="BQ49" s="658"/>
      <c r="BR49" s="658"/>
      <c r="BS49" s="658"/>
      <c r="BT49" s="658"/>
      <c r="BU49" s="658"/>
      <c r="BV49" s="658"/>
      <c r="BW49" s="658"/>
      <c r="BX49" s="658"/>
      <c r="BY49" s="658"/>
      <c r="BZ49" s="658"/>
      <c r="CA49" s="658"/>
      <c r="CB49" s="659"/>
      <c r="CE49" s="293" t="s">
        <v>557</v>
      </c>
      <c r="CF49" s="658"/>
      <c r="CG49" s="658"/>
      <c r="CH49" s="658"/>
      <c r="CI49" s="658"/>
      <c r="CJ49" s="658"/>
      <c r="CK49" s="658"/>
      <c r="CL49" s="658"/>
      <c r="CM49" s="658"/>
      <c r="CN49" s="658"/>
      <c r="CO49" s="658"/>
      <c r="CP49" s="658"/>
      <c r="CQ49" s="658"/>
      <c r="CR49" s="658"/>
      <c r="CS49" s="659"/>
      <c r="CU49" s="293" t="s">
        <v>557</v>
      </c>
      <c r="CV49" s="658"/>
      <c r="CW49" s="658"/>
      <c r="CX49" s="658"/>
      <c r="CY49" s="658"/>
      <c r="CZ49" s="658"/>
      <c r="DA49" s="658"/>
      <c r="DB49" s="658"/>
      <c r="DC49" s="658"/>
      <c r="DD49" s="658"/>
      <c r="DE49" s="658"/>
      <c r="DF49" s="658"/>
      <c r="DG49" s="658"/>
      <c r="DH49" s="658"/>
      <c r="DI49" s="659"/>
    </row>
    <row r="50" spans="2:113" s="293" customFormat="1" ht="12">
      <c r="B50" s="295" t="s">
        <v>775</v>
      </c>
      <c r="C50" s="658"/>
      <c r="D50" s="658"/>
      <c r="E50" s="658"/>
      <c r="F50" s="658"/>
      <c r="G50" s="658"/>
      <c r="H50" s="658"/>
      <c r="I50" s="658"/>
      <c r="J50" s="658"/>
      <c r="K50" s="658"/>
      <c r="L50" s="658"/>
      <c r="M50" s="658"/>
      <c r="N50" s="658"/>
      <c r="O50" s="658"/>
      <c r="P50" s="659"/>
      <c r="R50" s="295" t="s">
        <v>775</v>
      </c>
      <c r="S50" s="658"/>
      <c r="T50" s="658"/>
      <c r="U50" s="658"/>
      <c r="V50" s="658"/>
      <c r="W50" s="658"/>
      <c r="X50" s="658"/>
      <c r="Y50" s="658"/>
      <c r="Z50" s="658"/>
      <c r="AA50" s="658"/>
      <c r="AB50" s="658"/>
      <c r="AC50" s="658"/>
      <c r="AD50" s="658"/>
      <c r="AE50" s="658"/>
      <c r="AF50" s="658"/>
      <c r="AH50" s="295" t="s">
        <v>775</v>
      </c>
      <c r="AI50" s="658"/>
      <c r="AJ50" s="658"/>
      <c r="AK50" s="658"/>
      <c r="AL50" s="658"/>
      <c r="AM50" s="658"/>
      <c r="AN50" s="658"/>
      <c r="AO50" s="658"/>
      <c r="AP50" s="658"/>
      <c r="AQ50" s="658"/>
      <c r="AR50" s="658"/>
      <c r="AS50" s="658"/>
      <c r="AT50" s="658"/>
      <c r="AU50" s="658"/>
      <c r="AV50" s="659"/>
      <c r="AX50" s="295" t="s">
        <v>775</v>
      </c>
      <c r="AY50" s="658"/>
      <c r="AZ50" s="658"/>
      <c r="BA50" s="658"/>
      <c r="BB50" s="658"/>
      <c r="BC50" s="658"/>
      <c r="BD50" s="658"/>
      <c r="BE50" s="658"/>
      <c r="BF50" s="658"/>
      <c r="BG50" s="658"/>
      <c r="BH50" s="658"/>
      <c r="BI50" s="658"/>
      <c r="BJ50" s="658"/>
      <c r="BK50" s="658"/>
      <c r="BL50" s="659"/>
      <c r="BN50" s="295" t="s">
        <v>775</v>
      </c>
      <c r="BO50" s="658"/>
      <c r="BP50" s="658"/>
      <c r="BQ50" s="658"/>
      <c r="BR50" s="658"/>
      <c r="BS50" s="658"/>
      <c r="BT50" s="658"/>
      <c r="BU50" s="658"/>
      <c r="BV50" s="658"/>
      <c r="BW50" s="658"/>
      <c r="BX50" s="658"/>
      <c r="BY50" s="658"/>
      <c r="BZ50" s="658"/>
      <c r="CA50" s="658"/>
      <c r="CB50" s="659"/>
      <c r="CE50" s="295" t="s">
        <v>775</v>
      </c>
      <c r="CF50" s="658"/>
      <c r="CG50" s="658"/>
      <c r="CH50" s="658"/>
      <c r="CI50" s="658"/>
      <c r="CJ50" s="658"/>
      <c r="CK50" s="658"/>
      <c r="CL50" s="658"/>
      <c r="CM50" s="658"/>
      <c r="CN50" s="658"/>
      <c r="CO50" s="658"/>
      <c r="CP50" s="658"/>
      <c r="CQ50" s="658"/>
      <c r="CR50" s="658"/>
      <c r="CS50" s="659"/>
      <c r="CU50" s="295" t="s">
        <v>775</v>
      </c>
      <c r="CV50" s="658"/>
      <c r="CW50" s="658"/>
      <c r="CX50" s="658"/>
      <c r="CY50" s="658"/>
      <c r="CZ50" s="658"/>
      <c r="DA50" s="658"/>
      <c r="DB50" s="658"/>
      <c r="DC50" s="658"/>
      <c r="DD50" s="658"/>
      <c r="DE50" s="658"/>
      <c r="DF50" s="658"/>
      <c r="DG50" s="658"/>
      <c r="DH50" s="658"/>
      <c r="DI50" s="659"/>
    </row>
    <row r="51" spans="2:113">
      <c r="C51" s="54"/>
      <c r="D51" s="54"/>
      <c r="E51" s="54"/>
      <c r="F51" s="54"/>
      <c r="G51" s="54"/>
      <c r="H51" s="54"/>
      <c r="I51" s="54"/>
      <c r="J51" s="54"/>
      <c r="K51" s="54"/>
      <c r="L51" s="54"/>
      <c r="M51" s="54"/>
      <c r="N51" s="54"/>
      <c r="O51" s="54"/>
      <c r="P51" s="91"/>
      <c r="AI51" s="54"/>
      <c r="AJ51" s="54"/>
      <c r="AK51" s="54"/>
      <c r="AL51" s="54"/>
      <c r="AM51" s="54"/>
      <c r="AN51" s="54"/>
      <c r="AO51" s="54"/>
      <c r="AP51" s="54"/>
      <c r="AQ51" s="54"/>
      <c r="AR51" s="54"/>
      <c r="AS51" s="54"/>
      <c r="AT51" s="54"/>
      <c r="AU51" s="54"/>
      <c r="AV51" s="91"/>
      <c r="AY51" s="54"/>
      <c r="AZ51" s="54"/>
      <c r="BA51" s="54"/>
      <c r="BB51" s="54"/>
      <c r="BC51" s="54"/>
      <c r="BD51" s="54"/>
      <c r="BE51" s="54"/>
      <c r="BF51" s="54"/>
      <c r="BG51" s="54"/>
      <c r="BH51" s="54"/>
      <c r="BI51" s="54"/>
      <c r="BJ51" s="54"/>
      <c r="BK51" s="54"/>
      <c r="BL51" s="91"/>
      <c r="BO51" s="54"/>
      <c r="BP51" s="54"/>
      <c r="BQ51" s="54"/>
      <c r="BR51" s="54"/>
      <c r="BS51" s="54"/>
      <c r="BT51" s="54"/>
      <c r="BU51" s="54"/>
      <c r="BV51" s="54"/>
      <c r="BW51" s="54"/>
      <c r="BX51" s="54"/>
      <c r="BY51" s="54"/>
      <c r="BZ51" s="54"/>
      <c r="CA51" s="54"/>
      <c r="CB51" s="91"/>
      <c r="CF51" s="54"/>
      <c r="CG51" s="54"/>
      <c r="CH51" s="54"/>
      <c r="CI51" s="54"/>
      <c r="CJ51" s="54"/>
      <c r="CK51" s="54"/>
      <c r="CL51" s="54"/>
      <c r="CM51" s="54"/>
      <c r="CN51" s="54"/>
      <c r="CO51" s="54"/>
      <c r="CP51" s="54"/>
      <c r="CQ51" s="54"/>
      <c r="CR51" s="54"/>
      <c r="CS51" s="91"/>
      <c r="CV51" s="54"/>
      <c r="CW51" s="54"/>
      <c r="CX51" s="54"/>
      <c r="CY51" s="54"/>
      <c r="CZ51" s="54"/>
      <c r="DA51" s="54"/>
      <c r="DB51" s="54"/>
      <c r="DC51" s="54"/>
      <c r="DD51" s="54"/>
      <c r="DE51" s="54"/>
      <c r="DF51" s="54"/>
      <c r="DG51" s="54"/>
      <c r="DH51" s="54"/>
      <c r="DI51" s="91"/>
    </row>
    <row r="52" spans="2:113">
      <c r="P52"/>
    </row>
    <row r="53" spans="2:113">
      <c r="P53"/>
    </row>
    <row r="54" spans="2:113">
      <c r="P54"/>
    </row>
    <row r="55" spans="2:113">
      <c r="P55"/>
    </row>
  </sheetData>
  <phoneticPr fontId="2" type="noConversion"/>
  <pageMargins left="0.39370078740157483" right="0.39370078740157483" top="0.78740157480314965" bottom="0.78740157480314965" header="0.39370078740157483" footer="0.39370078740157483"/>
  <pageSetup paperSize="9" scale="68" firstPageNumber="64" fitToWidth="7" orientation="landscape" useFirstPageNumber="1" r:id="rId1"/>
  <headerFooter alignWithMargins="0">
    <oddHeader>&amp;R&amp;12Les finances des communes en 2018</oddHeader>
    <oddFooter>&amp;L&amp;12Direction Générale des Collectivités Locales / DESL&amp;C&amp;12&amp;P&amp;R&amp;12Mise en ligne  : mars 2020</oddFooter>
  </headerFooter>
  <colBreaks count="1" manualBreakCount="1">
    <brk id="32" min="3" max="49" man="1"/>
  </colBreaks>
</worksheet>
</file>

<file path=xl/worksheets/sheet24.xml><?xml version="1.0" encoding="utf-8"?>
<worksheet xmlns="http://schemas.openxmlformats.org/spreadsheetml/2006/main" xmlns:r="http://schemas.openxmlformats.org/officeDocument/2006/relationships">
  <sheetPr>
    <tabColor rgb="FF00B050"/>
  </sheetPr>
  <dimension ref="A1:DX58"/>
  <sheetViews>
    <sheetView zoomScaleNormal="100" zoomScaleSheetLayoutView="70" zoomScalePageLayoutView="85" workbookViewId="0"/>
  </sheetViews>
  <sheetFormatPr baseColWidth="10" defaultRowHeight="12.75"/>
  <cols>
    <col min="1" max="1" width="3.140625" customWidth="1"/>
    <col min="2" max="2" width="31" customWidth="1"/>
    <col min="14" max="15" width="13.42578125" customWidth="1"/>
    <col min="16" max="16" width="11.42578125" style="95"/>
    <col min="17" max="17" width="3.140625" customWidth="1"/>
    <col min="18" max="18" width="31.5703125" customWidth="1"/>
    <col min="30" max="31" width="13.42578125" customWidth="1"/>
    <col min="32" max="32" width="11.42578125" style="95"/>
    <col min="33" max="33" width="3.140625" customWidth="1"/>
    <col min="34" max="34" width="29.7109375" customWidth="1"/>
    <col min="46" max="47" width="13.42578125" customWidth="1"/>
    <col min="48" max="48" width="11.42578125" style="95"/>
    <col min="49" max="49" width="3.140625" customWidth="1"/>
    <col min="50" max="50" width="28.28515625" customWidth="1"/>
    <col min="62" max="63" width="13.42578125" customWidth="1"/>
    <col min="64" max="64" width="11.42578125" style="95"/>
    <col min="65" max="65" width="3.85546875" customWidth="1"/>
    <col min="66" max="66" width="28.28515625" customWidth="1"/>
    <col min="78" max="79" width="13.42578125" customWidth="1"/>
    <col min="80" max="80" width="11.42578125" style="95"/>
    <col min="81" max="81" width="3.140625" customWidth="1"/>
    <col min="82" max="82" width="27.140625" customWidth="1"/>
    <col min="94" max="95" width="13.42578125" customWidth="1"/>
    <col min="96" max="96" width="11.42578125" style="95"/>
    <col min="97" max="97" width="3.140625" customWidth="1"/>
    <col min="98" max="98" width="28.7109375" customWidth="1"/>
    <col min="110" max="111" width="13.42578125" customWidth="1"/>
    <col min="112" max="112" width="11.42578125" style="95"/>
    <col min="113" max="113" width="3.140625" customWidth="1"/>
    <col min="114" max="114" width="29" customWidth="1"/>
    <col min="126" max="126" width="13.42578125" customWidth="1"/>
    <col min="127" max="127" width="13.42578125" style="95" customWidth="1"/>
  </cols>
  <sheetData>
    <row r="1" spans="1:128" ht="20.25">
      <c r="A1" s="122" t="s">
        <v>886</v>
      </c>
      <c r="B1" s="70"/>
      <c r="C1" s="104"/>
      <c r="D1" s="104"/>
      <c r="E1" s="104"/>
      <c r="F1" s="104"/>
      <c r="G1" s="104"/>
      <c r="H1" s="104"/>
      <c r="I1" s="104"/>
      <c r="J1" s="104"/>
      <c r="K1" s="104"/>
      <c r="L1" s="104"/>
      <c r="M1" s="104"/>
      <c r="N1" s="104"/>
      <c r="O1" s="104"/>
      <c r="P1" s="123"/>
      <c r="Q1" s="103"/>
      <c r="R1" s="70"/>
      <c r="S1" s="104"/>
      <c r="T1" s="104"/>
      <c r="U1" s="104"/>
      <c r="V1" s="104"/>
      <c r="W1" s="104"/>
      <c r="X1" s="104"/>
      <c r="Y1" s="104"/>
      <c r="Z1" s="104"/>
      <c r="AA1" s="104"/>
      <c r="AB1" s="104"/>
      <c r="AC1" s="104"/>
      <c r="AD1" s="104"/>
      <c r="AE1" s="104"/>
      <c r="AF1" s="123"/>
      <c r="AG1" s="103"/>
      <c r="AH1" s="70"/>
      <c r="AI1" s="104"/>
      <c r="AJ1" s="104"/>
      <c r="AK1" s="104"/>
      <c r="AL1" s="104"/>
      <c r="AM1" s="104"/>
      <c r="AN1" s="104"/>
      <c r="AO1" s="104"/>
      <c r="AP1" s="104"/>
      <c r="AQ1" s="104"/>
      <c r="AR1" s="104"/>
      <c r="AS1" s="104"/>
      <c r="AT1" s="104"/>
      <c r="AU1" s="104"/>
      <c r="AV1" s="123"/>
      <c r="AW1" s="103"/>
      <c r="AX1" s="70"/>
      <c r="AY1" s="104"/>
      <c r="AZ1" s="104"/>
      <c r="BA1" s="104"/>
      <c r="BB1" s="104"/>
      <c r="BC1" s="104"/>
      <c r="BD1" s="104"/>
      <c r="BE1" s="104"/>
      <c r="BF1" s="104"/>
      <c r="BG1" s="104"/>
      <c r="BH1" s="104"/>
      <c r="BI1" s="104"/>
      <c r="BJ1" s="104"/>
      <c r="BK1" s="104"/>
      <c r="BL1" s="125"/>
      <c r="BM1" s="103"/>
      <c r="BN1" s="70"/>
      <c r="BO1" s="104"/>
      <c r="BP1" s="104"/>
      <c r="BQ1" s="104"/>
      <c r="BR1" s="104"/>
      <c r="BS1" s="104"/>
      <c r="BT1" s="104"/>
      <c r="BU1" s="104"/>
      <c r="BV1" s="104"/>
      <c r="BW1" s="104"/>
      <c r="BX1" s="104"/>
      <c r="BY1" s="104"/>
      <c r="BZ1" s="104"/>
      <c r="CA1" s="104"/>
      <c r="CB1" s="123"/>
      <c r="CC1" s="103"/>
      <c r="CD1" s="70"/>
      <c r="CE1" s="104"/>
      <c r="CF1" s="104"/>
      <c r="CG1" s="104"/>
      <c r="CH1" s="104"/>
      <c r="CI1" s="104"/>
      <c r="CJ1" s="104"/>
      <c r="CK1" s="104"/>
      <c r="CL1" s="104"/>
      <c r="CM1" s="104"/>
      <c r="CN1" s="104"/>
      <c r="CO1" s="104"/>
      <c r="CP1" s="104"/>
      <c r="CQ1" s="104"/>
      <c r="CR1" s="123"/>
      <c r="CS1" s="103"/>
      <c r="CT1" s="70"/>
      <c r="CU1" s="104"/>
      <c r="CV1" s="104"/>
      <c r="CW1" s="104"/>
      <c r="CX1" s="104"/>
      <c r="CY1" s="104"/>
      <c r="CZ1" s="104"/>
      <c r="DA1" s="104"/>
      <c r="DB1" s="104"/>
      <c r="DC1" s="104"/>
      <c r="DD1" s="104"/>
      <c r="DE1" s="104"/>
      <c r="DF1" s="104"/>
      <c r="DG1" s="104"/>
      <c r="DH1" s="123"/>
      <c r="DI1" s="103"/>
      <c r="DJ1" s="70"/>
      <c r="DK1" s="106"/>
      <c r="DL1" s="106"/>
      <c r="DM1" s="106"/>
      <c r="DN1" s="106"/>
      <c r="DO1" s="106"/>
      <c r="DP1" s="106"/>
      <c r="DQ1" s="106"/>
      <c r="DR1" s="106"/>
      <c r="DS1" s="106"/>
      <c r="DT1" s="106"/>
      <c r="DU1" s="106"/>
      <c r="DV1" s="106"/>
      <c r="DW1" s="125"/>
      <c r="DX1" s="103"/>
    </row>
    <row r="2" spans="1:128" ht="16.5">
      <c r="A2" s="13"/>
      <c r="B2" s="13"/>
      <c r="C2" s="73"/>
      <c r="D2" s="73"/>
      <c r="E2" s="73"/>
      <c r="F2" s="73"/>
      <c r="G2" s="73"/>
      <c r="H2" s="73"/>
      <c r="I2" s="73"/>
      <c r="J2" s="73"/>
      <c r="K2" s="73"/>
      <c r="L2" s="73"/>
      <c r="M2" s="73"/>
      <c r="N2" s="73"/>
      <c r="O2" s="73"/>
      <c r="P2" s="96"/>
      <c r="Q2" s="13"/>
      <c r="R2" s="13"/>
      <c r="S2" s="73"/>
      <c r="T2" s="73"/>
      <c r="U2" s="73"/>
      <c r="V2" s="73"/>
      <c r="W2" s="73"/>
      <c r="X2" s="73"/>
      <c r="Y2" s="73"/>
      <c r="Z2" s="73"/>
      <c r="AA2" s="73"/>
      <c r="AB2" s="73"/>
      <c r="AC2" s="73"/>
      <c r="AD2" s="73"/>
      <c r="AE2" s="73"/>
      <c r="AF2" s="96"/>
      <c r="AG2" s="13"/>
      <c r="AH2" s="13"/>
      <c r="AI2" s="73"/>
      <c r="AJ2" s="73"/>
      <c r="AK2" s="73"/>
      <c r="AL2" s="73"/>
      <c r="AM2" s="73"/>
      <c r="AN2" s="73"/>
      <c r="AO2" s="73"/>
      <c r="AP2" s="73"/>
      <c r="AQ2" s="73"/>
      <c r="AR2" s="73"/>
      <c r="AS2" s="73"/>
      <c r="AT2" s="73"/>
      <c r="AU2" s="73"/>
      <c r="AV2" s="96"/>
      <c r="AW2" s="13"/>
      <c r="AX2" s="13"/>
      <c r="AY2" s="73"/>
      <c r="AZ2" s="73"/>
      <c r="BA2" s="73"/>
      <c r="BB2" s="73"/>
      <c r="BC2" s="73"/>
      <c r="BD2" s="73"/>
      <c r="BE2" s="73"/>
      <c r="BF2" s="73"/>
      <c r="BG2" s="73"/>
      <c r="BH2" s="73"/>
      <c r="BI2" s="73"/>
      <c r="BJ2" s="73"/>
      <c r="BK2" s="73"/>
      <c r="BL2" s="91"/>
      <c r="BM2" s="13"/>
      <c r="BN2" s="13"/>
      <c r="BO2" s="73"/>
      <c r="BP2" s="73"/>
      <c r="BQ2" s="73"/>
      <c r="BR2" s="73"/>
      <c r="BS2" s="73"/>
      <c r="BT2" s="73"/>
      <c r="BU2" s="73"/>
      <c r="BV2" s="73"/>
      <c r="BW2" s="73"/>
      <c r="BX2" s="73"/>
      <c r="BY2" s="73"/>
      <c r="BZ2" s="73"/>
      <c r="CA2" s="73"/>
      <c r="CB2" s="96"/>
      <c r="CC2" s="13"/>
      <c r="CD2" s="13"/>
      <c r="CE2" s="73"/>
      <c r="CF2" s="73"/>
      <c r="CG2" s="73"/>
      <c r="CH2" s="73"/>
      <c r="CI2" s="73"/>
      <c r="CJ2" s="73"/>
      <c r="CK2" s="73"/>
      <c r="CL2" s="73"/>
      <c r="CM2" s="73"/>
      <c r="CN2" s="73"/>
      <c r="CO2" s="73"/>
      <c r="CP2" s="73"/>
      <c r="CQ2" s="73"/>
      <c r="CR2" s="96"/>
      <c r="CS2" s="107" t="s">
        <v>382</v>
      </c>
      <c r="CT2" s="107"/>
      <c r="CU2" s="108"/>
      <c r="CV2" s="108"/>
      <c r="CW2" s="108"/>
      <c r="CX2" s="108"/>
      <c r="CY2" s="108"/>
      <c r="CZ2" s="108"/>
      <c r="DA2" s="108"/>
      <c r="DB2" s="108"/>
      <c r="DC2" s="108"/>
      <c r="DD2" s="108"/>
      <c r="DE2" s="108"/>
      <c r="DF2" s="108"/>
      <c r="DG2" s="108"/>
      <c r="DH2" s="124"/>
      <c r="DI2" s="13"/>
      <c r="DJ2" s="13"/>
      <c r="DK2" s="53"/>
      <c r="DL2" s="53"/>
      <c r="DM2" s="53"/>
      <c r="DN2" s="53"/>
      <c r="DO2" s="53"/>
      <c r="DP2" s="53"/>
      <c r="DQ2" s="53"/>
      <c r="DR2" s="53"/>
      <c r="DS2" s="53"/>
      <c r="DT2" s="53"/>
      <c r="DU2" s="53"/>
      <c r="DV2" s="53"/>
      <c r="DW2" s="91"/>
    </row>
    <row r="3" spans="1:128" ht="16.5">
      <c r="A3" s="55" t="s">
        <v>351</v>
      </c>
      <c r="B3" s="55"/>
      <c r="C3" s="74"/>
      <c r="D3" s="74"/>
      <c r="E3" s="74"/>
      <c r="F3" s="74"/>
      <c r="G3" s="74"/>
      <c r="H3" s="74"/>
      <c r="I3" s="74"/>
      <c r="J3" s="74"/>
      <c r="K3" s="74"/>
      <c r="L3" s="74"/>
      <c r="M3" s="74"/>
      <c r="N3" s="74"/>
      <c r="O3" s="74"/>
      <c r="P3" s="97"/>
      <c r="Q3" s="55" t="s">
        <v>352</v>
      </c>
      <c r="R3" s="55"/>
      <c r="S3" s="74"/>
      <c r="T3" s="74"/>
      <c r="U3" s="74"/>
      <c r="V3" s="74"/>
      <c r="W3" s="74"/>
      <c r="X3" s="74"/>
      <c r="Y3" s="74"/>
      <c r="Z3" s="74"/>
      <c r="AA3" s="74"/>
      <c r="AB3" s="74"/>
      <c r="AC3" s="74"/>
      <c r="AD3" s="74"/>
      <c r="AE3" s="74"/>
      <c r="AF3" s="97"/>
      <c r="AG3" s="55" t="s">
        <v>378</v>
      </c>
      <c r="AH3" s="55"/>
      <c r="AI3" s="74"/>
      <c r="AJ3" s="74"/>
      <c r="AK3" s="74"/>
      <c r="AL3" s="74"/>
      <c r="AM3" s="74"/>
      <c r="AN3" s="74"/>
      <c r="AO3" s="74"/>
      <c r="AP3" s="74"/>
      <c r="AQ3" s="74"/>
      <c r="AR3" s="74"/>
      <c r="AS3" s="74"/>
      <c r="AT3" s="74"/>
      <c r="AU3" s="74"/>
      <c r="AV3" s="97"/>
      <c r="AW3" s="55" t="s">
        <v>379</v>
      </c>
      <c r="AX3" s="55"/>
      <c r="AY3" s="74"/>
      <c r="AZ3" s="74"/>
      <c r="BA3" s="74"/>
      <c r="BB3" s="74"/>
      <c r="BC3" s="74"/>
      <c r="BD3" s="74"/>
      <c r="BE3" s="74"/>
      <c r="BF3" s="74"/>
      <c r="BG3" s="74"/>
      <c r="BH3" s="74"/>
      <c r="BI3" s="74"/>
      <c r="BJ3" s="74"/>
      <c r="BK3" s="74"/>
      <c r="BL3" s="102"/>
      <c r="BM3" s="55" t="s">
        <v>380</v>
      </c>
      <c r="BN3" s="55"/>
      <c r="BO3" s="74"/>
      <c r="BP3" s="74"/>
      <c r="BQ3" s="74"/>
      <c r="BR3" s="74"/>
      <c r="BS3" s="74"/>
      <c r="BT3" s="74"/>
      <c r="BU3" s="74"/>
      <c r="BV3" s="74"/>
      <c r="BW3" s="74"/>
      <c r="BX3" s="74"/>
      <c r="BY3" s="74"/>
      <c r="BZ3" s="74"/>
      <c r="CA3" s="74"/>
      <c r="CB3" s="97"/>
      <c r="CC3" s="55" t="s">
        <v>381</v>
      </c>
      <c r="CD3" s="55"/>
      <c r="CE3" s="74"/>
      <c r="CF3" s="74"/>
      <c r="CG3" s="74"/>
      <c r="CH3" s="74"/>
      <c r="CI3" s="74"/>
      <c r="CJ3" s="74"/>
      <c r="CK3" s="74"/>
      <c r="CL3" s="74"/>
      <c r="CM3" s="74"/>
      <c r="CN3" s="74"/>
      <c r="CO3" s="74"/>
      <c r="CP3" s="74"/>
      <c r="CQ3" s="74"/>
      <c r="CR3" s="97"/>
      <c r="CS3" s="55" t="s">
        <v>0</v>
      </c>
      <c r="CT3" s="55"/>
      <c r="CU3" s="74"/>
      <c r="CV3" s="74"/>
      <c r="CW3" s="74"/>
      <c r="CX3" s="74"/>
      <c r="CY3" s="74"/>
      <c r="CZ3" s="74"/>
      <c r="DA3" s="74"/>
      <c r="DB3" s="74"/>
      <c r="DC3" s="74"/>
      <c r="DD3" s="74"/>
      <c r="DE3" s="74"/>
      <c r="DF3" s="74"/>
      <c r="DG3" s="74"/>
      <c r="DH3" s="97"/>
      <c r="DI3" s="55" t="s">
        <v>383</v>
      </c>
      <c r="DJ3" s="55"/>
      <c r="DK3" s="74"/>
      <c r="DL3" s="74"/>
      <c r="DM3" s="74"/>
      <c r="DN3" s="74"/>
      <c r="DO3" s="74"/>
      <c r="DP3" s="74"/>
      <c r="DQ3" s="74"/>
      <c r="DR3" s="74"/>
      <c r="DS3" s="74"/>
      <c r="DT3" s="74"/>
      <c r="DU3" s="74"/>
      <c r="DV3" s="74"/>
      <c r="DW3" s="102"/>
      <c r="DX3" s="102"/>
    </row>
    <row r="4" spans="1:128" ht="16.5">
      <c r="A4" s="107"/>
      <c r="B4" s="107"/>
      <c r="C4" s="108"/>
      <c r="D4" s="108"/>
      <c r="E4" s="108"/>
      <c r="F4" s="108"/>
      <c r="G4" s="108"/>
      <c r="H4" s="108"/>
      <c r="I4" s="108"/>
      <c r="J4" s="108"/>
      <c r="K4" s="108"/>
      <c r="L4" s="108"/>
      <c r="M4" s="108"/>
      <c r="N4" s="108"/>
      <c r="O4" s="108"/>
      <c r="P4" s="124"/>
      <c r="Q4" s="107"/>
      <c r="R4" s="107"/>
      <c r="S4" s="108"/>
      <c r="T4" s="108"/>
      <c r="U4" s="108"/>
      <c r="V4" s="108"/>
      <c r="W4" s="108"/>
      <c r="X4" s="108"/>
      <c r="Y4" s="108"/>
      <c r="Z4" s="108"/>
      <c r="AA4" s="108"/>
      <c r="AB4" s="108"/>
      <c r="AC4" s="108"/>
      <c r="AD4" s="108"/>
      <c r="AE4" s="108"/>
      <c r="AF4" s="124"/>
      <c r="AG4" s="107"/>
      <c r="AH4" s="107"/>
      <c r="AI4" s="108"/>
      <c r="AJ4" s="108"/>
      <c r="AK4" s="108"/>
      <c r="AL4" s="108"/>
      <c r="AM4" s="108"/>
      <c r="AN4" s="108"/>
      <c r="AO4" s="108"/>
      <c r="AP4" s="108"/>
      <c r="AQ4" s="108"/>
      <c r="AR4" s="108"/>
      <c r="AS4" s="108"/>
      <c r="AT4" s="108"/>
      <c r="AU4" s="108"/>
      <c r="AV4" s="124"/>
      <c r="AW4" s="107"/>
      <c r="AX4" s="107"/>
      <c r="AY4" s="108"/>
      <c r="AZ4" s="108"/>
      <c r="BA4" s="108"/>
      <c r="BB4" s="108"/>
      <c r="BC4" s="108"/>
      <c r="BD4" s="108"/>
      <c r="BE4" s="108"/>
      <c r="BF4" s="108"/>
      <c r="BG4" s="108"/>
      <c r="BH4" s="108"/>
      <c r="BI4" s="108"/>
      <c r="BJ4" s="108"/>
      <c r="BK4" s="108"/>
      <c r="BL4" s="126"/>
      <c r="BM4" s="107"/>
      <c r="BN4" s="107"/>
      <c r="BO4" s="108"/>
      <c r="BP4" s="108"/>
      <c r="BQ4" s="108"/>
      <c r="BR4" s="108"/>
      <c r="BS4" s="108"/>
      <c r="BT4" s="108"/>
      <c r="BU4" s="108"/>
      <c r="BV4" s="108"/>
      <c r="BW4" s="108"/>
      <c r="BX4" s="108"/>
      <c r="BY4" s="108"/>
      <c r="BZ4" s="108"/>
      <c r="CA4" s="108"/>
      <c r="CB4" s="124"/>
      <c r="CC4" s="107"/>
      <c r="CD4" s="107"/>
      <c r="CE4" s="108"/>
      <c r="CF4" s="108"/>
      <c r="CG4" s="108"/>
      <c r="CH4" s="108"/>
      <c r="CI4" s="108"/>
      <c r="CJ4" s="108"/>
      <c r="CK4" s="108"/>
      <c r="CL4" s="108"/>
      <c r="CM4" s="108"/>
      <c r="CN4" s="108"/>
      <c r="CO4" s="108"/>
      <c r="CP4" s="108"/>
      <c r="CQ4" s="108"/>
      <c r="CR4" s="124"/>
      <c r="CS4" s="13"/>
      <c r="CT4" s="13"/>
      <c r="CU4" s="73"/>
      <c r="CV4" s="73"/>
      <c r="CW4" s="73"/>
      <c r="CX4" s="73"/>
      <c r="CY4" s="73"/>
      <c r="CZ4" s="73"/>
      <c r="DA4" s="73"/>
      <c r="DB4" s="73"/>
      <c r="DC4" s="73"/>
      <c r="DD4" s="73"/>
      <c r="DE4" s="73"/>
      <c r="DF4" s="73"/>
      <c r="DG4" s="73"/>
      <c r="DH4" s="96"/>
      <c r="DI4" s="107"/>
      <c r="DJ4" s="107"/>
      <c r="DK4" s="108"/>
      <c r="DL4" s="108"/>
      <c r="DM4" s="108"/>
      <c r="DN4" s="108"/>
      <c r="DO4" s="108"/>
      <c r="DP4" s="108"/>
      <c r="DQ4" s="108"/>
      <c r="DR4" s="108"/>
      <c r="DS4" s="108"/>
      <c r="DT4" s="108"/>
      <c r="DU4" s="108"/>
      <c r="DV4" s="108"/>
      <c r="DW4" s="126"/>
    </row>
    <row r="5" spans="1:128">
      <c r="A5" s="13"/>
      <c r="B5" s="69" t="s">
        <v>907</v>
      </c>
      <c r="C5" s="73"/>
      <c r="D5" s="73"/>
      <c r="E5" s="73"/>
      <c r="F5" s="73"/>
      <c r="G5" s="73"/>
      <c r="H5" s="73"/>
      <c r="I5" s="73"/>
      <c r="J5" s="73"/>
      <c r="K5" s="277"/>
      <c r="L5" s="73"/>
      <c r="M5" s="73"/>
      <c r="N5" s="73"/>
      <c r="O5" s="73"/>
      <c r="P5" s="96"/>
      <c r="Q5" s="46"/>
      <c r="R5" s="13"/>
      <c r="S5" s="73"/>
      <c r="T5" s="73"/>
      <c r="U5" s="73"/>
      <c r="V5" s="73"/>
      <c r="W5" s="73"/>
      <c r="X5" s="73"/>
      <c r="Y5" s="73"/>
      <c r="Z5" s="73"/>
      <c r="AA5" s="73"/>
      <c r="AB5" s="73"/>
      <c r="AC5" s="73"/>
      <c r="AD5" s="73"/>
      <c r="AE5" s="73"/>
      <c r="AF5" s="96"/>
      <c r="AG5" s="46"/>
      <c r="AH5" s="13"/>
      <c r="AI5" s="73"/>
      <c r="AJ5" s="73"/>
      <c r="AK5" s="73"/>
      <c r="AL5" s="73"/>
      <c r="AM5" s="73"/>
      <c r="AN5" s="73"/>
      <c r="AO5" s="73"/>
      <c r="AP5" s="73"/>
      <c r="AQ5" s="73"/>
      <c r="AR5" s="73"/>
      <c r="AS5" s="73"/>
      <c r="AT5" s="73"/>
      <c r="AU5" s="73"/>
      <c r="AV5" s="96"/>
      <c r="AW5" s="13"/>
      <c r="AX5" s="13"/>
      <c r="AY5" s="73"/>
      <c r="AZ5" s="73"/>
      <c r="BA5" s="73"/>
      <c r="BB5" s="73"/>
      <c r="BC5" s="73"/>
      <c r="BD5" s="73"/>
      <c r="BE5" s="73"/>
      <c r="BF5" s="73"/>
      <c r="BG5" s="73"/>
      <c r="BH5" s="73"/>
      <c r="BI5" s="73"/>
      <c r="BJ5" s="73"/>
      <c r="BK5" s="73"/>
      <c r="BL5" s="93"/>
      <c r="BM5" s="46"/>
      <c r="BN5" s="13"/>
      <c r="BO5" s="73"/>
      <c r="BP5" s="73"/>
      <c r="BQ5" s="73"/>
      <c r="BR5" s="73"/>
      <c r="BS5" s="73"/>
      <c r="BT5" s="73"/>
      <c r="BU5" s="73"/>
      <c r="BV5" s="73"/>
      <c r="BW5" s="73"/>
      <c r="BX5" s="73"/>
      <c r="BY5" s="73"/>
      <c r="BZ5" s="73"/>
      <c r="CA5" s="73"/>
      <c r="CB5" s="96"/>
      <c r="CC5" s="40"/>
      <c r="CD5" s="13"/>
      <c r="CE5" s="73"/>
      <c r="CF5" s="73"/>
      <c r="CG5" s="73"/>
      <c r="CH5" s="73"/>
      <c r="CI5" s="73"/>
      <c r="CJ5" s="73"/>
      <c r="CK5" s="73"/>
      <c r="CL5" s="73"/>
      <c r="CM5" s="73"/>
      <c r="CN5" s="73"/>
      <c r="CO5" s="73"/>
      <c r="CP5" s="73"/>
      <c r="CQ5" s="73"/>
      <c r="CR5" s="96"/>
      <c r="CS5" s="69" t="s">
        <v>903</v>
      </c>
      <c r="CT5" s="13"/>
      <c r="CU5" s="73"/>
      <c r="CV5" s="73"/>
      <c r="CW5" s="73"/>
      <c r="CX5" s="73"/>
      <c r="CY5" s="73"/>
      <c r="CZ5" s="73"/>
      <c r="DA5" s="73"/>
      <c r="DB5" s="73"/>
      <c r="DC5" s="73"/>
      <c r="DD5" s="73"/>
      <c r="DE5" s="73"/>
      <c r="DF5" s="73"/>
      <c r="DG5" s="73"/>
      <c r="DH5" s="96"/>
      <c r="DK5" s="59"/>
      <c r="DL5" s="59"/>
      <c r="DM5" s="59"/>
      <c r="DN5" s="59"/>
      <c r="DO5" s="59"/>
      <c r="DP5" s="59"/>
      <c r="DQ5" s="59"/>
      <c r="DR5" s="59"/>
      <c r="DS5" s="59"/>
      <c r="DT5" s="59"/>
      <c r="DU5" s="59"/>
      <c r="DV5" s="59"/>
      <c r="DW5" s="93"/>
    </row>
    <row r="6" spans="1:128" ht="12.75" customHeight="1">
      <c r="A6" s="13"/>
      <c r="B6" s="69" t="s">
        <v>593</v>
      </c>
      <c r="C6" s="457"/>
      <c r="D6" s="73"/>
      <c r="E6" s="73"/>
      <c r="F6" s="73"/>
      <c r="G6" s="73"/>
      <c r="H6" s="73"/>
      <c r="I6" s="73"/>
      <c r="J6" s="73"/>
      <c r="K6" s="277"/>
      <c r="L6" s="73"/>
      <c r="M6" s="73"/>
      <c r="N6" s="73"/>
      <c r="O6" s="73"/>
      <c r="P6" s="96"/>
      <c r="Q6" s="69" t="s">
        <v>894</v>
      </c>
      <c r="R6" s="13"/>
      <c r="S6" s="73"/>
      <c r="T6" s="73"/>
      <c r="U6" s="73"/>
      <c r="V6" s="73"/>
      <c r="W6" s="73"/>
      <c r="X6" s="73"/>
      <c r="Y6" s="73"/>
      <c r="Z6" s="73"/>
      <c r="AA6" s="73"/>
      <c r="AB6" s="73"/>
      <c r="AC6" s="73"/>
      <c r="AD6" s="73"/>
      <c r="AE6" s="73"/>
      <c r="AF6" s="96"/>
      <c r="AG6" s="69" t="s">
        <v>894</v>
      </c>
      <c r="AH6" s="13"/>
      <c r="AI6" s="73"/>
      <c r="AJ6" s="73"/>
      <c r="AK6" s="73"/>
      <c r="AL6" s="73"/>
      <c r="AM6" s="73"/>
      <c r="AN6" s="73"/>
      <c r="AO6" s="73"/>
      <c r="AP6" s="73"/>
      <c r="AQ6" s="73"/>
      <c r="AR6" s="73"/>
      <c r="AS6" s="73"/>
      <c r="AT6" s="73"/>
      <c r="AU6" s="73"/>
      <c r="AV6" s="96"/>
      <c r="AW6" s="69" t="s">
        <v>896</v>
      </c>
      <c r="AX6" s="13"/>
      <c r="AY6" s="73"/>
      <c r="AZ6" s="73"/>
      <c r="BA6" s="73"/>
      <c r="BB6" s="73"/>
      <c r="BC6" s="73"/>
      <c r="BD6" s="73"/>
      <c r="BE6" s="73"/>
      <c r="BF6" s="73"/>
      <c r="BG6" s="73"/>
      <c r="BH6" s="73"/>
      <c r="BI6" s="73"/>
      <c r="BJ6" s="73"/>
      <c r="BK6" s="73"/>
      <c r="BL6" s="91"/>
      <c r="BM6" s="69" t="s">
        <v>900</v>
      </c>
      <c r="BN6" s="13"/>
      <c r="BO6" s="73"/>
      <c r="BP6" s="73"/>
      <c r="BQ6" s="73"/>
      <c r="BR6" s="73"/>
      <c r="BS6" s="73"/>
      <c r="BT6" s="73"/>
      <c r="BU6" s="73"/>
      <c r="BV6" s="73"/>
      <c r="BW6" s="73"/>
      <c r="BX6" s="73"/>
      <c r="BY6" s="73"/>
      <c r="BZ6" s="73"/>
      <c r="CA6" s="73"/>
      <c r="CB6" s="96"/>
      <c r="CC6" s="69" t="s">
        <v>902</v>
      </c>
      <c r="CD6" s="13"/>
      <c r="CE6" s="73"/>
      <c r="CF6" s="73"/>
      <c r="CG6" s="73"/>
      <c r="CH6" s="73"/>
      <c r="CI6" s="73"/>
      <c r="CJ6" s="73"/>
      <c r="CK6" s="73"/>
      <c r="CL6" s="73"/>
      <c r="CM6" s="73"/>
      <c r="CN6" s="73"/>
      <c r="CO6" s="73"/>
      <c r="CP6" s="73"/>
      <c r="CQ6" s="73"/>
      <c r="CR6" s="96"/>
      <c r="CS6" s="276" t="str">
        <f>+CC7</f>
        <v>Recettes réelles de fonctionnement : en M14 et M57, crédit net du compte 7 (excepté les comptes 775, 776, 777 et 78) et du compte 65541 pour les communes de la MGP (moindres recettes)</v>
      </c>
      <c r="CT6" s="13"/>
      <c r="CU6" s="73"/>
      <c r="CV6" s="73"/>
      <c r="CW6" s="73"/>
      <c r="CX6" s="73"/>
      <c r="CY6" s="73"/>
      <c r="CZ6" s="73"/>
      <c r="DA6" s="73"/>
      <c r="DB6" s="73"/>
      <c r="DC6" s="73"/>
      <c r="DD6" s="73"/>
      <c r="DE6" s="73"/>
      <c r="DF6" s="73"/>
      <c r="DG6" s="73"/>
      <c r="DH6" s="96"/>
      <c r="DI6" s="69" t="s">
        <v>1</v>
      </c>
      <c r="DJ6" s="13"/>
      <c r="DK6" s="53"/>
      <c r="DL6" s="53"/>
      <c r="DM6" s="53"/>
      <c r="DN6" s="53"/>
      <c r="DO6" s="53"/>
      <c r="DP6" s="53"/>
      <c r="DQ6" s="53"/>
      <c r="DR6" s="53"/>
      <c r="DS6" s="53"/>
      <c r="DT6" s="53"/>
      <c r="DU6" s="53"/>
      <c r="DV6" s="53"/>
      <c r="DW6" s="91"/>
    </row>
    <row r="7" spans="1:128">
      <c r="A7" s="9"/>
      <c r="B7" s="266"/>
      <c r="C7" s="73"/>
      <c r="D7" s="73"/>
      <c r="E7" s="73"/>
      <c r="F7" s="73"/>
      <c r="G7" s="73"/>
      <c r="H7" s="73"/>
      <c r="I7" s="73"/>
      <c r="J7" s="73"/>
      <c r="K7" s="73"/>
      <c r="L7" s="73"/>
      <c r="M7" s="73"/>
      <c r="N7" s="73"/>
      <c r="O7" s="73"/>
      <c r="P7" s="96"/>
      <c r="Q7" s="963" t="s">
        <v>898</v>
      </c>
      <c r="R7" s="13"/>
      <c r="S7" s="73"/>
      <c r="T7" s="73"/>
      <c r="U7" s="73"/>
      <c r="V7" s="73"/>
      <c r="W7" s="73"/>
      <c r="X7" s="73"/>
      <c r="Y7" s="73"/>
      <c r="Z7" s="73"/>
      <c r="AA7" s="73"/>
      <c r="AB7" s="73"/>
      <c r="AC7" s="73"/>
      <c r="AD7" s="73"/>
      <c r="AE7" s="73"/>
      <c r="AF7" s="96"/>
      <c r="AG7" s="69" t="s">
        <v>898</v>
      </c>
      <c r="AH7" s="13"/>
      <c r="AI7" s="73"/>
      <c r="AJ7" s="73"/>
      <c r="AK7" s="73"/>
      <c r="AL7" s="73"/>
      <c r="AM7" s="73"/>
      <c r="AN7" s="73"/>
      <c r="AO7" s="73"/>
      <c r="AP7" s="73"/>
      <c r="AQ7" s="73"/>
      <c r="AR7" s="73"/>
      <c r="AS7" s="73"/>
      <c r="AT7" s="73"/>
      <c r="AU7" s="73"/>
      <c r="AV7" s="96"/>
      <c r="AW7" s="69" t="s">
        <v>899</v>
      </c>
      <c r="AX7" s="13"/>
      <c r="AY7" s="73"/>
      <c r="AZ7" s="73"/>
      <c r="BA7" s="73"/>
      <c r="BB7" s="73"/>
      <c r="BC7" s="73"/>
      <c r="BD7" s="73"/>
      <c r="BE7" s="73"/>
      <c r="BF7" s="73"/>
      <c r="BG7" s="73"/>
      <c r="BH7" s="73"/>
      <c r="BI7" s="73"/>
      <c r="BJ7" s="73"/>
      <c r="BK7" s="73"/>
      <c r="BL7" s="91"/>
      <c r="BM7" s="69" t="s">
        <v>901</v>
      </c>
      <c r="BN7" s="13"/>
      <c r="BO7" s="73"/>
      <c r="BP7" s="73"/>
      <c r="BQ7" s="73"/>
      <c r="BR7" s="73"/>
      <c r="BS7" s="73"/>
      <c r="BT7" s="73"/>
      <c r="BU7" s="73"/>
      <c r="BV7" s="73"/>
      <c r="BW7" s="73"/>
      <c r="BX7" s="73"/>
      <c r="BY7" s="73"/>
      <c r="BZ7" s="73"/>
      <c r="CA7" s="73"/>
      <c r="CB7" s="96"/>
      <c r="CC7" s="276" t="str">
        <f>+BM8</f>
        <v>Recettes réelles de fonctionnement : en M14 et M57, crédit net du compte 7 (excepté les comptes 775, 776, 777 et 78) et du compte 65541 pour les communes de la MGP (moindres recettes)</v>
      </c>
      <c r="CD7" s="13"/>
      <c r="CE7" s="73"/>
      <c r="CF7" s="73"/>
      <c r="CG7" s="73"/>
      <c r="CH7" s="73"/>
      <c r="CI7" s="73"/>
      <c r="CJ7" s="73"/>
      <c r="CK7" s="73"/>
      <c r="CL7" s="73"/>
      <c r="CM7" s="73"/>
      <c r="CN7" s="73"/>
      <c r="CO7" s="73"/>
      <c r="CP7" s="73"/>
      <c r="CQ7" s="73"/>
      <c r="CR7" s="96"/>
      <c r="CS7" s="13"/>
      <c r="CT7" s="8"/>
      <c r="CU7" s="85"/>
      <c r="CV7" s="85"/>
      <c r="CW7" s="85"/>
      <c r="CX7" s="85"/>
      <c r="CY7" s="85"/>
      <c r="CZ7" s="85"/>
      <c r="DA7" s="85"/>
      <c r="DB7" s="85"/>
      <c r="DC7" s="85"/>
      <c r="DD7" s="85"/>
      <c r="DE7" s="85"/>
      <c r="DF7" s="85"/>
      <c r="DG7" s="85"/>
      <c r="DH7" s="90"/>
      <c r="DI7" s="276" t="str">
        <f>+CS6</f>
        <v>Recettes réelles de fonctionnement : en M14 et M57, crédit net du compte 7 (excepté les comptes 775, 776, 777 et 78) et du compte 65541 pour les communes de la MGP (moindres recettes)</v>
      </c>
      <c r="DJ7" s="13"/>
      <c r="DK7" s="54"/>
      <c r="DL7" s="54"/>
      <c r="DM7" s="54"/>
      <c r="DN7" s="54"/>
      <c r="DO7" s="54"/>
      <c r="DP7" s="54"/>
      <c r="DQ7" s="54"/>
      <c r="DR7" s="54"/>
      <c r="DS7" s="54"/>
      <c r="DT7" s="54"/>
      <c r="DU7" s="54"/>
      <c r="DV7" s="54"/>
      <c r="DW7" s="91"/>
    </row>
    <row r="8" spans="1:128">
      <c r="A8" s="8"/>
      <c r="B8" s="8"/>
      <c r="C8" s="85"/>
      <c r="D8" s="85"/>
      <c r="E8" s="85"/>
      <c r="F8" s="85"/>
      <c r="G8" s="85"/>
      <c r="H8" s="85"/>
      <c r="I8" s="85"/>
      <c r="J8" s="85"/>
      <c r="K8" s="85"/>
      <c r="L8" s="85"/>
      <c r="M8" s="85"/>
      <c r="N8" s="85"/>
      <c r="O8" s="85"/>
      <c r="P8" s="90"/>
      <c r="Q8" s="13"/>
      <c r="R8" s="8"/>
      <c r="S8" s="85"/>
      <c r="T8" s="85"/>
      <c r="U8" s="85"/>
      <c r="V8" s="85"/>
      <c r="W8" s="85"/>
      <c r="X8" s="85"/>
      <c r="Y8" s="85"/>
      <c r="Z8" s="85"/>
      <c r="AA8" s="85"/>
      <c r="AB8" s="85"/>
      <c r="AC8" s="85"/>
      <c r="AD8" s="85"/>
      <c r="AE8" s="85"/>
      <c r="AF8" s="90"/>
      <c r="AG8" s="69" t="s">
        <v>895</v>
      </c>
      <c r="AH8" s="8"/>
      <c r="AI8" s="85"/>
      <c r="AJ8" s="85"/>
      <c r="AK8" s="85"/>
      <c r="AL8" s="85"/>
      <c r="AM8" s="85"/>
      <c r="AN8" s="85"/>
      <c r="AO8" s="85"/>
      <c r="AP8" s="85"/>
      <c r="AQ8" s="85"/>
      <c r="AR8" s="85"/>
      <c r="AS8" s="85"/>
      <c r="AT8" s="85"/>
      <c r="AU8" s="85"/>
      <c r="AV8" s="90"/>
      <c r="AW8" s="69" t="s">
        <v>895</v>
      </c>
      <c r="AX8" s="8"/>
      <c r="AY8" s="85"/>
      <c r="AZ8" s="85"/>
      <c r="BA8" s="85"/>
      <c r="BB8" s="85"/>
      <c r="BC8" s="85"/>
      <c r="BD8" s="85"/>
      <c r="BE8" s="85"/>
      <c r="BF8" s="85"/>
      <c r="BG8" s="85"/>
      <c r="BH8" s="85"/>
      <c r="BI8" s="85"/>
      <c r="BJ8" s="85"/>
      <c r="BK8" s="85"/>
      <c r="BL8" s="91"/>
      <c r="BM8" s="276" t="str">
        <f>+AW8</f>
        <v>Recettes réelles de fonctionnement : en M14 et M57, crédit net du compte 7 (excepté les comptes 775, 776, 777 et 78) et du compte 65541 pour les communes de la MGP (moindres recettes)</v>
      </c>
      <c r="BN8" s="8"/>
      <c r="BO8" s="85"/>
      <c r="BP8" s="85"/>
      <c r="BQ8" s="85"/>
      <c r="BR8" s="85"/>
      <c r="BS8" s="85"/>
      <c r="BT8" s="85"/>
      <c r="BU8" s="85"/>
      <c r="BV8" s="85"/>
      <c r="BW8" s="85"/>
      <c r="BX8" s="85"/>
      <c r="BY8" s="85"/>
      <c r="BZ8" s="85"/>
      <c r="CA8" s="85"/>
      <c r="CB8" s="90"/>
      <c r="CC8" s="8"/>
      <c r="CD8" s="8"/>
      <c r="CE8" s="85"/>
      <c r="CF8" s="85"/>
      <c r="CG8" s="85"/>
      <c r="CH8" s="85"/>
      <c r="CI8" s="85"/>
      <c r="CJ8" s="85"/>
      <c r="CK8" s="85"/>
      <c r="CL8" s="85"/>
      <c r="CM8" s="85"/>
      <c r="CN8" s="85"/>
      <c r="CO8" s="85"/>
      <c r="CP8" s="85"/>
      <c r="CQ8" s="85"/>
      <c r="CR8" s="90"/>
      <c r="CS8" s="13"/>
      <c r="CT8" s="13"/>
      <c r="CU8" s="73"/>
      <c r="CV8" s="73"/>
      <c r="CW8" s="73"/>
      <c r="CX8" s="73"/>
      <c r="CY8" s="73"/>
      <c r="CZ8" s="73"/>
      <c r="DA8" s="73"/>
      <c r="DB8" s="73"/>
      <c r="DC8" s="73"/>
      <c r="DD8" s="73"/>
      <c r="DE8" s="73"/>
      <c r="DF8" s="73"/>
      <c r="DG8" s="73"/>
      <c r="DH8" s="96"/>
      <c r="DI8" s="13"/>
      <c r="DJ8" s="8"/>
      <c r="DK8" s="54"/>
      <c r="DL8" s="54"/>
      <c r="DM8" s="54"/>
      <c r="DN8" s="54"/>
      <c r="DO8" s="54"/>
      <c r="DP8" s="54"/>
      <c r="DQ8" s="54"/>
      <c r="DR8" s="54"/>
      <c r="DS8" s="54"/>
      <c r="DT8" s="54"/>
      <c r="DU8" s="54"/>
      <c r="DV8" s="54"/>
      <c r="DW8" s="91"/>
    </row>
    <row r="9" spans="1:128">
      <c r="C9" s="73"/>
      <c r="D9" s="73"/>
      <c r="E9" s="73"/>
      <c r="F9" s="73"/>
      <c r="G9" s="73"/>
      <c r="H9" s="277"/>
      <c r="I9" s="73"/>
      <c r="J9" s="73"/>
      <c r="K9" s="73"/>
      <c r="L9" s="73"/>
      <c r="M9" s="73"/>
      <c r="N9" s="73"/>
      <c r="O9" s="73"/>
      <c r="P9" s="96"/>
      <c r="Q9" s="46"/>
      <c r="R9" s="13"/>
      <c r="S9" s="73"/>
      <c r="T9" s="73"/>
      <c r="U9" s="73"/>
      <c r="V9" s="73"/>
      <c r="W9" s="73"/>
      <c r="X9" s="73"/>
      <c r="Y9" s="73"/>
      <c r="Z9" s="73"/>
      <c r="AA9" s="73"/>
      <c r="AB9" s="73"/>
      <c r="AC9" s="73"/>
      <c r="AD9" s="73"/>
      <c r="AE9" s="73"/>
      <c r="AF9" s="96"/>
      <c r="AG9" s="46"/>
      <c r="AH9" s="13"/>
      <c r="AI9" s="73"/>
      <c r="AJ9" s="73"/>
      <c r="AK9" s="73"/>
      <c r="AL9" s="73"/>
      <c r="AM9" s="73"/>
      <c r="AN9" s="73"/>
      <c r="AO9" s="73"/>
      <c r="AP9" s="73"/>
      <c r="AQ9" s="73"/>
      <c r="AR9" s="73"/>
      <c r="AS9" s="73"/>
      <c r="AT9" s="73"/>
      <c r="AU9" s="73"/>
      <c r="AV9" s="96"/>
      <c r="AW9" s="60"/>
      <c r="AY9" s="54"/>
      <c r="AZ9" s="54"/>
      <c r="BA9" s="54"/>
      <c r="BB9" s="54"/>
      <c r="BC9" s="54"/>
      <c r="BD9" s="54"/>
      <c r="BE9" s="54"/>
      <c r="BF9" s="54"/>
      <c r="BG9" s="54"/>
      <c r="BH9" s="54"/>
      <c r="BI9" s="54"/>
      <c r="BJ9" s="54"/>
      <c r="BK9" s="54"/>
      <c r="BL9" s="91"/>
      <c r="BM9" s="13"/>
      <c r="BN9" s="13"/>
      <c r="BO9" s="73"/>
      <c r="BP9" s="73"/>
      <c r="BQ9" s="73"/>
      <c r="BR9" s="73"/>
      <c r="BS9" s="73"/>
      <c r="BT9" s="73"/>
      <c r="BU9" s="73"/>
      <c r="BV9" s="73"/>
      <c r="BW9" s="73"/>
      <c r="BX9" s="73"/>
      <c r="BY9" s="73"/>
      <c r="BZ9" s="73"/>
      <c r="CA9" s="73"/>
      <c r="CB9" s="96"/>
      <c r="CC9" s="13"/>
      <c r="CD9" s="13"/>
      <c r="CE9" s="73"/>
      <c r="CF9" s="73"/>
      <c r="CG9" s="73"/>
      <c r="CH9" s="73"/>
      <c r="CI9" s="73"/>
      <c r="CJ9" s="73"/>
      <c r="CK9" s="73"/>
      <c r="CL9" s="73"/>
      <c r="CM9" s="73"/>
      <c r="CN9" s="73"/>
      <c r="CO9" s="73"/>
      <c r="CP9" s="73"/>
      <c r="CQ9" s="73"/>
      <c r="CR9" s="96"/>
      <c r="CT9" s="13"/>
      <c r="CU9" s="73"/>
      <c r="CV9" s="73"/>
      <c r="CW9" s="73"/>
      <c r="CX9" s="73"/>
      <c r="CY9" s="73"/>
      <c r="CZ9" s="73"/>
      <c r="DA9" s="73"/>
      <c r="DB9" s="73"/>
      <c r="DC9" s="73"/>
      <c r="DD9" s="73"/>
      <c r="DE9" s="73"/>
      <c r="DF9" s="73"/>
      <c r="DG9" s="73"/>
      <c r="DH9" s="96"/>
      <c r="DI9" s="13"/>
      <c r="DJ9" s="13"/>
      <c r="DK9" s="54"/>
      <c r="DL9" s="54"/>
      <c r="DM9" s="54"/>
      <c r="DN9" s="54"/>
      <c r="DO9" s="54"/>
      <c r="DP9" s="54"/>
      <c r="DQ9" s="54"/>
      <c r="DR9" s="54"/>
      <c r="DS9" s="54"/>
      <c r="DT9" s="54"/>
      <c r="DU9" s="54"/>
      <c r="DV9" s="54"/>
      <c r="DW9" s="91"/>
    </row>
    <row r="10" spans="1:128">
      <c r="B10" s="60"/>
      <c r="C10" s="73"/>
      <c r="D10" s="73"/>
      <c r="E10" s="73"/>
      <c r="F10" s="73"/>
      <c r="G10" s="73"/>
      <c r="H10" s="73"/>
      <c r="I10" s="73"/>
      <c r="J10" s="73"/>
      <c r="K10" s="73"/>
      <c r="L10" s="73"/>
      <c r="M10" s="73"/>
      <c r="N10" s="73"/>
      <c r="O10" s="73"/>
      <c r="P10" s="96"/>
      <c r="Q10" s="60"/>
      <c r="R10" s="13"/>
      <c r="S10" s="73"/>
      <c r="T10" s="73"/>
      <c r="U10" s="73"/>
      <c r="V10" s="73"/>
      <c r="W10" s="73"/>
      <c r="X10" s="73"/>
      <c r="Y10" s="73"/>
      <c r="Z10" s="73"/>
      <c r="AA10" s="73"/>
      <c r="AB10" s="73"/>
      <c r="AC10" s="73"/>
      <c r="AD10" s="73"/>
      <c r="AE10" s="73"/>
      <c r="AF10" s="96"/>
      <c r="AG10" s="60" t="s">
        <v>560</v>
      </c>
      <c r="AH10" s="13"/>
      <c r="AI10" s="73"/>
      <c r="AJ10" s="73"/>
      <c r="AK10" s="73"/>
      <c r="AL10" s="73"/>
      <c r="AM10" s="73"/>
      <c r="AN10" s="73"/>
      <c r="AO10" s="73"/>
      <c r="AP10" s="73"/>
      <c r="AQ10" s="73"/>
      <c r="AR10" s="73"/>
      <c r="AS10" s="73"/>
      <c r="AT10" s="73"/>
      <c r="AU10" s="73"/>
      <c r="AV10" s="96"/>
      <c r="AW10" s="60" t="s">
        <v>301</v>
      </c>
      <c r="AY10" s="54"/>
      <c r="AZ10" s="54"/>
      <c r="BA10" s="54"/>
      <c r="BB10" s="54"/>
      <c r="BC10" s="54"/>
      <c r="BD10" s="54"/>
      <c r="BE10" s="54"/>
      <c r="BF10" s="54"/>
      <c r="BG10" s="54"/>
      <c r="BH10" s="54"/>
      <c r="BI10" s="54"/>
      <c r="BJ10" s="54"/>
      <c r="BK10" s="54"/>
      <c r="BL10" s="91"/>
      <c r="BM10" s="60" t="s">
        <v>561</v>
      </c>
      <c r="BN10" s="13"/>
      <c r="BO10" s="73"/>
      <c r="BP10" s="73"/>
      <c r="BQ10" s="73"/>
      <c r="BR10" s="73"/>
      <c r="BS10" s="73"/>
      <c r="BT10" s="73"/>
      <c r="BU10" s="73"/>
      <c r="BV10" s="73"/>
      <c r="BW10" s="73"/>
      <c r="BX10" s="73"/>
      <c r="BY10" s="73"/>
      <c r="BZ10" s="73"/>
      <c r="CA10" s="73"/>
      <c r="CB10" s="96"/>
      <c r="CC10" s="60" t="s">
        <v>302</v>
      </c>
      <c r="CD10" s="13"/>
      <c r="CE10" s="73"/>
      <c r="CF10" s="73"/>
      <c r="CG10" s="73"/>
      <c r="CH10" s="73"/>
      <c r="CI10" s="73"/>
      <c r="CJ10" s="73"/>
      <c r="CK10" s="73"/>
      <c r="CL10" s="73"/>
      <c r="CM10" s="73"/>
      <c r="CN10" s="73"/>
      <c r="CO10" s="73"/>
      <c r="CP10" s="73"/>
      <c r="CQ10" s="73"/>
      <c r="CR10" s="96"/>
      <c r="CS10" s="60" t="s">
        <v>106</v>
      </c>
      <c r="CT10" s="13"/>
      <c r="CU10" s="73"/>
      <c r="CV10" s="73"/>
      <c r="CW10" s="73"/>
      <c r="CX10" s="73"/>
      <c r="CY10" s="73"/>
      <c r="CZ10" s="73"/>
      <c r="DA10" s="73"/>
      <c r="DB10" s="73"/>
      <c r="DC10" s="73"/>
      <c r="DD10" s="73"/>
      <c r="DE10" s="73"/>
      <c r="DF10" s="73"/>
      <c r="DG10" s="73"/>
      <c r="DH10" s="96"/>
      <c r="DI10" s="60"/>
      <c r="DJ10" s="13"/>
      <c r="DK10" s="54"/>
      <c r="DL10" s="54"/>
      <c r="DM10" s="54"/>
      <c r="DN10" s="54"/>
      <c r="DO10" s="54"/>
      <c r="DP10" s="54"/>
      <c r="DQ10" s="54"/>
      <c r="DR10" s="54"/>
      <c r="DS10" s="54"/>
      <c r="DT10" s="54"/>
      <c r="DU10" s="54"/>
      <c r="DV10" s="54"/>
      <c r="DW10" s="91"/>
    </row>
    <row r="11" spans="1:128">
      <c r="A11" s="13"/>
      <c r="B11" s="13"/>
      <c r="C11" s="73"/>
      <c r="D11" s="73"/>
      <c r="E11" s="73"/>
      <c r="F11" s="73"/>
      <c r="G11" s="73"/>
      <c r="H11" s="73"/>
      <c r="I11" s="73"/>
      <c r="J11" s="73"/>
      <c r="K11" s="73"/>
      <c r="L11" s="73"/>
      <c r="M11" s="73"/>
      <c r="N11" s="73"/>
      <c r="O11" s="73"/>
      <c r="P11" s="96"/>
      <c r="Q11" s="13"/>
      <c r="R11" s="13"/>
      <c r="S11" s="73"/>
      <c r="T11" s="73"/>
      <c r="U11" s="73"/>
      <c r="V11" s="73"/>
      <c r="W11" s="73"/>
      <c r="X11" s="73"/>
      <c r="Y11" s="73"/>
      <c r="Z11" s="73"/>
      <c r="AA11" s="73"/>
      <c r="AB11" s="73"/>
      <c r="AC11" s="73"/>
      <c r="AD11" s="73"/>
      <c r="AE11" s="73"/>
      <c r="AF11" s="96"/>
      <c r="AG11" s="13"/>
      <c r="AH11" s="13"/>
      <c r="AI11" s="73"/>
      <c r="AJ11" s="73"/>
      <c r="AK11" s="73"/>
      <c r="AL11" s="73"/>
      <c r="AM11" s="73"/>
      <c r="AN11" s="73"/>
      <c r="AO11" s="73"/>
      <c r="AP11" s="73"/>
      <c r="AQ11" s="73"/>
      <c r="AR11" s="73"/>
      <c r="AS11" s="73"/>
      <c r="AT11" s="73"/>
      <c r="AU11" s="73"/>
      <c r="AV11" s="96"/>
      <c r="AY11" s="54"/>
      <c r="AZ11" s="54"/>
      <c r="BA11" s="54"/>
      <c r="BB11" s="54"/>
      <c r="BC11" s="54"/>
      <c r="BD11" s="54"/>
      <c r="BE11" s="54"/>
      <c r="BF11" s="54"/>
      <c r="BG11" s="54"/>
      <c r="BH11" s="54"/>
      <c r="BI11" s="54"/>
      <c r="BJ11" s="54"/>
      <c r="BK11" s="54"/>
      <c r="BL11" s="91"/>
      <c r="BM11" s="13"/>
      <c r="BN11" s="13"/>
      <c r="BO11" s="73"/>
      <c r="BP11" s="73"/>
      <c r="BQ11" s="73"/>
      <c r="BR11" s="73"/>
      <c r="BS11" s="73"/>
      <c r="BT11" s="73"/>
      <c r="BU11" s="73"/>
      <c r="BV11" s="73"/>
      <c r="BW11" s="73"/>
      <c r="BX11" s="73"/>
      <c r="BY11" s="73"/>
      <c r="BZ11" s="73"/>
      <c r="CA11" s="73"/>
      <c r="CB11" s="96"/>
      <c r="CC11" s="13"/>
      <c r="CD11" s="13"/>
      <c r="CE11" s="73"/>
      <c r="CF11" s="73"/>
      <c r="CG11" s="73"/>
      <c r="CH11" s="73"/>
      <c r="CI11" s="73"/>
      <c r="CJ11" s="73"/>
      <c r="CK11" s="73"/>
      <c r="CL11" s="73"/>
      <c r="CM11" s="73"/>
      <c r="CN11" s="73"/>
      <c r="CO11" s="73"/>
      <c r="CP11" s="73"/>
      <c r="CQ11" s="73"/>
      <c r="CR11" s="96"/>
      <c r="DI11" s="13"/>
      <c r="DJ11" s="13"/>
      <c r="DK11" s="54"/>
      <c r="DL11" s="54"/>
      <c r="DM11" s="54"/>
      <c r="DN11" s="54"/>
      <c r="DO11" s="54"/>
      <c r="DP11" s="54"/>
      <c r="DQ11" s="54"/>
      <c r="DR11" s="54"/>
      <c r="DS11" s="54"/>
      <c r="DT11" s="54"/>
      <c r="DU11" s="54"/>
      <c r="DV11" s="54"/>
      <c r="DW11" s="91"/>
    </row>
    <row r="12" spans="1:128">
      <c r="B12" s="8" t="s">
        <v>304</v>
      </c>
      <c r="C12" s="73"/>
      <c r="D12" s="73"/>
      <c r="E12" s="73"/>
      <c r="F12" s="73"/>
      <c r="G12" s="73"/>
      <c r="H12" s="73"/>
      <c r="I12" s="73"/>
      <c r="J12" s="73"/>
      <c r="K12" s="73"/>
      <c r="L12" s="73"/>
      <c r="M12" s="73"/>
      <c r="N12" s="73"/>
      <c r="O12" s="73"/>
      <c r="P12" s="96"/>
      <c r="Q12" s="13"/>
      <c r="R12" s="13"/>
      <c r="S12" s="73"/>
      <c r="T12" s="73"/>
      <c r="U12" s="73"/>
      <c r="V12" s="73"/>
      <c r="W12" s="73"/>
      <c r="X12" s="73"/>
      <c r="Y12" s="73"/>
      <c r="Z12" s="73"/>
      <c r="AA12" s="73"/>
      <c r="AB12" s="73"/>
      <c r="AC12" s="73"/>
      <c r="AD12" s="73"/>
      <c r="AE12" s="73"/>
      <c r="AF12" s="96"/>
      <c r="AG12" s="13"/>
      <c r="AH12" s="13"/>
      <c r="AI12" s="73"/>
      <c r="AJ12" s="73"/>
      <c r="AK12" s="73"/>
      <c r="AL12" s="73"/>
      <c r="AM12" s="73"/>
      <c r="AN12" s="73"/>
      <c r="AO12" s="73"/>
      <c r="AP12" s="73"/>
      <c r="AQ12" s="73"/>
      <c r="AR12" s="73"/>
      <c r="AS12" s="73"/>
      <c r="AT12" s="73"/>
      <c r="AU12" s="73"/>
      <c r="AV12" s="96"/>
      <c r="AY12" s="54"/>
      <c r="AZ12" s="54"/>
      <c r="BA12" s="54"/>
      <c r="BB12" s="54"/>
      <c r="BC12" s="54"/>
      <c r="BD12" s="54"/>
      <c r="BE12" s="54"/>
      <c r="BF12" s="54"/>
      <c r="BG12" s="54"/>
      <c r="BH12" s="54"/>
      <c r="BI12" s="54"/>
      <c r="BJ12" s="54"/>
      <c r="BK12" s="54"/>
      <c r="BL12" s="91"/>
      <c r="BM12" s="13"/>
      <c r="BN12" s="13"/>
      <c r="BO12" s="73"/>
      <c r="BP12" s="73"/>
      <c r="BQ12" s="73"/>
      <c r="BR12" s="73"/>
      <c r="BS12" s="73"/>
      <c r="BT12" s="73"/>
      <c r="BU12" s="73"/>
      <c r="BV12" s="73"/>
      <c r="BW12" s="73"/>
      <c r="BX12" s="73"/>
      <c r="BY12" s="73"/>
      <c r="BZ12" s="73"/>
      <c r="CA12" s="73"/>
      <c r="CB12" s="96"/>
      <c r="CC12" s="13"/>
      <c r="CD12" s="13"/>
      <c r="CE12" s="73"/>
      <c r="CF12" s="73"/>
      <c r="CG12" s="73"/>
      <c r="CH12" s="73"/>
      <c r="CI12" s="73"/>
      <c r="CJ12" s="73"/>
      <c r="CK12" s="73"/>
      <c r="CL12" s="73"/>
      <c r="CM12" s="73"/>
      <c r="CN12" s="73"/>
      <c r="CO12" s="73"/>
      <c r="CP12" s="73"/>
      <c r="CQ12" s="73"/>
      <c r="CR12" s="96"/>
      <c r="CS12" s="13"/>
      <c r="CT12" s="13"/>
      <c r="CU12" s="73"/>
      <c r="CV12" s="73"/>
      <c r="CW12" s="73"/>
      <c r="CX12" s="73"/>
      <c r="CY12" s="73"/>
      <c r="CZ12" s="73"/>
      <c r="DA12" s="73"/>
      <c r="DB12" s="73"/>
      <c r="DC12" s="73"/>
      <c r="DD12" s="73"/>
      <c r="DE12" s="73"/>
      <c r="DF12" s="73"/>
      <c r="DG12" s="73"/>
      <c r="DH12" s="96"/>
      <c r="DI12" s="13"/>
      <c r="DJ12" s="13"/>
      <c r="DK12" s="54"/>
      <c r="DL12" s="54"/>
      <c r="DM12" s="54"/>
      <c r="DN12" s="54"/>
      <c r="DO12" s="54"/>
      <c r="DP12" s="54"/>
      <c r="DQ12" s="54"/>
      <c r="DR12" s="54"/>
      <c r="DS12" s="54"/>
      <c r="DT12" s="54"/>
      <c r="DU12" s="54"/>
      <c r="DV12" s="54"/>
      <c r="DW12" s="91"/>
    </row>
    <row r="13" spans="1:128">
      <c r="A13" s="8"/>
      <c r="B13" s="13"/>
      <c r="C13" s="73"/>
      <c r="D13" s="73"/>
      <c r="E13" s="73"/>
      <c r="F13" s="73"/>
      <c r="G13" s="73"/>
      <c r="H13" s="73"/>
      <c r="I13" s="73"/>
      <c r="J13" s="73"/>
      <c r="K13" s="73"/>
      <c r="L13" s="73"/>
      <c r="M13" s="73"/>
      <c r="N13" s="73"/>
      <c r="O13" s="73"/>
      <c r="P13" s="96"/>
      <c r="Q13" s="13"/>
      <c r="R13" s="13"/>
      <c r="S13" s="73"/>
      <c r="T13" s="73"/>
      <c r="U13" s="73"/>
      <c r="V13" s="73"/>
      <c r="W13" s="73"/>
      <c r="X13" s="73"/>
      <c r="Y13" s="73"/>
      <c r="Z13" s="73"/>
      <c r="AA13" s="73"/>
      <c r="AB13" s="73"/>
      <c r="AC13" s="73"/>
      <c r="AD13" s="73"/>
      <c r="AE13" s="73"/>
      <c r="AF13" s="96"/>
      <c r="AG13" s="13"/>
      <c r="AH13" s="13"/>
      <c r="AI13" s="73"/>
      <c r="AJ13" s="73"/>
      <c r="AK13" s="73"/>
      <c r="AL13" s="73"/>
      <c r="AM13" s="73"/>
      <c r="AN13" s="73"/>
      <c r="AO13" s="73"/>
      <c r="AP13" s="73"/>
      <c r="AQ13" s="73"/>
      <c r="AR13" s="73"/>
      <c r="AS13" s="73"/>
      <c r="AT13" s="73"/>
      <c r="AU13" s="73"/>
      <c r="AV13" s="96"/>
      <c r="AY13" s="54"/>
      <c r="AZ13" s="54"/>
      <c r="BA13" s="54"/>
      <c r="BB13" s="54"/>
      <c r="BC13" s="54"/>
      <c r="BD13" s="54"/>
      <c r="BE13" s="54"/>
      <c r="BF13" s="54"/>
      <c r="BG13" s="54"/>
      <c r="BH13" s="54"/>
      <c r="BI13" s="54"/>
      <c r="BJ13" s="54"/>
      <c r="BK13" s="54"/>
      <c r="BL13" s="91"/>
      <c r="BM13" s="13"/>
      <c r="BN13" s="13"/>
      <c r="BO13" s="73"/>
      <c r="BP13" s="73"/>
      <c r="BQ13" s="73"/>
      <c r="BR13" s="73"/>
      <c r="BS13" s="73"/>
      <c r="BT13" s="73"/>
      <c r="BU13" s="73"/>
      <c r="BV13" s="73"/>
      <c r="BW13" s="73"/>
      <c r="BX13" s="73"/>
      <c r="BY13" s="73"/>
      <c r="BZ13" s="73"/>
      <c r="CA13" s="73"/>
      <c r="CB13" s="96"/>
      <c r="CC13" s="13"/>
      <c r="CD13" s="13"/>
      <c r="CE13" s="73"/>
      <c r="CF13" s="73"/>
      <c r="CG13" s="73"/>
      <c r="CH13" s="73"/>
      <c r="CI13" s="73"/>
      <c r="CJ13" s="73"/>
      <c r="CK13" s="73"/>
      <c r="CL13" s="73"/>
      <c r="CM13" s="73"/>
      <c r="CN13" s="73"/>
      <c r="CO13" s="73"/>
      <c r="CP13" s="73"/>
      <c r="CQ13" s="73"/>
      <c r="CR13" s="96"/>
      <c r="CS13" s="13"/>
      <c r="CT13" s="13"/>
      <c r="CU13" s="73"/>
      <c r="CV13" s="73"/>
      <c r="CW13" s="73"/>
      <c r="CX13" s="73"/>
      <c r="CY13" s="73"/>
      <c r="CZ13" s="73"/>
      <c r="DA13" s="73"/>
      <c r="DB13" s="73"/>
      <c r="DC13" s="73"/>
      <c r="DD13" s="73"/>
      <c r="DE13" s="73"/>
      <c r="DF13" s="73"/>
      <c r="DG13" s="73"/>
      <c r="DH13" s="96"/>
      <c r="DI13" s="13"/>
      <c r="DJ13" s="13"/>
      <c r="DK13" s="54"/>
      <c r="DL13" s="54"/>
      <c r="DM13" s="54"/>
      <c r="DN13" s="54"/>
      <c r="DO13" s="54"/>
      <c r="DP13" s="54"/>
      <c r="DQ13" s="54"/>
      <c r="DR13" s="54"/>
      <c r="DS13" s="54"/>
      <c r="DT13" s="54"/>
      <c r="DU13" s="54"/>
      <c r="DV13" s="54"/>
      <c r="DW13" s="91"/>
      <c r="DX13" s="13"/>
    </row>
    <row r="14" spans="1:128">
      <c r="A14" s="13"/>
      <c r="B14" s="13"/>
      <c r="C14" s="73"/>
      <c r="D14" s="73"/>
      <c r="E14" s="73"/>
      <c r="F14" s="73"/>
      <c r="G14" s="73"/>
      <c r="H14" s="73"/>
      <c r="I14" s="73"/>
      <c r="J14" s="73"/>
      <c r="K14" s="73"/>
      <c r="L14" s="73"/>
      <c r="M14" s="73"/>
      <c r="N14" s="73"/>
      <c r="O14" s="73"/>
      <c r="P14" s="96"/>
      <c r="Q14" s="13"/>
      <c r="R14" s="13"/>
      <c r="S14" s="73"/>
      <c r="T14" s="73"/>
      <c r="U14" s="73"/>
      <c r="V14" s="73"/>
      <c r="W14" s="73"/>
      <c r="X14" s="73"/>
      <c r="Y14" s="73"/>
      <c r="Z14" s="73"/>
      <c r="AA14" s="73"/>
      <c r="AB14" s="73"/>
      <c r="AC14" s="73"/>
      <c r="AD14" s="73"/>
      <c r="AE14" s="73"/>
      <c r="AF14" s="96"/>
      <c r="AG14" s="13"/>
      <c r="AH14" s="13"/>
      <c r="AI14" s="73"/>
      <c r="AJ14" s="73"/>
      <c r="AK14" s="73"/>
      <c r="AL14" s="73"/>
      <c r="AM14" s="73"/>
      <c r="AN14" s="73"/>
      <c r="AO14" s="73"/>
      <c r="AP14" s="73"/>
      <c r="AQ14" s="73"/>
      <c r="AR14" s="73"/>
      <c r="AS14" s="73"/>
      <c r="AT14" s="73"/>
      <c r="AU14" s="73"/>
      <c r="AV14" s="96"/>
      <c r="AY14" s="54"/>
      <c r="AZ14" s="54"/>
      <c r="BA14" s="54"/>
      <c r="BB14" s="54"/>
      <c r="BC14" s="54"/>
      <c r="BD14" s="54"/>
      <c r="BE14" s="54"/>
      <c r="BF14" s="54"/>
      <c r="BG14" s="54"/>
      <c r="BH14" s="54"/>
      <c r="BI14" s="54"/>
      <c r="BJ14" s="54"/>
      <c r="BK14" s="54"/>
      <c r="BL14" s="91"/>
      <c r="BM14" s="13"/>
      <c r="BN14" s="13"/>
      <c r="BO14" s="73"/>
      <c r="BP14" s="73"/>
      <c r="BQ14" s="73"/>
      <c r="BR14" s="73"/>
      <c r="BS14" s="73"/>
      <c r="BT14" s="73"/>
      <c r="BU14" s="73"/>
      <c r="BV14" s="73"/>
      <c r="BW14" s="73"/>
      <c r="BX14" s="73"/>
      <c r="BY14" s="73"/>
      <c r="BZ14" s="73"/>
      <c r="CA14" s="73"/>
      <c r="CB14" s="96"/>
      <c r="CC14" s="13"/>
      <c r="CD14" s="13"/>
      <c r="CE14" s="73"/>
      <c r="CF14" s="73"/>
      <c r="CG14" s="73"/>
      <c r="CH14" s="73"/>
      <c r="CI14" s="73"/>
      <c r="CJ14" s="73"/>
      <c r="CK14" s="73"/>
      <c r="CL14" s="73"/>
      <c r="CM14" s="73"/>
      <c r="CN14" s="73"/>
      <c r="CO14" s="73"/>
      <c r="CP14" s="73"/>
      <c r="CQ14" s="73"/>
      <c r="CR14" s="96"/>
      <c r="CS14" s="13"/>
      <c r="CT14" s="13"/>
      <c r="CU14" s="73"/>
      <c r="CV14" s="73"/>
      <c r="CW14" s="73"/>
      <c r="CX14" s="73"/>
      <c r="CY14" s="73"/>
      <c r="CZ14" s="73"/>
      <c r="DA14" s="73"/>
      <c r="DB14" s="73"/>
      <c r="DC14" s="73"/>
      <c r="DD14" s="73"/>
      <c r="DE14" s="73"/>
      <c r="DF14" s="73"/>
      <c r="DG14" s="73"/>
      <c r="DH14" s="96"/>
      <c r="DI14" s="13"/>
      <c r="DJ14" s="13"/>
      <c r="DK14" s="54"/>
      <c r="DL14" s="54"/>
      <c r="DM14" s="54"/>
      <c r="DN14" s="54"/>
      <c r="DO14" s="54"/>
      <c r="DP14" s="54"/>
      <c r="DQ14" s="54"/>
      <c r="DR14" s="54"/>
      <c r="DS14" s="54"/>
      <c r="DT14" s="54"/>
      <c r="DU14" s="54"/>
      <c r="DV14" s="54"/>
      <c r="DW14" s="91"/>
    </row>
    <row r="15" spans="1:128">
      <c r="A15" s="112"/>
      <c r="B15" s="113"/>
      <c r="C15" s="113"/>
      <c r="D15" s="113"/>
      <c r="E15" s="113"/>
      <c r="F15" s="113"/>
      <c r="G15" s="113"/>
      <c r="H15" s="113"/>
      <c r="I15" s="113"/>
      <c r="J15" s="113"/>
      <c r="K15" s="113"/>
      <c r="L15" s="113"/>
      <c r="M15" s="114"/>
      <c r="N15" s="114"/>
      <c r="O15" s="114"/>
      <c r="P15" s="115" t="s">
        <v>103</v>
      </c>
      <c r="Q15" s="112"/>
      <c r="R15" s="113"/>
      <c r="S15" s="116"/>
      <c r="T15" s="116"/>
      <c r="U15" s="116"/>
      <c r="V15" s="116"/>
      <c r="W15" s="116"/>
      <c r="X15" s="116"/>
      <c r="Y15" s="116"/>
      <c r="Z15" s="116"/>
      <c r="AA15" s="116"/>
      <c r="AB15" s="116"/>
      <c r="AC15" s="116"/>
      <c r="AD15" s="116"/>
      <c r="AE15" s="116"/>
      <c r="AF15" s="115" t="s">
        <v>103</v>
      </c>
      <c r="AG15" s="112"/>
      <c r="AH15" s="113"/>
      <c r="AI15" s="116"/>
      <c r="AJ15" s="116"/>
      <c r="AK15" s="116"/>
      <c r="AL15" s="116"/>
      <c r="AM15" s="116"/>
      <c r="AN15" s="116"/>
      <c r="AO15" s="116"/>
      <c r="AP15" s="116"/>
      <c r="AQ15" s="116"/>
      <c r="AR15" s="116"/>
      <c r="AS15" s="116"/>
      <c r="AT15" s="116"/>
      <c r="AU15" s="116"/>
      <c r="AV15" s="115" t="s">
        <v>105</v>
      </c>
      <c r="AW15" s="117"/>
      <c r="AX15" s="118"/>
      <c r="AY15" s="119"/>
      <c r="AZ15" s="119"/>
      <c r="BA15" s="119"/>
      <c r="BB15" s="119"/>
      <c r="BC15" s="119"/>
      <c r="BD15" s="119"/>
      <c r="BE15" s="119"/>
      <c r="BF15" s="119"/>
      <c r="BG15" s="119"/>
      <c r="BH15" s="119"/>
      <c r="BI15" s="120"/>
      <c r="BJ15" s="120"/>
      <c r="BK15" s="120"/>
      <c r="BL15" s="115" t="s">
        <v>105</v>
      </c>
      <c r="BM15" s="112"/>
      <c r="BN15" s="113"/>
      <c r="BO15" s="116"/>
      <c r="BP15" s="116"/>
      <c r="BQ15" s="116"/>
      <c r="BR15" s="116"/>
      <c r="BS15" s="116"/>
      <c r="BT15" s="116"/>
      <c r="BU15" s="116"/>
      <c r="BV15" s="116"/>
      <c r="BW15" s="116"/>
      <c r="BX15" s="116"/>
      <c r="BY15" s="116"/>
      <c r="BZ15" s="116"/>
      <c r="CA15" s="116"/>
      <c r="CB15" s="115" t="s">
        <v>105</v>
      </c>
      <c r="CC15" s="112"/>
      <c r="CD15" s="113"/>
      <c r="CE15" s="116"/>
      <c r="CF15" s="116"/>
      <c r="CG15" s="116"/>
      <c r="CH15" s="116"/>
      <c r="CI15" s="116"/>
      <c r="CJ15" s="116"/>
      <c r="CK15" s="116"/>
      <c r="CL15" s="116"/>
      <c r="CM15" s="116"/>
      <c r="CN15" s="116"/>
      <c r="CO15" s="116"/>
      <c r="CP15" s="116"/>
      <c r="CQ15" s="116"/>
      <c r="CR15" s="115" t="s">
        <v>105</v>
      </c>
      <c r="CS15" s="112"/>
      <c r="CT15" s="113"/>
      <c r="CU15" s="116"/>
      <c r="CV15" s="116"/>
      <c r="CW15" s="116"/>
      <c r="CX15" s="116"/>
      <c r="CY15" s="116"/>
      <c r="CZ15" s="116"/>
      <c r="DA15" s="116"/>
      <c r="DB15" s="116"/>
      <c r="DC15" s="116"/>
      <c r="DD15" s="116"/>
      <c r="DE15" s="116"/>
      <c r="DF15" s="116"/>
      <c r="DG15" s="116"/>
      <c r="DH15" s="115" t="s">
        <v>105</v>
      </c>
      <c r="DI15" s="112"/>
      <c r="DJ15" s="113"/>
      <c r="DK15" s="116"/>
      <c r="DL15" s="116"/>
      <c r="DM15" s="116"/>
      <c r="DN15" s="116"/>
      <c r="DO15" s="116"/>
      <c r="DP15" s="116"/>
      <c r="DQ15" s="116"/>
      <c r="DR15" s="116"/>
      <c r="DS15" s="116"/>
      <c r="DT15" s="116"/>
      <c r="DU15" s="116"/>
      <c r="DV15" s="116"/>
      <c r="DW15" s="115"/>
      <c r="DX15" s="115" t="s">
        <v>105</v>
      </c>
    </row>
    <row r="16" spans="1:128">
      <c r="A16" s="7"/>
      <c r="B16" s="7"/>
      <c r="C16" s="7"/>
      <c r="D16" s="7"/>
      <c r="E16" s="54"/>
      <c r="F16" s="54"/>
      <c r="G16" s="54"/>
      <c r="H16" s="54"/>
      <c r="I16" s="54"/>
      <c r="J16" s="54"/>
      <c r="K16" s="54"/>
      <c r="L16" s="54"/>
      <c r="M16" s="54"/>
      <c r="N16" s="54"/>
      <c r="O16" s="54"/>
      <c r="P16" s="91"/>
      <c r="S16" s="54"/>
      <c r="T16" s="54"/>
      <c r="U16" s="54"/>
      <c r="V16" s="54"/>
      <c r="W16" s="54"/>
      <c r="X16" s="54"/>
      <c r="Y16" s="54"/>
      <c r="Z16" s="54"/>
      <c r="AA16" s="54"/>
      <c r="AB16" s="54"/>
      <c r="AC16" s="54"/>
      <c r="AD16" s="54"/>
      <c r="AE16" s="54"/>
      <c r="AF16" s="91"/>
      <c r="AI16" s="54"/>
      <c r="AJ16" s="54"/>
      <c r="AK16" s="54"/>
      <c r="AL16" s="54"/>
      <c r="AM16" s="54"/>
      <c r="AN16" s="54"/>
      <c r="AO16" s="54"/>
      <c r="AP16" s="54"/>
      <c r="AQ16" s="54"/>
      <c r="AR16" s="54"/>
      <c r="AS16" s="54"/>
      <c r="AT16" s="54"/>
      <c r="AU16" s="54"/>
      <c r="AV16" s="91"/>
      <c r="AY16" s="54"/>
      <c r="AZ16" s="54"/>
      <c r="BA16" s="54"/>
      <c r="BB16" s="54"/>
      <c r="BC16" s="54"/>
      <c r="BD16" s="54"/>
      <c r="BE16" s="54"/>
      <c r="BF16" s="54"/>
      <c r="BG16" s="54"/>
      <c r="BH16" s="54"/>
      <c r="BI16" s="54"/>
      <c r="BJ16" s="54"/>
      <c r="BK16" s="54"/>
      <c r="BL16" s="91"/>
      <c r="BO16" s="54"/>
      <c r="BP16" s="54"/>
      <c r="BQ16" s="54"/>
      <c r="BR16" s="54"/>
      <c r="BS16" s="54"/>
      <c r="BT16" s="54"/>
      <c r="BU16" s="54"/>
      <c r="BV16" s="54"/>
      <c r="BW16" s="54"/>
      <c r="BX16" s="54"/>
      <c r="BY16" s="54"/>
      <c r="BZ16" s="54"/>
      <c r="CA16" s="54"/>
      <c r="CB16" s="91"/>
      <c r="CE16" s="54"/>
      <c r="CF16" s="54"/>
      <c r="CG16" s="54"/>
      <c r="CH16" s="54"/>
      <c r="CI16" s="54"/>
      <c r="CJ16" s="54"/>
      <c r="CK16" s="54"/>
      <c r="CL16" s="54"/>
      <c r="CM16" s="54"/>
      <c r="CN16" s="54"/>
      <c r="CO16" s="54"/>
      <c r="CP16" s="54"/>
      <c r="CQ16" s="54"/>
      <c r="CR16" s="91"/>
      <c r="CU16" s="54"/>
      <c r="CV16" s="54"/>
      <c r="CW16" s="54"/>
      <c r="CX16" s="54"/>
      <c r="CY16" s="54"/>
      <c r="CZ16" s="54"/>
      <c r="DA16" s="54"/>
      <c r="DB16" s="54"/>
      <c r="DC16" s="54"/>
      <c r="DD16" s="54"/>
      <c r="DE16" s="54"/>
      <c r="DF16" s="54"/>
      <c r="DG16" s="54"/>
      <c r="DH16" s="91"/>
      <c r="DK16" s="54"/>
      <c r="DL16" s="54"/>
      <c r="DM16" s="54"/>
      <c r="DN16" s="54"/>
      <c r="DO16" s="54"/>
      <c r="DP16" s="54"/>
      <c r="DQ16" s="54"/>
      <c r="DR16" s="54"/>
      <c r="DS16" s="54"/>
      <c r="DT16" s="54"/>
      <c r="DU16" s="54"/>
      <c r="DV16" s="54"/>
      <c r="DW16" s="91"/>
    </row>
    <row r="17" spans="2:128">
      <c r="B17" s="65" t="s">
        <v>278</v>
      </c>
      <c r="C17" s="268" t="s">
        <v>40</v>
      </c>
      <c r="D17" s="268" t="s">
        <v>131</v>
      </c>
      <c r="E17" s="268" t="s">
        <v>133</v>
      </c>
      <c r="F17" s="268" t="s">
        <v>41</v>
      </c>
      <c r="G17" s="268" t="s">
        <v>42</v>
      </c>
      <c r="H17" s="268" t="s">
        <v>43</v>
      </c>
      <c r="I17" s="268" t="s">
        <v>44</v>
      </c>
      <c r="J17" s="268" t="s">
        <v>135</v>
      </c>
      <c r="K17" s="268" t="s">
        <v>136</v>
      </c>
      <c r="L17" s="268" t="s">
        <v>137</v>
      </c>
      <c r="M17" s="269">
        <v>100000</v>
      </c>
      <c r="N17" s="270" t="s">
        <v>268</v>
      </c>
      <c r="O17" s="270" t="s">
        <v>268</v>
      </c>
      <c r="P17" s="270" t="s">
        <v>82</v>
      </c>
      <c r="R17" s="65" t="s">
        <v>278</v>
      </c>
      <c r="S17" s="268" t="s">
        <v>40</v>
      </c>
      <c r="T17" s="268" t="s">
        <v>131</v>
      </c>
      <c r="U17" s="268" t="s">
        <v>133</v>
      </c>
      <c r="V17" s="268" t="s">
        <v>41</v>
      </c>
      <c r="W17" s="268" t="s">
        <v>42</v>
      </c>
      <c r="X17" s="268" t="s">
        <v>43</v>
      </c>
      <c r="Y17" s="268" t="s">
        <v>44</v>
      </c>
      <c r="Z17" s="268" t="s">
        <v>135</v>
      </c>
      <c r="AA17" s="268" t="s">
        <v>136</v>
      </c>
      <c r="AB17" s="268" t="s">
        <v>137</v>
      </c>
      <c r="AC17" s="269">
        <v>100000</v>
      </c>
      <c r="AD17" s="270" t="s">
        <v>268</v>
      </c>
      <c r="AE17" s="270" t="s">
        <v>268</v>
      </c>
      <c r="AF17" s="270" t="s">
        <v>82</v>
      </c>
      <c r="AH17" s="65" t="s">
        <v>278</v>
      </c>
      <c r="AI17" s="268" t="s">
        <v>40</v>
      </c>
      <c r="AJ17" s="268" t="s">
        <v>131</v>
      </c>
      <c r="AK17" s="268" t="s">
        <v>133</v>
      </c>
      <c r="AL17" s="268" t="s">
        <v>41</v>
      </c>
      <c r="AM17" s="268" t="s">
        <v>42</v>
      </c>
      <c r="AN17" s="268" t="s">
        <v>43</v>
      </c>
      <c r="AO17" s="268" t="s">
        <v>44</v>
      </c>
      <c r="AP17" s="268" t="s">
        <v>135</v>
      </c>
      <c r="AQ17" s="268" t="s">
        <v>136</v>
      </c>
      <c r="AR17" s="268" t="s">
        <v>137</v>
      </c>
      <c r="AS17" s="269">
        <v>100000</v>
      </c>
      <c r="AT17" s="270" t="s">
        <v>268</v>
      </c>
      <c r="AU17" s="270" t="s">
        <v>268</v>
      </c>
      <c r="AV17" s="270" t="s">
        <v>82</v>
      </c>
      <c r="AX17" s="65" t="s">
        <v>278</v>
      </c>
      <c r="AY17" s="268" t="s">
        <v>40</v>
      </c>
      <c r="AZ17" s="268" t="s">
        <v>131</v>
      </c>
      <c r="BA17" s="268" t="s">
        <v>133</v>
      </c>
      <c r="BB17" s="268" t="s">
        <v>41</v>
      </c>
      <c r="BC17" s="268" t="s">
        <v>42</v>
      </c>
      <c r="BD17" s="268" t="s">
        <v>43</v>
      </c>
      <c r="BE17" s="268" t="s">
        <v>44</v>
      </c>
      <c r="BF17" s="268" t="s">
        <v>135</v>
      </c>
      <c r="BG17" s="268" t="s">
        <v>136</v>
      </c>
      <c r="BH17" s="268" t="s">
        <v>137</v>
      </c>
      <c r="BI17" s="269">
        <v>100000</v>
      </c>
      <c r="BJ17" s="270" t="s">
        <v>268</v>
      </c>
      <c r="BK17" s="270" t="s">
        <v>268</v>
      </c>
      <c r="BL17" s="270" t="s">
        <v>82</v>
      </c>
      <c r="BN17" s="65" t="s">
        <v>278</v>
      </c>
      <c r="BO17" s="268" t="s">
        <v>40</v>
      </c>
      <c r="BP17" s="268" t="s">
        <v>131</v>
      </c>
      <c r="BQ17" s="268" t="s">
        <v>133</v>
      </c>
      <c r="BR17" s="268" t="s">
        <v>41</v>
      </c>
      <c r="BS17" s="268" t="s">
        <v>42</v>
      </c>
      <c r="BT17" s="268" t="s">
        <v>43</v>
      </c>
      <c r="BU17" s="268" t="s">
        <v>44</v>
      </c>
      <c r="BV17" s="268" t="s">
        <v>135</v>
      </c>
      <c r="BW17" s="268" t="s">
        <v>136</v>
      </c>
      <c r="BX17" s="268" t="s">
        <v>137</v>
      </c>
      <c r="BY17" s="269">
        <v>100000</v>
      </c>
      <c r="BZ17" s="270" t="s">
        <v>268</v>
      </c>
      <c r="CA17" s="713" t="s">
        <v>268</v>
      </c>
      <c r="CB17" s="270" t="s">
        <v>82</v>
      </c>
      <c r="CD17" s="65" t="s">
        <v>278</v>
      </c>
      <c r="CE17" s="268" t="s">
        <v>40</v>
      </c>
      <c r="CF17" s="268" t="s">
        <v>131</v>
      </c>
      <c r="CG17" s="268" t="s">
        <v>133</v>
      </c>
      <c r="CH17" s="268" t="s">
        <v>41</v>
      </c>
      <c r="CI17" s="268" t="s">
        <v>42</v>
      </c>
      <c r="CJ17" s="268" t="s">
        <v>43</v>
      </c>
      <c r="CK17" s="268" t="s">
        <v>44</v>
      </c>
      <c r="CL17" s="268" t="s">
        <v>135</v>
      </c>
      <c r="CM17" s="268" t="s">
        <v>136</v>
      </c>
      <c r="CN17" s="268" t="s">
        <v>137</v>
      </c>
      <c r="CO17" s="269">
        <v>100000</v>
      </c>
      <c r="CP17" s="270" t="s">
        <v>268</v>
      </c>
      <c r="CQ17" s="713" t="s">
        <v>268</v>
      </c>
      <c r="CR17" s="270" t="s">
        <v>82</v>
      </c>
      <c r="CT17" s="65" t="s">
        <v>278</v>
      </c>
      <c r="CU17" s="268" t="s">
        <v>40</v>
      </c>
      <c r="CV17" s="268" t="s">
        <v>131</v>
      </c>
      <c r="CW17" s="268" t="s">
        <v>133</v>
      </c>
      <c r="CX17" s="268" t="s">
        <v>41</v>
      </c>
      <c r="CY17" s="268" t="s">
        <v>42</v>
      </c>
      <c r="CZ17" s="268" t="s">
        <v>43</v>
      </c>
      <c r="DA17" s="268" t="s">
        <v>44</v>
      </c>
      <c r="DB17" s="268" t="s">
        <v>135</v>
      </c>
      <c r="DC17" s="268" t="s">
        <v>136</v>
      </c>
      <c r="DD17" s="268" t="s">
        <v>137</v>
      </c>
      <c r="DE17" s="269">
        <v>100000</v>
      </c>
      <c r="DF17" s="270" t="s">
        <v>268</v>
      </c>
      <c r="DG17" s="270" t="s">
        <v>268</v>
      </c>
      <c r="DH17" s="270" t="s">
        <v>82</v>
      </c>
      <c r="DJ17" s="65" t="s">
        <v>278</v>
      </c>
      <c r="DK17" s="268" t="s">
        <v>40</v>
      </c>
      <c r="DL17" s="268" t="s">
        <v>131</v>
      </c>
      <c r="DM17" s="268" t="s">
        <v>133</v>
      </c>
      <c r="DN17" s="268" t="s">
        <v>41</v>
      </c>
      <c r="DO17" s="268" t="s">
        <v>42</v>
      </c>
      <c r="DP17" s="268" t="s">
        <v>43</v>
      </c>
      <c r="DQ17" s="268" t="s">
        <v>44</v>
      </c>
      <c r="DR17" s="268" t="s">
        <v>135</v>
      </c>
      <c r="DS17" s="268" t="s">
        <v>136</v>
      </c>
      <c r="DT17" s="268" t="s">
        <v>137</v>
      </c>
      <c r="DU17" s="269">
        <v>100000</v>
      </c>
      <c r="DV17" s="270" t="s">
        <v>268</v>
      </c>
      <c r="DW17" s="713" t="s">
        <v>268</v>
      </c>
      <c r="DX17" s="270" t="s">
        <v>82</v>
      </c>
    </row>
    <row r="18" spans="2:128">
      <c r="B18" s="66"/>
      <c r="C18" s="267" t="s">
        <v>130</v>
      </c>
      <c r="D18" s="267" t="s">
        <v>45</v>
      </c>
      <c r="E18" s="267" t="s">
        <v>45</v>
      </c>
      <c r="F18" s="267" t="s">
        <v>45</v>
      </c>
      <c r="G18" s="267" t="s">
        <v>45</v>
      </c>
      <c r="H18" s="267" t="s">
        <v>45</v>
      </c>
      <c r="I18" s="267" t="s">
        <v>45</v>
      </c>
      <c r="J18" s="267" t="s">
        <v>45</v>
      </c>
      <c r="K18" s="267" t="s">
        <v>45</v>
      </c>
      <c r="L18" s="267" t="s">
        <v>45</v>
      </c>
      <c r="M18" s="267" t="s">
        <v>48</v>
      </c>
      <c r="N18" s="12" t="s">
        <v>270</v>
      </c>
      <c r="O18" s="12" t="s">
        <v>153</v>
      </c>
      <c r="P18" s="12" t="s">
        <v>152</v>
      </c>
      <c r="R18" s="66"/>
      <c r="S18" s="267" t="s">
        <v>130</v>
      </c>
      <c r="T18" s="267" t="s">
        <v>45</v>
      </c>
      <c r="U18" s="267" t="s">
        <v>45</v>
      </c>
      <c r="V18" s="267" t="s">
        <v>45</v>
      </c>
      <c r="W18" s="267" t="s">
        <v>45</v>
      </c>
      <c r="X18" s="267" t="s">
        <v>45</v>
      </c>
      <c r="Y18" s="267" t="s">
        <v>45</v>
      </c>
      <c r="Z18" s="267" t="s">
        <v>45</v>
      </c>
      <c r="AA18" s="267" t="s">
        <v>45</v>
      </c>
      <c r="AB18" s="267" t="s">
        <v>45</v>
      </c>
      <c r="AC18" s="267" t="s">
        <v>48</v>
      </c>
      <c r="AD18" s="12" t="s">
        <v>270</v>
      </c>
      <c r="AE18" s="12" t="s">
        <v>153</v>
      </c>
      <c r="AF18" s="12" t="s">
        <v>152</v>
      </c>
      <c r="AH18" s="66"/>
      <c r="AI18" s="267" t="s">
        <v>130</v>
      </c>
      <c r="AJ18" s="267" t="s">
        <v>45</v>
      </c>
      <c r="AK18" s="267" t="s">
        <v>45</v>
      </c>
      <c r="AL18" s="267" t="s">
        <v>45</v>
      </c>
      <c r="AM18" s="267" t="s">
        <v>45</v>
      </c>
      <c r="AN18" s="267" t="s">
        <v>45</v>
      </c>
      <c r="AO18" s="267" t="s">
        <v>45</v>
      </c>
      <c r="AP18" s="267" t="s">
        <v>45</v>
      </c>
      <c r="AQ18" s="267" t="s">
        <v>45</v>
      </c>
      <c r="AR18" s="267" t="s">
        <v>45</v>
      </c>
      <c r="AS18" s="267" t="s">
        <v>48</v>
      </c>
      <c r="AT18" s="12" t="s">
        <v>270</v>
      </c>
      <c r="AU18" s="12" t="s">
        <v>153</v>
      </c>
      <c r="AV18" s="12" t="s">
        <v>152</v>
      </c>
      <c r="AX18" s="66"/>
      <c r="AY18" s="267" t="s">
        <v>130</v>
      </c>
      <c r="AZ18" s="267" t="s">
        <v>45</v>
      </c>
      <c r="BA18" s="267" t="s">
        <v>45</v>
      </c>
      <c r="BB18" s="267" t="s">
        <v>45</v>
      </c>
      <c r="BC18" s="267" t="s">
        <v>45</v>
      </c>
      <c r="BD18" s="267" t="s">
        <v>45</v>
      </c>
      <c r="BE18" s="267" t="s">
        <v>45</v>
      </c>
      <c r="BF18" s="267" t="s">
        <v>45</v>
      </c>
      <c r="BG18" s="267" t="s">
        <v>45</v>
      </c>
      <c r="BH18" s="267" t="s">
        <v>45</v>
      </c>
      <c r="BI18" s="267" t="s">
        <v>48</v>
      </c>
      <c r="BJ18" s="12" t="s">
        <v>270</v>
      </c>
      <c r="BK18" s="12" t="s">
        <v>153</v>
      </c>
      <c r="BL18" s="12" t="s">
        <v>152</v>
      </c>
      <c r="BN18" s="66"/>
      <c r="BO18" s="267" t="s">
        <v>130</v>
      </c>
      <c r="BP18" s="267" t="s">
        <v>45</v>
      </c>
      <c r="BQ18" s="267" t="s">
        <v>45</v>
      </c>
      <c r="BR18" s="267" t="s">
        <v>45</v>
      </c>
      <c r="BS18" s="267" t="s">
        <v>45</v>
      </c>
      <c r="BT18" s="267" t="s">
        <v>45</v>
      </c>
      <c r="BU18" s="267" t="s">
        <v>45</v>
      </c>
      <c r="BV18" s="267" t="s">
        <v>45</v>
      </c>
      <c r="BW18" s="267" t="s">
        <v>45</v>
      </c>
      <c r="BX18" s="267" t="s">
        <v>45</v>
      </c>
      <c r="BY18" s="267" t="s">
        <v>48</v>
      </c>
      <c r="BZ18" s="12" t="s">
        <v>270</v>
      </c>
      <c r="CA18" s="714" t="s">
        <v>153</v>
      </c>
      <c r="CB18" s="12" t="s">
        <v>152</v>
      </c>
      <c r="CD18" s="66"/>
      <c r="CE18" s="267" t="s">
        <v>130</v>
      </c>
      <c r="CF18" s="267" t="s">
        <v>45</v>
      </c>
      <c r="CG18" s="267" t="s">
        <v>45</v>
      </c>
      <c r="CH18" s="267" t="s">
        <v>45</v>
      </c>
      <c r="CI18" s="267" t="s">
        <v>45</v>
      </c>
      <c r="CJ18" s="267" t="s">
        <v>45</v>
      </c>
      <c r="CK18" s="267" t="s">
        <v>45</v>
      </c>
      <c r="CL18" s="267" t="s">
        <v>45</v>
      </c>
      <c r="CM18" s="267" t="s">
        <v>45</v>
      </c>
      <c r="CN18" s="267" t="s">
        <v>45</v>
      </c>
      <c r="CO18" s="267" t="s">
        <v>48</v>
      </c>
      <c r="CP18" s="12" t="s">
        <v>270</v>
      </c>
      <c r="CQ18" s="714" t="s">
        <v>153</v>
      </c>
      <c r="CR18" s="12" t="s">
        <v>152</v>
      </c>
      <c r="CT18" s="66"/>
      <c r="CU18" s="267" t="s">
        <v>130</v>
      </c>
      <c r="CV18" s="267" t="s">
        <v>45</v>
      </c>
      <c r="CW18" s="267" t="s">
        <v>45</v>
      </c>
      <c r="CX18" s="267" t="s">
        <v>45</v>
      </c>
      <c r="CY18" s="267" t="s">
        <v>45</v>
      </c>
      <c r="CZ18" s="267" t="s">
        <v>45</v>
      </c>
      <c r="DA18" s="267" t="s">
        <v>45</v>
      </c>
      <c r="DB18" s="267" t="s">
        <v>45</v>
      </c>
      <c r="DC18" s="267" t="s">
        <v>45</v>
      </c>
      <c r="DD18" s="267" t="s">
        <v>45</v>
      </c>
      <c r="DE18" s="267" t="s">
        <v>48</v>
      </c>
      <c r="DF18" s="12" t="s">
        <v>270</v>
      </c>
      <c r="DG18" s="12" t="s">
        <v>153</v>
      </c>
      <c r="DH18" s="12" t="s">
        <v>152</v>
      </c>
      <c r="DJ18" s="66"/>
      <c r="DK18" s="267" t="s">
        <v>130</v>
      </c>
      <c r="DL18" s="267" t="s">
        <v>45</v>
      </c>
      <c r="DM18" s="267" t="s">
        <v>45</v>
      </c>
      <c r="DN18" s="267" t="s">
        <v>45</v>
      </c>
      <c r="DO18" s="267" t="s">
        <v>45</v>
      </c>
      <c r="DP18" s="267" t="s">
        <v>45</v>
      </c>
      <c r="DQ18" s="267" t="s">
        <v>45</v>
      </c>
      <c r="DR18" s="267" t="s">
        <v>45</v>
      </c>
      <c r="DS18" s="267" t="s">
        <v>45</v>
      </c>
      <c r="DT18" s="267" t="s">
        <v>45</v>
      </c>
      <c r="DU18" s="267" t="s">
        <v>48</v>
      </c>
      <c r="DV18" s="12" t="s">
        <v>270</v>
      </c>
      <c r="DW18" s="714" t="s">
        <v>153</v>
      </c>
      <c r="DX18" s="12" t="s">
        <v>152</v>
      </c>
    </row>
    <row r="19" spans="2:128">
      <c r="B19" s="67"/>
      <c r="C19" s="271" t="s">
        <v>48</v>
      </c>
      <c r="D19" s="271" t="s">
        <v>132</v>
      </c>
      <c r="E19" s="271" t="s">
        <v>134</v>
      </c>
      <c r="F19" s="271" t="s">
        <v>49</v>
      </c>
      <c r="G19" s="271" t="s">
        <v>50</v>
      </c>
      <c r="H19" s="271" t="s">
        <v>51</v>
      </c>
      <c r="I19" s="271" t="s">
        <v>47</v>
      </c>
      <c r="J19" s="271" t="s">
        <v>138</v>
      </c>
      <c r="K19" s="271" t="s">
        <v>139</v>
      </c>
      <c r="L19" s="271" t="s">
        <v>140</v>
      </c>
      <c r="M19" s="271" t="s">
        <v>141</v>
      </c>
      <c r="N19" s="272" t="s">
        <v>153</v>
      </c>
      <c r="O19" s="272" t="s">
        <v>141</v>
      </c>
      <c r="P19" s="272" t="s">
        <v>46</v>
      </c>
      <c r="R19" s="67"/>
      <c r="S19" s="271" t="s">
        <v>48</v>
      </c>
      <c r="T19" s="271" t="s">
        <v>132</v>
      </c>
      <c r="U19" s="271" t="s">
        <v>134</v>
      </c>
      <c r="V19" s="271" t="s">
        <v>49</v>
      </c>
      <c r="W19" s="271" t="s">
        <v>50</v>
      </c>
      <c r="X19" s="271" t="s">
        <v>51</v>
      </c>
      <c r="Y19" s="271" t="s">
        <v>47</v>
      </c>
      <c r="Z19" s="271" t="s">
        <v>138</v>
      </c>
      <c r="AA19" s="271" t="s">
        <v>139</v>
      </c>
      <c r="AB19" s="271" t="s">
        <v>140</v>
      </c>
      <c r="AC19" s="271" t="s">
        <v>141</v>
      </c>
      <c r="AD19" s="272" t="s">
        <v>153</v>
      </c>
      <c r="AE19" s="272" t="s">
        <v>141</v>
      </c>
      <c r="AF19" s="272" t="s">
        <v>46</v>
      </c>
      <c r="AH19" s="67"/>
      <c r="AI19" s="271" t="s">
        <v>48</v>
      </c>
      <c r="AJ19" s="271" t="s">
        <v>132</v>
      </c>
      <c r="AK19" s="271" t="s">
        <v>134</v>
      </c>
      <c r="AL19" s="271" t="s">
        <v>49</v>
      </c>
      <c r="AM19" s="271" t="s">
        <v>50</v>
      </c>
      <c r="AN19" s="271" t="s">
        <v>51</v>
      </c>
      <c r="AO19" s="271" t="s">
        <v>47</v>
      </c>
      <c r="AP19" s="271" t="s">
        <v>138</v>
      </c>
      <c r="AQ19" s="271" t="s">
        <v>139</v>
      </c>
      <c r="AR19" s="271" t="s">
        <v>140</v>
      </c>
      <c r="AS19" s="271" t="s">
        <v>141</v>
      </c>
      <c r="AT19" s="272" t="s">
        <v>153</v>
      </c>
      <c r="AU19" s="272" t="s">
        <v>141</v>
      </c>
      <c r="AV19" s="272" t="s">
        <v>46</v>
      </c>
      <c r="AX19" s="67"/>
      <c r="AY19" s="271" t="s">
        <v>48</v>
      </c>
      <c r="AZ19" s="271" t="s">
        <v>132</v>
      </c>
      <c r="BA19" s="271" t="s">
        <v>134</v>
      </c>
      <c r="BB19" s="271" t="s">
        <v>49</v>
      </c>
      <c r="BC19" s="271" t="s">
        <v>50</v>
      </c>
      <c r="BD19" s="271" t="s">
        <v>51</v>
      </c>
      <c r="BE19" s="271" t="s">
        <v>47</v>
      </c>
      <c r="BF19" s="271" t="s">
        <v>138</v>
      </c>
      <c r="BG19" s="271" t="s">
        <v>139</v>
      </c>
      <c r="BH19" s="271" t="s">
        <v>140</v>
      </c>
      <c r="BI19" s="271" t="s">
        <v>141</v>
      </c>
      <c r="BJ19" s="272" t="s">
        <v>153</v>
      </c>
      <c r="BK19" s="272" t="s">
        <v>141</v>
      </c>
      <c r="BL19" s="272" t="s">
        <v>46</v>
      </c>
      <c r="BN19" s="67"/>
      <c r="BO19" s="271" t="s">
        <v>48</v>
      </c>
      <c r="BP19" s="271" t="s">
        <v>132</v>
      </c>
      <c r="BQ19" s="271" t="s">
        <v>134</v>
      </c>
      <c r="BR19" s="271" t="s">
        <v>49</v>
      </c>
      <c r="BS19" s="271" t="s">
        <v>50</v>
      </c>
      <c r="BT19" s="271" t="s">
        <v>51</v>
      </c>
      <c r="BU19" s="271" t="s">
        <v>47</v>
      </c>
      <c r="BV19" s="271" t="s">
        <v>138</v>
      </c>
      <c r="BW19" s="271" t="s">
        <v>139</v>
      </c>
      <c r="BX19" s="271" t="s">
        <v>140</v>
      </c>
      <c r="BY19" s="271" t="s">
        <v>141</v>
      </c>
      <c r="BZ19" s="272" t="s">
        <v>153</v>
      </c>
      <c r="CA19" s="715" t="s">
        <v>141</v>
      </c>
      <c r="CB19" s="272" t="s">
        <v>46</v>
      </c>
      <c r="CD19" s="67"/>
      <c r="CE19" s="271" t="s">
        <v>48</v>
      </c>
      <c r="CF19" s="271" t="s">
        <v>132</v>
      </c>
      <c r="CG19" s="271" t="s">
        <v>134</v>
      </c>
      <c r="CH19" s="271" t="s">
        <v>49</v>
      </c>
      <c r="CI19" s="271" t="s">
        <v>50</v>
      </c>
      <c r="CJ19" s="271" t="s">
        <v>51</v>
      </c>
      <c r="CK19" s="271" t="s">
        <v>47</v>
      </c>
      <c r="CL19" s="271" t="s">
        <v>138</v>
      </c>
      <c r="CM19" s="271" t="s">
        <v>139</v>
      </c>
      <c r="CN19" s="271" t="s">
        <v>140</v>
      </c>
      <c r="CO19" s="271" t="s">
        <v>141</v>
      </c>
      <c r="CP19" s="272" t="s">
        <v>153</v>
      </c>
      <c r="CQ19" s="715" t="s">
        <v>141</v>
      </c>
      <c r="CR19" s="272" t="s">
        <v>46</v>
      </c>
      <c r="CT19" s="67"/>
      <c r="CU19" s="271" t="s">
        <v>48</v>
      </c>
      <c r="CV19" s="271" t="s">
        <v>132</v>
      </c>
      <c r="CW19" s="271" t="s">
        <v>134</v>
      </c>
      <c r="CX19" s="271" t="s">
        <v>49</v>
      </c>
      <c r="CY19" s="271" t="s">
        <v>50</v>
      </c>
      <c r="CZ19" s="271" t="s">
        <v>51</v>
      </c>
      <c r="DA19" s="271" t="s">
        <v>47</v>
      </c>
      <c r="DB19" s="271" t="s">
        <v>138</v>
      </c>
      <c r="DC19" s="271" t="s">
        <v>139</v>
      </c>
      <c r="DD19" s="271" t="s">
        <v>140</v>
      </c>
      <c r="DE19" s="271" t="s">
        <v>141</v>
      </c>
      <c r="DF19" s="272" t="s">
        <v>153</v>
      </c>
      <c r="DG19" s="272" t="s">
        <v>141</v>
      </c>
      <c r="DH19" s="272" t="s">
        <v>46</v>
      </c>
      <c r="DJ19" s="67"/>
      <c r="DK19" s="271" t="s">
        <v>48</v>
      </c>
      <c r="DL19" s="271" t="s">
        <v>132</v>
      </c>
      <c r="DM19" s="271" t="s">
        <v>134</v>
      </c>
      <c r="DN19" s="271" t="s">
        <v>49</v>
      </c>
      <c r="DO19" s="271" t="s">
        <v>50</v>
      </c>
      <c r="DP19" s="271" t="s">
        <v>51</v>
      </c>
      <c r="DQ19" s="271" t="s">
        <v>47</v>
      </c>
      <c r="DR19" s="271" t="s">
        <v>138</v>
      </c>
      <c r="DS19" s="271" t="s">
        <v>139</v>
      </c>
      <c r="DT19" s="271" t="s">
        <v>140</v>
      </c>
      <c r="DU19" s="271" t="s">
        <v>141</v>
      </c>
      <c r="DV19" s="272" t="s">
        <v>153</v>
      </c>
      <c r="DW19" s="715" t="s">
        <v>141</v>
      </c>
      <c r="DX19" s="272" t="s">
        <v>46</v>
      </c>
    </row>
    <row r="20" spans="2:128" s="492" customFormat="1" ht="15.75" customHeight="1">
      <c r="B20" s="633" t="s">
        <v>95</v>
      </c>
      <c r="C20" s="634">
        <v>1175.8046999999999</v>
      </c>
      <c r="D20" s="634">
        <v>877.12090000000001</v>
      </c>
      <c r="E20" s="634">
        <v>752.76179999999999</v>
      </c>
      <c r="F20" s="634">
        <v>786.82389999999998</v>
      </c>
      <c r="G20" s="634">
        <v>902.91369999999995</v>
      </c>
      <c r="H20" s="634">
        <v>1020.5671</v>
      </c>
      <c r="I20" s="634">
        <v>1133.3394000000001</v>
      </c>
      <c r="J20" s="634">
        <v>1275.3353</v>
      </c>
      <c r="K20" s="634">
        <v>1412.3626999999999</v>
      </c>
      <c r="L20" s="634">
        <v>1520.5229999999999</v>
      </c>
      <c r="M20" s="634">
        <v>1508.4947</v>
      </c>
      <c r="N20" s="635">
        <v>921.34619999999995</v>
      </c>
      <c r="O20" s="635">
        <v>1429.5786000000001</v>
      </c>
      <c r="P20" s="636">
        <v>1177.1652999999999</v>
      </c>
      <c r="R20" s="633" t="s">
        <v>95</v>
      </c>
      <c r="S20" s="634">
        <v>490.26799999999997</v>
      </c>
      <c r="T20" s="634">
        <v>386.7</v>
      </c>
      <c r="U20" s="634">
        <v>374.70240000000001</v>
      </c>
      <c r="V20" s="634">
        <v>452.63839999999999</v>
      </c>
      <c r="W20" s="634">
        <v>570.60400000000004</v>
      </c>
      <c r="X20" s="634">
        <v>666.53099999999995</v>
      </c>
      <c r="Y20" s="634">
        <v>765.43949999999995</v>
      </c>
      <c r="Z20" s="634">
        <v>873.14469999999994</v>
      </c>
      <c r="AA20" s="634">
        <v>955.75570000000005</v>
      </c>
      <c r="AB20" s="634">
        <v>1030.2565</v>
      </c>
      <c r="AC20" s="634">
        <v>1030.1697999999999</v>
      </c>
      <c r="AD20" s="635">
        <v>566.79259999999999</v>
      </c>
      <c r="AE20" s="635">
        <v>972.68669999999997</v>
      </c>
      <c r="AF20" s="636">
        <v>771.09969999999998</v>
      </c>
      <c r="AH20" s="633" t="s">
        <v>95</v>
      </c>
      <c r="AI20" s="674">
        <v>41.696399999999997</v>
      </c>
      <c r="AJ20" s="674">
        <v>44.087400000000002</v>
      </c>
      <c r="AK20" s="674">
        <v>49.777000000000001</v>
      </c>
      <c r="AL20" s="674">
        <v>57.527299999999997</v>
      </c>
      <c r="AM20" s="674">
        <v>63.195900000000002</v>
      </c>
      <c r="AN20" s="674">
        <v>65.309899999999999</v>
      </c>
      <c r="AO20" s="674">
        <v>67.538399999999996</v>
      </c>
      <c r="AP20" s="674">
        <v>68.463899999999995</v>
      </c>
      <c r="AQ20" s="674">
        <v>67.670699999999997</v>
      </c>
      <c r="AR20" s="674">
        <v>67.756699999999995</v>
      </c>
      <c r="AS20" s="674">
        <v>68.291200000000003</v>
      </c>
      <c r="AT20" s="675">
        <v>61.517899999999997</v>
      </c>
      <c r="AU20" s="675">
        <v>68.040099999999995</v>
      </c>
      <c r="AV20" s="668">
        <v>65.504800000000003</v>
      </c>
      <c r="AX20" s="633" t="s">
        <v>95</v>
      </c>
      <c r="AY20" s="674">
        <v>30.018599999999999</v>
      </c>
      <c r="AZ20" s="674">
        <v>35.1511</v>
      </c>
      <c r="BA20" s="674">
        <v>42.890500000000003</v>
      </c>
      <c r="BB20" s="674">
        <v>52.302700000000002</v>
      </c>
      <c r="BC20" s="674">
        <v>57.9938</v>
      </c>
      <c r="BD20" s="674">
        <v>58.993299999999998</v>
      </c>
      <c r="BE20" s="674">
        <v>59.252499999999998</v>
      </c>
      <c r="BF20" s="674">
        <v>60.027000000000001</v>
      </c>
      <c r="BG20" s="674">
        <v>59.844700000000003</v>
      </c>
      <c r="BH20" s="674">
        <v>58.833500000000001</v>
      </c>
      <c r="BI20" s="674">
        <v>57.025199999999998</v>
      </c>
      <c r="BJ20" s="675">
        <v>54.9679</v>
      </c>
      <c r="BK20" s="675">
        <v>58.800600000000003</v>
      </c>
      <c r="BL20" s="668">
        <v>57.3108</v>
      </c>
      <c r="BN20" s="633" t="s">
        <v>95</v>
      </c>
      <c r="BO20" s="674">
        <v>31.7318</v>
      </c>
      <c r="BP20" s="674">
        <v>31.278400000000001</v>
      </c>
      <c r="BQ20" s="674">
        <v>28.1096</v>
      </c>
      <c r="BR20" s="674">
        <v>23.4163</v>
      </c>
      <c r="BS20" s="674">
        <v>19.695</v>
      </c>
      <c r="BT20" s="674">
        <v>17.5518</v>
      </c>
      <c r="BU20" s="674">
        <v>16.322900000000001</v>
      </c>
      <c r="BV20" s="674">
        <v>16.706600000000002</v>
      </c>
      <c r="BW20" s="674">
        <v>16.841200000000001</v>
      </c>
      <c r="BX20" s="674">
        <v>17.081099999999999</v>
      </c>
      <c r="BY20" s="674">
        <v>13.867000000000001</v>
      </c>
      <c r="BZ20" s="675">
        <v>20.470300000000002</v>
      </c>
      <c r="CA20" s="675">
        <v>15.914899999999999</v>
      </c>
      <c r="CB20" s="668">
        <v>17.685600000000001</v>
      </c>
      <c r="CD20" s="633" t="s">
        <v>95</v>
      </c>
      <c r="CE20" s="674">
        <v>21.901900000000001</v>
      </c>
      <c r="CF20" s="674">
        <v>22.773099999999999</v>
      </c>
      <c r="CG20" s="674">
        <v>21.4848</v>
      </c>
      <c r="CH20" s="674">
        <v>19.398299999999999</v>
      </c>
      <c r="CI20" s="674">
        <v>16.6295</v>
      </c>
      <c r="CJ20" s="674">
        <v>14.7255</v>
      </c>
      <c r="CK20" s="674">
        <v>13.6897</v>
      </c>
      <c r="CL20" s="674">
        <v>14.0604</v>
      </c>
      <c r="CM20" s="674">
        <v>14.063499999999999</v>
      </c>
      <c r="CN20" s="674">
        <v>13.994400000000001</v>
      </c>
      <c r="CO20" s="674">
        <v>11.431699999999999</v>
      </c>
      <c r="CP20" s="675">
        <v>16.841200000000001</v>
      </c>
      <c r="CQ20" s="675">
        <v>13.2151</v>
      </c>
      <c r="CR20" s="668">
        <v>14.624599999999999</v>
      </c>
      <c r="CT20" s="633" t="s">
        <v>95</v>
      </c>
      <c r="CU20" s="674">
        <v>10.351599999999999</v>
      </c>
      <c r="CV20" s="674">
        <v>9.4880999999999993</v>
      </c>
      <c r="CW20" s="674">
        <v>8.2462999999999997</v>
      </c>
      <c r="CX20" s="674">
        <v>7.8982999999999999</v>
      </c>
      <c r="CY20" s="674">
        <v>7.7384000000000004</v>
      </c>
      <c r="CZ20" s="674">
        <v>7.9770000000000003</v>
      </c>
      <c r="DA20" s="674">
        <v>7.6406999999999998</v>
      </c>
      <c r="DB20" s="674">
        <v>7.2103000000000002</v>
      </c>
      <c r="DC20" s="674">
        <v>7.7702999999999998</v>
      </c>
      <c r="DD20" s="674">
        <v>7.8029999999999999</v>
      </c>
      <c r="DE20" s="674">
        <v>8.9013000000000009</v>
      </c>
      <c r="DF20" s="675">
        <v>7.8864000000000001</v>
      </c>
      <c r="DG20" s="675">
        <v>8.0244999999999997</v>
      </c>
      <c r="DH20" s="668">
        <v>7.9709000000000003</v>
      </c>
      <c r="DJ20" s="633" t="s">
        <v>95</v>
      </c>
      <c r="DK20" s="674">
        <v>25.2072</v>
      </c>
      <c r="DL20" s="674">
        <v>24.599</v>
      </c>
      <c r="DM20" s="674">
        <v>22.441099999999999</v>
      </c>
      <c r="DN20" s="674">
        <v>20.361799999999999</v>
      </c>
      <c r="DO20" s="674">
        <v>18.965599999999998</v>
      </c>
      <c r="DP20" s="674">
        <v>17.607199999999999</v>
      </c>
      <c r="DQ20" s="674">
        <v>16.606400000000001</v>
      </c>
      <c r="DR20" s="674">
        <v>14.430300000000001</v>
      </c>
      <c r="DS20" s="674">
        <v>13.0535</v>
      </c>
      <c r="DT20" s="674">
        <v>13.388</v>
      </c>
      <c r="DU20" s="674">
        <v>12.442</v>
      </c>
      <c r="DV20" s="675">
        <v>18.921600000000002</v>
      </c>
      <c r="DW20" s="675">
        <v>13.1928</v>
      </c>
      <c r="DX20" s="668">
        <v>15.419700000000001</v>
      </c>
    </row>
    <row r="21" spans="2:128" s="492" customFormat="1" ht="15.75" customHeight="1">
      <c r="B21" s="637" t="s">
        <v>279</v>
      </c>
      <c r="C21" s="638">
        <v>1167.6292000000001</v>
      </c>
      <c r="D21" s="638">
        <v>875.95439999999996</v>
      </c>
      <c r="E21" s="638">
        <v>752.76179999999999</v>
      </c>
      <c r="F21" s="638">
        <v>784.93719999999996</v>
      </c>
      <c r="G21" s="638">
        <v>900.57240000000002</v>
      </c>
      <c r="H21" s="638">
        <v>1015.968</v>
      </c>
      <c r="I21" s="638">
        <v>1132.5115000000001</v>
      </c>
      <c r="J21" s="638">
        <v>1283.6469999999999</v>
      </c>
      <c r="K21" s="638">
        <v>1416.8641</v>
      </c>
      <c r="L21" s="638">
        <v>1541.7240999999999</v>
      </c>
      <c r="M21" s="638">
        <v>1510.7644</v>
      </c>
      <c r="N21" s="639">
        <v>917.90729999999996</v>
      </c>
      <c r="O21" s="639">
        <v>1437.2095999999999</v>
      </c>
      <c r="P21" s="640">
        <v>1173.2855</v>
      </c>
      <c r="R21" s="637" t="s">
        <v>279</v>
      </c>
      <c r="S21" s="638">
        <v>482.37430000000001</v>
      </c>
      <c r="T21" s="638">
        <v>385.82130000000001</v>
      </c>
      <c r="U21" s="638">
        <v>374.70240000000001</v>
      </c>
      <c r="V21" s="638">
        <v>451.20800000000003</v>
      </c>
      <c r="W21" s="638">
        <v>568.46420000000001</v>
      </c>
      <c r="X21" s="638">
        <v>662.50969999999995</v>
      </c>
      <c r="Y21" s="638">
        <v>763.56529999999998</v>
      </c>
      <c r="Z21" s="638">
        <v>878.95849999999996</v>
      </c>
      <c r="AA21" s="638">
        <v>953.35770000000002</v>
      </c>
      <c r="AB21" s="638">
        <v>1038.2793999999999</v>
      </c>
      <c r="AC21" s="638">
        <v>1029.9213999999999</v>
      </c>
      <c r="AD21" s="639">
        <v>563.44470000000001</v>
      </c>
      <c r="AE21" s="639">
        <v>974.71479999999997</v>
      </c>
      <c r="AF21" s="640">
        <v>765.69579999999996</v>
      </c>
      <c r="AH21" s="637" t="s">
        <v>279</v>
      </c>
      <c r="AI21" s="661">
        <v>41.3123</v>
      </c>
      <c r="AJ21" s="661">
        <v>44.0458</v>
      </c>
      <c r="AK21" s="661">
        <v>49.777000000000001</v>
      </c>
      <c r="AL21" s="661">
        <v>57.4833</v>
      </c>
      <c r="AM21" s="661">
        <v>63.122500000000002</v>
      </c>
      <c r="AN21" s="661">
        <v>65.209699999999998</v>
      </c>
      <c r="AO21" s="661">
        <v>67.422300000000007</v>
      </c>
      <c r="AP21" s="661">
        <v>68.473500000000001</v>
      </c>
      <c r="AQ21" s="661">
        <v>67.286500000000004</v>
      </c>
      <c r="AR21" s="661">
        <v>67.345299999999995</v>
      </c>
      <c r="AS21" s="661">
        <v>68.172200000000004</v>
      </c>
      <c r="AT21" s="670">
        <v>61.383600000000001</v>
      </c>
      <c r="AU21" s="670">
        <v>67.819900000000004</v>
      </c>
      <c r="AV21" s="662">
        <v>65.260800000000003</v>
      </c>
      <c r="AX21" s="637" t="s">
        <v>279</v>
      </c>
      <c r="AY21" s="661">
        <v>29.769600000000001</v>
      </c>
      <c r="AZ21" s="661">
        <v>35.205399999999997</v>
      </c>
      <c r="BA21" s="661">
        <v>42.890500000000003</v>
      </c>
      <c r="BB21" s="661">
        <v>52.441299999999998</v>
      </c>
      <c r="BC21" s="661">
        <v>58.1265</v>
      </c>
      <c r="BD21" s="661">
        <v>59.3994</v>
      </c>
      <c r="BE21" s="661">
        <v>60.402099999999997</v>
      </c>
      <c r="BF21" s="661">
        <v>61.869100000000003</v>
      </c>
      <c r="BG21" s="661">
        <v>61.224499999999999</v>
      </c>
      <c r="BH21" s="661">
        <v>60.433399999999999</v>
      </c>
      <c r="BI21" s="661">
        <v>57.391300000000001</v>
      </c>
      <c r="BJ21" s="670">
        <v>55.379199999999997</v>
      </c>
      <c r="BK21" s="670">
        <v>59.9619</v>
      </c>
      <c r="BL21" s="662">
        <v>58.139800000000001</v>
      </c>
      <c r="BN21" s="637" t="s">
        <v>279</v>
      </c>
      <c r="BO21" s="661">
        <v>31.944800000000001</v>
      </c>
      <c r="BP21" s="661">
        <v>31.2865</v>
      </c>
      <c r="BQ21" s="661">
        <v>28.1096</v>
      </c>
      <c r="BR21" s="661">
        <v>23.4391</v>
      </c>
      <c r="BS21" s="661">
        <v>19.71</v>
      </c>
      <c r="BT21" s="661">
        <v>17.537500000000001</v>
      </c>
      <c r="BU21" s="661">
        <v>16.210999999999999</v>
      </c>
      <c r="BV21" s="661">
        <v>16.380700000000001</v>
      </c>
      <c r="BW21" s="661">
        <v>16.847999999999999</v>
      </c>
      <c r="BX21" s="661">
        <v>16.913599999999999</v>
      </c>
      <c r="BY21" s="661">
        <v>13.807499999999999</v>
      </c>
      <c r="BZ21" s="670">
        <v>20.485900000000001</v>
      </c>
      <c r="CA21" s="670">
        <v>15.776400000000001</v>
      </c>
      <c r="CB21" s="662">
        <v>17.648900000000001</v>
      </c>
      <c r="CD21" s="637" t="s">
        <v>279</v>
      </c>
      <c r="CE21" s="661">
        <v>22.054099999999998</v>
      </c>
      <c r="CF21" s="661">
        <v>22.79</v>
      </c>
      <c r="CG21" s="661">
        <v>21.4848</v>
      </c>
      <c r="CH21" s="661">
        <v>19.4251</v>
      </c>
      <c r="CI21" s="661">
        <v>16.649999999999999</v>
      </c>
      <c r="CJ21" s="661">
        <v>14.717000000000001</v>
      </c>
      <c r="CK21" s="661">
        <v>13.5517</v>
      </c>
      <c r="CL21" s="661">
        <v>13.740600000000001</v>
      </c>
      <c r="CM21" s="661">
        <v>14.0435</v>
      </c>
      <c r="CN21" s="661">
        <v>13.7906</v>
      </c>
      <c r="CO21" s="661">
        <v>11.3546</v>
      </c>
      <c r="CP21" s="670">
        <v>16.8416</v>
      </c>
      <c r="CQ21" s="670">
        <v>13.0624</v>
      </c>
      <c r="CR21" s="662">
        <v>14.565</v>
      </c>
      <c r="CT21" s="637" t="s">
        <v>279</v>
      </c>
      <c r="CU21" s="661">
        <v>10.428900000000001</v>
      </c>
      <c r="CV21" s="661">
        <v>9.4985999999999997</v>
      </c>
      <c r="CW21" s="661">
        <v>8.2462999999999997</v>
      </c>
      <c r="CX21" s="661">
        <v>7.9259000000000004</v>
      </c>
      <c r="CY21" s="661">
        <v>7.7792000000000003</v>
      </c>
      <c r="CZ21" s="661">
        <v>8.0741999999999994</v>
      </c>
      <c r="DA21" s="661">
        <v>7.8128000000000002</v>
      </c>
      <c r="DB21" s="661">
        <v>7.4859</v>
      </c>
      <c r="DC21" s="661">
        <v>8.1104000000000003</v>
      </c>
      <c r="DD21" s="661">
        <v>8.3165999999999993</v>
      </c>
      <c r="DE21" s="661">
        <v>9.0334000000000003</v>
      </c>
      <c r="DF21" s="670">
        <v>7.9680999999999997</v>
      </c>
      <c r="DG21" s="670">
        <v>8.3246000000000002</v>
      </c>
      <c r="DH21" s="662">
        <v>8.1828000000000003</v>
      </c>
      <c r="DJ21" s="637" t="s">
        <v>279</v>
      </c>
      <c r="DK21" s="661">
        <v>25.321899999999999</v>
      </c>
      <c r="DL21" s="661">
        <v>24.591000000000001</v>
      </c>
      <c r="DM21" s="661">
        <v>22.441099999999999</v>
      </c>
      <c r="DN21" s="661">
        <v>20.4132</v>
      </c>
      <c r="DO21" s="661">
        <v>19.0898</v>
      </c>
      <c r="DP21" s="661">
        <v>17.797899999999998</v>
      </c>
      <c r="DQ21" s="661">
        <v>16.9528</v>
      </c>
      <c r="DR21" s="661">
        <v>14.8636</v>
      </c>
      <c r="DS21" s="661">
        <v>13.3612</v>
      </c>
      <c r="DT21" s="661">
        <v>14.020300000000001</v>
      </c>
      <c r="DU21" s="661">
        <v>12.518000000000001</v>
      </c>
      <c r="DV21" s="670">
        <v>19.107700000000001</v>
      </c>
      <c r="DW21" s="670">
        <v>13.5</v>
      </c>
      <c r="DX21" s="662">
        <v>15.729699999999999</v>
      </c>
    </row>
    <row r="22" spans="2:128" s="492" customFormat="1" ht="15.75" customHeight="1">
      <c r="B22" s="641" t="s">
        <v>585</v>
      </c>
      <c r="C22" s="642"/>
      <c r="D22" s="642"/>
      <c r="E22" s="642"/>
      <c r="F22" s="642"/>
      <c r="G22" s="642"/>
      <c r="H22" s="642"/>
      <c r="I22" s="642"/>
      <c r="J22" s="642"/>
      <c r="K22" s="642"/>
      <c r="L22" s="642"/>
      <c r="M22" s="642"/>
      <c r="N22" s="643"/>
      <c r="O22" s="643"/>
      <c r="P22" s="644"/>
      <c r="R22" s="641" t="s">
        <v>585</v>
      </c>
      <c r="S22" s="642"/>
      <c r="T22" s="642"/>
      <c r="U22" s="642"/>
      <c r="V22" s="642"/>
      <c r="W22" s="642"/>
      <c r="X22" s="642"/>
      <c r="Y22" s="642"/>
      <c r="Z22" s="642"/>
      <c r="AA22" s="642"/>
      <c r="AB22" s="642"/>
      <c r="AC22" s="642"/>
      <c r="AD22" s="643"/>
      <c r="AE22" s="643"/>
      <c r="AF22" s="644"/>
      <c r="AH22" s="641" t="s">
        <v>585</v>
      </c>
      <c r="AI22" s="663"/>
      <c r="AJ22" s="663"/>
      <c r="AK22" s="663"/>
      <c r="AL22" s="663"/>
      <c r="AM22" s="663"/>
      <c r="AN22" s="663"/>
      <c r="AO22" s="663"/>
      <c r="AP22" s="663"/>
      <c r="AQ22" s="663"/>
      <c r="AR22" s="663"/>
      <c r="AS22" s="663"/>
      <c r="AT22" s="671"/>
      <c r="AU22" s="671"/>
      <c r="AV22" s="664"/>
      <c r="AX22" s="641" t="s">
        <v>585</v>
      </c>
      <c r="AY22" s="663"/>
      <c r="AZ22" s="663"/>
      <c r="BA22" s="663"/>
      <c r="BB22" s="663"/>
      <c r="BC22" s="663"/>
      <c r="BD22" s="663"/>
      <c r="BE22" s="663"/>
      <c r="BF22" s="663"/>
      <c r="BG22" s="663"/>
      <c r="BH22" s="663"/>
      <c r="BI22" s="663"/>
      <c r="BJ22" s="671"/>
      <c r="BK22" s="671"/>
      <c r="BL22" s="664"/>
      <c r="BN22" s="641" t="s">
        <v>585</v>
      </c>
      <c r="BO22" s="663"/>
      <c r="BP22" s="663"/>
      <c r="BQ22" s="663"/>
      <c r="BR22" s="663"/>
      <c r="BS22" s="663"/>
      <c r="BT22" s="663"/>
      <c r="BU22" s="663"/>
      <c r="BV22" s="663"/>
      <c r="BW22" s="663"/>
      <c r="BX22" s="663"/>
      <c r="BY22" s="663"/>
      <c r="BZ22" s="671"/>
      <c r="CA22" s="671"/>
      <c r="CB22" s="664"/>
      <c r="CD22" s="641" t="s">
        <v>585</v>
      </c>
      <c r="CE22" s="663"/>
      <c r="CF22" s="663"/>
      <c r="CG22" s="663"/>
      <c r="CH22" s="663"/>
      <c r="CI22" s="663"/>
      <c r="CJ22" s="663"/>
      <c r="CK22" s="663"/>
      <c r="CL22" s="663"/>
      <c r="CM22" s="663"/>
      <c r="CN22" s="663"/>
      <c r="CO22" s="663"/>
      <c r="CP22" s="671"/>
      <c r="CQ22" s="671"/>
      <c r="CR22" s="664"/>
      <c r="CT22" s="641" t="s">
        <v>585</v>
      </c>
      <c r="CU22" s="663"/>
      <c r="CV22" s="663"/>
      <c r="CW22" s="663"/>
      <c r="CX22" s="663"/>
      <c r="CY22" s="663"/>
      <c r="CZ22" s="663"/>
      <c r="DA22" s="663"/>
      <c r="DB22" s="663"/>
      <c r="DC22" s="663"/>
      <c r="DD22" s="663"/>
      <c r="DE22" s="663"/>
      <c r="DF22" s="671"/>
      <c r="DG22" s="671"/>
      <c r="DH22" s="664"/>
      <c r="DJ22" s="641" t="s">
        <v>585</v>
      </c>
      <c r="DK22" s="663"/>
      <c r="DL22" s="663"/>
      <c r="DM22" s="663"/>
      <c r="DN22" s="663"/>
      <c r="DO22" s="663"/>
      <c r="DP22" s="663"/>
      <c r="DQ22" s="663"/>
      <c r="DR22" s="663"/>
      <c r="DS22" s="663"/>
      <c r="DT22" s="663"/>
      <c r="DU22" s="663"/>
      <c r="DV22" s="671"/>
      <c r="DW22" s="671"/>
      <c r="DX22" s="664"/>
    </row>
    <row r="23" spans="2:128" s="598" customFormat="1" ht="15.75" customHeight="1">
      <c r="B23" s="645" t="s">
        <v>142</v>
      </c>
      <c r="C23" s="646">
        <v>1730.9943000000001</v>
      </c>
      <c r="D23" s="646">
        <v>1318.4447</v>
      </c>
      <c r="E23" s="646">
        <v>1085.6463000000001</v>
      </c>
      <c r="F23" s="646">
        <v>896.24689999999998</v>
      </c>
      <c r="G23" s="646">
        <v>1024.6845000000001</v>
      </c>
      <c r="H23" s="646">
        <v>1015.8602</v>
      </c>
      <c r="I23" s="646">
        <v>1166.9229</v>
      </c>
      <c r="J23" s="646">
        <v>1256.1673000000001</v>
      </c>
      <c r="K23" s="646">
        <v>1244.3613</v>
      </c>
      <c r="L23" s="646">
        <v>1417.1796999999999</v>
      </c>
      <c r="M23" s="646">
        <v>1330.6844000000001</v>
      </c>
      <c r="N23" s="647">
        <v>1024.6623999999999</v>
      </c>
      <c r="O23" s="647">
        <v>1290.3028999999999</v>
      </c>
      <c r="P23" s="648">
        <v>1134.5433</v>
      </c>
      <c r="R23" s="645" t="s">
        <v>142</v>
      </c>
      <c r="S23" s="646">
        <v>630.69839999999999</v>
      </c>
      <c r="T23" s="646">
        <v>594.05489999999998</v>
      </c>
      <c r="U23" s="646">
        <v>566.94190000000003</v>
      </c>
      <c r="V23" s="646">
        <v>537.21559999999999</v>
      </c>
      <c r="W23" s="646">
        <v>685.31899999999996</v>
      </c>
      <c r="X23" s="646">
        <v>684.34780000000001</v>
      </c>
      <c r="Y23" s="646">
        <v>806.72310000000004</v>
      </c>
      <c r="Z23" s="646">
        <v>871.69730000000004</v>
      </c>
      <c r="AA23" s="646">
        <v>834.75319999999999</v>
      </c>
      <c r="AB23" s="646">
        <v>935.18859999999995</v>
      </c>
      <c r="AC23" s="646">
        <v>900.58799999999997</v>
      </c>
      <c r="AD23" s="647">
        <v>653.57809999999995</v>
      </c>
      <c r="AE23" s="647">
        <v>874.88350000000003</v>
      </c>
      <c r="AF23" s="648">
        <v>745.12</v>
      </c>
      <c r="AH23" s="645" t="s">
        <v>142</v>
      </c>
      <c r="AI23" s="665">
        <v>36.435600000000001</v>
      </c>
      <c r="AJ23" s="665">
        <v>45.057200000000002</v>
      </c>
      <c r="AK23" s="665">
        <v>52.221600000000002</v>
      </c>
      <c r="AL23" s="665">
        <v>59.940600000000003</v>
      </c>
      <c r="AM23" s="665">
        <v>66.881</v>
      </c>
      <c r="AN23" s="665">
        <v>67.366299999999995</v>
      </c>
      <c r="AO23" s="665">
        <v>69.132499999999993</v>
      </c>
      <c r="AP23" s="665">
        <v>69.3934</v>
      </c>
      <c r="AQ23" s="665">
        <v>67.082899999999995</v>
      </c>
      <c r="AR23" s="665">
        <v>65.989400000000003</v>
      </c>
      <c r="AS23" s="665">
        <v>67.678600000000003</v>
      </c>
      <c r="AT23" s="672">
        <v>63.784700000000001</v>
      </c>
      <c r="AU23" s="672">
        <v>67.804500000000004</v>
      </c>
      <c r="AV23" s="666">
        <v>65.675799999999995</v>
      </c>
      <c r="AX23" s="645" t="s">
        <v>142</v>
      </c>
      <c r="AY23" s="665">
        <v>28.202300000000001</v>
      </c>
      <c r="AZ23" s="665">
        <v>37.278199999999998</v>
      </c>
      <c r="BA23" s="665">
        <v>45.783900000000003</v>
      </c>
      <c r="BB23" s="665">
        <v>53.940399999999997</v>
      </c>
      <c r="BC23" s="665">
        <v>60.208199999999998</v>
      </c>
      <c r="BD23" s="665">
        <v>61.403799999999997</v>
      </c>
      <c r="BE23" s="665">
        <v>60.705800000000004</v>
      </c>
      <c r="BF23" s="665">
        <v>64.001999999999995</v>
      </c>
      <c r="BG23" s="665">
        <v>60.4908</v>
      </c>
      <c r="BH23" s="665">
        <v>61.397100000000002</v>
      </c>
      <c r="BI23" s="665">
        <v>61.005099999999999</v>
      </c>
      <c r="BJ23" s="672">
        <v>56.886699999999998</v>
      </c>
      <c r="BK23" s="672">
        <v>61.593499999999999</v>
      </c>
      <c r="BL23" s="666">
        <v>59.100900000000003</v>
      </c>
      <c r="BN23" s="645" t="s">
        <v>142</v>
      </c>
      <c r="BO23" s="665">
        <v>34.791600000000003</v>
      </c>
      <c r="BP23" s="665">
        <v>30.148399999999999</v>
      </c>
      <c r="BQ23" s="665">
        <v>24.039200000000001</v>
      </c>
      <c r="BR23" s="665">
        <v>19.2883</v>
      </c>
      <c r="BS23" s="665">
        <v>14.734</v>
      </c>
      <c r="BT23" s="665">
        <v>12.853400000000001</v>
      </c>
      <c r="BU23" s="665">
        <v>11.143700000000001</v>
      </c>
      <c r="BV23" s="665">
        <v>12.712199999999999</v>
      </c>
      <c r="BW23" s="665">
        <v>17.560400000000001</v>
      </c>
      <c r="BX23" s="665">
        <v>19.171600000000002</v>
      </c>
      <c r="BY23" s="665">
        <v>14.1785</v>
      </c>
      <c r="BZ23" s="672">
        <v>15.9802</v>
      </c>
      <c r="CA23" s="672">
        <v>15.1585</v>
      </c>
      <c r="CB23" s="666">
        <v>15.5937</v>
      </c>
      <c r="CD23" s="645" t="s">
        <v>142</v>
      </c>
      <c r="CE23" s="665">
        <v>27.118400000000001</v>
      </c>
      <c r="CF23" s="665">
        <v>23.3399</v>
      </c>
      <c r="CG23" s="665">
        <v>18.389299999999999</v>
      </c>
      <c r="CH23" s="665">
        <v>15.8134</v>
      </c>
      <c r="CI23" s="665">
        <v>12.0961</v>
      </c>
      <c r="CJ23" s="665">
        <v>10.269</v>
      </c>
      <c r="CK23" s="665">
        <v>8.6629000000000005</v>
      </c>
      <c r="CL23" s="665">
        <v>10.0306</v>
      </c>
      <c r="CM23" s="665">
        <v>14.3887</v>
      </c>
      <c r="CN23" s="665">
        <v>15.4605</v>
      </c>
      <c r="CO23" s="665">
        <v>11.373699999999999</v>
      </c>
      <c r="CP23" s="672">
        <v>12.808</v>
      </c>
      <c r="CQ23" s="672">
        <v>12.2159</v>
      </c>
      <c r="CR23" s="666">
        <v>12.529500000000001</v>
      </c>
      <c r="CT23" s="645" t="s">
        <v>142</v>
      </c>
      <c r="CU23" s="665">
        <v>8.3218999999999994</v>
      </c>
      <c r="CV23" s="665">
        <v>9.1377000000000006</v>
      </c>
      <c r="CW23" s="665">
        <v>8.8412000000000006</v>
      </c>
      <c r="CX23" s="665">
        <v>8.3899000000000008</v>
      </c>
      <c r="CY23" s="665">
        <v>7.734</v>
      </c>
      <c r="CZ23" s="665">
        <v>8.1631999999999998</v>
      </c>
      <c r="DA23" s="665">
        <v>7.6761999999999997</v>
      </c>
      <c r="DB23" s="665">
        <v>7.5761000000000003</v>
      </c>
      <c r="DC23" s="665">
        <v>7.2827999999999999</v>
      </c>
      <c r="DD23" s="665">
        <v>6.5111999999999997</v>
      </c>
      <c r="DE23" s="665">
        <v>10.027900000000001</v>
      </c>
      <c r="DF23" s="672">
        <v>8.0799000000000003</v>
      </c>
      <c r="DG23" s="672">
        <v>8.3925999999999998</v>
      </c>
      <c r="DH23" s="666">
        <v>8.2270000000000003</v>
      </c>
      <c r="DJ23" s="645" t="s">
        <v>142</v>
      </c>
      <c r="DK23" s="665">
        <v>25.561800000000002</v>
      </c>
      <c r="DL23" s="665">
        <v>26.104199999999999</v>
      </c>
      <c r="DM23" s="665">
        <v>22.845300000000002</v>
      </c>
      <c r="DN23" s="665">
        <v>21.616299999999999</v>
      </c>
      <c r="DO23" s="665">
        <v>20.687799999999999</v>
      </c>
      <c r="DP23" s="665">
        <v>19.741900000000001</v>
      </c>
      <c r="DQ23" s="665">
        <v>19.5139</v>
      </c>
      <c r="DR23" s="665">
        <v>15.830500000000001</v>
      </c>
      <c r="DS23" s="665">
        <v>13.106999999999999</v>
      </c>
      <c r="DT23" s="665">
        <v>13.726800000000001</v>
      </c>
      <c r="DU23" s="665">
        <v>14.373100000000001</v>
      </c>
      <c r="DV23" s="672">
        <v>20.816299999999998</v>
      </c>
      <c r="DW23" s="672">
        <v>14.300700000000001</v>
      </c>
      <c r="DX23" s="666">
        <v>17.751100000000001</v>
      </c>
    </row>
    <row r="24" spans="2:128" s="492" customFormat="1" ht="15.75" customHeight="1">
      <c r="B24" s="649" t="s">
        <v>143</v>
      </c>
      <c r="C24" s="650">
        <v>1002.0793</v>
      </c>
      <c r="D24" s="650">
        <v>808.22810000000004</v>
      </c>
      <c r="E24" s="650">
        <v>685.42179999999996</v>
      </c>
      <c r="F24" s="650">
        <v>718.95219999999995</v>
      </c>
      <c r="G24" s="650">
        <v>808.28499999999997</v>
      </c>
      <c r="H24" s="650">
        <v>1041.6952000000001</v>
      </c>
      <c r="I24" s="650">
        <v>1111.5775000000001</v>
      </c>
      <c r="J24" s="650">
        <v>1208.5907</v>
      </c>
      <c r="K24" s="650">
        <v>1442.69</v>
      </c>
      <c r="L24" s="650">
        <v>1458.3802000000001</v>
      </c>
      <c r="M24" s="650">
        <v>1294.6195</v>
      </c>
      <c r="N24" s="651">
        <v>814.64549999999997</v>
      </c>
      <c r="O24" s="651">
        <v>1335.7492</v>
      </c>
      <c r="P24" s="636">
        <v>957.41890000000001</v>
      </c>
      <c r="R24" s="649" t="s">
        <v>143</v>
      </c>
      <c r="S24" s="650">
        <v>354.03899999999999</v>
      </c>
      <c r="T24" s="650">
        <v>307.88600000000002</v>
      </c>
      <c r="U24" s="650">
        <v>303.75839999999999</v>
      </c>
      <c r="V24" s="650">
        <v>389.40629999999999</v>
      </c>
      <c r="W24" s="650">
        <v>511.99900000000002</v>
      </c>
      <c r="X24" s="650">
        <v>690.48360000000002</v>
      </c>
      <c r="Y24" s="650">
        <v>723.68589999999995</v>
      </c>
      <c r="Z24" s="650">
        <v>760.4248</v>
      </c>
      <c r="AA24" s="650">
        <v>972.52380000000005</v>
      </c>
      <c r="AB24" s="650">
        <v>871.16700000000003</v>
      </c>
      <c r="AC24" s="650">
        <v>864.34559999999999</v>
      </c>
      <c r="AD24" s="651">
        <v>453.84960000000001</v>
      </c>
      <c r="AE24" s="651">
        <v>877.4194</v>
      </c>
      <c r="AF24" s="636">
        <v>569.90039999999999</v>
      </c>
      <c r="AH24" s="649" t="s">
        <v>143</v>
      </c>
      <c r="AI24" s="667">
        <v>35.330399999999997</v>
      </c>
      <c r="AJ24" s="667">
        <v>38.093899999999998</v>
      </c>
      <c r="AK24" s="667">
        <v>44.317</v>
      </c>
      <c r="AL24" s="667">
        <v>54.162999999999997</v>
      </c>
      <c r="AM24" s="667">
        <v>63.343899999999998</v>
      </c>
      <c r="AN24" s="667">
        <v>66.284599999999998</v>
      </c>
      <c r="AO24" s="667">
        <v>65.104399999999998</v>
      </c>
      <c r="AP24" s="667">
        <v>62.918300000000002</v>
      </c>
      <c r="AQ24" s="667">
        <v>67.410499999999999</v>
      </c>
      <c r="AR24" s="667">
        <v>59.735199999999999</v>
      </c>
      <c r="AS24" s="667">
        <v>66.764499999999998</v>
      </c>
      <c r="AT24" s="673">
        <v>55.711300000000001</v>
      </c>
      <c r="AU24" s="673">
        <v>65.687399999999997</v>
      </c>
      <c r="AV24" s="668">
        <v>59.524700000000003</v>
      </c>
      <c r="AX24" s="649" t="s">
        <v>143</v>
      </c>
      <c r="AY24" s="667">
        <v>23.819600000000001</v>
      </c>
      <c r="AZ24" s="667">
        <v>30.7807</v>
      </c>
      <c r="BA24" s="667">
        <v>39.007100000000001</v>
      </c>
      <c r="BB24" s="667">
        <v>50.5625</v>
      </c>
      <c r="BC24" s="667">
        <v>59.133400000000002</v>
      </c>
      <c r="BD24" s="667">
        <v>63.355899999999998</v>
      </c>
      <c r="BE24" s="667">
        <v>60.124200000000002</v>
      </c>
      <c r="BF24" s="667">
        <v>57.662100000000002</v>
      </c>
      <c r="BG24" s="667">
        <v>62.801099999999998</v>
      </c>
      <c r="BH24" s="667">
        <v>53.743200000000002</v>
      </c>
      <c r="BI24" s="667">
        <v>59.980699999999999</v>
      </c>
      <c r="BJ24" s="673">
        <v>51.162199999999999</v>
      </c>
      <c r="BK24" s="673">
        <v>60.1023</v>
      </c>
      <c r="BL24" s="668">
        <v>54.579500000000003</v>
      </c>
      <c r="BN24" s="649" t="s">
        <v>143</v>
      </c>
      <c r="BO24" s="667">
        <v>27.788599999999999</v>
      </c>
      <c r="BP24" s="667">
        <v>25.822900000000001</v>
      </c>
      <c r="BQ24" s="667">
        <v>24.170500000000001</v>
      </c>
      <c r="BR24" s="667">
        <v>22.884799999999998</v>
      </c>
      <c r="BS24" s="667">
        <v>18.235299999999999</v>
      </c>
      <c r="BT24" s="667">
        <v>16.712900000000001</v>
      </c>
      <c r="BU24" s="667">
        <v>18.960100000000001</v>
      </c>
      <c r="BV24" s="667">
        <v>21.906500000000001</v>
      </c>
      <c r="BW24" s="667">
        <v>18.231000000000002</v>
      </c>
      <c r="BX24" s="667">
        <v>26.093299999999999</v>
      </c>
      <c r="BY24" s="667">
        <v>17.673400000000001</v>
      </c>
      <c r="BZ24" s="673">
        <v>21.436800000000002</v>
      </c>
      <c r="CA24" s="673">
        <v>19.380700000000001</v>
      </c>
      <c r="CB24" s="668">
        <v>20.6509</v>
      </c>
      <c r="CD24" s="649" t="s">
        <v>143</v>
      </c>
      <c r="CE24" s="667">
        <v>19.010999999999999</v>
      </c>
      <c r="CF24" s="667">
        <v>18.928100000000001</v>
      </c>
      <c r="CG24" s="667">
        <v>19.2179</v>
      </c>
      <c r="CH24" s="667">
        <v>19.4068</v>
      </c>
      <c r="CI24" s="667">
        <v>15.610799999999999</v>
      </c>
      <c r="CJ24" s="667">
        <v>13.2098</v>
      </c>
      <c r="CK24" s="667">
        <v>15.012700000000001</v>
      </c>
      <c r="CL24" s="667">
        <v>18.988399999999999</v>
      </c>
      <c r="CM24" s="667">
        <v>14.8376</v>
      </c>
      <c r="CN24" s="667">
        <v>21.4619</v>
      </c>
      <c r="CO24" s="667">
        <v>14.8858</v>
      </c>
      <c r="CP24" s="673">
        <v>17.424499999999998</v>
      </c>
      <c r="CQ24" s="673">
        <v>16.2105</v>
      </c>
      <c r="CR24" s="668">
        <v>16.9605</v>
      </c>
      <c r="CT24" s="649" t="s">
        <v>143</v>
      </c>
      <c r="CU24" s="667">
        <v>19.7776</v>
      </c>
      <c r="CV24" s="667">
        <v>19.1388</v>
      </c>
      <c r="CW24" s="667">
        <v>15.269600000000001</v>
      </c>
      <c r="CX24" s="667">
        <v>9.2614000000000001</v>
      </c>
      <c r="CY24" s="667">
        <v>7.8933999999999997</v>
      </c>
      <c r="CZ24" s="667">
        <v>6.7709000000000001</v>
      </c>
      <c r="DA24" s="667">
        <v>6.2264999999999997</v>
      </c>
      <c r="DB24" s="667">
        <v>6.7926000000000002</v>
      </c>
      <c r="DC24" s="667">
        <v>6.1694000000000004</v>
      </c>
      <c r="DD24" s="667">
        <v>6.8304999999999998</v>
      </c>
      <c r="DE24" s="667">
        <v>8.1029999999999998</v>
      </c>
      <c r="DF24" s="673">
        <v>10.004300000000001</v>
      </c>
      <c r="DG24" s="673">
        <v>7.0080999999999998</v>
      </c>
      <c r="DH24" s="668">
        <v>8.859</v>
      </c>
      <c r="DJ24" s="649" t="s">
        <v>143</v>
      </c>
      <c r="DK24" s="667">
        <v>24.8611</v>
      </c>
      <c r="DL24" s="667">
        <v>25.601099999999999</v>
      </c>
      <c r="DM24" s="667">
        <v>23.3567</v>
      </c>
      <c r="DN24" s="667">
        <v>20.8535</v>
      </c>
      <c r="DO24" s="667">
        <v>19.9833</v>
      </c>
      <c r="DP24" s="667">
        <v>16.398700000000002</v>
      </c>
      <c r="DQ24" s="667">
        <v>15.792</v>
      </c>
      <c r="DR24" s="667">
        <v>14.8865</v>
      </c>
      <c r="DS24" s="667">
        <v>13.6082</v>
      </c>
      <c r="DT24" s="667">
        <v>17.812899999999999</v>
      </c>
      <c r="DU24" s="667">
        <v>15.301</v>
      </c>
      <c r="DV24" s="673">
        <v>20.091799999999999</v>
      </c>
      <c r="DW24" s="673">
        <v>14.7522</v>
      </c>
      <c r="DX24" s="668">
        <v>18.050699999999999</v>
      </c>
    </row>
    <row r="25" spans="2:128" s="598" customFormat="1" ht="15.75" customHeight="1">
      <c r="B25" s="645" t="s">
        <v>56</v>
      </c>
      <c r="C25" s="646">
        <v>1252.4195999999999</v>
      </c>
      <c r="D25" s="646">
        <v>1132.3649</v>
      </c>
      <c r="E25" s="646">
        <v>836.88049999999998</v>
      </c>
      <c r="F25" s="646">
        <v>780.76340000000005</v>
      </c>
      <c r="G25" s="646">
        <v>867.16369999999995</v>
      </c>
      <c r="H25" s="646">
        <v>940.18870000000004</v>
      </c>
      <c r="I25" s="646">
        <v>1049.2330999999999</v>
      </c>
      <c r="J25" s="646">
        <v>1099.8434999999999</v>
      </c>
      <c r="K25" s="646">
        <v>1366.0817</v>
      </c>
      <c r="L25" s="646">
        <v>1279.3921</v>
      </c>
      <c r="M25" s="646">
        <v>1152.0539000000001</v>
      </c>
      <c r="N25" s="647">
        <v>903.05690000000004</v>
      </c>
      <c r="O25" s="647">
        <v>1183.6470999999999</v>
      </c>
      <c r="P25" s="648">
        <v>995.77739999999994</v>
      </c>
      <c r="R25" s="645" t="s">
        <v>56</v>
      </c>
      <c r="S25" s="646">
        <v>689.04169999999999</v>
      </c>
      <c r="T25" s="646">
        <v>545.60469999999998</v>
      </c>
      <c r="U25" s="646">
        <v>448.55779999999999</v>
      </c>
      <c r="V25" s="646">
        <v>436.48950000000002</v>
      </c>
      <c r="W25" s="646">
        <v>518.62710000000004</v>
      </c>
      <c r="X25" s="646">
        <v>578.04280000000006</v>
      </c>
      <c r="Y25" s="646">
        <v>680.13239999999996</v>
      </c>
      <c r="Z25" s="646">
        <v>772.60889999999995</v>
      </c>
      <c r="AA25" s="646">
        <v>906.41650000000004</v>
      </c>
      <c r="AB25" s="646">
        <v>872.04909999999995</v>
      </c>
      <c r="AC25" s="646">
        <v>703.57839999999999</v>
      </c>
      <c r="AD25" s="647">
        <v>546.34059999999999</v>
      </c>
      <c r="AE25" s="647">
        <v>785.29729999999995</v>
      </c>
      <c r="AF25" s="648">
        <v>625.30340000000001</v>
      </c>
      <c r="AH25" s="645" t="s">
        <v>56</v>
      </c>
      <c r="AI25" s="665">
        <v>55.016800000000003</v>
      </c>
      <c r="AJ25" s="665">
        <v>48.1828</v>
      </c>
      <c r="AK25" s="665">
        <v>53.598799999999997</v>
      </c>
      <c r="AL25" s="665">
        <v>55.905500000000004</v>
      </c>
      <c r="AM25" s="665">
        <v>59.807299999999998</v>
      </c>
      <c r="AN25" s="665">
        <v>61.4816</v>
      </c>
      <c r="AO25" s="665">
        <v>64.821899999999999</v>
      </c>
      <c r="AP25" s="665">
        <v>70.247200000000007</v>
      </c>
      <c r="AQ25" s="665">
        <v>66.351600000000005</v>
      </c>
      <c r="AR25" s="665">
        <v>68.161199999999994</v>
      </c>
      <c r="AS25" s="665">
        <v>61.0717</v>
      </c>
      <c r="AT25" s="672">
        <v>60.499000000000002</v>
      </c>
      <c r="AU25" s="672">
        <v>66.345600000000005</v>
      </c>
      <c r="AV25" s="666">
        <v>62.795499999999997</v>
      </c>
      <c r="AX25" s="645" t="s">
        <v>56</v>
      </c>
      <c r="AY25" s="665">
        <v>43.164099999999998</v>
      </c>
      <c r="AZ25" s="665">
        <v>32.768300000000004</v>
      </c>
      <c r="BA25" s="665">
        <v>44.659700000000001</v>
      </c>
      <c r="BB25" s="665">
        <v>51.221200000000003</v>
      </c>
      <c r="BC25" s="665">
        <v>55.095199999999998</v>
      </c>
      <c r="BD25" s="665">
        <v>57.01</v>
      </c>
      <c r="BE25" s="665">
        <v>58.021700000000003</v>
      </c>
      <c r="BF25" s="665">
        <v>62.541800000000002</v>
      </c>
      <c r="BG25" s="665">
        <v>59.766300000000001</v>
      </c>
      <c r="BH25" s="665">
        <v>59.327800000000003</v>
      </c>
      <c r="BI25" s="665">
        <v>53.941200000000002</v>
      </c>
      <c r="BJ25" s="672">
        <v>55.048299999999998</v>
      </c>
      <c r="BK25" s="672">
        <v>58.807499999999997</v>
      </c>
      <c r="BL25" s="666">
        <v>56.524900000000002</v>
      </c>
      <c r="BN25" s="645" t="s">
        <v>56</v>
      </c>
      <c r="BO25" s="665">
        <v>27.788900000000002</v>
      </c>
      <c r="BP25" s="665">
        <v>26.4604</v>
      </c>
      <c r="BQ25" s="665">
        <v>29.945699999999999</v>
      </c>
      <c r="BR25" s="665">
        <v>28.109000000000002</v>
      </c>
      <c r="BS25" s="665">
        <v>24.8157</v>
      </c>
      <c r="BT25" s="665">
        <v>23.2257</v>
      </c>
      <c r="BU25" s="665">
        <v>18.578499999999998</v>
      </c>
      <c r="BV25" s="665">
        <v>14.6134</v>
      </c>
      <c r="BW25" s="665">
        <v>19.696100000000001</v>
      </c>
      <c r="BX25" s="665">
        <v>16.803899999999999</v>
      </c>
      <c r="BY25" s="665">
        <v>23.371400000000001</v>
      </c>
      <c r="BZ25" s="672">
        <v>23.543800000000001</v>
      </c>
      <c r="CA25" s="672">
        <v>18.595800000000001</v>
      </c>
      <c r="CB25" s="666">
        <v>21.600300000000001</v>
      </c>
      <c r="CD25" s="645" t="s">
        <v>56</v>
      </c>
      <c r="CE25" s="665">
        <v>22.6372</v>
      </c>
      <c r="CF25" s="665">
        <v>21.2807</v>
      </c>
      <c r="CG25" s="665">
        <v>24.5671</v>
      </c>
      <c r="CH25" s="665">
        <v>24.013300000000001</v>
      </c>
      <c r="CI25" s="665">
        <v>21.860800000000001</v>
      </c>
      <c r="CJ25" s="665">
        <v>20.380800000000001</v>
      </c>
      <c r="CK25" s="665">
        <v>16.325900000000001</v>
      </c>
      <c r="CL25" s="665">
        <v>12.190099999999999</v>
      </c>
      <c r="CM25" s="665">
        <v>16.853100000000001</v>
      </c>
      <c r="CN25" s="665">
        <v>13.700100000000001</v>
      </c>
      <c r="CO25" s="665">
        <v>19.7439</v>
      </c>
      <c r="CP25" s="672">
        <v>20.468299999999999</v>
      </c>
      <c r="CQ25" s="672">
        <v>15.604100000000001</v>
      </c>
      <c r="CR25" s="666">
        <v>18.557700000000001</v>
      </c>
      <c r="CT25" s="645" t="s">
        <v>56</v>
      </c>
      <c r="CU25" s="665">
        <v>14.492599999999999</v>
      </c>
      <c r="CV25" s="665">
        <v>6.9214000000000002</v>
      </c>
      <c r="CW25" s="665">
        <v>5.5788000000000002</v>
      </c>
      <c r="CX25" s="665">
        <v>7.3472999999999997</v>
      </c>
      <c r="CY25" s="665">
        <v>7.7724000000000002</v>
      </c>
      <c r="CZ25" s="665">
        <v>8.5856999999999992</v>
      </c>
      <c r="DA25" s="665">
        <v>9.0521999999999991</v>
      </c>
      <c r="DB25" s="665">
        <v>8.9695999999999998</v>
      </c>
      <c r="DC25" s="665">
        <v>7.7054</v>
      </c>
      <c r="DD25" s="665">
        <v>9.0521999999999991</v>
      </c>
      <c r="DE25" s="665">
        <v>6.7263000000000002</v>
      </c>
      <c r="DF25" s="672">
        <v>8.1587999999999994</v>
      </c>
      <c r="DG25" s="672">
        <v>8.0685000000000002</v>
      </c>
      <c r="DH25" s="666">
        <v>8.1233000000000004</v>
      </c>
      <c r="DJ25" s="645" t="s">
        <v>56</v>
      </c>
      <c r="DK25" s="665">
        <v>36.020800000000001</v>
      </c>
      <c r="DL25" s="665">
        <v>29.365300000000001</v>
      </c>
      <c r="DM25" s="665">
        <v>26.483799999999999</v>
      </c>
      <c r="DN25" s="665">
        <v>24.863399999999999</v>
      </c>
      <c r="DO25" s="665">
        <v>23.212900000000001</v>
      </c>
      <c r="DP25" s="665">
        <v>23.584599999999998</v>
      </c>
      <c r="DQ25" s="665">
        <v>21.601600000000001</v>
      </c>
      <c r="DR25" s="665">
        <v>16.0532</v>
      </c>
      <c r="DS25" s="665">
        <v>11.9514</v>
      </c>
      <c r="DT25" s="665">
        <v>13.991199999999999</v>
      </c>
      <c r="DU25" s="665">
        <v>12.629300000000001</v>
      </c>
      <c r="DV25" s="672">
        <v>23.297000000000001</v>
      </c>
      <c r="DW25" s="672">
        <v>13.939</v>
      </c>
      <c r="DX25" s="666">
        <v>19.621200000000002</v>
      </c>
    </row>
    <row r="26" spans="2:128" s="492" customFormat="1" ht="15.75" customHeight="1">
      <c r="B26" s="649" t="s">
        <v>144</v>
      </c>
      <c r="C26" s="650">
        <v>1010.3368</v>
      </c>
      <c r="D26" s="650">
        <v>809.19240000000002</v>
      </c>
      <c r="E26" s="650">
        <v>708.95360000000005</v>
      </c>
      <c r="F26" s="650">
        <v>754.2491</v>
      </c>
      <c r="G26" s="650">
        <v>845.42070000000001</v>
      </c>
      <c r="H26" s="650">
        <v>971.53</v>
      </c>
      <c r="I26" s="650">
        <v>1084.4161999999999</v>
      </c>
      <c r="J26" s="650">
        <v>1296.4860000000001</v>
      </c>
      <c r="K26" s="650">
        <v>1422.0187000000001</v>
      </c>
      <c r="L26" s="650">
        <v>1324.1276</v>
      </c>
      <c r="M26" s="650">
        <v>1345.2328</v>
      </c>
      <c r="N26" s="651">
        <v>846.22879999999998</v>
      </c>
      <c r="O26" s="651">
        <v>1350.6626000000001</v>
      </c>
      <c r="P26" s="636">
        <v>1027.1850999999999</v>
      </c>
      <c r="R26" s="649" t="s">
        <v>144</v>
      </c>
      <c r="S26" s="650">
        <v>542.90549999999996</v>
      </c>
      <c r="T26" s="650">
        <v>415.79750000000001</v>
      </c>
      <c r="U26" s="650">
        <v>382.83120000000002</v>
      </c>
      <c r="V26" s="650">
        <v>439.00009999999997</v>
      </c>
      <c r="W26" s="650">
        <v>517.92129999999997</v>
      </c>
      <c r="X26" s="650">
        <v>608.8107</v>
      </c>
      <c r="Y26" s="650">
        <v>724.26850000000002</v>
      </c>
      <c r="Z26" s="650">
        <v>861.15419999999995</v>
      </c>
      <c r="AA26" s="650">
        <v>990.53869999999995</v>
      </c>
      <c r="AB26" s="650">
        <v>940.59059999999999</v>
      </c>
      <c r="AC26" s="650">
        <v>842.64769999999999</v>
      </c>
      <c r="AD26" s="651">
        <v>513.04520000000002</v>
      </c>
      <c r="AE26" s="651">
        <v>901.99720000000002</v>
      </c>
      <c r="AF26" s="636">
        <v>652.57449999999994</v>
      </c>
      <c r="AH26" s="649" t="s">
        <v>144</v>
      </c>
      <c r="AI26" s="667">
        <v>53.735100000000003</v>
      </c>
      <c r="AJ26" s="667">
        <v>51.384300000000003</v>
      </c>
      <c r="AK26" s="667">
        <v>53.999499999999998</v>
      </c>
      <c r="AL26" s="667">
        <v>58.203600000000002</v>
      </c>
      <c r="AM26" s="667">
        <v>61.262</v>
      </c>
      <c r="AN26" s="667">
        <v>62.665100000000002</v>
      </c>
      <c r="AO26" s="667">
        <v>66.788799999999995</v>
      </c>
      <c r="AP26" s="667">
        <v>66.422200000000004</v>
      </c>
      <c r="AQ26" s="667">
        <v>69.657200000000003</v>
      </c>
      <c r="AR26" s="667">
        <v>71.034700000000001</v>
      </c>
      <c r="AS26" s="667">
        <v>62.639499999999998</v>
      </c>
      <c r="AT26" s="673">
        <v>60.627200000000002</v>
      </c>
      <c r="AU26" s="673">
        <v>66.781800000000004</v>
      </c>
      <c r="AV26" s="668">
        <v>63.5304</v>
      </c>
      <c r="AX26" s="649" t="s">
        <v>144</v>
      </c>
      <c r="AY26" s="667">
        <v>33.9636</v>
      </c>
      <c r="AZ26" s="667">
        <v>39.951099999999997</v>
      </c>
      <c r="BA26" s="667">
        <v>45.2667</v>
      </c>
      <c r="BB26" s="667">
        <v>53.906999999999996</v>
      </c>
      <c r="BC26" s="667">
        <v>57.999299999999998</v>
      </c>
      <c r="BD26" s="667">
        <v>59.406199999999998</v>
      </c>
      <c r="BE26" s="667">
        <v>62.1922</v>
      </c>
      <c r="BF26" s="667">
        <v>61.986699999999999</v>
      </c>
      <c r="BG26" s="667">
        <v>65.052400000000006</v>
      </c>
      <c r="BH26" s="667">
        <v>66.418099999999995</v>
      </c>
      <c r="BI26" s="667">
        <v>57.086399999999998</v>
      </c>
      <c r="BJ26" s="673">
        <v>55.997100000000003</v>
      </c>
      <c r="BK26" s="673">
        <v>61.976100000000002</v>
      </c>
      <c r="BL26" s="668">
        <v>58.817399999999999</v>
      </c>
      <c r="BN26" s="649" t="s">
        <v>144</v>
      </c>
      <c r="BO26" s="667">
        <v>33.127499999999998</v>
      </c>
      <c r="BP26" s="667">
        <v>32.634</v>
      </c>
      <c r="BQ26" s="667">
        <v>29.4161</v>
      </c>
      <c r="BR26" s="667">
        <v>24.794799999999999</v>
      </c>
      <c r="BS26" s="667">
        <v>22.545999999999999</v>
      </c>
      <c r="BT26" s="667">
        <v>20.0627</v>
      </c>
      <c r="BU26" s="667">
        <v>17.252500000000001</v>
      </c>
      <c r="BV26" s="667">
        <v>17.1449</v>
      </c>
      <c r="BW26" s="667">
        <v>16.687899999999999</v>
      </c>
      <c r="BX26" s="667">
        <v>19.476600000000001</v>
      </c>
      <c r="BY26" s="667">
        <v>19.183800000000002</v>
      </c>
      <c r="BZ26" s="673">
        <v>22.761500000000002</v>
      </c>
      <c r="CA26" s="673">
        <v>17.711400000000001</v>
      </c>
      <c r="CB26" s="668">
        <v>20.3794</v>
      </c>
      <c r="CD26" s="649" t="s">
        <v>144</v>
      </c>
      <c r="CE26" s="667">
        <v>19.254899999999999</v>
      </c>
      <c r="CF26" s="667">
        <v>21.104399999999998</v>
      </c>
      <c r="CG26" s="667">
        <v>21.06</v>
      </c>
      <c r="CH26" s="667">
        <v>20.171299999999999</v>
      </c>
      <c r="CI26" s="667">
        <v>18.7897</v>
      </c>
      <c r="CJ26" s="667">
        <v>17.1099</v>
      </c>
      <c r="CK26" s="667">
        <v>13.527100000000001</v>
      </c>
      <c r="CL26" s="667">
        <v>14.2675</v>
      </c>
      <c r="CM26" s="667">
        <v>14.1975</v>
      </c>
      <c r="CN26" s="667">
        <v>16.689599999999999</v>
      </c>
      <c r="CO26" s="667">
        <v>16.6523</v>
      </c>
      <c r="CP26" s="673">
        <v>18.203900000000001</v>
      </c>
      <c r="CQ26" s="673">
        <v>15.0603</v>
      </c>
      <c r="CR26" s="668">
        <v>16.7211</v>
      </c>
      <c r="CT26" s="649" t="s">
        <v>144</v>
      </c>
      <c r="CU26" s="667">
        <v>3.7905000000000002</v>
      </c>
      <c r="CV26" s="667">
        <v>4.1401000000000003</v>
      </c>
      <c r="CW26" s="667">
        <v>5.2930999999999999</v>
      </c>
      <c r="CX26" s="667">
        <v>8.0229999999999997</v>
      </c>
      <c r="CY26" s="667">
        <v>9.36</v>
      </c>
      <c r="CZ26" s="667">
        <v>9.4004999999999992</v>
      </c>
      <c r="DA26" s="667">
        <v>9.2201000000000004</v>
      </c>
      <c r="DB26" s="667">
        <v>9.7561</v>
      </c>
      <c r="DC26" s="667">
        <v>7.4478</v>
      </c>
      <c r="DD26" s="667">
        <v>6.2637</v>
      </c>
      <c r="DE26" s="667">
        <v>11.9689</v>
      </c>
      <c r="DF26" s="673">
        <v>8.3510000000000009</v>
      </c>
      <c r="DG26" s="673">
        <v>9.3537999999999997</v>
      </c>
      <c r="DH26" s="668">
        <v>8.8239999999999998</v>
      </c>
      <c r="DJ26" s="649" t="s">
        <v>144</v>
      </c>
      <c r="DK26" s="667">
        <v>15.793100000000001</v>
      </c>
      <c r="DL26" s="667">
        <v>18.143000000000001</v>
      </c>
      <c r="DM26" s="667">
        <v>18.717199999999998</v>
      </c>
      <c r="DN26" s="667">
        <v>17.877700000000001</v>
      </c>
      <c r="DO26" s="667">
        <v>17.435600000000001</v>
      </c>
      <c r="DP26" s="667">
        <v>17.050799999999999</v>
      </c>
      <c r="DQ26" s="667">
        <v>15.635199999999999</v>
      </c>
      <c r="DR26" s="667">
        <v>14.2645</v>
      </c>
      <c r="DS26" s="667">
        <v>14.759399999999999</v>
      </c>
      <c r="DT26" s="667">
        <v>17.026800000000001</v>
      </c>
      <c r="DU26" s="667">
        <v>13.139200000000001</v>
      </c>
      <c r="DV26" s="673">
        <v>17.290600000000001</v>
      </c>
      <c r="DW26" s="673">
        <v>14.3169</v>
      </c>
      <c r="DX26" s="668">
        <v>15.8879</v>
      </c>
    </row>
    <row r="27" spans="2:128" s="598" customFormat="1" ht="15.75" customHeight="1">
      <c r="B27" s="645" t="s">
        <v>59</v>
      </c>
      <c r="C27" s="646">
        <v>2009.2030999999999</v>
      </c>
      <c r="D27" s="646">
        <v>1444.3652999999999</v>
      </c>
      <c r="E27" s="646">
        <v>1216.5532000000001</v>
      </c>
      <c r="F27" s="646">
        <v>1073.9224999999999</v>
      </c>
      <c r="G27" s="646">
        <v>1124.4228000000001</v>
      </c>
      <c r="H27" s="646">
        <v>902.70240000000001</v>
      </c>
      <c r="I27" s="646">
        <v>1216.8100999999999</v>
      </c>
      <c r="J27" s="646">
        <v>1983.7646</v>
      </c>
      <c r="K27" s="646">
        <v>1121.8684000000001</v>
      </c>
      <c r="L27" s="646">
        <v>1333.1543999999999</v>
      </c>
      <c r="M27" s="646" t="s">
        <v>108</v>
      </c>
      <c r="N27" s="647">
        <v>1165.2322999999999</v>
      </c>
      <c r="O27" s="647">
        <v>1319.845</v>
      </c>
      <c r="P27" s="648">
        <v>1224.0271</v>
      </c>
      <c r="R27" s="645" t="s">
        <v>59</v>
      </c>
      <c r="S27" s="646">
        <v>829.46529999999996</v>
      </c>
      <c r="T27" s="646">
        <v>606.87220000000002</v>
      </c>
      <c r="U27" s="646">
        <v>550.94839999999999</v>
      </c>
      <c r="V27" s="646">
        <v>580.62860000000001</v>
      </c>
      <c r="W27" s="646">
        <v>699.67359999999996</v>
      </c>
      <c r="X27" s="646">
        <v>420.79880000000003</v>
      </c>
      <c r="Y27" s="646">
        <v>815.27890000000002</v>
      </c>
      <c r="Z27" s="646">
        <v>1495.7620999999999</v>
      </c>
      <c r="AA27" s="646">
        <v>577.93960000000004</v>
      </c>
      <c r="AB27" s="646">
        <v>897.10940000000005</v>
      </c>
      <c r="AC27" s="646" t="s">
        <v>108</v>
      </c>
      <c r="AD27" s="647">
        <v>646.95039999999995</v>
      </c>
      <c r="AE27" s="647">
        <v>840.399</v>
      </c>
      <c r="AF27" s="648">
        <v>720.51329999999996</v>
      </c>
      <c r="AH27" s="645" t="s">
        <v>59</v>
      </c>
      <c r="AI27" s="665">
        <v>41.283299999999997</v>
      </c>
      <c r="AJ27" s="665">
        <v>42.016500000000001</v>
      </c>
      <c r="AK27" s="665">
        <v>45.287700000000001</v>
      </c>
      <c r="AL27" s="665">
        <v>54.066200000000002</v>
      </c>
      <c r="AM27" s="665">
        <v>62.225099999999998</v>
      </c>
      <c r="AN27" s="665">
        <v>46.615499999999997</v>
      </c>
      <c r="AO27" s="665">
        <v>67.001300000000001</v>
      </c>
      <c r="AP27" s="665">
        <v>75.400199999999998</v>
      </c>
      <c r="AQ27" s="665">
        <v>51.515799999999999</v>
      </c>
      <c r="AR27" s="665">
        <v>67.292199999999994</v>
      </c>
      <c r="AS27" s="665" t="s">
        <v>108</v>
      </c>
      <c r="AT27" s="672">
        <v>55.5212</v>
      </c>
      <c r="AU27" s="672">
        <v>63.674100000000003</v>
      </c>
      <c r="AV27" s="666">
        <v>58.864199999999997</v>
      </c>
      <c r="AX27" s="645" t="s">
        <v>59</v>
      </c>
      <c r="AY27" s="665">
        <v>32.168300000000002</v>
      </c>
      <c r="AZ27" s="665">
        <v>35.9876</v>
      </c>
      <c r="BA27" s="665">
        <v>41.821300000000001</v>
      </c>
      <c r="BB27" s="665">
        <v>50.383800000000001</v>
      </c>
      <c r="BC27" s="665">
        <v>56.319699999999997</v>
      </c>
      <c r="BD27" s="665">
        <v>43.293500000000002</v>
      </c>
      <c r="BE27" s="665">
        <v>58.842599999999997</v>
      </c>
      <c r="BF27" s="665">
        <v>62.426400000000001</v>
      </c>
      <c r="BG27" s="665">
        <v>45.0015</v>
      </c>
      <c r="BH27" s="665">
        <v>59.790900000000001</v>
      </c>
      <c r="BI27" s="665" t="s">
        <v>108</v>
      </c>
      <c r="BJ27" s="672">
        <v>50.033900000000003</v>
      </c>
      <c r="BK27" s="672">
        <v>55.688000000000002</v>
      </c>
      <c r="BL27" s="666">
        <v>52.3523</v>
      </c>
      <c r="BN27" s="645" t="s">
        <v>59</v>
      </c>
      <c r="BO27" s="665">
        <v>37.053800000000003</v>
      </c>
      <c r="BP27" s="665">
        <v>35.0535</v>
      </c>
      <c r="BQ27" s="665">
        <v>32.2836</v>
      </c>
      <c r="BR27" s="665">
        <v>31.8063</v>
      </c>
      <c r="BS27" s="665">
        <v>22.284199999999998</v>
      </c>
      <c r="BT27" s="665">
        <v>30.828399999999998</v>
      </c>
      <c r="BU27" s="665">
        <v>21.642199999999999</v>
      </c>
      <c r="BV27" s="665">
        <v>8.5077999999999996</v>
      </c>
      <c r="BW27" s="665">
        <v>37.729199999999999</v>
      </c>
      <c r="BX27" s="665">
        <v>17.372499999999999</v>
      </c>
      <c r="BY27" s="665" t="s">
        <v>108</v>
      </c>
      <c r="BZ27" s="672">
        <v>28.238700000000001</v>
      </c>
      <c r="CA27" s="672">
        <v>22.2699</v>
      </c>
      <c r="CB27" s="666">
        <v>25.7912</v>
      </c>
      <c r="CD27" s="645" t="s">
        <v>59</v>
      </c>
      <c r="CE27" s="665">
        <v>23.656199999999998</v>
      </c>
      <c r="CF27" s="665">
        <v>28.4177</v>
      </c>
      <c r="CG27" s="665">
        <v>25.9467</v>
      </c>
      <c r="CH27" s="665">
        <v>27.064399999999999</v>
      </c>
      <c r="CI27" s="665">
        <v>18.536300000000001</v>
      </c>
      <c r="CJ27" s="665">
        <v>26.592500000000001</v>
      </c>
      <c r="CK27" s="665">
        <v>16.712199999999999</v>
      </c>
      <c r="CL27" s="665">
        <v>5.4859</v>
      </c>
      <c r="CM27" s="665">
        <v>31.388400000000001</v>
      </c>
      <c r="CN27" s="665">
        <v>13.683999999999999</v>
      </c>
      <c r="CO27" s="665" t="s">
        <v>108</v>
      </c>
      <c r="CP27" s="672">
        <v>22.916799999999999</v>
      </c>
      <c r="CQ27" s="672">
        <v>17.8733</v>
      </c>
      <c r="CR27" s="666">
        <v>20.848800000000001</v>
      </c>
      <c r="CT27" s="645" t="s">
        <v>59</v>
      </c>
      <c r="CU27" s="665">
        <v>6.4859999999999998</v>
      </c>
      <c r="CV27" s="665">
        <v>10.001099999999999</v>
      </c>
      <c r="CW27" s="665">
        <v>6.9583000000000004</v>
      </c>
      <c r="CX27" s="665">
        <v>3.9607000000000001</v>
      </c>
      <c r="CY27" s="665">
        <v>4.6192000000000002</v>
      </c>
      <c r="CZ27" s="665">
        <v>11.2332</v>
      </c>
      <c r="DA27" s="665">
        <v>6.5273000000000003</v>
      </c>
      <c r="DB27" s="665">
        <v>7.1974</v>
      </c>
      <c r="DC27" s="665">
        <v>3.6585999999999999</v>
      </c>
      <c r="DD27" s="665">
        <v>7.7229999999999999</v>
      </c>
      <c r="DE27" s="665" t="s">
        <v>108</v>
      </c>
      <c r="DF27" s="672">
        <v>5.9352</v>
      </c>
      <c r="DG27" s="672">
        <v>6.4165000000000001</v>
      </c>
      <c r="DH27" s="666">
        <v>6.1325000000000003</v>
      </c>
      <c r="DJ27" s="645" t="s">
        <v>59</v>
      </c>
      <c r="DK27" s="665">
        <v>31.1159</v>
      </c>
      <c r="DL27" s="665">
        <v>16.027899999999999</v>
      </c>
      <c r="DM27" s="665">
        <v>17.281500000000001</v>
      </c>
      <c r="DN27" s="665">
        <v>14.3375</v>
      </c>
      <c r="DO27" s="665">
        <v>12.7944</v>
      </c>
      <c r="DP27" s="665">
        <v>13.2324</v>
      </c>
      <c r="DQ27" s="665">
        <v>18.806699999999999</v>
      </c>
      <c r="DR27" s="665">
        <v>13.690300000000001</v>
      </c>
      <c r="DS27" s="665">
        <v>8.4113000000000007</v>
      </c>
      <c r="DT27" s="665">
        <v>5.2544000000000004</v>
      </c>
      <c r="DU27" s="665" t="s">
        <v>108</v>
      </c>
      <c r="DV27" s="672">
        <v>16.230499999999999</v>
      </c>
      <c r="DW27" s="672">
        <v>7.4188999999999998</v>
      </c>
      <c r="DX27" s="666">
        <v>12.6174</v>
      </c>
    </row>
    <row r="28" spans="2:128" s="492" customFormat="1" ht="15.75" customHeight="1">
      <c r="B28" s="649" t="s">
        <v>145</v>
      </c>
      <c r="C28" s="650">
        <v>994.97919999999999</v>
      </c>
      <c r="D28" s="650">
        <v>776.82439999999997</v>
      </c>
      <c r="E28" s="650">
        <v>678.44219999999996</v>
      </c>
      <c r="F28" s="650">
        <v>718.91660000000002</v>
      </c>
      <c r="G28" s="650">
        <v>796.85720000000003</v>
      </c>
      <c r="H28" s="650">
        <v>915.16570000000002</v>
      </c>
      <c r="I28" s="650">
        <v>1000.3898</v>
      </c>
      <c r="J28" s="650">
        <v>1048.0399</v>
      </c>
      <c r="K28" s="650">
        <v>1227.4621999999999</v>
      </c>
      <c r="L28" s="650">
        <v>1345.6159</v>
      </c>
      <c r="M28" s="650">
        <v>1331</v>
      </c>
      <c r="N28" s="651">
        <v>807.57669999999996</v>
      </c>
      <c r="O28" s="651">
        <v>1219.6411000000001</v>
      </c>
      <c r="P28" s="636">
        <v>957.34860000000003</v>
      </c>
      <c r="R28" s="649" t="s">
        <v>145</v>
      </c>
      <c r="S28" s="650">
        <v>419.82150000000001</v>
      </c>
      <c r="T28" s="650">
        <v>332.72890000000001</v>
      </c>
      <c r="U28" s="650">
        <v>312.54849999999999</v>
      </c>
      <c r="V28" s="650">
        <v>408.51740000000001</v>
      </c>
      <c r="W28" s="650">
        <v>493.13049999999998</v>
      </c>
      <c r="X28" s="650">
        <v>581.32860000000005</v>
      </c>
      <c r="Y28" s="650">
        <v>633.12509999999997</v>
      </c>
      <c r="Z28" s="650">
        <v>645.60739999999998</v>
      </c>
      <c r="AA28" s="650">
        <v>745.83410000000003</v>
      </c>
      <c r="AB28" s="650">
        <v>753.45899999999995</v>
      </c>
      <c r="AC28" s="650">
        <v>831.01509999999996</v>
      </c>
      <c r="AD28" s="651">
        <v>468.28660000000002</v>
      </c>
      <c r="AE28" s="651">
        <v>748.37990000000002</v>
      </c>
      <c r="AF28" s="636">
        <v>570.09130000000005</v>
      </c>
      <c r="AH28" s="649" t="s">
        <v>145</v>
      </c>
      <c r="AI28" s="667">
        <v>42.194000000000003</v>
      </c>
      <c r="AJ28" s="667">
        <v>42.831899999999997</v>
      </c>
      <c r="AK28" s="667">
        <v>46.068600000000004</v>
      </c>
      <c r="AL28" s="667">
        <v>56.823999999999998</v>
      </c>
      <c r="AM28" s="667">
        <v>61.884399999999999</v>
      </c>
      <c r="AN28" s="667">
        <v>63.521700000000003</v>
      </c>
      <c r="AO28" s="667">
        <v>63.287799999999997</v>
      </c>
      <c r="AP28" s="667">
        <v>61.601399999999998</v>
      </c>
      <c r="AQ28" s="667">
        <v>60.762300000000003</v>
      </c>
      <c r="AR28" s="667">
        <v>55.993600000000001</v>
      </c>
      <c r="AS28" s="667">
        <v>62.435400000000001</v>
      </c>
      <c r="AT28" s="673">
        <v>57.986600000000003</v>
      </c>
      <c r="AU28" s="673">
        <v>61.360700000000001</v>
      </c>
      <c r="AV28" s="668">
        <v>59.548999999999999</v>
      </c>
      <c r="AX28" s="649" t="s">
        <v>145</v>
      </c>
      <c r="AY28" s="667">
        <v>29.115600000000001</v>
      </c>
      <c r="AZ28" s="667">
        <v>32.697699999999998</v>
      </c>
      <c r="BA28" s="667">
        <v>38.761899999999997</v>
      </c>
      <c r="BB28" s="667">
        <v>52.175400000000003</v>
      </c>
      <c r="BC28" s="667">
        <v>58.652900000000002</v>
      </c>
      <c r="BD28" s="667">
        <v>59.025300000000001</v>
      </c>
      <c r="BE28" s="667">
        <v>57.481400000000001</v>
      </c>
      <c r="BF28" s="667">
        <v>56.088700000000003</v>
      </c>
      <c r="BG28" s="667">
        <v>53.716799999999999</v>
      </c>
      <c r="BH28" s="667">
        <v>50.703099999999999</v>
      </c>
      <c r="BI28" s="667">
        <v>56.492400000000004</v>
      </c>
      <c r="BJ28" s="673">
        <v>52.646999999999998</v>
      </c>
      <c r="BK28" s="673">
        <v>55.323399999999999</v>
      </c>
      <c r="BL28" s="668">
        <v>53.886299999999999</v>
      </c>
      <c r="BN28" s="649" t="s">
        <v>145</v>
      </c>
      <c r="BO28" s="667">
        <v>27.951599999999999</v>
      </c>
      <c r="BP28" s="667">
        <v>28.3005</v>
      </c>
      <c r="BQ28" s="667">
        <v>26.1996</v>
      </c>
      <c r="BR28" s="667">
        <v>21.791799999999999</v>
      </c>
      <c r="BS28" s="667">
        <v>20.815200000000001</v>
      </c>
      <c r="BT28" s="667">
        <v>17.998899999999999</v>
      </c>
      <c r="BU28" s="667">
        <v>22.4343</v>
      </c>
      <c r="BV28" s="667">
        <v>24.484000000000002</v>
      </c>
      <c r="BW28" s="667">
        <v>24.692900000000002</v>
      </c>
      <c r="BX28" s="667">
        <v>22.689399999999999</v>
      </c>
      <c r="BY28" s="667">
        <v>19.9511</v>
      </c>
      <c r="BZ28" s="673">
        <v>22.1784</v>
      </c>
      <c r="CA28" s="673">
        <v>22.467099999999999</v>
      </c>
      <c r="CB28" s="668">
        <v>22.312100000000001</v>
      </c>
      <c r="CD28" s="649" t="s">
        <v>145</v>
      </c>
      <c r="CE28" s="667">
        <v>16.425799999999999</v>
      </c>
      <c r="CF28" s="667">
        <v>18.519300000000001</v>
      </c>
      <c r="CG28" s="667">
        <v>18.191099999999999</v>
      </c>
      <c r="CH28" s="667">
        <v>16.681999999999999</v>
      </c>
      <c r="CI28" s="667">
        <v>16.8996</v>
      </c>
      <c r="CJ28" s="667">
        <v>14.254</v>
      </c>
      <c r="CK28" s="667">
        <v>18.5593</v>
      </c>
      <c r="CL28" s="667">
        <v>20.8718</v>
      </c>
      <c r="CM28" s="667">
        <v>21.267099999999999</v>
      </c>
      <c r="CN28" s="667">
        <v>19.7104</v>
      </c>
      <c r="CO28" s="667">
        <v>17.445</v>
      </c>
      <c r="CP28" s="673">
        <v>17.1006</v>
      </c>
      <c r="CQ28" s="673">
        <v>19.4163</v>
      </c>
      <c r="CR28" s="668">
        <v>18.172899999999998</v>
      </c>
      <c r="CT28" s="649" t="s">
        <v>145</v>
      </c>
      <c r="CU28" s="667">
        <v>16.212199999999999</v>
      </c>
      <c r="CV28" s="667">
        <v>14.634399999999999</v>
      </c>
      <c r="CW28" s="667">
        <v>12.509399999999999</v>
      </c>
      <c r="CX28" s="667">
        <v>8.8323999999999998</v>
      </c>
      <c r="CY28" s="667">
        <v>6.1940999999999997</v>
      </c>
      <c r="CZ28" s="667">
        <v>7.2708000000000004</v>
      </c>
      <c r="DA28" s="667">
        <v>6.1600999999999999</v>
      </c>
      <c r="DB28" s="667">
        <v>6.0957999999999997</v>
      </c>
      <c r="DC28" s="667">
        <v>8.1110000000000007</v>
      </c>
      <c r="DD28" s="667">
        <v>13.2545</v>
      </c>
      <c r="DE28" s="667">
        <v>7.2419000000000002</v>
      </c>
      <c r="DF28" s="673">
        <v>8.3536999999999999</v>
      </c>
      <c r="DG28" s="673">
        <v>7.5674000000000001</v>
      </c>
      <c r="DH28" s="668">
        <v>7.9896000000000003</v>
      </c>
      <c r="DJ28" s="649" t="s">
        <v>145</v>
      </c>
      <c r="DK28" s="667">
        <v>28.6722</v>
      </c>
      <c r="DL28" s="667">
        <v>28.154800000000002</v>
      </c>
      <c r="DM28" s="667">
        <v>26.162600000000001</v>
      </c>
      <c r="DN28" s="667">
        <v>23.047599999999999</v>
      </c>
      <c r="DO28" s="667">
        <v>21.408000000000001</v>
      </c>
      <c r="DP28" s="667">
        <v>17.7623</v>
      </c>
      <c r="DQ28" s="667">
        <v>17.600999999999999</v>
      </c>
      <c r="DR28" s="667">
        <v>17.263500000000001</v>
      </c>
      <c r="DS28" s="667">
        <v>13.652699999999999</v>
      </c>
      <c r="DT28" s="667">
        <v>21.788</v>
      </c>
      <c r="DU28" s="667">
        <v>12.6012</v>
      </c>
      <c r="DV28" s="673">
        <v>21.4985</v>
      </c>
      <c r="DW28" s="673">
        <v>14.7554</v>
      </c>
      <c r="DX28" s="668">
        <v>18.376100000000001</v>
      </c>
    </row>
    <row r="29" spans="2:128" s="598" customFormat="1" ht="15.75" customHeight="1">
      <c r="B29" s="645" t="s">
        <v>146</v>
      </c>
      <c r="C29" s="646">
        <v>790.98670000000004</v>
      </c>
      <c r="D29" s="646">
        <v>676.58619999999996</v>
      </c>
      <c r="E29" s="646">
        <v>594.62109999999996</v>
      </c>
      <c r="F29" s="646">
        <v>681.9547</v>
      </c>
      <c r="G29" s="646">
        <v>853.39359999999999</v>
      </c>
      <c r="H29" s="646">
        <v>1009.1286</v>
      </c>
      <c r="I29" s="646">
        <v>1085.4555</v>
      </c>
      <c r="J29" s="646">
        <v>1242.5650000000001</v>
      </c>
      <c r="K29" s="646">
        <v>1368.1541999999999</v>
      </c>
      <c r="L29" s="646">
        <v>1456.596</v>
      </c>
      <c r="M29" s="646">
        <v>1390.7674999999999</v>
      </c>
      <c r="N29" s="647">
        <v>832.69550000000004</v>
      </c>
      <c r="O29" s="647">
        <v>1347.3294000000001</v>
      </c>
      <c r="P29" s="648">
        <v>1058.3896</v>
      </c>
      <c r="R29" s="645" t="s">
        <v>146</v>
      </c>
      <c r="S29" s="646">
        <v>413.26850000000002</v>
      </c>
      <c r="T29" s="646">
        <v>358.30700000000002</v>
      </c>
      <c r="U29" s="646">
        <v>327.42520000000002</v>
      </c>
      <c r="V29" s="646">
        <v>415.62939999999998</v>
      </c>
      <c r="W29" s="646">
        <v>563.53049999999996</v>
      </c>
      <c r="X29" s="646">
        <v>668.0086</v>
      </c>
      <c r="Y29" s="646">
        <v>680.76459999999997</v>
      </c>
      <c r="Z29" s="646">
        <v>774.8673</v>
      </c>
      <c r="AA29" s="646">
        <v>846.63909999999998</v>
      </c>
      <c r="AB29" s="646">
        <v>896.75450000000001</v>
      </c>
      <c r="AC29" s="646">
        <v>864.96799999999996</v>
      </c>
      <c r="AD29" s="647">
        <v>519.88009999999997</v>
      </c>
      <c r="AE29" s="647">
        <v>835.40470000000005</v>
      </c>
      <c r="AF29" s="648">
        <v>658.25429999999994</v>
      </c>
      <c r="AH29" s="645" t="s">
        <v>146</v>
      </c>
      <c r="AI29" s="665">
        <v>52.247199999999999</v>
      </c>
      <c r="AJ29" s="665">
        <v>52.958100000000002</v>
      </c>
      <c r="AK29" s="665">
        <v>55.064500000000002</v>
      </c>
      <c r="AL29" s="665">
        <v>60.946800000000003</v>
      </c>
      <c r="AM29" s="665">
        <v>66.034099999999995</v>
      </c>
      <c r="AN29" s="665">
        <v>66.196600000000004</v>
      </c>
      <c r="AO29" s="665">
        <v>62.716999999999999</v>
      </c>
      <c r="AP29" s="665">
        <v>62.360300000000002</v>
      </c>
      <c r="AQ29" s="665">
        <v>61.881799999999998</v>
      </c>
      <c r="AR29" s="665">
        <v>61.565100000000001</v>
      </c>
      <c r="AS29" s="665">
        <v>62.193600000000004</v>
      </c>
      <c r="AT29" s="672">
        <v>62.433399999999999</v>
      </c>
      <c r="AU29" s="672">
        <v>62.0045</v>
      </c>
      <c r="AV29" s="666">
        <v>62.193899999999999</v>
      </c>
      <c r="AX29" s="645" t="s">
        <v>146</v>
      </c>
      <c r="AY29" s="665">
        <v>39.345999999999997</v>
      </c>
      <c r="AZ29" s="665">
        <v>42.087400000000002</v>
      </c>
      <c r="BA29" s="665">
        <v>47.100099999999998</v>
      </c>
      <c r="BB29" s="665">
        <v>55.789499999999997</v>
      </c>
      <c r="BC29" s="665">
        <v>61.8596</v>
      </c>
      <c r="BD29" s="665">
        <v>61.856900000000003</v>
      </c>
      <c r="BE29" s="665">
        <v>58.655700000000003</v>
      </c>
      <c r="BF29" s="665">
        <v>57.730800000000002</v>
      </c>
      <c r="BG29" s="665">
        <v>57.718600000000002</v>
      </c>
      <c r="BH29" s="665">
        <v>57.777799999999999</v>
      </c>
      <c r="BI29" s="665">
        <v>55.58</v>
      </c>
      <c r="BJ29" s="672">
        <v>57.506700000000002</v>
      </c>
      <c r="BK29" s="672">
        <v>57.427999999999997</v>
      </c>
      <c r="BL29" s="666">
        <v>57.462800000000001</v>
      </c>
      <c r="BN29" s="645" t="s">
        <v>146</v>
      </c>
      <c r="BO29" s="665">
        <v>30.743200000000002</v>
      </c>
      <c r="BP29" s="665">
        <v>30.9589</v>
      </c>
      <c r="BQ29" s="665">
        <v>30.378900000000002</v>
      </c>
      <c r="BR29" s="665">
        <v>24.846599999999999</v>
      </c>
      <c r="BS29" s="665">
        <v>20.785699999999999</v>
      </c>
      <c r="BT29" s="665">
        <v>19.790800000000001</v>
      </c>
      <c r="BU29" s="665">
        <v>25.722200000000001</v>
      </c>
      <c r="BV29" s="665">
        <v>26.3415</v>
      </c>
      <c r="BW29" s="665">
        <v>26.463200000000001</v>
      </c>
      <c r="BX29" s="665">
        <v>28.3355</v>
      </c>
      <c r="BY29" s="665">
        <v>22.9695</v>
      </c>
      <c r="BZ29" s="672">
        <v>24.2742</v>
      </c>
      <c r="CA29" s="672">
        <v>26.329799999999999</v>
      </c>
      <c r="CB29" s="666">
        <v>25.421800000000001</v>
      </c>
      <c r="CD29" s="645" t="s">
        <v>146</v>
      </c>
      <c r="CE29" s="665">
        <v>20.160799999999998</v>
      </c>
      <c r="CF29" s="665">
        <v>21.7089</v>
      </c>
      <c r="CG29" s="665">
        <v>22.747800000000002</v>
      </c>
      <c r="CH29" s="665">
        <v>20.407299999999999</v>
      </c>
      <c r="CI29" s="665">
        <v>17.349299999999999</v>
      </c>
      <c r="CJ29" s="665">
        <v>16.298400000000001</v>
      </c>
      <c r="CK29" s="665">
        <v>22.4693</v>
      </c>
      <c r="CL29" s="665">
        <v>23.363900000000001</v>
      </c>
      <c r="CM29" s="665">
        <v>23.302600000000002</v>
      </c>
      <c r="CN29" s="665">
        <v>24.386399999999998</v>
      </c>
      <c r="CO29" s="665">
        <v>19.716699999999999</v>
      </c>
      <c r="CP29" s="672">
        <v>20.110800000000001</v>
      </c>
      <c r="CQ29" s="672">
        <v>23.0411</v>
      </c>
      <c r="CR29" s="666">
        <v>21.746700000000001</v>
      </c>
      <c r="CT29" s="645" t="s">
        <v>146</v>
      </c>
      <c r="CU29" s="665">
        <v>3.2658</v>
      </c>
      <c r="CV29" s="665">
        <v>3.8281999999999998</v>
      </c>
      <c r="CW29" s="665">
        <v>3.7353999999999998</v>
      </c>
      <c r="CX29" s="665">
        <v>5.6619000000000002</v>
      </c>
      <c r="CY29" s="665">
        <v>6.0422000000000002</v>
      </c>
      <c r="CZ29" s="665">
        <v>6.5204000000000004</v>
      </c>
      <c r="DA29" s="665">
        <v>4.7790999999999997</v>
      </c>
      <c r="DB29" s="665">
        <v>4.7797000000000001</v>
      </c>
      <c r="DC29" s="665">
        <v>5.2957000000000001</v>
      </c>
      <c r="DD29" s="665">
        <v>4.8574999999999999</v>
      </c>
      <c r="DE29" s="665">
        <v>8.8231000000000002</v>
      </c>
      <c r="DF29" s="672">
        <v>5.3830999999999998</v>
      </c>
      <c r="DG29" s="672">
        <v>5.5495000000000001</v>
      </c>
      <c r="DH29" s="666">
        <v>5.476</v>
      </c>
      <c r="DJ29" s="645" t="s">
        <v>146</v>
      </c>
      <c r="DK29" s="665">
        <v>21.751799999999999</v>
      </c>
      <c r="DL29" s="665">
        <v>23.7807</v>
      </c>
      <c r="DM29" s="665">
        <v>22.029699999999998</v>
      </c>
      <c r="DN29" s="665">
        <v>18.7074</v>
      </c>
      <c r="DO29" s="665">
        <v>16.525500000000001</v>
      </c>
      <c r="DP29" s="665">
        <v>12.355700000000001</v>
      </c>
      <c r="DQ29" s="665">
        <v>14.6418</v>
      </c>
      <c r="DR29" s="665">
        <v>14.5662</v>
      </c>
      <c r="DS29" s="665">
        <v>14.5144</v>
      </c>
      <c r="DT29" s="665">
        <v>12.576499999999999</v>
      </c>
      <c r="DU29" s="665">
        <v>15.9795</v>
      </c>
      <c r="DV29" s="672">
        <v>16.597100000000001</v>
      </c>
      <c r="DW29" s="672">
        <v>14.3208</v>
      </c>
      <c r="DX29" s="666">
        <v>15.3263</v>
      </c>
    </row>
    <row r="30" spans="2:128" s="492" customFormat="1" ht="15.75" customHeight="1">
      <c r="B30" s="649" t="s">
        <v>147</v>
      </c>
      <c r="C30" s="650">
        <v>763.29179999999997</v>
      </c>
      <c r="D30" s="650">
        <v>591.31269999999995</v>
      </c>
      <c r="E30" s="650">
        <v>555.19410000000005</v>
      </c>
      <c r="F30" s="650">
        <v>676.2364</v>
      </c>
      <c r="G30" s="650">
        <v>867.27729999999997</v>
      </c>
      <c r="H30" s="650">
        <v>1113.8806999999999</v>
      </c>
      <c r="I30" s="650">
        <v>1326.114</v>
      </c>
      <c r="J30" s="650">
        <v>1336.9439</v>
      </c>
      <c r="K30" s="650">
        <v>1316.0505000000001</v>
      </c>
      <c r="L30" s="650">
        <v>1623.7376999999999</v>
      </c>
      <c r="M30" s="650">
        <v>1322.6799000000001</v>
      </c>
      <c r="N30" s="651">
        <v>851.10350000000005</v>
      </c>
      <c r="O30" s="651">
        <v>1361.0436999999999</v>
      </c>
      <c r="P30" s="636">
        <v>1023.2704</v>
      </c>
      <c r="R30" s="649" t="s">
        <v>147</v>
      </c>
      <c r="S30" s="650">
        <v>345.01830000000001</v>
      </c>
      <c r="T30" s="650">
        <v>257.64530000000002</v>
      </c>
      <c r="U30" s="650">
        <v>258.84359999999998</v>
      </c>
      <c r="V30" s="650">
        <v>358.75819999999999</v>
      </c>
      <c r="W30" s="650">
        <v>494.16390000000001</v>
      </c>
      <c r="X30" s="650">
        <v>682.32759999999996</v>
      </c>
      <c r="Y30" s="650">
        <v>911.11500000000001</v>
      </c>
      <c r="Z30" s="650">
        <v>844.93010000000004</v>
      </c>
      <c r="AA30" s="650">
        <v>766.72760000000005</v>
      </c>
      <c r="AB30" s="650">
        <v>967.91859999999997</v>
      </c>
      <c r="AC30" s="650">
        <v>800.12080000000003</v>
      </c>
      <c r="AD30" s="651">
        <v>497.36380000000003</v>
      </c>
      <c r="AE30" s="651">
        <v>826.7047</v>
      </c>
      <c r="AF30" s="636">
        <v>608.55640000000005</v>
      </c>
      <c r="AH30" s="649" t="s">
        <v>147</v>
      </c>
      <c r="AI30" s="667">
        <v>45.2014</v>
      </c>
      <c r="AJ30" s="667">
        <v>43.571800000000003</v>
      </c>
      <c r="AK30" s="667">
        <v>46.622199999999999</v>
      </c>
      <c r="AL30" s="667">
        <v>53.052199999999999</v>
      </c>
      <c r="AM30" s="667">
        <v>56.9788</v>
      </c>
      <c r="AN30" s="667">
        <v>61.256799999999998</v>
      </c>
      <c r="AO30" s="667">
        <v>68.705600000000004</v>
      </c>
      <c r="AP30" s="667">
        <v>63.198599999999999</v>
      </c>
      <c r="AQ30" s="667">
        <v>58.259700000000002</v>
      </c>
      <c r="AR30" s="667">
        <v>59.610500000000002</v>
      </c>
      <c r="AS30" s="667">
        <v>60.492400000000004</v>
      </c>
      <c r="AT30" s="673">
        <v>58.4375</v>
      </c>
      <c r="AU30" s="673">
        <v>60.740499999999997</v>
      </c>
      <c r="AV30" s="668">
        <v>59.471699999999998</v>
      </c>
      <c r="AX30" s="649" t="s">
        <v>147</v>
      </c>
      <c r="AY30" s="667">
        <v>34.519100000000002</v>
      </c>
      <c r="AZ30" s="667">
        <v>35.033700000000003</v>
      </c>
      <c r="BA30" s="667">
        <v>40.714599999999997</v>
      </c>
      <c r="BB30" s="667">
        <v>49.069800000000001</v>
      </c>
      <c r="BC30" s="667">
        <v>51.414900000000003</v>
      </c>
      <c r="BD30" s="667">
        <v>50.619900000000001</v>
      </c>
      <c r="BE30" s="667">
        <v>64.137299999999996</v>
      </c>
      <c r="BF30" s="667">
        <v>58.642800000000001</v>
      </c>
      <c r="BG30" s="667">
        <v>53.855200000000004</v>
      </c>
      <c r="BH30" s="667">
        <v>55.893300000000004</v>
      </c>
      <c r="BI30" s="667">
        <v>54.0747</v>
      </c>
      <c r="BJ30" s="673">
        <v>52.820599999999999</v>
      </c>
      <c r="BK30" s="673">
        <v>55.713099999999997</v>
      </c>
      <c r="BL30" s="668">
        <v>54.119500000000002</v>
      </c>
      <c r="BN30" s="649" t="s">
        <v>147</v>
      </c>
      <c r="BO30" s="667">
        <v>36.4754</v>
      </c>
      <c r="BP30" s="667">
        <v>39.196100000000001</v>
      </c>
      <c r="BQ30" s="667">
        <v>35.7746</v>
      </c>
      <c r="BR30" s="667">
        <v>28.179400000000001</v>
      </c>
      <c r="BS30" s="667">
        <v>24.866</v>
      </c>
      <c r="BT30" s="667">
        <v>21.212299999999999</v>
      </c>
      <c r="BU30" s="667">
        <v>16.297000000000001</v>
      </c>
      <c r="BV30" s="667">
        <v>22.680900000000001</v>
      </c>
      <c r="BW30" s="667">
        <v>28.171600000000002</v>
      </c>
      <c r="BX30" s="667">
        <v>31.0534</v>
      </c>
      <c r="BY30" s="667">
        <v>23.5778</v>
      </c>
      <c r="BZ30" s="673">
        <v>24.258900000000001</v>
      </c>
      <c r="CA30" s="673">
        <v>25.321999999999999</v>
      </c>
      <c r="CB30" s="668">
        <v>24.7363</v>
      </c>
      <c r="CD30" s="649" t="s">
        <v>147</v>
      </c>
      <c r="CE30" s="667">
        <v>23.229900000000001</v>
      </c>
      <c r="CF30" s="667">
        <v>26.415600000000001</v>
      </c>
      <c r="CG30" s="667">
        <v>26.648800000000001</v>
      </c>
      <c r="CH30" s="667">
        <v>23.355799999999999</v>
      </c>
      <c r="CI30" s="667">
        <v>21.1478</v>
      </c>
      <c r="CJ30" s="667">
        <v>18.0336</v>
      </c>
      <c r="CK30" s="667">
        <v>13.093500000000001</v>
      </c>
      <c r="CL30" s="667">
        <v>19.677399999999999</v>
      </c>
      <c r="CM30" s="667">
        <v>24.761600000000001</v>
      </c>
      <c r="CN30" s="667">
        <v>27.14</v>
      </c>
      <c r="CO30" s="667">
        <v>20.692299999999999</v>
      </c>
      <c r="CP30" s="673">
        <v>19.727599999999999</v>
      </c>
      <c r="CQ30" s="673">
        <v>22.143899999999999</v>
      </c>
      <c r="CR30" s="668">
        <v>20.8127</v>
      </c>
      <c r="CT30" s="649" t="s">
        <v>147</v>
      </c>
      <c r="CU30" s="667">
        <v>5.0568</v>
      </c>
      <c r="CV30" s="667">
        <v>1.9758</v>
      </c>
      <c r="CW30" s="667">
        <v>3.6427999999999998</v>
      </c>
      <c r="CX30" s="667">
        <v>7.2680999999999996</v>
      </c>
      <c r="CY30" s="667">
        <v>7.3543000000000003</v>
      </c>
      <c r="CZ30" s="667">
        <v>7.1634000000000002</v>
      </c>
      <c r="DA30" s="667">
        <v>6.8567999999999998</v>
      </c>
      <c r="DB30" s="667">
        <v>7.7186000000000003</v>
      </c>
      <c r="DC30" s="667">
        <v>6.5175000000000001</v>
      </c>
      <c r="DD30" s="667">
        <v>4.0621</v>
      </c>
      <c r="DE30" s="667">
        <v>9.5673999999999992</v>
      </c>
      <c r="DF30" s="673">
        <v>6.7186000000000003</v>
      </c>
      <c r="DG30" s="673">
        <v>7.5678999999999998</v>
      </c>
      <c r="DH30" s="668">
        <v>7.1</v>
      </c>
      <c r="DJ30" s="649" t="s">
        <v>147</v>
      </c>
      <c r="DK30" s="667">
        <v>19.650400000000001</v>
      </c>
      <c r="DL30" s="667">
        <v>23.1066</v>
      </c>
      <c r="DM30" s="667">
        <v>21.965599999999998</v>
      </c>
      <c r="DN30" s="667">
        <v>20.381399999999999</v>
      </c>
      <c r="DO30" s="667">
        <v>17.474799999999998</v>
      </c>
      <c r="DP30" s="667">
        <v>16.728899999999999</v>
      </c>
      <c r="DQ30" s="667">
        <v>17.096800000000002</v>
      </c>
      <c r="DR30" s="667">
        <v>13.2971</v>
      </c>
      <c r="DS30" s="667">
        <v>13.329700000000001</v>
      </c>
      <c r="DT30" s="667">
        <v>12.950900000000001</v>
      </c>
      <c r="DU30" s="667">
        <v>13.869300000000001</v>
      </c>
      <c r="DV30" s="673">
        <v>18.686900000000001</v>
      </c>
      <c r="DW30" s="673">
        <v>13.4465</v>
      </c>
      <c r="DX30" s="668">
        <v>16.333600000000001</v>
      </c>
    </row>
    <row r="31" spans="2:128" s="598" customFormat="1" ht="15.75" customHeight="1">
      <c r="B31" s="645" t="s">
        <v>148</v>
      </c>
      <c r="C31" s="646">
        <v>1158.7079000000001</v>
      </c>
      <c r="D31" s="646">
        <v>864.00570000000005</v>
      </c>
      <c r="E31" s="646">
        <v>749.65139999999997</v>
      </c>
      <c r="F31" s="646">
        <v>773.07299999999998</v>
      </c>
      <c r="G31" s="646">
        <v>877.37599999999998</v>
      </c>
      <c r="H31" s="646">
        <v>1012.9464</v>
      </c>
      <c r="I31" s="646">
        <v>1086.6197</v>
      </c>
      <c r="J31" s="646">
        <v>1296.4694</v>
      </c>
      <c r="K31" s="646">
        <v>1293.7518</v>
      </c>
      <c r="L31" s="646">
        <v>1266.5914</v>
      </c>
      <c r="M31" s="646">
        <v>1365.4472000000001</v>
      </c>
      <c r="N31" s="647">
        <v>877.43589999999995</v>
      </c>
      <c r="O31" s="647">
        <v>1301.2951</v>
      </c>
      <c r="P31" s="648">
        <v>1023.4121</v>
      </c>
      <c r="R31" s="645" t="s">
        <v>148</v>
      </c>
      <c r="S31" s="646">
        <v>525.13310000000001</v>
      </c>
      <c r="T31" s="646">
        <v>401.50670000000002</v>
      </c>
      <c r="U31" s="646">
        <v>376.61529999999999</v>
      </c>
      <c r="V31" s="646">
        <v>431.98110000000003</v>
      </c>
      <c r="W31" s="646">
        <v>539.07989999999995</v>
      </c>
      <c r="X31" s="646">
        <v>658.20349999999996</v>
      </c>
      <c r="Y31" s="646">
        <v>745.35360000000003</v>
      </c>
      <c r="Z31" s="646">
        <v>958.34709999999995</v>
      </c>
      <c r="AA31" s="646">
        <v>883.42409999999995</v>
      </c>
      <c r="AB31" s="646">
        <v>842.25639999999999</v>
      </c>
      <c r="AC31" s="646">
        <v>895.56830000000002</v>
      </c>
      <c r="AD31" s="647">
        <v>527.7192</v>
      </c>
      <c r="AE31" s="647">
        <v>891.90139999999997</v>
      </c>
      <c r="AF31" s="648">
        <v>653.14269999999999</v>
      </c>
      <c r="AH31" s="645" t="s">
        <v>148</v>
      </c>
      <c r="AI31" s="665">
        <v>45.320599999999999</v>
      </c>
      <c r="AJ31" s="665">
        <v>46.470399999999998</v>
      </c>
      <c r="AK31" s="665">
        <v>50.238700000000001</v>
      </c>
      <c r="AL31" s="665">
        <v>55.878399999999999</v>
      </c>
      <c r="AM31" s="665">
        <v>61.442300000000003</v>
      </c>
      <c r="AN31" s="665">
        <v>64.979100000000003</v>
      </c>
      <c r="AO31" s="665">
        <v>68.593800000000002</v>
      </c>
      <c r="AP31" s="665">
        <v>73.919799999999995</v>
      </c>
      <c r="AQ31" s="665">
        <v>68.283900000000003</v>
      </c>
      <c r="AR31" s="665">
        <v>66.497900000000001</v>
      </c>
      <c r="AS31" s="665">
        <v>65.587900000000005</v>
      </c>
      <c r="AT31" s="672">
        <v>60.143300000000004</v>
      </c>
      <c r="AU31" s="672">
        <v>68.539500000000004</v>
      </c>
      <c r="AV31" s="666">
        <v>63.820099999999996</v>
      </c>
      <c r="AX31" s="645" t="s">
        <v>148</v>
      </c>
      <c r="AY31" s="665">
        <v>31.5153</v>
      </c>
      <c r="AZ31" s="665">
        <v>36.093499999999999</v>
      </c>
      <c r="BA31" s="665">
        <v>42.525100000000002</v>
      </c>
      <c r="BB31" s="665">
        <v>50.796799999999998</v>
      </c>
      <c r="BC31" s="665">
        <v>57.196599999999997</v>
      </c>
      <c r="BD31" s="665">
        <v>58.894799999999996</v>
      </c>
      <c r="BE31" s="665">
        <v>60.910499999999999</v>
      </c>
      <c r="BF31" s="665">
        <v>65.498400000000004</v>
      </c>
      <c r="BG31" s="665">
        <v>60.510599999999997</v>
      </c>
      <c r="BH31" s="665">
        <v>59.521900000000002</v>
      </c>
      <c r="BI31" s="665">
        <v>56.044800000000002</v>
      </c>
      <c r="BJ31" s="672">
        <v>54.032200000000003</v>
      </c>
      <c r="BK31" s="672">
        <v>60.465699999999998</v>
      </c>
      <c r="BL31" s="666">
        <v>56.849499999999999</v>
      </c>
      <c r="BN31" s="645" t="s">
        <v>148</v>
      </c>
      <c r="BO31" s="665">
        <v>36.806899999999999</v>
      </c>
      <c r="BP31" s="665">
        <v>36.760599999999997</v>
      </c>
      <c r="BQ31" s="665">
        <v>31.708300000000001</v>
      </c>
      <c r="BR31" s="665">
        <v>26.336500000000001</v>
      </c>
      <c r="BS31" s="665">
        <v>21.467500000000001</v>
      </c>
      <c r="BT31" s="665">
        <v>18.162299999999998</v>
      </c>
      <c r="BU31" s="665">
        <v>15.668699999999999</v>
      </c>
      <c r="BV31" s="665">
        <v>11.6111</v>
      </c>
      <c r="BW31" s="665">
        <v>17.0258</v>
      </c>
      <c r="BX31" s="665">
        <v>18.285299999999999</v>
      </c>
      <c r="BY31" s="665">
        <v>14.817</v>
      </c>
      <c r="BZ31" s="672">
        <v>22.793900000000001</v>
      </c>
      <c r="CA31" s="672">
        <v>15.736599999999999</v>
      </c>
      <c r="CB31" s="666">
        <v>19.703399999999998</v>
      </c>
      <c r="CD31" s="645" t="s">
        <v>148</v>
      </c>
      <c r="CE31" s="665">
        <v>24.465699999999998</v>
      </c>
      <c r="CF31" s="665">
        <v>26.016500000000001</v>
      </c>
      <c r="CG31" s="665">
        <v>24.469799999999999</v>
      </c>
      <c r="CH31" s="665">
        <v>22.053799999999999</v>
      </c>
      <c r="CI31" s="665">
        <v>18.1907</v>
      </c>
      <c r="CJ31" s="665">
        <v>15.4909</v>
      </c>
      <c r="CK31" s="665">
        <v>13.1241</v>
      </c>
      <c r="CL31" s="665">
        <v>9.3321000000000005</v>
      </c>
      <c r="CM31" s="665">
        <v>14.078799999999999</v>
      </c>
      <c r="CN31" s="665">
        <v>15.1792</v>
      </c>
      <c r="CO31" s="665">
        <v>12.1311</v>
      </c>
      <c r="CP31" s="672">
        <v>18.807300000000001</v>
      </c>
      <c r="CQ31" s="672">
        <v>12.945499999999999</v>
      </c>
      <c r="CR31" s="666">
        <v>16.240400000000001</v>
      </c>
      <c r="CT31" s="645" t="s">
        <v>148</v>
      </c>
      <c r="CU31" s="665">
        <v>5.1807999999999996</v>
      </c>
      <c r="CV31" s="665">
        <v>4.2778</v>
      </c>
      <c r="CW31" s="665">
        <v>6.1738</v>
      </c>
      <c r="CX31" s="665">
        <v>7.5458999999999996</v>
      </c>
      <c r="CY31" s="665">
        <v>8.2161000000000008</v>
      </c>
      <c r="CZ31" s="665">
        <v>8.4152000000000005</v>
      </c>
      <c r="DA31" s="665">
        <v>7.9356999999999998</v>
      </c>
      <c r="DB31" s="665">
        <v>6.8944000000000001</v>
      </c>
      <c r="DC31" s="665">
        <v>8.1234000000000002</v>
      </c>
      <c r="DD31" s="665">
        <v>9.3347999999999995</v>
      </c>
      <c r="DE31" s="665">
        <v>10.406599999999999</v>
      </c>
      <c r="DF31" s="672">
        <v>7.6311999999999998</v>
      </c>
      <c r="DG31" s="672">
        <v>8.5878999999999994</v>
      </c>
      <c r="DH31" s="666">
        <v>8.0501000000000005</v>
      </c>
      <c r="DJ31" s="645" t="s">
        <v>148</v>
      </c>
      <c r="DK31" s="665">
        <v>24.732800000000001</v>
      </c>
      <c r="DL31" s="665">
        <v>22.959499999999998</v>
      </c>
      <c r="DM31" s="665">
        <v>21.2224</v>
      </c>
      <c r="DN31" s="665">
        <v>19.5138</v>
      </c>
      <c r="DO31" s="665">
        <v>17.823899999999998</v>
      </c>
      <c r="DP31" s="665">
        <v>17.892499999999998</v>
      </c>
      <c r="DQ31" s="665">
        <v>15.957700000000001</v>
      </c>
      <c r="DR31" s="665">
        <v>13.4747</v>
      </c>
      <c r="DS31" s="665">
        <v>14.1015</v>
      </c>
      <c r="DT31" s="665">
        <v>14.9125</v>
      </c>
      <c r="DU31" s="665">
        <v>16.968800000000002</v>
      </c>
      <c r="DV31" s="672">
        <v>18.447299999999998</v>
      </c>
      <c r="DW31" s="672">
        <v>14.7159</v>
      </c>
      <c r="DX31" s="666">
        <v>16.813300000000002</v>
      </c>
    </row>
    <row r="32" spans="2:128" s="492" customFormat="1" ht="15.75" customHeight="1">
      <c r="B32" s="649" t="s">
        <v>149</v>
      </c>
      <c r="C32" s="650">
        <v>1360.3715999999999</v>
      </c>
      <c r="D32" s="650">
        <v>988.7405</v>
      </c>
      <c r="E32" s="650">
        <v>827.63229999999999</v>
      </c>
      <c r="F32" s="650">
        <v>858.20820000000003</v>
      </c>
      <c r="G32" s="650">
        <v>856.33770000000004</v>
      </c>
      <c r="H32" s="650">
        <v>991.19849999999997</v>
      </c>
      <c r="I32" s="650">
        <v>1138.9554000000001</v>
      </c>
      <c r="J32" s="650">
        <v>1244.1270999999999</v>
      </c>
      <c r="K32" s="650">
        <v>1499.5714</v>
      </c>
      <c r="L32" s="650">
        <v>1326.1917000000001</v>
      </c>
      <c r="M32" s="650">
        <v>1255.682</v>
      </c>
      <c r="N32" s="651">
        <v>950.44510000000002</v>
      </c>
      <c r="O32" s="651">
        <v>1312.1561999999999</v>
      </c>
      <c r="P32" s="636">
        <v>1094.8366000000001</v>
      </c>
      <c r="R32" s="649" t="s">
        <v>149</v>
      </c>
      <c r="S32" s="650">
        <v>570.98950000000002</v>
      </c>
      <c r="T32" s="650">
        <v>409.74040000000002</v>
      </c>
      <c r="U32" s="650">
        <v>393.16739999999999</v>
      </c>
      <c r="V32" s="650">
        <v>470.87310000000002</v>
      </c>
      <c r="W32" s="650">
        <v>515.36009999999999</v>
      </c>
      <c r="X32" s="650">
        <v>630.31700000000001</v>
      </c>
      <c r="Y32" s="650">
        <v>761.149</v>
      </c>
      <c r="Z32" s="650">
        <v>861.49180000000001</v>
      </c>
      <c r="AA32" s="650">
        <v>1058.5183</v>
      </c>
      <c r="AB32" s="650">
        <v>855.95230000000004</v>
      </c>
      <c r="AC32" s="650">
        <v>826.59680000000003</v>
      </c>
      <c r="AD32" s="651">
        <v>559.47249999999997</v>
      </c>
      <c r="AE32" s="651">
        <v>887.51599999999996</v>
      </c>
      <c r="AF32" s="636">
        <v>690.42420000000004</v>
      </c>
      <c r="AH32" s="649" t="s">
        <v>149</v>
      </c>
      <c r="AI32" s="667">
        <v>41.973100000000002</v>
      </c>
      <c r="AJ32" s="667">
        <v>41.440600000000003</v>
      </c>
      <c r="AK32" s="667">
        <v>47.505099999999999</v>
      </c>
      <c r="AL32" s="667">
        <v>54.866999999999997</v>
      </c>
      <c r="AM32" s="667">
        <v>60.181899999999999</v>
      </c>
      <c r="AN32" s="667">
        <v>63.5914</v>
      </c>
      <c r="AO32" s="667">
        <v>66.828699999999998</v>
      </c>
      <c r="AP32" s="667">
        <v>69.244699999999995</v>
      </c>
      <c r="AQ32" s="667">
        <v>70.588099999999997</v>
      </c>
      <c r="AR32" s="667">
        <v>64.542100000000005</v>
      </c>
      <c r="AS32" s="667">
        <v>65.828500000000005</v>
      </c>
      <c r="AT32" s="673">
        <v>58.8643</v>
      </c>
      <c r="AU32" s="673">
        <v>67.638000000000005</v>
      </c>
      <c r="AV32" s="668">
        <v>63.061900000000001</v>
      </c>
      <c r="AX32" s="649" t="s">
        <v>149</v>
      </c>
      <c r="AY32" s="667">
        <v>31.6189</v>
      </c>
      <c r="AZ32" s="667">
        <v>33.973999999999997</v>
      </c>
      <c r="BA32" s="667">
        <v>41.615900000000003</v>
      </c>
      <c r="BB32" s="667">
        <v>50.207000000000001</v>
      </c>
      <c r="BC32" s="667">
        <v>55.200099999999999</v>
      </c>
      <c r="BD32" s="667">
        <v>57.747599999999998</v>
      </c>
      <c r="BE32" s="667">
        <v>57.856000000000002</v>
      </c>
      <c r="BF32" s="667">
        <v>61.981099999999998</v>
      </c>
      <c r="BG32" s="667">
        <v>64.654899999999998</v>
      </c>
      <c r="BH32" s="667">
        <v>58.7883</v>
      </c>
      <c r="BI32" s="667">
        <v>59.4283</v>
      </c>
      <c r="BJ32" s="673">
        <v>52.4084</v>
      </c>
      <c r="BK32" s="673">
        <v>61.220700000000001</v>
      </c>
      <c r="BL32" s="668">
        <v>56.624499999999998</v>
      </c>
      <c r="BN32" s="649" t="s">
        <v>149</v>
      </c>
      <c r="BO32" s="667">
        <v>33.626100000000001</v>
      </c>
      <c r="BP32" s="667">
        <v>34.371000000000002</v>
      </c>
      <c r="BQ32" s="667">
        <v>30.687999999999999</v>
      </c>
      <c r="BR32" s="667">
        <v>24.883700000000001</v>
      </c>
      <c r="BS32" s="667">
        <v>21.948399999999999</v>
      </c>
      <c r="BT32" s="667">
        <v>20.260000000000002</v>
      </c>
      <c r="BU32" s="667">
        <v>16.1983</v>
      </c>
      <c r="BV32" s="667">
        <v>15.335599999999999</v>
      </c>
      <c r="BW32" s="667">
        <v>16.045000000000002</v>
      </c>
      <c r="BX32" s="667">
        <v>19.2483</v>
      </c>
      <c r="BY32" s="667">
        <v>18.927499999999998</v>
      </c>
      <c r="BZ32" s="673">
        <v>22.357099999999999</v>
      </c>
      <c r="CA32" s="673">
        <v>17.433</v>
      </c>
      <c r="CB32" s="668">
        <v>20.001300000000001</v>
      </c>
      <c r="CD32" s="649" t="s">
        <v>149</v>
      </c>
      <c r="CE32" s="667">
        <v>25.954999999999998</v>
      </c>
      <c r="CF32" s="667">
        <v>27.872900000000001</v>
      </c>
      <c r="CG32" s="667">
        <v>25.578499999999998</v>
      </c>
      <c r="CH32" s="667">
        <v>21.458200000000001</v>
      </c>
      <c r="CI32" s="667">
        <v>19.251799999999999</v>
      </c>
      <c r="CJ32" s="667">
        <v>17.521599999999999</v>
      </c>
      <c r="CK32" s="667">
        <v>14.043799999999999</v>
      </c>
      <c r="CL32" s="667">
        <v>12.7546</v>
      </c>
      <c r="CM32" s="667">
        <v>13.387700000000001</v>
      </c>
      <c r="CN32" s="667">
        <v>15.6767</v>
      </c>
      <c r="CO32" s="667">
        <v>15.7875</v>
      </c>
      <c r="CP32" s="673">
        <v>19.153199999999998</v>
      </c>
      <c r="CQ32" s="673">
        <v>14.4938</v>
      </c>
      <c r="CR32" s="668">
        <v>16.923999999999999</v>
      </c>
      <c r="CT32" s="649" t="s">
        <v>149</v>
      </c>
      <c r="CU32" s="667">
        <v>6.4867999999999997</v>
      </c>
      <c r="CV32" s="667">
        <v>7.3948</v>
      </c>
      <c r="CW32" s="667">
        <v>7.2274000000000003</v>
      </c>
      <c r="CX32" s="667">
        <v>7.8327</v>
      </c>
      <c r="CY32" s="667">
        <v>7.7789000000000001</v>
      </c>
      <c r="CZ32" s="667">
        <v>7.8994</v>
      </c>
      <c r="DA32" s="667">
        <v>8.7296999999999993</v>
      </c>
      <c r="DB32" s="667">
        <v>7.5715000000000003</v>
      </c>
      <c r="DC32" s="667">
        <v>7.7744999999999997</v>
      </c>
      <c r="DD32" s="667">
        <v>9.3905999999999992</v>
      </c>
      <c r="DE32" s="667">
        <v>8.2987000000000002</v>
      </c>
      <c r="DF32" s="673">
        <v>7.9995000000000003</v>
      </c>
      <c r="DG32" s="673">
        <v>8.1184999999999992</v>
      </c>
      <c r="DH32" s="668">
        <v>8.0564</v>
      </c>
      <c r="DJ32" s="649" t="s">
        <v>149</v>
      </c>
      <c r="DK32" s="667">
        <v>24.0913</v>
      </c>
      <c r="DL32" s="667">
        <v>23.8812</v>
      </c>
      <c r="DM32" s="667">
        <v>22.477599999999999</v>
      </c>
      <c r="DN32" s="667">
        <v>18.467600000000001</v>
      </c>
      <c r="DO32" s="667">
        <v>16.267800000000001</v>
      </c>
      <c r="DP32" s="667">
        <v>16.025700000000001</v>
      </c>
      <c r="DQ32" s="667">
        <v>15.8161</v>
      </c>
      <c r="DR32" s="667">
        <v>14.427300000000001</v>
      </c>
      <c r="DS32" s="667">
        <v>15.1767</v>
      </c>
      <c r="DT32" s="667">
        <v>15.202299999999999</v>
      </c>
      <c r="DU32" s="667">
        <v>13.4978</v>
      </c>
      <c r="DV32" s="673">
        <v>17.727599999999999</v>
      </c>
      <c r="DW32" s="673">
        <v>14.2995</v>
      </c>
      <c r="DX32" s="668">
        <v>16.087499999999999</v>
      </c>
    </row>
    <row r="33" spans="2:128" s="598" customFormat="1" ht="15.75" customHeight="1">
      <c r="B33" s="645" t="s">
        <v>68</v>
      </c>
      <c r="C33" s="646">
        <v>899.32460000000003</v>
      </c>
      <c r="D33" s="646">
        <v>753.61410000000001</v>
      </c>
      <c r="E33" s="646">
        <v>695.24159999999995</v>
      </c>
      <c r="F33" s="646">
        <v>728.97760000000005</v>
      </c>
      <c r="G33" s="646">
        <v>844.87480000000005</v>
      </c>
      <c r="H33" s="646">
        <v>980.49210000000005</v>
      </c>
      <c r="I33" s="646">
        <v>1041.7648999999999</v>
      </c>
      <c r="J33" s="646">
        <v>1230.8629000000001</v>
      </c>
      <c r="K33" s="646">
        <v>1167.3447000000001</v>
      </c>
      <c r="L33" s="646">
        <v>1246.5640000000001</v>
      </c>
      <c r="M33" s="646">
        <v>1278.0447999999999</v>
      </c>
      <c r="N33" s="647">
        <v>884.61189999999999</v>
      </c>
      <c r="O33" s="647">
        <v>1238.8835999999999</v>
      </c>
      <c r="P33" s="648">
        <v>1037.2673</v>
      </c>
      <c r="R33" s="645" t="s">
        <v>68</v>
      </c>
      <c r="S33" s="646">
        <v>254.24180000000001</v>
      </c>
      <c r="T33" s="646">
        <v>354.8963</v>
      </c>
      <c r="U33" s="646">
        <v>355.54480000000001</v>
      </c>
      <c r="V33" s="646">
        <v>396.92610000000002</v>
      </c>
      <c r="W33" s="646">
        <v>488.86169999999998</v>
      </c>
      <c r="X33" s="646">
        <v>619.26430000000005</v>
      </c>
      <c r="Y33" s="646">
        <v>661.77660000000003</v>
      </c>
      <c r="Z33" s="646">
        <v>823.40819999999997</v>
      </c>
      <c r="AA33" s="646">
        <v>792.48580000000004</v>
      </c>
      <c r="AB33" s="646">
        <v>869.24459999999999</v>
      </c>
      <c r="AC33" s="646">
        <v>804.59220000000005</v>
      </c>
      <c r="AD33" s="647">
        <v>527.82920000000001</v>
      </c>
      <c r="AE33" s="647">
        <v>817.23220000000003</v>
      </c>
      <c r="AF33" s="648">
        <v>652.53269999999998</v>
      </c>
      <c r="AH33" s="645" t="s">
        <v>68</v>
      </c>
      <c r="AI33" s="665">
        <v>28.270299999999999</v>
      </c>
      <c r="AJ33" s="665">
        <v>47.092599999999997</v>
      </c>
      <c r="AK33" s="665">
        <v>51.139800000000001</v>
      </c>
      <c r="AL33" s="665">
        <v>54.4497</v>
      </c>
      <c r="AM33" s="665">
        <v>57.862000000000002</v>
      </c>
      <c r="AN33" s="665">
        <v>63.158499999999997</v>
      </c>
      <c r="AO33" s="665">
        <v>63.5246</v>
      </c>
      <c r="AP33" s="665">
        <v>66.896799999999999</v>
      </c>
      <c r="AQ33" s="665">
        <v>67.887900000000002</v>
      </c>
      <c r="AR33" s="665">
        <v>69.731200000000001</v>
      </c>
      <c r="AS33" s="665">
        <v>62.954900000000002</v>
      </c>
      <c r="AT33" s="672">
        <v>59.667900000000003</v>
      </c>
      <c r="AU33" s="672">
        <v>65.965199999999996</v>
      </c>
      <c r="AV33" s="666">
        <v>62.908799999999999</v>
      </c>
      <c r="AX33" s="645" t="s">
        <v>68</v>
      </c>
      <c r="AY33" s="665">
        <v>27.155799999999999</v>
      </c>
      <c r="AZ33" s="665">
        <v>42.018500000000003</v>
      </c>
      <c r="BA33" s="665">
        <v>46.242400000000004</v>
      </c>
      <c r="BB33" s="665">
        <v>51.198500000000003</v>
      </c>
      <c r="BC33" s="665">
        <v>54.264600000000002</v>
      </c>
      <c r="BD33" s="665">
        <v>58.9161</v>
      </c>
      <c r="BE33" s="665">
        <v>57.847499999999997</v>
      </c>
      <c r="BF33" s="665">
        <v>58.505400000000002</v>
      </c>
      <c r="BG33" s="665">
        <v>61.930599999999998</v>
      </c>
      <c r="BH33" s="665">
        <v>64.154300000000006</v>
      </c>
      <c r="BI33" s="665">
        <v>56.946300000000001</v>
      </c>
      <c r="BJ33" s="672">
        <v>55.297800000000002</v>
      </c>
      <c r="BK33" s="672">
        <v>59.329000000000001</v>
      </c>
      <c r="BL33" s="666">
        <v>57.372399999999999</v>
      </c>
      <c r="BN33" s="645" t="s">
        <v>68</v>
      </c>
      <c r="BO33" s="665">
        <v>32.831299999999999</v>
      </c>
      <c r="BP33" s="665">
        <v>30.9147</v>
      </c>
      <c r="BQ33" s="665">
        <v>28.902799999999999</v>
      </c>
      <c r="BR33" s="665">
        <v>27.365500000000001</v>
      </c>
      <c r="BS33" s="665">
        <v>25.149000000000001</v>
      </c>
      <c r="BT33" s="665">
        <v>21.050699999999999</v>
      </c>
      <c r="BU33" s="665">
        <v>19.697600000000001</v>
      </c>
      <c r="BV33" s="665">
        <v>18.205500000000001</v>
      </c>
      <c r="BW33" s="665">
        <v>17.035299999999999</v>
      </c>
      <c r="BX33" s="665">
        <v>15.4428</v>
      </c>
      <c r="BY33" s="665">
        <v>21.945699999999999</v>
      </c>
      <c r="BZ33" s="672">
        <v>23.240400000000001</v>
      </c>
      <c r="CA33" s="672">
        <v>19.0383</v>
      </c>
      <c r="CB33" s="666">
        <v>21.0778</v>
      </c>
      <c r="CD33" s="645" t="s">
        <v>68</v>
      </c>
      <c r="CE33" s="665">
        <v>19.110299999999999</v>
      </c>
      <c r="CF33" s="665">
        <v>21.1678</v>
      </c>
      <c r="CG33" s="665">
        <v>21.752500000000001</v>
      </c>
      <c r="CH33" s="665">
        <v>23.226199999999999</v>
      </c>
      <c r="CI33" s="665">
        <v>21.8934</v>
      </c>
      <c r="CJ33" s="665">
        <v>18.622699999999998</v>
      </c>
      <c r="CK33" s="665">
        <v>17.2453</v>
      </c>
      <c r="CL33" s="665">
        <v>15.9053</v>
      </c>
      <c r="CM33" s="665">
        <v>14.839499999999999</v>
      </c>
      <c r="CN33" s="665">
        <v>12.648099999999999</v>
      </c>
      <c r="CO33" s="665">
        <v>19.005400000000002</v>
      </c>
      <c r="CP33" s="672">
        <v>20.058</v>
      </c>
      <c r="CQ33" s="672">
        <v>16.438099999999999</v>
      </c>
      <c r="CR33" s="666">
        <v>18.195</v>
      </c>
      <c r="CT33" s="645" t="s">
        <v>68</v>
      </c>
      <c r="CU33" s="665">
        <v>1.6298999999999999</v>
      </c>
      <c r="CV33" s="665">
        <v>5.0460000000000003</v>
      </c>
      <c r="CW33" s="665">
        <v>6.6252000000000004</v>
      </c>
      <c r="CX33" s="665">
        <v>8.4093999999999998</v>
      </c>
      <c r="CY33" s="665">
        <v>8.8356999999999992</v>
      </c>
      <c r="CZ33" s="665">
        <v>8.0986999999999991</v>
      </c>
      <c r="DA33" s="665">
        <v>9.0166000000000004</v>
      </c>
      <c r="DB33" s="665">
        <v>8.3725000000000005</v>
      </c>
      <c r="DC33" s="665">
        <v>8.1181000000000001</v>
      </c>
      <c r="DD33" s="665">
        <v>8.8325999999999993</v>
      </c>
      <c r="DE33" s="665">
        <v>8.1816999999999993</v>
      </c>
      <c r="DF33" s="672">
        <v>8.5896000000000008</v>
      </c>
      <c r="DG33" s="672">
        <v>8.3211999999999993</v>
      </c>
      <c r="DH33" s="666">
        <v>8.4513999999999996</v>
      </c>
      <c r="DJ33" s="645" t="s">
        <v>68</v>
      </c>
      <c r="DK33" s="665">
        <v>25.062899999999999</v>
      </c>
      <c r="DL33" s="665">
        <v>23.113</v>
      </c>
      <c r="DM33" s="665">
        <v>23.278099999999998</v>
      </c>
      <c r="DN33" s="665">
        <v>23.781400000000001</v>
      </c>
      <c r="DO33" s="665">
        <v>24.070799999999998</v>
      </c>
      <c r="DP33" s="665">
        <v>24.5395</v>
      </c>
      <c r="DQ33" s="665">
        <v>21.319199999999999</v>
      </c>
      <c r="DR33" s="665">
        <v>20.044799999999999</v>
      </c>
      <c r="DS33" s="665">
        <v>16.206399999999999</v>
      </c>
      <c r="DT33" s="665">
        <v>14.8528</v>
      </c>
      <c r="DU33" s="665">
        <v>10.895200000000001</v>
      </c>
      <c r="DV33" s="672">
        <v>23.1418</v>
      </c>
      <c r="DW33" s="672">
        <v>15.0909</v>
      </c>
      <c r="DX33" s="666">
        <v>18.9984</v>
      </c>
    </row>
    <row r="34" spans="2:128" s="492" customFormat="1" ht="15.75" customHeight="1">
      <c r="B34" s="649" t="s">
        <v>98</v>
      </c>
      <c r="C34" s="650">
        <v>1752.4563000000001</v>
      </c>
      <c r="D34" s="650">
        <v>1615.3262999999999</v>
      </c>
      <c r="E34" s="650">
        <v>1428.6569</v>
      </c>
      <c r="F34" s="650">
        <v>1284.338</v>
      </c>
      <c r="G34" s="650">
        <v>1124.3620000000001</v>
      </c>
      <c r="H34" s="650">
        <v>1245.4731999999999</v>
      </c>
      <c r="I34" s="650">
        <v>1242.5202999999999</v>
      </c>
      <c r="J34" s="650">
        <v>1529.2192</v>
      </c>
      <c r="K34" s="650">
        <v>1566.0089</v>
      </c>
      <c r="L34" s="650">
        <v>1810.895</v>
      </c>
      <c r="M34" s="650">
        <v>1373.8715</v>
      </c>
      <c r="N34" s="651">
        <v>1243.5340000000001</v>
      </c>
      <c r="O34" s="651">
        <v>1513.8884</v>
      </c>
      <c r="P34" s="636">
        <v>1436.3161</v>
      </c>
      <c r="R34" s="649" t="s">
        <v>98</v>
      </c>
      <c r="S34" s="650">
        <v>632.31629999999996</v>
      </c>
      <c r="T34" s="650">
        <v>691.79849999999999</v>
      </c>
      <c r="U34" s="650">
        <v>692.30499999999995</v>
      </c>
      <c r="V34" s="650">
        <v>773.43470000000002</v>
      </c>
      <c r="W34" s="650">
        <v>752.54409999999996</v>
      </c>
      <c r="X34" s="650">
        <v>886.47640000000001</v>
      </c>
      <c r="Y34" s="650">
        <v>909.68809999999996</v>
      </c>
      <c r="Z34" s="650">
        <v>1194.6827000000001</v>
      </c>
      <c r="AA34" s="650">
        <v>1184.8814</v>
      </c>
      <c r="AB34" s="650">
        <v>1257.5771</v>
      </c>
      <c r="AC34" s="650">
        <v>904.73710000000005</v>
      </c>
      <c r="AD34" s="651">
        <v>842.45910000000003</v>
      </c>
      <c r="AE34" s="651">
        <v>1079.0483999999999</v>
      </c>
      <c r="AF34" s="636">
        <v>1011.1642000000001</v>
      </c>
      <c r="AH34" s="649" t="s">
        <v>98</v>
      </c>
      <c r="AI34" s="667">
        <v>36.081699999999998</v>
      </c>
      <c r="AJ34" s="667">
        <v>42.827199999999998</v>
      </c>
      <c r="AK34" s="667">
        <v>48.458500000000001</v>
      </c>
      <c r="AL34" s="667">
        <v>60.220500000000001</v>
      </c>
      <c r="AM34" s="667">
        <v>66.930800000000005</v>
      </c>
      <c r="AN34" s="667">
        <v>71.175899999999999</v>
      </c>
      <c r="AO34" s="667">
        <v>73.213099999999997</v>
      </c>
      <c r="AP34" s="667">
        <v>78.123699999999999</v>
      </c>
      <c r="AQ34" s="667">
        <v>75.662499999999994</v>
      </c>
      <c r="AR34" s="667">
        <v>69.445099999999996</v>
      </c>
      <c r="AS34" s="667">
        <v>65.853099999999998</v>
      </c>
      <c r="AT34" s="673">
        <v>67.747200000000007</v>
      </c>
      <c r="AU34" s="673">
        <v>71.276600000000002</v>
      </c>
      <c r="AV34" s="668">
        <v>70.399799999999999</v>
      </c>
      <c r="AX34" s="649" t="s">
        <v>98</v>
      </c>
      <c r="AY34" s="667">
        <v>24.940100000000001</v>
      </c>
      <c r="AZ34" s="667">
        <v>35.7483</v>
      </c>
      <c r="BA34" s="667">
        <v>41.418900000000001</v>
      </c>
      <c r="BB34" s="667">
        <v>51.7517</v>
      </c>
      <c r="BC34" s="667">
        <v>58.054400000000001</v>
      </c>
      <c r="BD34" s="667">
        <v>60.144300000000001</v>
      </c>
      <c r="BE34" s="667">
        <v>62.139499999999998</v>
      </c>
      <c r="BF34" s="667">
        <v>69.724699999999999</v>
      </c>
      <c r="BG34" s="667">
        <v>68.066800000000001</v>
      </c>
      <c r="BH34" s="667">
        <v>58.898800000000001</v>
      </c>
      <c r="BI34" s="667">
        <v>58.5593</v>
      </c>
      <c r="BJ34" s="673">
        <v>57.735199999999999</v>
      </c>
      <c r="BK34" s="673">
        <v>63.1355</v>
      </c>
      <c r="BL34" s="668">
        <v>61.793999999999997</v>
      </c>
      <c r="BN34" s="649" t="s">
        <v>98</v>
      </c>
      <c r="BO34" s="667">
        <v>37.217199999999998</v>
      </c>
      <c r="BP34" s="667">
        <v>25.695699999999999</v>
      </c>
      <c r="BQ34" s="667">
        <v>21.257400000000001</v>
      </c>
      <c r="BR34" s="667">
        <v>16.0915</v>
      </c>
      <c r="BS34" s="667">
        <v>12.2133</v>
      </c>
      <c r="BT34" s="667">
        <v>9.6717999999999993</v>
      </c>
      <c r="BU34" s="667">
        <v>9.9661000000000008</v>
      </c>
      <c r="BV34" s="667">
        <v>8.6005000000000003</v>
      </c>
      <c r="BW34" s="667">
        <v>9.4504000000000001</v>
      </c>
      <c r="BX34" s="667">
        <v>13.3506</v>
      </c>
      <c r="BY34" s="667">
        <v>20.337700000000002</v>
      </c>
      <c r="BZ34" s="673">
        <v>12.2525</v>
      </c>
      <c r="CA34" s="673">
        <v>14.141500000000001</v>
      </c>
      <c r="CB34" s="668">
        <v>13.6723</v>
      </c>
      <c r="CD34" s="649" t="s">
        <v>98</v>
      </c>
      <c r="CE34" s="667">
        <v>26.8598</v>
      </c>
      <c r="CF34" s="667">
        <v>20.246300000000002</v>
      </c>
      <c r="CG34" s="667">
        <v>18.025200000000002</v>
      </c>
      <c r="CH34" s="667">
        <v>13.9078</v>
      </c>
      <c r="CI34" s="667">
        <v>9.6524999999999999</v>
      </c>
      <c r="CJ34" s="667">
        <v>7.7789000000000001</v>
      </c>
      <c r="CK34" s="667">
        <v>8.0841999999999992</v>
      </c>
      <c r="CL34" s="667">
        <v>6.6485000000000003</v>
      </c>
      <c r="CM34" s="667">
        <v>6.8994</v>
      </c>
      <c r="CN34" s="667">
        <v>10.187799999999999</v>
      </c>
      <c r="CO34" s="667">
        <v>16.296800000000001</v>
      </c>
      <c r="CP34" s="673">
        <v>10.0543</v>
      </c>
      <c r="CQ34" s="673">
        <v>11.0236</v>
      </c>
      <c r="CR34" s="668">
        <v>10.7829</v>
      </c>
      <c r="CT34" s="649" t="s">
        <v>98</v>
      </c>
      <c r="CU34" s="667">
        <v>5.9168000000000003</v>
      </c>
      <c r="CV34" s="667">
        <v>9.0747999999999998</v>
      </c>
      <c r="CW34" s="667">
        <v>11.8996</v>
      </c>
      <c r="CX34" s="667">
        <v>9.5525000000000002</v>
      </c>
      <c r="CY34" s="667">
        <v>9.7896999999999998</v>
      </c>
      <c r="CZ34" s="667">
        <v>8.8796999999999997</v>
      </c>
      <c r="DA34" s="667">
        <v>8.8468999999999998</v>
      </c>
      <c r="DB34" s="667">
        <v>6.7931999999999997</v>
      </c>
      <c r="DC34" s="667">
        <v>7.8552</v>
      </c>
      <c r="DD34" s="667">
        <v>10.4854</v>
      </c>
      <c r="DE34" s="667">
        <v>7.2973999999999997</v>
      </c>
      <c r="DF34" s="673">
        <v>9.2502999999999993</v>
      </c>
      <c r="DG34" s="673">
        <v>7.9043999999999999</v>
      </c>
      <c r="DH34" s="668">
        <v>8.2386999999999997</v>
      </c>
      <c r="DJ34" s="649" t="s">
        <v>98</v>
      </c>
      <c r="DK34" s="667">
        <v>19.152000000000001</v>
      </c>
      <c r="DL34" s="667">
        <v>24.2788</v>
      </c>
      <c r="DM34" s="667">
        <v>16.2698</v>
      </c>
      <c r="DN34" s="667">
        <v>15.2621</v>
      </c>
      <c r="DO34" s="667">
        <v>15.1754</v>
      </c>
      <c r="DP34" s="667">
        <v>15.507300000000001</v>
      </c>
      <c r="DQ34" s="667">
        <v>12.988300000000001</v>
      </c>
      <c r="DR34" s="667">
        <v>14.2644</v>
      </c>
      <c r="DS34" s="667">
        <v>11.106299999999999</v>
      </c>
      <c r="DT34" s="667">
        <v>13.454000000000001</v>
      </c>
      <c r="DU34" s="667">
        <v>13.4749</v>
      </c>
      <c r="DV34" s="673">
        <v>14.553599999999999</v>
      </c>
      <c r="DW34" s="673">
        <v>13.0016</v>
      </c>
      <c r="DX34" s="668">
        <v>13.3871</v>
      </c>
    </row>
    <row r="35" spans="2:128" s="598" customFormat="1" ht="15.75" customHeight="1">
      <c r="B35" s="645" t="s">
        <v>150</v>
      </c>
      <c r="C35" s="646">
        <v>1957.7248</v>
      </c>
      <c r="D35" s="646">
        <v>950.21389999999997</v>
      </c>
      <c r="E35" s="646">
        <v>817.37440000000004</v>
      </c>
      <c r="F35" s="646">
        <v>823.79819999999995</v>
      </c>
      <c r="G35" s="646">
        <v>1065.317</v>
      </c>
      <c r="H35" s="646">
        <v>1071.6058</v>
      </c>
      <c r="I35" s="646">
        <v>1256.3194000000001</v>
      </c>
      <c r="J35" s="646">
        <v>1398.9137000000001</v>
      </c>
      <c r="K35" s="646">
        <v>1505.6735000000001</v>
      </c>
      <c r="L35" s="646">
        <v>1655.7397000000001</v>
      </c>
      <c r="M35" s="646">
        <v>2034.7447999999999</v>
      </c>
      <c r="N35" s="647">
        <v>1078.384</v>
      </c>
      <c r="O35" s="647">
        <v>1665.1980000000001</v>
      </c>
      <c r="P35" s="648">
        <v>1574.7584999999999</v>
      </c>
      <c r="R35" s="645" t="s">
        <v>150</v>
      </c>
      <c r="S35" s="646">
        <v>1192.8766000000001</v>
      </c>
      <c r="T35" s="646">
        <v>553.90650000000005</v>
      </c>
      <c r="U35" s="646">
        <v>537.68870000000004</v>
      </c>
      <c r="V35" s="646">
        <v>570.07029999999997</v>
      </c>
      <c r="W35" s="646">
        <v>774.74279999999999</v>
      </c>
      <c r="X35" s="646">
        <v>753.86440000000005</v>
      </c>
      <c r="Y35" s="646">
        <v>901.9402</v>
      </c>
      <c r="Z35" s="646">
        <v>971.33770000000004</v>
      </c>
      <c r="AA35" s="646">
        <v>1007.8482</v>
      </c>
      <c r="AB35" s="646">
        <v>1144.9789000000001</v>
      </c>
      <c r="AC35" s="646">
        <v>1510.1877999999999</v>
      </c>
      <c r="AD35" s="647">
        <v>765.95659999999998</v>
      </c>
      <c r="AE35" s="647">
        <v>1166.2001</v>
      </c>
      <c r="AF35" s="648">
        <v>1104.5146999999999</v>
      </c>
      <c r="AH35" s="645" t="s">
        <v>150</v>
      </c>
      <c r="AI35" s="665">
        <v>60.931800000000003</v>
      </c>
      <c r="AJ35" s="665">
        <v>58.2928</v>
      </c>
      <c r="AK35" s="665">
        <v>65.782399999999996</v>
      </c>
      <c r="AL35" s="665">
        <v>69.200199999999995</v>
      </c>
      <c r="AM35" s="665">
        <v>72.724199999999996</v>
      </c>
      <c r="AN35" s="665">
        <v>70.349000000000004</v>
      </c>
      <c r="AO35" s="665">
        <v>71.792299999999997</v>
      </c>
      <c r="AP35" s="665">
        <v>69.435100000000006</v>
      </c>
      <c r="AQ35" s="665">
        <v>66.936700000000002</v>
      </c>
      <c r="AR35" s="665">
        <v>69.152100000000004</v>
      </c>
      <c r="AS35" s="665">
        <v>74.22</v>
      </c>
      <c r="AT35" s="672">
        <v>71.028199999999998</v>
      </c>
      <c r="AU35" s="672">
        <v>70.033699999999996</v>
      </c>
      <c r="AV35" s="666">
        <v>70.1387</v>
      </c>
      <c r="AX35" s="645" t="s">
        <v>150</v>
      </c>
      <c r="AY35" s="665">
        <v>26.902100000000001</v>
      </c>
      <c r="AZ35" s="665">
        <v>43.050800000000002</v>
      </c>
      <c r="BA35" s="665">
        <v>55.036999999999999</v>
      </c>
      <c r="BB35" s="665">
        <v>61.549100000000003</v>
      </c>
      <c r="BC35" s="665">
        <v>67.230599999999995</v>
      </c>
      <c r="BD35" s="665">
        <v>65.427099999999996</v>
      </c>
      <c r="BE35" s="665">
        <v>65.181200000000004</v>
      </c>
      <c r="BF35" s="665">
        <v>62.080800000000004</v>
      </c>
      <c r="BG35" s="665">
        <v>61.064900000000002</v>
      </c>
      <c r="BH35" s="665">
        <v>61.972000000000001</v>
      </c>
      <c r="BI35" s="665">
        <v>56.299199999999999</v>
      </c>
      <c r="BJ35" s="672">
        <v>64.463499999999996</v>
      </c>
      <c r="BK35" s="672">
        <v>59.880099999999999</v>
      </c>
      <c r="BL35" s="666">
        <v>60.363799999999998</v>
      </c>
      <c r="BN35" s="645" t="s">
        <v>150</v>
      </c>
      <c r="BO35" s="665">
        <v>20.045500000000001</v>
      </c>
      <c r="BP35" s="665">
        <v>24.8218</v>
      </c>
      <c r="BQ35" s="665">
        <v>17.276700000000002</v>
      </c>
      <c r="BR35" s="665">
        <v>13.2447</v>
      </c>
      <c r="BS35" s="665">
        <v>9.8788999999999998</v>
      </c>
      <c r="BT35" s="665">
        <v>10.398899999999999</v>
      </c>
      <c r="BU35" s="665">
        <v>10.501899999999999</v>
      </c>
      <c r="BV35" s="665">
        <v>12.999599999999999</v>
      </c>
      <c r="BW35" s="665">
        <v>14.769399999999999</v>
      </c>
      <c r="BX35" s="665">
        <v>13.889200000000001</v>
      </c>
      <c r="BY35" s="665">
        <v>4.3133999999999997</v>
      </c>
      <c r="BZ35" s="672">
        <v>11.1494</v>
      </c>
      <c r="CA35" s="672">
        <v>11.0633</v>
      </c>
      <c r="CB35" s="666">
        <v>11.0724</v>
      </c>
      <c r="CD35" s="645" t="s">
        <v>150</v>
      </c>
      <c r="CE35" s="665">
        <v>4.6250999999999998</v>
      </c>
      <c r="CF35" s="665">
        <v>8.5475999999999992</v>
      </c>
      <c r="CG35" s="665">
        <v>9.8095999999999997</v>
      </c>
      <c r="CH35" s="665">
        <v>10.181699999999999</v>
      </c>
      <c r="CI35" s="665">
        <v>7.8246000000000002</v>
      </c>
      <c r="CJ35" s="665">
        <v>8.2323000000000004</v>
      </c>
      <c r="CK35" s="665">
        <v>8.5556999999999999</v>
      </c>
      <c r="CL35" s="665">
        <v>10.457599999999999</v>
      </c>
      <c r="CM35" s="665">
        <v>12.1723</v>
      </c>
      <c r="CN35" s="665">
        <v>11.0486</v>
      </c>
      <c r="CO35" s="665">
        <v>3.0871</v>
      </c>
      <c r="CP35" s="672">
        <v>8.7193000000000005</v>
      </c>
      <c r="CQ35" s="672">
        <v>8.8478999999999992</v>
      </c>
      <c r="CR35" s="666">
        <v>8.8343000000000007</v>
      </c>
      <c r="CT35" s="645" t="s">
        <v>150</v>
      </c>
      <c r="CU35" s="665">
        <v>2.1926000000000001</v>
      </c>
      <c r="CV35" s="665">
        <v>2.5465</v>
      </c>
      <c r="CW35" s="665">
        <v>5.6033999999999997</v>
      </c>
      <c r="CX35" s="665">
        <v>8.4001000000000001</v>
      </c>
      <c r="CY35" s="665">
        <v>8.4877000000000002</v>
      </c>
      <c r="CZ35" s="665">
        <v>9.7796000000000003</v>
      </c>
      <c r="DA35" s="665">
        <v>9.0726999999999993</v>
      </c>
      <c r="DB35" s="665">
        <v>8.9633000000000003</v>
      </c>
      <c r="DC35" s="665">
        <v>9.3010999999999999</v>
      </c>
      <c r="DD35" s="665">
        <v>8.3671000000000006</v>
      </c>
      <c r="DE35" s="665">
        <v>9.9311000000000007</v>
      </c>
      <c r="DF35" s="672">
        <v>8.8206000000000007</v>
      </c>
      <c r="DG35" s="672">
        <v>9.2423000000000002</v>
      </c>
      <c r="DH35" s="666">
        <v>9.1978000000000009</v>
      </c>
      <c r="DJ35" s="645" t="s">
        <v>150</v>
      </c>
      <c r="DK35" s="665">
        <v>37.876300000000001</v>
      </c>
      <c r="DL35" s="665">
        <v>20.104700000000001</v>
      </c>
      <c r="DM35" s="665">
        <v>21.036300000000001</v>
      </c>
      <c r="DN35" s="665">
        <v>18.807500000000001</v>
      </c>
      <c r="DO35" s="665">
        <v>16.153700000000001</v>
      </c>
      <c r="DP35" s="665">
        <v>14.0677</v>
      </c>
      <c r="DQ35" s="665">
        <v>14.6012</v>
      </c>
      <c r="DR35" s="665">
        <v>13.1234</v>
      </c>
      <c r="DS35" s="665">
        <v>13.146800000000001</v>
      </c>
      <c r="DT35" s="665">
        <v>13.938000000000001</v>
      </c>
      <c r="DU35" s="665">
        <v>10.423400000000001</v>
      </c>
      <c r="DV35" s="672">
        <v>15.773300000000001</v>
      </c>
      <c r="DW35" s="672">
        <v>12.470800000000001</v>
      </c>
      <c r="DX35" s="666">
        <v>12.8194</v>
      </c>
    </row>
    <row r="36" spans="2:128" s="492" customFormat="1" ht="15.75" customHeight="1">
      <c r="B36" s="649" t="s">
        <v>884</v>
      </c>
      <c r="C36" s="652">
        <v>19175.721699999998</v>
      </c>
      <c r="D36" s="650">
        <v>3790.7716999999998</v>
      </c>
      <c r="E36" s="650" t="s">
        <v>108</v>
      </c>
      <c r="F36" s="650">
        <v>1760.3154999999999</v>
      </c>
      <c r="G36" s="650">
        <v>1667.6967999999999</v>
      </c>
      <c r="H36" s="650">
        <v>1512.9078999999999</v>
      </c>
      <c r="I36" s="650">
        <v>1160.5516</v>
      </c>
      <c r="J36" s="650">
        <v>1135.873</v>
      </c>
      <c r="K36" s="650">
        <v>1342.5716</v>
      </c>
      <c r="L36" s="650">
        <v>1311.7211</v>
      </c>
      <c r="M36" s="650">
        <v>1419.6750999999999</v>
      </c>
      <c r="N36" s="651">
        <v>1279.2139999999999</v>
      </c>
      <c r="O36" s="651">
        <v>1296.8027</v>
      </c>
      <c r="P36" s="636">
        <v>1294.2112999999999</v>
      </c>
      <c r="R36" s="649" t="s">
        <v>884</v>
      </c>
      <c r="S36" s="652">
        <v>17869.752700000001</v>
      </c>
      <c r="T36" s="650">
        <v>2581.2617</v>
      </c>
      <c r="U36" s="650" t="s">
        <v>108</v>
      </c>
      <c r="V36" s="650">
        <v>1190.6914999999999</v>
      </c>
      <c r="W36" s="650">
        <v>1269.5793000000001</v>
      </c>
      <c r="X36" s="650">
        <v>1097.018</v>
      </c>
      <c r="Y36" s="650">
        <v>827.04290000000003</v>
      </c>
      <c r="Z36" s="650">
        <v>775.59569999999997</v>
      </c>
      <c r="AA36" s="650">
        <v>992.93399999999997</v>
      </c>
      <c r="AB36" s="650">
        <v>951.24149999999997</v>
      </c>
      <c r="AC36" s="650">
        <v>1039.8907999999999</v>
      </c>
      <c r="AD36" s="651">
        <v>915.18859999999995</v>
      </c>
      <c r="AE36" s="651">
        <v>937.39890000000003</v>
      </c>
      <c r="AF36" s="636">
        <v>934.12660000000005</v>
      </c>
      <c r="AH36" s="649" t="s">
        <v>884</v>
      </c>
      <c r="AI36" s="669">
        <v>93.189499999999995</v>
      </c>
      <c r="AJ36" s="667">
        <v>68.093299999999999</v>
      </c>
      <c r="AK36" s="667" t="s">
        <v>108</v>
      </c>
      <c r="AL36" s="667">
        <v>67.640799999999999</v>
      </c>
      <c r="AM36" s="667">
        <v>76.127700000000004</v>
      </c>
      <c r="AN36" s="667">
        <v>72.510599999999997</v>
      </c>
      <c r="AO36" s="667">
        <v>71.262900000000002</v>
      </c>
      <c r="AP36" s="667">
        <v>68.281899999999993</v>
      </c>
      <c r="AQ36" s="667">
        <v>73.957599999999999</v>
      </c>
      <c r="AR36" s="667">
        <v>72.518600000000006</v>
      </c>
      <c r="AS36" s="667">
        <v>73.248500000000007</v>
      </c>
      <c r="AT36" s="673">
        <v>71.543000000000006</v>
      </c>
      <c r="AU36" s="673">
        <v>72.285399999999996</v>
      </c>
      <c r="AV36" s="668">
        <v>72.177300000000002</v>
      </c>
      <c r="AX36" s="649" t="s">
        <v>884</v>
      </c>
      <c r="AY36" s="669">
        <v>63.394599999999997</v>
      </c>
      <c r="AZ36" s="667">
        <v>3.7724000000000002</v>
      </c>
      <c r="BA36" s="667" t="s">
        <v>108</v>
      </c>
      <c r="BB36" s="667">
        <v>20.420300000000001</v>
      </c>
      <c r="BC36" s="667">
        <v>34.6006</v>
      </c>
      <c r="BD36" s="667">
        <v>29.7974</v>
      </c>
      <c r="BE36" s="667">
        <v>22.3794</v>
      </c>
      <c r="BF36" s="667">
        <v>25.0976</v>
      </c>
      <c r="BG36" s="667">
        <v>37.267800000000001</v>
      </c>
      <c r="BH36" s="667">
        <v>40.314399999999999</v>
      </c>
      <c r="BI36" s="667">
        <v>41.781700000000001</v>
      </c>
      <c r="BJ36" s="673">
        <v>24.250800000000002</v>
      </c>
      <c r="BK36" s="673">
        <v>36.407299999999999</v>
      </c>
      <c r="BL36" s="668">
        <v>34.637</v>
      </c>
      <c r="BN36" s="649" t="s">
        <v>884</v>
      </c>
      <c r="BO36" s="669">
        <v>3.1772</v>
      </c>
      <c r="BP36" s="667">
        <v>26.5929</v>
      </c>
      <c r="BQ36" s="667" t="s">
        <v>108</v>
      </c>
      <c r="BR36" s="667">
        <v>18.166499999999999</v>
      </c>
      <c r="BS36" s="667">
        <v>17.046099999999999</v>
      </c>
      <c r="BT36" s="667">
        <v>18.5838</v>
      </c>
      <c r="BU36" s="667">
        <v>19.9129</v>
      </c>
      <c r="BV36" s="667">
        <v>22.8857</v>
      </c>
      <c r="BW36" s="667">
        <v>16.7303</v>
      </c>
      <c r="BX36" s="667">
        <v>19.020700000000001</v>
      </c>
      <c r="BY36" s="667">
        <v>16.3445</v>
      </c>
      <c r="BZ36" s="673">
        <v>19.3</v>
      </c>
      <c r="CA36" s="673">
        <v>18.5855</v>
      </c>
      <c r="CB36" s="668">
        <v>18.689499999999999</v>
      </c>
      <c r="CD36" s="649" t="s">
        <v>884</v>
      </c>
      <c r="CE36" s="669">
        <v>1.4978</v>
      </c>
      <c r="CF36" s="667">
        <v>13.0121</v>
      </c>
      <c r="CG36" s="667" t="s">
        <v>108</v>
      </c>
      <c r="CH36" s="667">
        <v>13.238200000000001</v>
      </c>
      <c r="CI36" s="667">
        <v>13.0144</v>
      </c>
      <c r="CJ36" s="667">
        <v>15.3348</v>
      </c>
      <c r="CK36" s="667">
        <v>18.116499999999998</v>
      </c>
      <c r="CL36" s="667">
        <v>20.125599999999999</v>
      </c>
      <c r="CM36" s="667">
        <v>14.3896</v>
      </c>
      <c r="CN36" s="667">
        <v>16.354199999999999</v>
      </c>
      <c r="CO36" s="667">
        <v>14.6401</v>
      </c>
      <c r="CP36" s="673">
        <v>16.810300000000002</v>
      </c>
      <c r="CQ36" s="673">
        <v>16.1602</v>
      </c>
      <c r="CR36" s="668">
        <v>16.254899999999999</v>
      </c>
      <c r="CT36" s="649" t="s">
        <v>884</v>
      </c>
      <c r="CU36" s="669" t="s">
        <v>108</v>
      </c>
      <c r="CV36" s="667">
        <v>3.4295</v>
      </c>
      <c r="CW36" s="667" t="s">
        <v>108</v>
      </c>
      <c r="CX36" s="667">
        <v>1.5373000000000001</v>
      </c>
      <c r="CY36" s="667">
        <v>0.55130000000000001</v>
      </c>
      <c r="CZ36" s="667">
        <v>0.995</v>
      </c>
      <c r="DA36" s="667">
        <v>2.1191</v>
      </c>
      <c r="DB36" s="667">
        <v>1.9825999999999999</v>
      </c>
      <c r="DC36" s="667">
        <v>2.2067000000000001</v>
      </c>
      <c r="DD36" s="667">
        <v>1.8581000000000001</v>
      </c>
      <c r="DE36" s="667">
        <v>3.4028</v>
      </c>
      <c r="DF36" s="673">
        <v>1.788</v>
      </c>
      <c r="DG36" s="673">
        <v>2.2391000000000001</v>
      </c>
      <c r="DH36" s="668">
        <v>2.1734</v>
      </c>
      <c r="DJ36" s="649" t="s">
        <v>884</v>
      </c>
      <c r="DK36" s="669">
        <v>9.8217999999999996</v>
      </c>
      <c r="DL36" s="667">
        <v>29.226199999999999</v>
      </c>
      <c r="DM36" s="667" t="s">
        <v>108</v>
      </c>
      <c r="DN36" s="667">
        <v>8.5375999999999994</v>
      </c>
      <c r="DO36" s="667">
        <v>-2.9325000000000001</v>
      </c>
      <c r="DP36" s="667">
        <v>3.895</v>
      </c>
      <c r="DQ36" s="667">
        <v>5.4977</v>
      </c>
      <c r="DR36" s="667">
        <v>6.2129000000000003</v>
      </c>
      <c r="DS36" s="667">
        <v>8.0190000000000001</v>
      </c>
      <c r="DT36" s="667">
        <v>6.0683999999999996</v>
      </c>
      <c r="DU36" s="667">
        <v>9.2766999999999999</v>
      </c>
      <c r="DV36" s="673">
        <v>5.0292000000000003</v>
      </c>
      <c r="DW36" s="673">
        <v>7.2690999999999999</v>
      </c>
      <c r="DX36" s="668">
        <v>6.9428999999999998</v>
      </c>
    </row>
    <row r="37" spans="2:128" s="492" customFormat="1" ht="15.75" customHeight="1">
      <c r="B37" s="901" t="s">
        <v>879</v>
      </c>
      <c r="C37" s="646" t="s">
        <v>108</v>
      </c>
      <c r="D37" s="646" t="s">
        <v>108</v>
      </c>
      <c r="E37" s="646" t="s">
        <v>108</v>
      </c>
      <c r="F37" s="646">
        <v>2071.5138000000002</v>
      </c>
      <c r="G37" s="646">
        <v>1535.0162</v>
      </c>
      <c r="H37" s="646">
        <v>1695.0904</v>
      </c>
      <c r="I37" s="646">
        <v>1254.5724</v>
      </c>
      <c r="J37" s="646">
        <v>1546.4159</v>
      </c>
      <c r="K37" s="646">
        <v>1506.5645</v>
      </c>
      <c r="L37" s="646">
        <v>1404.6826000000001</v>
      </c>
      <c r="M37" s="646" t="s">
        <v>108</v>
      </c>
      <c r="N37" s="647">
        <v>1370.7470000000001</v>
      </c>
      <c r="O37" s="647">
        <v>1501.7401</v>
      </c>
      <c r="P37" s="648">
        <v>1471.9121</v>
      </c>
      <c r="R37" s="901" t="s">
        <v>879</v>
      </c>
      <c r="S37" s="646" t="s">
        <v>108</v>
      </c>
      <c r="T37" s="646" t="s">
        <v>108</v>
      </c>
      <c r="U37" s="646" t="s">
        <v>108</v>
      </c>
      <c r="V37" s="646">
        <v>1396.675</v>
      </c>
      <c r="W37" s="646">
        <v>1043.7138</v>
      </c>
      <c r="X37" s="646">
        <v>1314.4408000000001</v>
      </c>
      <c r="Y37" s="646">
        <v>910.82349999999997</v>
      </c>
      <c r="Z37" s="646">
        <v>1101.0897</v>
      </c>
      <c r="AA37" s="646">
        <v>1147.068</v>
      </c>
      <c r="AB37" s="646">
        <v>1086.4666999999999</v>
      </c>
      <c r="AC37" s="646" t="s">
        <v>108</v>
      </c>
      <c r="AD37" s="647">
        <v>991.80359999999996</v>
      </c>
      <c r="AE37" s="647">
        <v>1120.7481</v>
      </c>
      <c r="AF37" s="648">
        <v>1091.3866</v>
      </c>
      <c r="AH37" s="901" t="s">
        <v>879</v>
      </c>
      <c r="AI37" s="665" t="s">
        <v>108</v>
      </c>
      <c r="AJ37" s="665" t="s">
        <v>108</v>
      </c>
      <c r="AK37" s="665" t="s">
        <v>108</v>
      </c>
      <c r="AL37" s="665">
        <v>67.422899999999998</v>
      </c>
      <c r="AM37" s="665">
        <v>67.993700000000004</v>
      </c>
      <c r="AN37" s="665">
        <v>77.543999999999997</v>
      </c>
      <c r="AO37" s="665">
        <v>72.600300000000004</v>
      </c>
      <c r="AP37" s="665">
        <v>71.202699999999993</v>
      </c>
      <c r="AQ37" s="665">
        <v>76.138000000000005</v>
      </c>
      <c r="AR37" s="665">
        <v>77.346100000000007</v>
      </c>
      <c r="AS37" s="665" t="s">
        <v>108</v>
      </c>
      <c r="AT37" s="672">
        <v>72.355000000000004</v>
      </c>
      <c r="AU37" s="672">
        <v>74.63</v>
      </c>
      <c r="AV37" s="666">
        <v>74.147499999999994</v>
      </c>
      <c r="AX37" s="901" t="s">
        <v>879</v>
      </c>
      <c r="AY37" s="665" t="s">
        <v>108</v>
      </c>
      <c r="AZ37" s="665" t="s">
        <v>108</v>
      </c>
      <c r="BA37" s="665" t="s">
        <v>108</v>
      </c>
      <c r="BB37" s="665">
        <v>16.7273</v>
      </c>
      <c r="BC37" s="665">
        <v>20.7988</v>
      </c>
      <c r="BD37" s="665">
        <v>39.185000000000002</v>
      </c>
      <c r="BE37" s="665">
        <v>28.326599999999999</v>
      </c>
      <c r="BF37" s="665">
        <v>34.155000000000001</v>
      </c>
      <c r="BG37" s="665">
        <v>38.2806</v>
      </c>
      <c r="BH37" s="665">
        <v>40.912799999999997</v>
      </c>
      <c r="BI37" s="665" t="s">
        <v>108</v>
      </c>
      <c r="BJ37" s="672">
        <v>27.950099999999999</v>
      </c>
      <c r="BK37" s="672">
        <v>37.291600000000003</v>
      </c>
      <c r="BL37" s="666">
        <v>35.310699999999997</v>
      </c>
      <c r="BN37" s="901" t="s">
        <v>879</v>
      </c>
      <c r="BO37" s="665" t="s">
        <v>108</v>
      </c>
      <c r="BP37" s="665" t="s">
        <v>108</v>
      </c>
      <c r="BQ37" s="665" t="s">
        <v>108</v>
      </c>
      <c r="BR37" s="665">
        <v>10.2707</v>
      </c>
      <c r="BS37" s="665">
        <v>22.822099999999999</v>
      </c>
      <c r="BT37" s="665">
        <v>15.3277</v>
      </c>
      <c r="BU37" s="665">
        <v>17.5488</v>
      </c>
      <c r="BV37" s="665">
        <v>20.923100000000002</v>
      </c>
      <c r="BW37" s="665">
        <v>15.4884</v>
      </c>
      <c r="BX37" s="665">
        <v>17.5456</v>
      </c>
      <c r="BY37" s="665" t="s">
        <v>108</v>
      </c>
      <c r="BZ37" s="672">
        <v>16.9193</v>
      </c>
      <c r="CA37" s="672">
        <v>17.716200000000001</v>
      </c>
      <c r="CB37" s="666">
        <v>17.5472</v>
      </c>
      <c r="CD37" s="901" t="s">
        <v>879</v>
      </c>
      <c r="CE37" s="665" t="s">
        <v>108</v>
      </c>
      <c r="CF37" s="665" t="s">
        <v>108</v>
      </c>
      <c r="CG37" s="665" t="s">
        <v>108</v>
      </c>
      <c r="CH37" s="665">
        <v>8.8668999999999993</v>
      </c>
      <c r="CI37" s="665">
        <v>18.536100000000001</v>
      </c>
      <c r="CJ37" s="665">
        <v>12.897399999999999</v>
      </c>
      <c r="CK37" s="665">
        <v>15.332700000000001</v>
      </c>
      <c r="CL37" s="665">
        <v>17.010999999999999</v>
      </c>
      <c r="CM37" s="665">
        <v>12.706200000000001</v>
      </c>
      <c r="CN37" s="665">
        <v>15.972300000000001</v>
      </c>
      <c r="CO37" s="665" t="s">
        <v>108</v>
      </c>
      <c r="CP37" s="672">
        <v>14.6107</v>
      </c>
      <c r="CQ37" s="672">
        <v>14.7448</v>
      </c>
      <c r="CR37" s="666">
        <v>14.7163</v>
      </c>
      <c r="CT37" s="901" t="s">
        <v>879</v>
      </c>
      <c r="CU37" s="665" t="s">
        <v>108</v>
      </c>
      <c r="CV37" s="665" t="s">
        <v>108</v>
      </c>
      <c r="CW37" s="665" t="s">
        <v>108</v>
      </c>
      <c r="CX37" s="665">
        <v>2.9333</v>
      </c>
      <c r="CY37" s="665">
        <v>1.2270000000000001</v>
      </c>
      <c r="CZ37" s="665">
        <v>6.6199999999999995E-2</v>
      </c>
      <c r="DA37" s="665">
        <v>2.5213999999999999</v>
      </c>
      <c r="DB37" s="665">
        <v>1.4440999999999999</v>
      </c>
      <c r="DC37" s="665">
        <v>2.153</v>
      </c>
      <c r="DD37" s="665">
        <v>0.13930000000000001</v>
      </c>
      <c r="DE37" s="665" t="s">
        <v>108</v>
      </c>
      <c r="DF37" s="672">
        <v>2.1690999999999998</v>
      </c>
      <c r="DG37" s="672">
        <v>1.5702</v>
      </c>
      <c r="DH37" s="666">
        <v>1.6972</v>
      </c>
      <c r="DJ37" s="901" t="s">
        <v>879</v>
      </c>
      <c r="DK37" s="665" t="s">
        <v>108</v>
      </c>
      <c r="DL37" s="665" t="s">
        <v>108</v>
      </c>
      <c r="DM37" s="665" t="s">
        <v>108</v>
      </c>
      <c r="DN37" s="665">
        <v>16.710100000000001</v>
      </c>
      <c r="DO37" s="665">
        <v>-0.82769999999999999</v>
      </c>
      <c r="DP37" s="665">
        <v>9.9406999999999996</v>
      </c>
      <c r="DQ37" s="665">
        <v>5.5430000000000001</v>
      </c>
      <c r="DR37" s="665">
        <v>1.8713</v>
      </c>
      <c r="DS37" s="665">
        <v>5.9351000000000003</v>
      </c>
      <c r="DT37" s="665">
        <v>4.4184000000000001</v>
      </c>
      <c r="DU37" s="665" t="s">
        <v>108</v>
      </c>
      <c r="DV37" s="672">
        <v>6.7534999999999998</v>
      </c>
      <c r="DW37" s="672">
        <v>4.2728999999999999</v>
      </c>
      <c r="DX37" s="666">
        <v>4.7990000000000004</v>
      </c>
    </row>
    <row r="38" spans="2:128" s="492" customFormat="1" ht="15.75" customHeight="1">
      <c r="B38" s="902" t="s">
        <v>880</v>
      </c>
      <c r="C38" s="650" t="s">
        <v>108</v>
      </c>
      <c r="D38" s="650" t="s">
        <v>108</v>
      </c>
      <c r="E38" s="650" t="s">
        <v>108</v>
      </c>
      <c r="F38" s="650">
        <v>1863.4239</v>
      </c>
      <c r="G38" s="650">
        <v>1407.7204999999999</v>
      </c>
      <c r="H38" s="650">
        <v>1513.8680999999999</v>
      </c>
      <c r="I38" s="650">
        <v>1261.2312999999999</v>
      </c>
      <c r="J38" s="650">
        <v>1175.5610999999999</v>
      </c>
      <c r="K38" s="650">
        <v>1425.5690999999999</v>
      </c>
      <c r="L38" s="650">
        <v>1706.4024999999999</v>
      </c>
      <c r="M38" s="650" t="s">
        <v>108</v>
      </c>
      <c r="N38" s="651">
        <v>1392.6958</v>
      </c>
      <c r="O38" s="651">
        <v>1396.7427</v>
      </c>
      <c r="P38" s="636">
        <v>1395.7901999999999</v>
      </c>
      <c r="R38" s="902" t="s">
        <v>880</v>
      </c>
      <c r="S38" s="650" t="s">
        <v>108</v>
      </c>
      <c r="T38" s="650" t="s">
        <v>108</v>
      </c>
      <c r="U38" s="650" t="s">
        <v>108</v>
      </c>
      <c r="V38" s="650">
        <v>1378.0314000000001</v>
      </c>
      <c r="W38" s="650">
        <v>983.37220000000002</v>
      </c>
      <c r="X38" s="650">
        <v>1114.3957</v>
      </c>
      <c r="Y38" s="650">
        <v>957.16629999999998</v>
      </c>
      <c r="Z38" s="650">
        <v>880.90940000000001</v>
      </c>
      <c r="AA38" s="650">
        <v>1129.7882999999999</v>
      </c>
      <c r="AB38" s="650">
        <v>1239.5771</v>
      </c>
      <c r="AC38" s="650" t="s">
        <v>108</v>
      </c>
      <c r="AD38" s="651">
        <v>1039.0253</v>
      </c>
      <c r="AE38" s="651">
        <v>1053.1518000000001</v>
      </c>
      <c r="AF38" s="636">
        <v>1049.8267000000001</v>
      </c>
      <c r="AH38" s="902" t="s">
        <v>880</v>
      </c>
      <c r="AI38" s="667" t="s">
        <v>108</v>
      </c>
      <c r="AJ38" s="667" t="s">
        <v>108</v>
      </c>
      <c r="AK38" s="667" t="s">
        <v>108</v>
      </c>
      <c r="AL38" s="667">
        <v>73.951599999999999</v>
      </c>
      <c r="AM38" s="667">
        <v>69.855599999999995</v>
      </c>
      <c r="AN38" s="667">
        <v>73.612499999999997</v>
      </c>
      <c r="AO38" s="667">
        <v>75.891400000000004</v>
      </c>
      <c r="AP38" s="667">
        <v>74.935199999999995</v>
      </c>
      <c r="AQ38" s="667">
        <v>79.2517</v>
      </c>
      <c r="AR38" s="667">
        <v>72.642700000000005</v>
      </c>
      <c r="AS38" s="667" t="s">
        <v>108</v>
      </c>
      <c r="AT38" s="673">
        <v>74.6053</v>
      </c>
      <c r="AU38" s="673">
        <v>75.400599999999997</v>
      </c>
      <c r="AV38" s="668">
        <v>75.213800000000006</v>
      </c>
      <c r="AX38" s="902" t="s">
        <v>880</v>
      </c>
      <c r="AY38" s="667" t="s">
        <v>108</v>
      </c>
      <c r="AZ38" s="667" t="s">
        <v>108</v>
      </c>
      <c r="BA38" s="667" t="s">
        <v>108</v>
      </c>
      <c r="BB38" s="667">
        <v>28.797599999999999</v>
      </c>
      <c r="BC38" s="667">
        <v>21.6325</v>
      </c>
      <c r="BD38" s="667">
        <v>30.302499999999998</v>
      </c>
      <c r="BE38" s="667">
        <v>26.088000000000001</v>
      </c>
      <c r="BF38" s="667">
        <v>27.236899999999999</v>
      </c>
      <c r="BG38" s="667">
        <v>40.855699999999999</v>
      </c>
      <c r="BH38" s="667">
        <v>43.3384</v>
      </c>
      <c r="BI38" s="667" t="s">
        <v>108</v>
      </c>
      <c r="BJ38" s="673">
        <v>27.173999999999999</v>
      </c>
      <c r="BK38" s="673">
        <v>36.754899999999999</v>
      </c>
      <c r="BL38" s="668">
        <v>34.504800000000003</v>
      </c>
      <c r="BN38" s="902" t="s">
        <v>880</v>
      </c>
      <c r="BO38" s="667" t="s">
        <v>108</v>
      </c>
      <c r="BP38" s="667" t="s">
        <v>108</v>
      </c>
      <c r="BQ38" s="667" t="s">
        <v>108</v>
      </c>
      <c r="BR38" s="667">
        <v>17.031700000000001</v>
      </c>
      <c r="BS38" s="667">
        <v>19.625299999999999</v>
      </c>
      <c r="BT38" s="667">
        <v>16.401800000000001</v>
      </c>
      <c r="BU38" s="667">
        <v>17.598700000000001</v>
      </c>
      <c r="BV38" s="667">
        <v>19.1341</v>
      </c>
      <c r="BW38" s="667">
        <v>16.082599999999999</v>
      </c>
      <c r="BX38" s="667">
        <v>20.702400000000001</v>
      </c>
      <c r="BY38" s="667" t="s">
        <v>108</v>
      </c>
      <c r="BZ38" s="673">
        <v>17.375800000000002</v>
      </c>
      <c r="CA38" s="673">
        <v>18.787099999999999</v>
      </c>
      <c r="CB38" s="668">
        <v>18.4556</v>
      </c>
      <c r="CD38" s="902" t="s">
        <v>880</v>
      </c>
      <c r="CE38" s="667" t="s">
        <v>108</v>
      </c>
      <c r="CF38" s="667" t="s">
        <v>108</v>
      </c>
      <c r="CG38" s="667" t="s">
        <v>108</v>
      </c>
      <c r="CH38" s="667">
        <v>9.4107000000000003</v>
      </c>
      <c r="CI38" s="667">
        <v>13.988300000000001</v>
      </c>
      <c r="CJ38" s="667">
        <v>13.585900000000001</v>
      </c>
      <c r="CK38" s="667">
        <v>15.5533</v>
      </c>
      <c r="CL38" s="667">
        <v>16.662400000000002</v>
      </c>
      <c r="CM38" s="667">
        <v>13.819000000000001</v>
      </c>
      <c r="CN38" s="667">
        <v>15.568099999999999</v>
      </c>
      <c r="CO38" s="667" t="s">
        <v>108</v>
      </c>
      <c r="CP38" s="673">
        <v>14.086600000000001</v>
      </c>
      <c r="CQ38" s="673">
        <v>15.4574</v>
      </c>
      <c r="CR38" s="668">
        <v>15.1355</v>
      </c>
      <c r="CT38" s="902" t="s">
        <v>880</v>
      </c>
      <c r="CU38" s="667" t="s">
        <v>108</v>
      </c>
      <c r="CV38" s="667" t="s">
        <v>108</v>
      </c>
      <c r="CW38" s="667" t="s">
        <v>108</v>
      </c>
      <c r="CX38" s="667">
        <v>1.1036999999999999</v>
      </c>
      <c r="CY38" s="667">
        <v>0.32119999999999999</v>
      </c>
      <c r="CZ38" s="667">
        <v>1.7726</v>
      </c>
      <c r="DA38" s="667">
        <v>1.2943</v>
      </c>
      <c r="DB38" s="667">
        <v>1.4374</v>
      </c>
      <c r="DC38" s="667">
        <v>1.2585</v>
      </c>
      <c r="DD38" s="667">
        <v>0.80269999999999997</v>
      </c>
      <c r="DE38" s="667" t="s">
        <v>108</v>
      </c>
      <c r="DF38" s="673">
        <v>1.3124</v>
      </c>
      <c r="DG38" s="673">
        <v>1.1664000000000001</v>
      </c>
      <c r="DH38" s="668">
        <v>1.2007000000000001</v>
      </c>
      <c r="DJ38" s="902" t="s">
        <v>880</v>
      </c>
      <c r="DK38" s="667" t="s">
        <v>108</v>
      </c>
      <c r="DL38" s="667" t="s">
        <v>108</v>
      </c>
      <c r="DM38" s="667" t="s">
        <v>108</v>
      </c>
      <c r="DN38" s="667">
        <v>3.0021</v>
      </c>
      <c r="DO38" s="667">
        <v>-5.3941999999999997</v>
      </c>
      <c r="DP38" s="667">
        <v>0.77170000000000005</v>
      </c>
      <c r="DQ38" s="667">
        <v>3.2538</v>
      </c>
      <c r="DR38" s="667">
        <v>6.7682000000000002</v>
      </c>
      <c r="DS38" s="667">
        <v>4.4157999999999999</v>
      </c>
      <c r="DT38" s="667">
        <v>-0.28699999999999998</v>
      </c>
      <c r="DU38" s="667" t="s">
        <v>108</v>
      </c>
      <c r="DV38" s="673">
        <v>1.9599</v>
      </c>
      <c r="DW38" s="673">
        <v>3.6497000000000002</v>
      </c>
      <c r="DX38" s="668">
        <v>3.2528999999999999</v>
      </c>
    </row>
    <row r="39" spans="2:128" s="492" customFormat="1" ht="15.75" customHeight="1">
      <c r="B39" s="901" t="s">
        <v>883</v>
      </c>
      <c r="C39" s="646">
        <v>19175.721699999998</v>
      </c>
      <c r="D39" s="646">
        <v>3790.7716999999998</v>
      </c>
      <c r="E39" s="646" t="s">
        <v>108</v>
      </c>
      <c r="F39" s="646">
        <v>1281.8052</v>
      </c>
      <c r="G39" s="646">
        <v>2130.3917999999999</v>
      </c>
      <c r="H39" s="646">
        <v>1298.3226999999999</v>
      </c>
      <c r="I39" s="646">
        <v>828.49770000000001</v>
      </c>
      <c r="J39" s="646">
        <v>1063.0116</v>
      </c>
      <c r="K39" s="646">
        <v>1147.1123</v>
      </c>
      <c r="L39" s="646">
        <v>1467.2338999999999</v>
      </c>
      <c r="M39" s="646" t="s">
        <v>108</v>
      </c>
      <c r="N39" s="647">
        <v>1211.0382</v>
      </c>
      <c r="O39" s="647">
        <v>1218.4431</v>
      </c>
      <c r="P39" s="648">
        <v>1217.2431999999999</v>
      </c>
      <c r="R39" s="901" t="s">
        <v>883</v>
      </c>
      <c r="S39" s="646">
        <v>17869.752700000001</v>
      </c>
      <c r="T39" s="646">
        <v>2581.2617</v>
      </c>
      <c r="U39" s="646" t="s">
        <v>108</v>
      </c>
      <c r="V39" s="646">
        <v>685.75289999999995</v>
      </c>
      <c r="W39" s="646">
        <v>1864.7315000000001</v>
      </c>
      <c r="X39" s="646">
        <v>798.28539999999998</v>
      </c>
      <c r="Y39" s="646">
        <v>518.13030000000003</v>
      </c>
      <c r="Z39" s="646">
        <v>662.70209999999997</v>
      </c>
      <c r="AA39" s="646">
        <v>812.13919999999996</v>
      </c>
      <c r="AB39" s="646">
        <v>1085.3997999999999</v>
      </c>
      <c r="AC39" s="646" t="s">
        <v>108</v>
      </c>
      <c r="AD39" s="647">
        <v>821.6114</v>
      </c>
      <c r="AE39" s="647">
        <v>860.91859999999997</v>
      </c>
      <c r="AF39" s="648">
        <v>854.54899999999998</v>
      </c>
      <c r="AH39" s="901" t="s">
        <v>883</v>
      </c>
      <c r="AI39" s="665">
        <v>93.189499999999995</v>
      </c>
      <c r="AJ39" s="665">
        <v>68.093299999999999</v>
      </c>
      <c r="AK39" s="665" t="s">
        <v>108</v>
      </c>
      <c r="AL39" s="665">
        <v>53.499000000000002</v>
      </c>
      <c r="AM39" s="665">
        <v>87.53</v>
      </c>
      <c r="AN39" s="665">
        <v>61.485900000000001</v>
      </c>
      <c r="AO39" s="665">
        <v>62.538499999999999</v>
      </c>
      <c r="AP39" s="665">
        <v>62.341900000000003</v>
      </c>
      <c r="AQ39" s="665">
        <v>70.798599999999993</v>
      </c>
      <c r="AR39" s="665">
        <v>73.975899999999996</v>
      </c>
      <c r="AS39" s="665" t="s">
        <v>108</v>
      </c>
      <c r="AT39" s="672">
        <v>67.843599999999995</v>
      </c>
      <c r="AU39" s="672">
        <v>70.657300000000006</v>
      </c>
      <c r="AV39" s="666">
        <v>70.203599999999994</v>
      </c>
      <c r="AX39" s="901" t="s">
        <v>883</v>
      </c>
      <c r="AY39" s="665">
        <v>63.394599999999997</v>
      </c>
      <c r="AZ39" s="665">
        <v>3.7724000000000002</v>
      </c>
      <c r="BA39" s="665" t="s">
        <v>108</v>
      </c>
      <c r="BB39" s="665">
        <v>7.2256</v>
      </c>
      <c r="BC39" s="665">
        <v>55.8399</v>
      </c>
      <c r="BD39" s="665">
        <v>13.9838</v>
      </c>
      <c r="BE39" s="665">
        <v>12.771800000000001</v>
      </c>
      <c r="BF39" s="665">
        <v>16.0581</v>
      </c>
      <c r="BG39" s="665">
        <v>29.7029</v>
      </c>
      <c r="BH39" s="665">
        <v>40.460500000000003</v>
      </c>
      <c r="BI39" s="665" t="s">
        <v>108</v>
      </c>
      <c r="BJ39" s="672">
        <v>23.509799999999998</v>
      </c>
      <c r="BK39" s="672">
        <v>31.2636</v>
      </c>
      <c r="BL39" s="666">
        <v>30.013500000000001</v>
      </c>
      <c r="BN39" s="901" t="s">
        <v>883</v>
      </c>
      <c r="BO39" s="665">
        <v>3.1772</v>
      </c>
      <c r="BP39" s="665">
        <v>26.5929</v>
      </c>
      <c r="BQ39" s="665" t="s">
        <v>108</v>
      </c>
      <c r="BR39" s="665">
        <v>33.712800000000001</v>
      </c>
      <c r="BS39" s="665">
        <v>10.474500000000001</v>
      </c>
      <c r="BT39" s="665">
        <v>30.215800000000002</v>
      </c>
      <c r="BU39" s="665">
        <v>30.515699999999999</v>
      </c>
      <c r="BV39" s="665">
        <v>29.022200000000002</v>
      </c>
      <c r="BW39" s="665">
        <v>20.258099999999999</v>
      </c>
      <c r="BX39" s="665">
        <v>18.819600000000001</v>
      </c>
      <c r="BY39" s="665" t="s">
        <v>108</v>
      </c>
      <c r="BZ39" s="672">
        <v>25.338200000000001</v>
      </c>
      <c r="CA39" s="672">
        <v>20.993600000000001</v>
      </c>
      <c r="CB39" s="666">
        <v>21.693999999999999</v>
      </c>
      <c r="CD39" s="901" t="s">
        <v>883</v>
      </c>
      <c r="CE39" s="665">
        <v>1.4978</v>
      </c>
      <c r="CF39" s="665">
        <v>13.0121</v>
      </c>
      <c r="CG39" s="665" t="s">
        <v>108</v>
      </c>
      <c r="CH39" s="665">
        <v>29.195399999999999</v>
      </c>
      <c r="CI39" s="665">
        <v>7.9455999999999998</v>
      </c>
      <c r="CJ39" s="665">
        <v>24.395800000000001</v>
      </c>
      <c r="CK39" s="665">
        <v>29.999500000000001</v>
      </c>
      <c r="CL39" s="665">
        <v>27.904800000000002</v>
      </c>
      <c r="CM39" s="665">
        <v>18.265799999999999</v>
      </c>
      <c r="CN39" s="665">
        <v>16.063099999999999</v>
      </c>
      <c r="CO39" s="665" t="s">
        <v>108</v>
      </c>
      <c r="CP39" s="672">
        <v>22.360800000000001</v>
      </c>
      <c r="CQ39" s="672">
        <v>18.877600000000001</v>
      </c>
      <c r="CR39" s="666">
        <v>19.4391</v>
      </c>
      <c r="CT39" s="901" t="s">
        <v>883</v>
      </c>
      <c r="CU39" s="665" t="s">
        <v>108</v>
      </c>
      <c r="CV39" s="665">
        <v>3.4295</v>
      </c>
      <c r="CW39" s="665" t="s">
        <v>108</v>
      </c>
      <c r="CX39" s="665">
        <v>0.2455</v>
      </c>
      <c r="CY39" s="665">
        <v>0.21529999999999999</v>
      </c>
      <c r="CZ39" s="665">
        <v>2.4500000000000001E-2</v>
      </c>
      <c r="DA39" s="665" t="s">
        <v>108</v>
      </c>
      <c r="DB39" s="665">
        <v>2.3813</v>
      </c>
      <c r="DC39" s="665">
        <v>0.75560000000000005</v>
      </c>
      <c r="DD39" s="665">
        <v>1.1919999999999999</v>
      </c>
      <c r="DE39" s="665" t="s">
        <v>108</v>
      </c>
      <c r="DF39" s="672">
        <v>0.17199999999999999</v>
      </c>
      <c r="DG39" s="672">
        <v>1.1153999999999999</v>
      </c>
      <c r="DH39" s="666">
        <v>0.96330000000000005</v>
      </c>
      <c r="DJ39" s="901" t="s">
        <v>883</v>
      </c>
      <c r="DK39" s="665">
        <v>9.8217999999999996</v>
      </c>
      <c r="DL39" s="665">
        <v>29.226199999999999</v>
      </c>
      <c r="DM39" s="665" t="s">
        <v>108</v>
      </c>
      <c r="DN39" s="665">
        <v>7.8624999999999998</v>
      </c>
      <c r="DO39" s="665">
        <v>-2.56</v>
      </c>
      <c r="DP39" s="665">
        <v>4.2739000000000003</v>
      </c>
      <c r="DQ39" s="665">
        <v>16.519100000000002</v>
      </c>
      <c r="DR39" s="665">
        <v>13.9902</v>
      </c>
      <c r="DS39" s="665">
        <v>10.714499999999999</v>
      </c>
      <c r="DT39" s="665">
        <v>-5.9497999999999998</v>
      </c>
      <c r="DU39" s="665" t="s">
        <v>108</v>
      </c>
      <c r="DV39" s="672">
        <v>8.5290999999999997</v>
      </c>
      <c r="DW39" s="672">
        <v>5.8666999999999998</v>
      </c>
      <c r="DX39" s="666">
        <v>6.2958999999999996</v>
      </c>
    </row>
    <row r="40" spans="2:128" s="492" customFormat="1" ht="15.75" customHeight="1">
      <c r="B40" s="902" t="s">
        <v>881</v>
      </c>
      <c r="C40" s="650" t="s">
        <v>108</v>
      </c>
      <c r="D40" s="650" t="s">
        <v>108</v>
      </c>
      <c r="E40" s="650" t="s">
        <v>108</v>
      </c>
      <c r="F40" s="650" t="s">
        <v>108</v>
      </c>
      <c r="G40" s="650" t="s">
        <v>108</v>
      </c>
      <c r="H40" s="650" t="s">
        <v>108</v>
      </c>
      <c r="I40" s="650">
        <v>1586.0817</v>
      </c>
      <c r="J40" s="650">
        <v>1338.5912000000001</v>
      </c>
      <c r="K40" s="650">
        <v>1429.3538000000001</v>
      </c>
      <c r="L40" s="650">
        <v>1332.4141999999999</v>
      </c>
      <c r="M40" s="650">
        <v>1419.6750999999999</v>
      </c>
      <c r="N40" s="651">
        <v>1586.0817</v>
      </c>
      <c r="O40" s="651">
        <v>1388.2299</v>
      </c>
      <c r="P40" s="636">
        <v>1398.598</v>
      </c>
      <c r="R40" s="902" t="s">
        <v>881</v>
      </c>
      <c r="S40" s="650" t="s">
        <v>108</v>
      </c>
      <c r="T40" s="650" t="s">
        <v>108</v>
      </c>
      <c r="U40" s="650" t="s">
        <v>108</v>
      </c>
      <c r="V40" s="650" t="s">
        <v>108</v>
      </c>
      <c r="W40" s="650" t="s">
        <v>108</v>
      </c>
      <c r="X40" s="650" t="s">
        <v>108</v>
      </c>
      <c r="Y40" s="650">
        <v>1202.8809000000001</v>
      </c>
      <c r="Z40" s="650">
        <v>951.82309999999995</v>
      </c>
      <c r="AA40" s="650">
        <v>1045.5755999999999</v>
      </c>
      <c r="AB40" s="650">
        <v>979.62559999999996</v>
      </c>
      <c r="AC40" s="650">
        <v>1039.8907999999999</v>
      </c>
      <c r="AD40" s="651">
        <v>1202.8809000000001</v>
      </c>
      <c r="AE40" s="651">
        <v>1015.8777</v>
      </c>
      <c r="AF40" s="636">
        <v>1025.6774</v>
      </c>
      <c r="AH40" s="902" t="s">
        <v>881</v>
      </c>
      <c r="AI40" s="667" t="s">
        <v>108</v>
      </c>
      <c r="AJ40" s="667" t="s">
        <v>108</v>
      </c>
      <c r="AK40" s="667" t="s">
        <v>108</v>
      </c>
      <c r="AL40" s="667" t="s">
        <v>108</v>
      </c>
      <c r="AM40" s="667" t="s">
        <v>108</v>
      </c>
      <c r="AN40" s="667" t="s">
        <v>108</v>
      </c>
      <c r="AO40" s="667">
        <v>75.839799999999997</v>
      </c>
      <c r="AP40" s="667">
        <v>71.106300000000005</v>
      </c>
      <c r="AQ40" s="667">
        <v>73.150199999999998</v>
      </c>
      <c r="AR40" s="667">
        <v>73.522599999999997</v>
      </c>
      <c r="AS40" s="667">
        <v>73.248500000000007</v>
      </c>
      <c r="AT40" s="673">
        <v>75.839799999999997</v>
      </c>
      <c r="AU40" s="673">
        <v>73.177899999999994</v>
      </c>
      <c r="AV40" s="668">
        <v>73.336100000000002</v>
      </c>
      <c r="AX40" s="902" t="s">
        <v>881</v>
      </c>
      <c r="AY40" s="667" t="s">
        <v>108</v>
      </c>
      <c r="AZ40" s="667" t="s">
        <v>108</v>
      </c>
      <c r="BA40" s="667" t="s">
        <v>108</v>
      </c>
      <c r="BB40" s="667" t="s">
        <v>108</v>
      </c>
      <c r="BC40" s="667" t="s">
        <v>108</v>
      </c>
      <c r="BD40" s="667" t="s">
        <v>108</v>
      </c>
      <c r="BE40" s="667">
        <v>20.3964</v>
      </c>
      <c r="BF40" s="667">
        <v>23.874700000000001</v>
      </c>
      <c r="BG40" s="667">
        <v>39.873199999999997</v>
      </c>
      <c r="BH40" s="667">
        <v>41.714199999999998</v>
      </c>
      <c r="BI40" s="667">
        <v>41.781700000000001</v>
      </c>
      <c r="BJ40" s="673">
        <v>20.3964</v>
      </c>
      <c r="BK40" s="673">
        <v>40.110999999999997</v>
      </c>
      <c r="BL40" s="668">
        <v>38.939399999999999</v>
      </c>
      <c r="BN40" s="902" t="s">
        <v>881</v>
      </c>
      <c r="BO40" s="667" t="s">
        <v>108</v>
      </c>
      <c r="BP40" s="667" t="s">
        <v>108</v>
      </c>
      <c r="BQ40" s="667" t="s">
        <v>108</v>
      </c>
      <c r="BR40" s="667" t="s">
        <v>108</v>
      </c>
      <c r="BS40" s="667" t="s">
        <v>108</v>
      </c>
      <c r="BT40" s="667" t="s">
        <v>108</v>
      </c>
      <c r="BU40" s="667">
        <v>13.1614</v>
      </c>
      <c r="BV40" s="667">
        <v>16.065000000000001</v>
      </c>
      <c r="BW40" s="667">
        <v>14.830500000000001</v>
      </c>
      <c r="BX40" s="667">
        <v>16.272099999999998</v>
      </c>
      <c r="BY40" s="667">
        <v>16.3445</v>
      </c>
      <c r="BZ40" s="673">
        <v>13.1614</v>
      </c>
      <c r="CA40" s="673">
        <v>15.853400000000001</v>
      </c>
      <c r="CB40" s="668">
        <v>15.6934</v>
      </c>
      <c r="CD40" s="902" t="s">
        <v>881</v>
      </c>
      <c r="CE40" s="667" t="s">
        <v>108</v>
      </c>
      <c r="CF40" s="667" t="s">
        <v>108</v>
      </c>
      <c r="CG40" s="667" t="s">
        <v>108</v>
      </c>
      <c r="CH40" s="667" t="s">
        <v>108</v>
      </c>
      <c r="CI40" s="667" t="s">
        <v>108</v>
      </c>
      <c r="CJ40" s="667" t="s">
        <v>108</v>
      </c>
      <c r="CK40" s="667">
        <v>11.430899999999999</v>
      </c>
      <c r="CL40" s="667">
        <v>13.555300000000001</v>
      </c>
      <c r="CM40" s="667">
        <v>12.6715</v>
      </c>
      <c r="CN40" s="667">
        <v>14.196199999999999</v>
      </c>
      <c r="CO40" s="667">
        <v>14.6401</v>
      </c>
      <c r="CP40" s="673">
        <v>11.430899999999999</v>
      </c>
      <c r="CQ40" s="673">
        <v>13.845800000000001</v>
      </c>
      <c r="CR40" s="668">
        <v>13.702199999999999</v>
      </c>
      <c r="CT40" s="902" t="s">
        <v>881</v>
      </c>
      <c r="CU40" s="667" t="s">
        <v>108</v>
      </c>
      <c r="CV40" s="667" t="s">
        <v>108</v>
      </c>
      <c r="CW40" s="667" t="s">
        <v>108</v>
      </c>
      <c r="CX40" s="667" t="s">
        <v>108</v>
      </c>
      <c r="CY40" s="667" t="s">
        <v>108</v>
      </c>
      <c r="CZ40" s="667" t="s">
        <v>108</v>
      </c>
      <c r="DA40" s="667">
        <v>3.6360999999999999</v>
      </c>
      <c r="DB40" s="667">
        <v>4.6546000000000003</v>
      </c>
      <c r="DC40" s="667">
        <v>3.3170000000000002</v>
      </c>
      <c r="DD40" s="667">
        <v>2.9704000000000002</v>
      </c>
      <c r="DE40" s="667">
        <v>3.4028</v>
      </c>
      <c r="DF40" s="673">
        <v>3.6360999999999999</v>
      </c>
      <c r="DG40" s="673">
        <v>3.3140000000000001</v>
      </c>
      <c r="DH40" s="668">
        <v>3.3332000000000002</v>
      </c>
      <c r="DJ40" s="902" t="s">
        <v>881</v>
      </c>
      <c r="DK40" s="667" t="s">
        <v>108</v>
      </c>
      <c r="DL40" s="667" t="s">
        <v>108</v>
      </c>
      <c r="DM40" s="667" t="s">
        <v>108</v>
      </c>
      <c r="DN40" s="667" t="s">
        <v>108</v>
      </c>
      <c r="DO40" s="667" t="s">
        <v>108</v>
      </c>
      <c r="DP40" s="667" t="s">
        <v>108</v>
      </c>
      <c r="DQ40" s="667">
        <v>5.2474999999999996</v>
      </c>
      <c r="DR40" s="667">
        <v>10.627800000000001</v>
      </c>
      <c r="DS40" s="667">
        <v>8.6411999999999995</v>
      </c>
      <c r="DT40" s="667">
        <v>10.0967</v>
      </c>
      <c r="DU40" s="667">
        <v>9.2766999999999999</v>
      </c>
      <c r="DV40" s="673">
        <v>5.2474999999999996</v>
      </c>
      <c r="DW40" s="673">
        <v>9.4320000000000004</v>
      </c>
      <c r="DX40" s="668">
        <v>9.1832999999999991</v>
      </c>
    </row>
    <row r="41" spans="2:128" s="492" customFormat="1" ht="15.75" customHeight="1">
      <c r="B41" s="901" t="s">
        <v>882</v>
      </c>
      <c r="C41" s="646" t="s">
        <v>108</v>
      </c>
      <c r="D41" s="646" t="s">
        <v>108</v>
      </c>
      <c r="E41" s="646" t="s">
        <v>108</v>
      </c>
      <c r="F41" s="646" t="s">
        <v>108</v>
      </c>
      <c r="G41" s="646" t="s">
        <v>108</v>
      </c>
      <c r="H41" s="646" t="s">
        <v>108</v>
      </c>
      <c r="I41" s="646">
        <v>685.3175</v>
      </c>
      <c r="J41" s="646">
        <v>612.34069999999997</v>
      </c>
      <c r="K41" s="646">
        <v>506.8571</v>
      </c>
      <c r="L41" s="646">
        <v>587.77599999999995</v>
      </c>
      <c r="M41" s="646" t="s">
        <v>108</v>
      </c>
      <c r="N41" s="647">
        <v>685.3175</v>
      </c>
      <c r="O41" s="647">
        <v>587.68979999999999</v>
      </c>
      <c r="P41" s="648">
        <v>606.26769999999999</v>
      </c>
      <c r="R41" s="901" t="s">
        <v>882</v>
      </c>
      <c r="S41" s="646" t="s">
        <v>108</v>
      </c>
      <c r="T41" s="646" t="s">
        <v>108</v>
      </c>
      <c r="U41" s="646" t="s">
        <v>108</v>
      </c>
      <c r="V41" s="646" t="s">
        <v>108</v>
      </c>
      <c r="W41" s="646" t="s">
        <v>108</v>
      </c>
      <c r="X41" s="646" t="s">
        <v>108</v>
      </c>
      <c r="Y41" s="646">
        <v>368.7944</v>
      </c>
      <c r="Z41" s="646">
        <v>282.59390000000002</v>
      </c>
      <c r="AA41" s="646">
        <v>253.006</v>
      </c>
      <c r="AB41" s="646">
        <v>304.8689</v>
      </c>
      <c r="AC41" s="646" t="s">
        <v>108</v>
      </c>
      <c r="AD41" s="647">
        <v>368.7944</v>
      </c>
      <c r="AE41" s="647">
        <v>285.67770000000002</v>
      </c>
      <c r="AF41" s="648">
        <v>301.49419999999998</v>
      </c>
      <c r="AH41" s="901" t="s">
        <v>882</v>
      </c>
      <c r="AI41" s="665" t="s">
        <v>108</v>
      </c>
      <c r="AJ41" s="665" t="s">
        <v>108</v>
      </c>
      <c r="AK41" s="665" t="s">
        <v>108</v>
      </c>
      <c r="AL41" s="665" t="s">
        <v>108</v>
      </c>
      <c r="AM41" s="665" t="s">
        <v>108</v>
      </c>
      <c r="AN41" s="665" t="s">
        <v>108</v>
      </c>
      <c r="AO41" s="665">
        <v>53.813600000000001</v>
      </c>
      <c r="AP41" s="665">
        <v>46.149799999999999</v>
      </c>
      <c r="AQ41" s="665">
        <v>49.916600000000003</v>
      </c>
      <c r="AR41" s="665">
        <v>51.868200000000002</v>
      </c>
      <c r="AS41" s="665" t="s">
        <v>108</v>
      </c>
      <c r="AT41" s="672">
        <v>53.813600000000001</v>
      </c>
      <c r="AU41" s="672">
        <v>48.610300000000002</v>
      </c>
      <c r="AV41" s="666">
        <v>49.729500000000002</v>
      </c>
      <c r="AX41" s="901" t="s">
        <v>882</v>
      </c>
      <c r="AY41" s="665" t="s">
        <v>108</v>
      </c>
      <c r="AZ41" s="665" t="s">
        <v>108</v>
      </c>
      <c r="BA41" s="665" t="s">
        <v>108</v>
      </c>
      <c r="BB41" s="665" t="s">
        <v>108</v>
      </c>
      <c r="BC41" s="665" t="s">
        <v>108</v>
      </c>
      <c r="BD41" s="665" t="s">
        <v>108</v>
      </c>
      <c r="BE41" s="665">
        <v>8.9697999999999993</v>
      </c>
      <c r="BF41" s="665">
        <v>4.0430000000000001</v>
      </c>
      <c r="BG41" s="665">
        <v>11.105399999999999</v>
      </c>
      <c r="BH41" s="665">
        <v>17.0214</v>
      </c>
      <c r="BI41" s="665" t="s">
        <v>108</v>
      </c>
      <c r="BJ41" s="672">
        <v>8.9697999999999993</v>
      </c>
      <c r="BK41" s="672">
        <v>9.43</v>
      </c>
      <c r="BL41" s="666">
        <v>9.3309999999999995</v>
      </c>
      <c r="BN41" s="901" t="s">
        <v>882</v>
      </c>
      <c r="BO41" s="665" t="s">
        <v>108</v>
      </c>
      <c r="BP41" s="665" t="s">
        <v>108</v>
      </c>
      <c r="BQ41" s="665" t="s">
        <v>108</v>
      </c>
      <c r="BR41" s="665" t="s">
        <v>108</v>
      </c>
      <c r="BS41" s="665" t="s">
        <v>108</v>
      </c>
      <c r="BT41" s="665" t="s">
        <v>108</v>
      </c>
      <c r="BU41" s="665">
        <v>38.928600000000003</v>
      </c>
      <c r="BV41" s="665">
        <v>40.044699999999999</v>
      </c>
      <c r="BW41" s="665">
        <v>45.991900000000001</v>
      </c>
      <c r="BX41" s="665">
        <v>39.817100000000003</v>
      </c>
      <c r="BY41" s="665" t="s">
        <v>108</v>
      </c>
      <c r="BZ41" s="672">
        <v>38.928600000000003</v>
      </c>
      <c r="CA41" s="672">
        <v>40.755800000000001</v>
      </c>
      <c r="CB41" s="666">
        <v>40.3628</v>
      </c>
      <c r="CD41" s="901" t="s">
        <v>882</v>
      </c>
      <c r="CE41" s="665" t="s">
        <v>108</v>
      </c>
      <c r="CF41" s="665" t="s">
        <v>108</v>
      </c>
      <c r="CG41" s="665" t="s">
        <v>108</v>
      </c>
      <c r="CH41" s="665" t="s">
        <v>108</v>
      </c>
      <c r="CI41" s="665" t="s">
        <v>108</v>
      </c>
      <c r="CJ41" s="665" t="s">
        <v>108</v>
      </c>
      <c r="CK41" s="665">
        <v>37.877800000000001</v>
      </c>
      <c r="CL41" s="665">
        <v>38.304600000000001</v>
      </c>
      <c r="CM41" s="665">
        <v>42.396500000000003</v>
      </c>
      <c r="CN41" s="665">
        <v>38.526800000000001</v>
      </c>
      <c r="CO41" s="665" t="s">
        <v>108</v>
      </c>
      <c r="CP41" s="672">
        <v>37.877800000000001</v>
      </c>
      <c r="CQ41" s="672">
        <v>38.9238</v>
      </c>
      <c r="CR41" s="666">
        <v>38.698799999999999</v>
      </c>
      <c r="CT41" s="901" t="s">
        <v>882</v>
      </c>
      <c r="CU41" s="665" t="s">
        <v>108</v>
      </c>
      <c r="CV41" s="665" t="s">
        <v>108</v>
      </c>
      <c r="CW41" s="665" t="s">
        <v>108</v>
      </c>
      <c r="CX41" s="665" t="s">
        <v>108</v>
      </c>
      <c r="CY41" s="665" t="s">
        <v>108</v>
      </c>
      <c r="CZ41" s="665" t="s">
        <v>108</v>
      </c>
      <c r="DA41" s="665">
        <v>0.71330000000000005</v>
      </c>
      <c r="DB41" s="665">
        <v>1.5626</v>
      </c>
      <c r="DC41" s="665">
        <v>3.8899999999999997E-2</v>
      </c>
      <c r="DD41" s="665">
        <v>0.41139999999999999</v>
      </c>
      <c r="DE41" s="665" t="s">
        <v>108</v>
      </c>
      <c r="DF41" s="672">
        <v>0.71330000000000005</v>
      </c>
      <c r="DG41" s="672">
        <v>0.9657</v>
      </c>
      <c r="DH41" s="666">
        <v>0.91139999999999999</v>
      </c>
      <c r="DJ41" s="901" t="s">
        <v>882</v>
      </c>
      <c r="DK41" s="665" t="s">
        <v>108</v>
      </c>
      <c r="DL41" s="665" t="s">
        <v>108</v>
      </c>
      <c r="DM41" s="665" t="s">
        <v>108</v>
      </c>
      <c r="DN41" s="665" t="s">
        <v>108</v>
      </c>
      <c r="DO41" s="665" t="s">
        <v>108</v>
      </c>
      <c r="DP41" s="665" t="s">
        <v>108</v>
      </c>
      <c r="DQ41" s="665">
        <v>4.3205999999999998</v>
      </c>
      <c r="DR41" s="665">
        <v>6.78</v>
      </c>
      <c r="DS41" s="665">
        <v>26.336400000000001</v>
      </c>
      <c r="DT41" s="665">
        <v>19.925799999999999</v>
      </c>
      <c r="DU41" s="665" t="s">
        <v>108</v>
      </c>
      <c r="DV41" s="672">
        <v>4.3205999999999998</v>
      </c>
      <c r="DW41" s="672">
        <v>13.882300000000001</v>
      </c>
      <c r="DX41" s="666">
        <v>11.8255</v>
      </c>
    </row>
    <row r="42" spans="2:128" s="598" customFormat="1" ht="15.75" customHeight="1">
      <c r="B42" s="903" t="s">
        <v>878</v>
      </c>
      <c r="C42" s="585"/>
      <c r="D42" s="585"/>
      <c r="E42" s="585"/>
      <c r="F42" s="585"/>
      <c r="G42" s="585"/>
      <c r="H42" s="585"/>
      <c r="I42" s="585"/>
      <c r="J42" s="585"/>
      <c r="K42" s="585"/>
      <c r="L42" s="585"/>
      <c r="M42" s="585"/>
      <c r="N42" s="586"/>
      <c r="O42" s="586"/>
      <c r="P42" s="904"/>
      <c r="R42" s="903" t="s">
        <v>878</v>
      </c>
      <c r="S42" s="585"/>
      <c r="T42" s="585"/>
      <c r="U42" s="585"/>
      <c r="V42" s="585"/>
      <c r="W42" s="585"/>
      <c r="X42" s="585"/>
      <c r="Y42" s="585"/>
      <c r="Z42" s="585"/>
      <c r="AA42" s="585"/>
      <c r="AB42" s="585"/>
      <c r="AC42" s="585"/>
      <c r="AD42" s="586"/>
      <c r="AE42" s="586"/>
      <c r="AF42" s="904"/>
      <c r="AH42" s="903" t="s">
        <v>878</v>
      </c>
      <c r="AI42" s="937"/>
      <c r="AJ42" s="937"/>
      <c r="AK42" s="937"/>
      <c r="AL42" s="937"/>
      <c r="AM42" s="937"/>
      <c r="AN42" s="937"/>
      <c r="AO42" s="937"/>
      <c r="AP42" s="937"/>
      <c r="AQ42" s="937"/>
      <c r="AR42" s="937"/>
      <c r="AS42" s="937"/>
      <c r="AT42" s="938"/>
      <c r="AU42" s="938"/>
      <c r="AV42" s="939"/>
      <c r="AX42" s="903" t="s">
        <v>878</v>
      </c>
      <c r="AY42" s="937"/>
      <c r="AZ42" s="937"/>
      <c r="BA42" s="937"/>
      <c r="BB42" s="937"/>
      <c r="BC42" s="937"/>
      <c r="BD42" s="937"/>
      <c r="BE42" s="937"/>
      <c r="BF42" s="937"/>
      <c r="BG42" s="937"/>
      <c r="BH42" s="937"/>
      <c r="BI42" s="937"/>
      <c r="BJ42" s="938"/>
      <c r="BK42" s="938"/>
      <c r="BL42" s="939"/>
      <c r="BN42" s="903" t="s">
        <v>878</v>
      </c>
      <c r="BO42" s="937"/>
      <c r="BP42" s="937"/>
      <c r="BQ42" s="937"/>
      <c r="BR42" s="937"/>
      <c r="BS42" s="937"/>
      <c r="BT42" s="937"/>
      <c r="BU42" s="937"/>
      <c r="BV42" s="937"/>
      <c r="BW42" s="937"/>
      <c r="BX42" s="937"/>
      <c r="BY42" s="937"/>
      <c r="BZ42" s="938"/>
      <c r="CA42" s="938"/>
      <c r="CB42" s="939"/>
      <c r="CD42" s="903" t="s">
        <v>878</v>
      </c>
      <c r="CE42" s="937"/>
      <c r="CF42" s="937"/>
      <c r="CG42" s="937"/>
      <c r="CH42" s="937"/>
      <c r="CI42" s="937"/>
      <c r="CJ42" s="937"/>
      <c r="CK42" s="937"/>
      <c r="CL42" s="937"/>
      <c r="CM42" s="937"/>
      <c r="CN42" s="937"/>
      <c r="CO42" s="937"/>
      <c r="CP42" s="938"/>
      <c r="CQ42" s="938"/>
      <c r="CR42" s="939"/>
      <c r="CT42" s="903" t="s">
        <v>878</v>
      </c>
      <c r="CU42" s="937"/>
      <c r="CV42" s="937"/>
      <c r="CW42" s="937"/>
      <c r="CX42" s="937"/>
      <c r="CY42" s="937"/>
      <c r="CZ42" s="937"/>
      <c r="DA42" s="937"/>
      <c r="DB42" s="937"/>
      <c r="DC42" s="937"/>
      <c r="DD42" s="937"/>
      <c r="DE42" s="937"/>
      <c r="DF42" s="938"/>
      <c r="DG42" s="938"/>
      <c r="DH42" s="939"/>
      <c r="DJ42" s="903" t="s">
        <v>878</v>
      </c>
      <c r="DK42" s="937"/>
      <c r="DL42" s="937"/>
      <c r="DM42" s="937"/>
      <c r="DN42" s="937"/>
      <c r="DO42" s="937"/>
      <c r="DP42" s="937"/>
      <c r="DQ42" s="937"/>
      <c r="DR42" s="937"/>
      <c r="DS42" s="937"/>
      <c r="DT42" s="937"/>
      <c r="DU42" s="937"/>
      <c r="DV42" s="938"/>
      <c r="DW42" s="938"/>
      <c r="DX42" s="939"/>
    </row>
    <row r="43" spans="2:128" s="492" customFormat="1" ht="15.75" customHeight="1">
      <c r="B43" s="905" t="s">
        <v>586</v>
      </c>
      <c r="C43" s="906">
        <v>647.73119999999994</v>
      </c>
      <c r="D43" s="906">
        <v>980.18780000000004</v>
      </c>
      <c r="E43" s="906">
        <v>681.01099999999997</v>
      </c>
      <c r="F43" s="906">
        <v>765.2998</v>
      </c>
      <c r="G43" s="906">
        <v>864.09479999999996</v>
      </c>
      <c r="H43" s="906">
        <v>991.28570000000002</v>
      </c>
      <c r="I43" s="906">
        <v>1107.3488</v>
      </c>
      <c r="J43" s="906">
        <v>1277.9228000000001</v>
      </c>
      <c r="K43" s="906">
        <v>1469.5272</v>
      </c>
      <c r="L43" s="906">
        <v>1620.0047</v>
      </c>
      <c r="M43" s="906">
        <v>1525.4538</v>
      </c>
      <c r="N43" s="907">
        <v>1001.0361</v>
      </c>
      <c r="O43" s="907">
        <v>1496.1</v>
      </c>
      <c r="P43" s="908">
        <v>1423.5065</v>
      </c>
      <c r="R43" s="905" t="s">
        <v>586</v>
      </c>
      <c r="S43" s="906">
        <v>434.62560000000002</v>
      </c>
      <c r="T43" s="906">
        <v>587.85910000000001</v>
      </c>
      <c r="U43" s="906">
        <v>413.53230000000002</v>
      </c>
      <c r="V43" s="906">
        <v>488.72430000000003</v>
      </c>
      <c r="W43" s="906">
        <v>595.33280000000002</v>
      </c>
      <c r="X43" s="906">
        <v>690.09680000000003</v>
      </c>
      <c r="Y43" s="906">
        <v>789.30830000000003</v>
      </c>
      <c r="Z43" s="906">
        <v>907.87980000000005</v>
      </c>
      <c r="AA43" s="906">
        <v>1017.6535</v>
      </c>
      <c r="AB43" s="906">
        <v>1116.8775000000001</v>
      </c>
      <c r="AC43" s="906">
        <v>1047.8577</v>
      </c>
      <c r="AD43" s="907">
        <v>699.053</v>
      </c>
      <c r="AE43" s="907">
        <v>1033.9143999999999</v>
      </c>
      <c r="AF43" s="908">
        <v>984.81209999999999</v>
      </c>
      <c r="AH43" s="905" t="s">
        <v>586</v>
      </c>
      <c r="AI43" s="940">
        <v>67.099699999999999</v>
      </c>
      <c r="AJ43" s="940">
        <v>59.9741</v>
      </c>
      <c r="AK43" s="940">
        <v>60.723300000000002</v>
      </c>
      <c r="AL43" s="940">
        <v>63.860500000000002</v>
      </c>
      <c r="AM43" s="940">
        <v>68.896699999999996</v>
      </c>
      <c r="AN43" s="940">
        <v>69.616299999999995</v>
      </c>
      <c r="AO43" s="940">
        <v>71.2791</v>
      </c>
      <c r="AP43" s="940">
        <v>71.043400000000005</v>
      </c>
      <c r="AQ43" s="940">
        <v>69.250399999999999</v>
      </c>
      <c r="AR43" s="940">
        <v>68.942899999999995</v>
      </c>
      <c r="AS43" s="940">
        <v>68.691500000000005</v>
      </c>
      <c r="AT43" s="941">
        <v>69.832899999999995</v>
      </c>
      <c r="AU43" s="941">
        <v>69.107299999999995</v>
      </c>
      <c r="AV43" s="942">
        <v>69.182100000000005</v>
      </c>
      <c r="AX43" s="905" t="s">
        <v>586</v>
      </c>
      <c r="AY43" s="940">
        <v>32.873199999999997</v>
      </c>
      <c r="AZ43" s="940">
        <v>43.7166</v>
      </c>
      <c r="BA43" s="940">
        <v>51.418599999999998</v>
      </c>
      <c r="BB43" s="940">
        <v>57.2333</v>
      </c>
      <c r="BC43" s="940">
        <v>63.886800000000001</v>
      </c>
      <c r="BD43" s="940">
        <v>63.506100000000004</v>
      </c>
      <c r="BE43" s="940">
        <v>63.481900000000003</v>
      </c>
      <c r="BF43" s="940">
        <v>65.099199999999996</v>
      </c>
      <c r="BG43" s="940">
        <v>63.310499999999998</v>
      </c>
      <c r="BH43" s="940">
        <v>61.689700000000002</v>
      </c>
      <c r="BI43" s="940">
        <v>57.451900000000002</v>
      </c>
      <c r="BJ43" s="941">
        <v>62.736800000000002</v>
      </c>
      <c r="BK43" s="941">
        <v>60.320500000000003</v>
      </c>
      <c r="BL43" s="942">
        <v>60.569699999999997</v>
      </c>
      <c r="BN43" s="905" t="s">
        <v>586</v>
      </c>
      <c r="BO43" s="940">
        <v>22.281500000000001</v>
      </c>
      <c r="BP43" s="940">
        <v>19.436399999999999</v>
      </c>
      <c r="BQ43" s="940">
        <v>17.986699999999999</v>
      </c>
      <c r="BR43" s="940">
        <v>15.2622</v>
      </c>
      <c r="BS43" s="940">
        <v>12.492699999999999</v>
      </c>
      <c r="BT43" s="940">
        <v>10.7332</v>
      </c>
      <c r="BU43" s="940">
        <v>11.059200000000001</v>
      </c>
      <c r="BV43" s="940">
        <v>12.8499</v>
      </c>
      <c r="BW43" s="940">
        <v>14.230499999999999</v>
      </c>
      <c r="BX43" s="940">
        <v>14.816000000000001</v>
      </c>
      <c r="BY43" s="940">
        <v>13.0669</v>
      </c>
      <c r="BZ43" s="941">
        <v>11.707599999999999</v>
      </c>
      <c r="CA43" s="941">
        <v>13.604200000000001</v>
      </c>
      <c r="CB43" s="942">
        <v>13.4086</v>
      </c>
      <c r="CD43" s="905" t="s">
        <v>586</v>
      </c>
      <c r="CE43" s="940">
        <v>14.8208</v>
      </c>
      <c r="CF43" s="940">
        <v>13.141299999999999</v>
      </c>
      <c r="CG43" s="940">
        <v>13.7607</v>
      </c>
      <c r="CH43" s="940">
        <v>12.752700000000001</v>
      </c>
      <c r="CI43" s="940">
        <v>10.427099999999999</v>
      </c>
      <c r="CJ43" s="940">
        <v>8.7798999999999996</v>
      </c>
      <c r="CK43" s="940">
        <v>8.9295000000000009</v>
      </c>
      <c r="CL43" s="940">
        <v>10.542999999999999</v>
      </c>
      <c r="CM43" s="940">
        <v>11.528499999999999</v>
      </c>
      <c r="CN43" s="940">
        <v>11.809799999999999</v>
      </c>
      <c r="CO43" s="940">
        <v>10.69</v>
      </c>
      <c r="CP43" s="941">
        <v>9.5451999999999995</v>
      </c>
      <c r="CQ43" s="941">
        <v>11.0555</v>
      </c>
      <c r="CR43" s="942">
        <v>10.899800000000001</v>
      </c>
      <c r="CT43" s="905" t="s">
        <v>586</v>
      </c>
      <c r="CU43" s="940">
        <v>2.6246999999999998</v>
      </c>
      <c r="CV43" s="940">
        <v>4.4599000000000002</v>
      </c>
      <c r="CW43" s="940">
        <v>8.2317999999999998</v>
      </c>
      <c r="CX43" s="940">
        <v>8.9774999999999991</v>
      </c>
      <c r="CY43" s="940">
        <v>9.1021000000000001</v>
      </c>
      <c r="CZ43" s="940">
        <v>9.9844000000000008</v>
      </c>
      <c r="DA43" s="940">
        <v>8.7805</v>
      </c>
      <c r="DB43" s="940">
        <v>8.0106000000000002</v>
      </c>
      <c r="DC43" s="940">
        <v>8.4725999999999999</v>
      </c>
      <c r="DD43" s="940">
        <v>8.0747999999999998</v>
      </c>
      <c r="DE43" s="940">
        <v>9.1681000000000008</v>
      </c>
      <c r="DF43" s="941">
        <v>9.0127000000000006</v>
      </c>
      <c r="DG43" s="941">
        <v>8.7070000000000007</v>
      </c>
      <c r="DH43" s="942">
        <v>8.7385000000000002</v>
      </c>
      <c r="DJ43" s="905" t="s">
        <v>586</v>
      </c>
      <c r="DK43" s="940">
        <v>25.366700000000002</v>
      </c>
      <c r="DL43" s="940">
        <v>33.177100000000003</v>
      </c>
      <c r="DM43" s="940">
        <v>26.7789</v>
      </c>
      <c r="DN43" s="940">
        <v>17.6235</v>
      </c>
      <c r="DO43" s="940">
        <v>17.1478</v>
      </c>
      <c r="DP43" s="940">
        <v>15.129300000000001</v>
      </c>
      <c r="DQ43" s="940">
        <v>15.2767</v>
      </c>
      <c r="DR43" s="940">
        <v>13.8856</v>
      </c>
      <c r="DS43" s="940">
        <v>12.667999999999999</v>
      </c>
      <c r="DT43" s="940">
        <v>13.684200000000001</v>
      </c>
      <c r="DU43" s="940">
        <v>12.331200000000001</v>
      </c>
      <c r="DV43" s="941">
        <v>15.879799999999999</v>
      </c>
      <c r="DW43" s="941">
        <v>12.789099999999999</v>
      </c>
      <c r="DX43" s="942">
        <v>13.107799999999999</v>
      </c>
    </row>
    <row r="44" spans="2:128" s="598" customFormat="1" ht="15.75" customHeight="1">
      <c r="B44" s="909" t="s">
        <v>556</v>
      </c>
      <c r="C44" s="910">
        <v>1228.1642999999999</v>
      </c>
      <c r="D44" s="910">
        <v>845.4683</v>
      </c>
      <c r="E44" s="910">
        <v>704.58789999999999</v>
      </c>
      <c r="F44" s="910">
        <v>742.94619999999998</v>
      </c>
      <c r="G44" s="910">
        <v>860.82410000000004</v>
      </c>
      <c r="H44" s="910">
        <v>1001.9639</v>
      </c>
      <c r="I44" s="910">
        <v>1138.2581</v>
      </c>
      <c r="J44" s="910">
        <v>1295.8992000000001</v>
      </c>
      <c r="K44" s="910">
        <v>1380.4703999999999</v>
      </c>
      <c r="L44" s="910">
        <v>1433.0116</v>
      </c>
      <c r="M44" s="910">
        <v>1382.5102999999999</v>
      </c>
      <c r="N44" s="911">
        <v>919.23710000000005</v>
      </c>
      <c r="O44" s="911">
        <v>1371.8154999999999</v>
      </c>
      <c r="P44" s="912">
        <v>1174.28</v>
      </c>
      <c r="R44" s="909" t="s">
        <v>556</v>
      </c>
      <c r="S44" s="910">
        <v>602.74009999999998</v>
      </c>
      <c r="T44" s="910">
        <v>418.36919999999998</v>
      </c>
      <c r="U44" s="910">
        <v>382.94</v>
      </c>
      <c r="V44" s="910">
        <v>462.20800000000003</v>
      </c>
      <c r="W44" s="910">
        <v>564.96540000000005</v>
      </c>
      <c r="X44" s="910">
        <v>685.66639999999995</v>
      </c>
      <c r="Y44" s="910">
        <v>779.65989999999999</v>
      </c>
      <c r="Z44" s="910">
        <v>880.95039999999995</v>
      </c>
      <c r="AA44" s="910">
        <v>916.39949999999999</v>
      </c>
      <c r="AB44" s="910">
        <v>954.05830000000003</v>
      </c>
      <c r="AC44" s="910">
        <v>898.77179999999998</v>
      </c>
      <c r="AD44" s="911">
        <v>603.62040000000002</v>
      </c>
      <c r="AE44" s="911">
        <v>914.75810000000001</v>
      </c>
      <c r="AF44" s="912">
        <v>778.95680000000004</v>
      </c>
      <c r="AH44" s="909" t="s">
        <v>556</v>
      </c>
      <c r="AI44" s="937">
        <v>49.076500000000003</v>
      </c>
      <c r="AJ44" s="937">
        <v>49.483699999999999</v>
      </c>
      <c r="AK44" s="937">
        <v>54.349499999999999</v>
      </c>
      <c r="AL44" s="937">
        <v>62.212800000000001</v>
      </c>
      <c r="AM44" s="937">
        <v>65.630799999999994</v>
      </c>
      <c r="AN44" s="937">
        <v>68.432199999999995</v>
      </c>
      <c r="AO44" s="937">
        <v>68.495900000000006</v>
      </c>
      <c r="AP44" s="937">
        <v>67.979900000000001</v>
      </c>
      <c r="AQ44" s="937">
        <v>66.383099999999999</v>
      </c>
      <c r="AR44" s="937">
        <v>66.577100000000002</v>
      </c>
      <c r="AS44" s="937">
        <v>65.010099999999994</v>
      </c>
      <c r="AT44" s="938">
        <v>65.665400000000005</v>
      </c>
      <c r="AU44" s="938">
        <v>66.682299999999998</v>
      </c>
      <c r="AV44" s="939">
        <v>66.334800000000001</v>
      </c>
      <c r="AX44" s="909" t="s">
        <v>556</v>
      </c>
      <c r="AY44" s="937">
        <v>36.843400000000003</v>
      </c>
      <c r="AZ44" s="937">
        <v>40.3309</v>
      </c>
      <c r="BA44" s="937">
        <v>47.442599999999999</v>
      </c>
      <c r="BB44" s="937">
        <v>57.040399999999998</v>
      </c>
      <c r="BC44" s="937">
        <v>60.673400000000001</v>
      </c>
      <c r="BD44" s="937">
        <v>61.798699999999997</v>
      </c>
      <c r="BE44" s="937">
        <v>59.058900000000001</v>
      </c>
      <c r="BF44" s="937">
        <v>57.491399999999999</v>
      </c>
      <c r="BG44" s="937">
        <v>57.293300000000002</v>
      </c>
      <c r="BH44" s="937">
        <v>55.993200000000002</v>
      </c>
      <c r="BI44" s="937">
        <v>53.527500000000003</v>
      </c>
      <c r="BJ44" s="938">
        <v>58.631799999999998</v>
      </c>
      <c r="BK44" s="938">
        <v>56.673999999999999</v>
      </c>
      <c r="BL44" s="939">
        <v>57.3429</v>
      </c>
      <c r="BN44" s="909" t="s">
        <v>556</v>
      </c>
      <c r="BO44" s="937">
        <v>27.5945</v>
      </c>
      <c r="BP44" s="937">
        <v>27.963799999999999</v>
      </c>
      <c r="BQ44" s="937">
        <v>24.999099999999999</v>
      </c>
      <c r="BR44" s="937">
        <v>20.198699999999999</v>
      </c>
      <c r="BS44" s="937">
        <v>17.871400000000001</v>
      </c>
      <c r="BT44" s="937">
        <v>15.7539</v>
      </c>
      <c r="BU44" s="937">
        <v>16.092700000000001</v>
      </c>
      <c r="BV44" s="937">
        <v>18.069600000000001</v>
      </c>
      <c r="BW44" s="937">
        <v>18.919899999999998</v>
      </c>
      <c r="BX44" s="937">
        <v>19.3337</v>
      </c>
      <c r="BY44" s="937">
        <v>20.4252</v>
      </c>
      <c r="BZ44" s="938">
        <v>17.846900000000002</v>
      </c>
      <c r="CA44" s="938">
        <v>18.9589</v>
      </c>
      <c r="CB44" s="939">
        <v>18.579000000000001</v>
      </c>
      <c r="CD44" s="909" t="s">
        <v>556</v>
      </c>
      <c r="CE44" s="937">
        <v>19.0779</v>
      </c>
      <c r="CF44" s="937">
        <v>20.957000000000001</v>
      </c>
      <c r="CG44" s="937">
        <v>19.451899999999998</v>
      </c>
      <c r="CH44" s="937">
        <v>16.639399999999998</v>
      </c>
      <c r="CI44" s="937">
        <v>15.014900000000001</v>
      </c>
      <c r="CJ44" s="937">
        <v>13.2478</v>
      </c>
      <c r="CK44" s="937">
        <v>13.8332</v>
      </c>
      <c r="CL44" s="937">
        <v>15.455299999999999</v>
      </c>
      <c r="CM44" s="937">
        <v>16.0748</v>
      </c>
      <c r="CN44" s="937">
        <v>16.167000000000002</v>
      </c>
      <c r="CO44" s="937">
        <v>17.511099999999999</v>
      </c>
      <c r="CP44" s="938">
        <v>14.9405</v>
      </c>
      <c r="CQ44" s="938">
        <v>16.083100000000002</v>
      </c>
      <c r="CR44" s="939">
        <v>15.6927</v>
      </c>
      <c r="CT44" s="909" t="s">
        <v>556</v>
      </c>
      <c r="CU44" s="937">
        <v>8.3520000000000003</v>
      </c>
      <c r="CV44" s="937">
        <v>8.0398999999999994</v>
      </c>
      <c r="CW44" s="937">
        <v>7.1554000000000002</v>
      </c>
      <c r="CX44" s="937">
        <v>7.5176999999999996</v>
      </c>
      <c r="CY44" s="937">
        <v>7.5163000000000002</v>
      </c>
      <c r="CZ44" s="937">
        <v>7.3775000000000004</v>
      </c>
      <c r="DA44" s="937">
        <v>7.1559999999999997</v>
      </c>
      <c r="DB44" s="937">
        <v>6.8822000000000001</v>
      </c>
      <c r="DC44" s="937">
        <v>7.2763999999999998</v>
      </c>
      <c r="DD44" s="937">
        <v>7.5327000000000002</v>
      </c>
      <c r="DE44" s="937">
        <v>6.7149999999999999</v>
      </c>
      <c r="DF44" s="938">
        <v>7.3540999999999999</v>
      </c>
      <c r="DG44" s="938">
        <v>7.1943000000000001</v>
      </c>
      <c r="DH44" s="939">
        <v>7.2488999999999999</v>
      </c>
      <c r="DJ44" s="909" t="s">
        <v>556</v>
      </c>
      <c r="DK44" s="937">
        <v>23.2211</v>
      </c>
      <c r="DL44" s="937">
        <v>25.099499999999999</v>
      </c>
      <c r="DM44" s="937">
        <v>22.5992</v>
      </c>
      <c r="DN44" s="937">
        <v>20.213799999999999</v>
      </c>
      <c r="DO44" s="937">
        <v>18.7164</v>
      </c>
      <c r="DP44" s="937">
        <v>16.679099999999998</v>
      </c>
      <c r="DQ44" s="937">
        <v>15.9908</v>
      </c>
      <c r="DR44" s="937">
        <v>14.4618</v>
      </c>
      <c r="DS44" s="937">
        <v>13.449400000000001</v>
      </c>
      <c r="DT44" s="937">
        <v>13.093400000000001</v>
      </c>
      <c r="DU44" s="937">
        <v>13.350300000000001</v>
      </c>
      <c r="DV44" s="938">
        <v>17.9848</v>
      </c>
      <c r="DW44" s="938">
        <v>13.592499999999999</v>
      </c>
      <c r="DX44" s="939">
        <v>15.0932</v>
      </c>
    </row>
    <row r="45" spans="2:128" s="492" customFormat="1" ht="15.75" customHeight="1">
      <c r="B45" s="918" t="s">
        <v>102</v>
      </c>
      <c r="C45" s="906">
        <v>1190.4141999999999</v>
      </c>
      <c r="D45" s="906">
        <v>889.82590000000005</v>
      </c>
      <c r="E45" s="906">
        <v>748.35879999999997</v>
      </c>
      <c r="F45" s="906">
        <v>777.83680000000004</v>
      </c>
      <c r="G45" s="906">
        <v>897.3306</v>
      </c>
      <c r="H45" s="906">
        <v>1011.8915</v>
      </c>
      <c r="I45" s="906">
        <v>1115.1684</v>
      </c>
      <c r="J45" s="906">
        <v>1223.7528</v>
      </c>
      <c r="K45" s="906">
        <v>1124.2509</v>
      </c>
      <c r="L45" s="919" t="s">
        <v>108</v>
      </c>
      <c r="M45" s="919" t="s">
        <v>108</v>
      </c>
      <c r="N45" s="907">
        <v>887.33029999999997</v>
      </c>
      <c r="O45" s="907">
        <v>1210.7737</v>
      </c>
      <c r="P45" s="908">
        <v>922.43740000000003</v>
      </c>
      <c r="R45" s="918" t="s">
        <v>102</v>
      </c>
      <c r="S45" s="906">
        <v>497.58370000000002</v>
      </c>
      <c r="T45" s="906">
        <v>384.92009999999999</v>
      </c>
      <c r="U45" s="906">
        <v>363.23649999999998</v>
      </c>
      <c r="V45" s="906">
        <v>431.7851</v>
      </c>
      <c r="W45" s="906">
        <v>550.44870000000003</v>
      </c>
      <c r="X45" s="906">
        <v>635.71469999999999</v>
      </c>
      <c r="Y45" s="906">
        <v>722.35429999999997</v>
      </c>
      <c r="Z45" s="906">
        <v>817.19730000000004</v>
      </c>
      <c r="AA45" s="906">
        <v>743.46029999999996</v>
      </c>
      <c r="AB45" s="919" t="s">
        <v>108</v>
      </c>
      <c r="AC45" s="919" t="s">
        <v>108</v>
      </c>
      <c r="AD45" s="907">
        <v>517.44190000000003</v>
      </c>
      <c r="AE45" s="907">
        <v>807.57899999999995</v>
      </c>
      <c r="AF45" s="908">
        <v>548.93389999999999</v>
      </c>
      <c r="AH45" s="918" t="s">
        <v>102</v>
      </c>
      <c r="AI45" s="940">
        <v>41.799199999999999</v>
      </c>
      <c r="AJ45" s="940">
        <v>43.257899999999999</v>
      </c>
      <c r="AK45" s="940">
        <v>48.537700000000001</v>
      </c>
      <c r="AL45" s="940">
        <v>55.511000000000003</v>
      </c>
      <c r="AM45" s="940">
        <v>61.3429</v>
      </c>
      <c r="AN45" s="940">
        <v>62.824399999999997</v>
      </c>
      <c r="AO45" s="940">
        <v>64.775400000000005</v>
      </c>
      <c r="AP45" s="940">
        <v>66.778000000000006</v>
      </c>
      <c r="AQ45" s="940">
        <v>66.129400000000004</v>
      </c>
      <c r="AR45" s="943" t="s">
        <v>108</v>
      </c>
      <c r="AS45" s="943" t="s">
        <v>108</v>
      </c>
      <c r="AT45" s="941">
        <v>58.314500000000002</v>
      </c>
      <c r="AU45" s="941">
        <v>66.699399999999997</v>
      </c>
      <c r="AV45" s="942">
        <v>59.509099999999997</v>
      </c>
      <c r="AX45" s="918" t="s">
        <v>102</v>
      </c>
      <c r="AY45" s="940">
        <v>29.844899999999999</v>
      </c>
      <c r="AZ45" s="940">
        <v>34.277500000000003</v>
      </c>
      <c r="BA45" s="940">
        <v>41.568899999999999</v>
      </c>
      <c r="BB45" s="940">
        <v>50.349899999999998</v>
      </c>
      <c r="BC45" s="940">
        <v>56.1175</v>
      </c>
      <c r="BD45" s="940">
        <v>56.804099999999998</v>
      </c>
      <c r="BE45" s="940">
        <v>57.183199999999999</v>
      </c>
      <c r="BF45" s="940">
        <v>58.755699999999997</v>
      </c>
      <c r="BG45" s="940">
        <v>49.526600000000002</v>
      </c>
      <c r="BH45" s="943" t="s">
        <v>108</v>
      </c>
      <c r="BI45" s="943" t="s">
        <v>108</v>
      </c>
      <c r="BJ45" s="941">
        <v>52.126199999999997</v>
      </c>
      <c r="BK45" s="941">
        <v>57.637799999999999</v>
      </c>
      <c r="BL45" s="942">
        <v>52.9114</v>
      </c>
      <c r="BN45" s="918" t="s">
        <v>102</v>
      </c>
      <c r="BO45" s="940">
        <v>31.477</v>
      </c>
      <c r="BP45" s="940">
        <v>31.451699999999999</v>
      </c>
      <c r="BQ45" s="940">
        <v>28.746300000000002</v>
      </c>
      <c r="BR45" s="940">
        <v>24.872599999999998</v>
      </c>
      <c r="BS45" s="940">
        <v>21.4588</v>
      </c>
      <c r="BT45" s="940">
        <v>19.889500000000002</v>
      </c>
      <c r="BU45" s="940">
        <v>18.960100000000001</v>
      </c>
      <c r="BV45" s="940">
        <v>18.554099999999998</v>
      </c>
      <c r="BW45" s="940">
        <v>20.6373</v>
      </c>
      <c r="BX45" s="943" t="s">
        <v>108</v>
      </c>
      <c r="BY45" s="943" t="s">
        <v>108</v>
      </c>
      <c r="BZ45" s="941">
        <v>22.981300000000001</v>
      </c>
      <c r="CA45" s="941">
        <v>18.8064</v>
      </c>
      <c r="CB45" s="942">
        <v>22.386500000000002</v>
      </c>
      <c r="CD45" s="918" t="s">
        <v>102</v>
      </c>
      <c r="CE45" s="940">
        <v>22.2303</v>
      </c>
      <c r="CF45" s="940">
        <v>23.0474</v>
      </c>
      <c r="CG45" s="940">
        <v>22.051600000000001</v>
      </c>
      <c r="CH45" s="940">
        <v>20.700299999999999</v>
      </c>
      <c r="CI45" s="940">
        <v>18.239799999999999</v>
      </c>
      <c r="CJ45" s="940">
        <v>16.855699999999999</v>
      </c>
      <c r="CK45" s="940">
        <v>15.8809</v>
      </c>
      <c r="CL45" s="940">
        <v>15.5709</v>
      </c>
      <c r="CM45" s="940">
        <v>17.927099999999999</v>
      </c>
      <c r="CN45" s="943" t="s">
        <v>108</v>
      </c>
      <c r="CO45" s="943" t="s">
        <v>108</v>
      </c>
      <c r="CP45" s="941">
        <v>18.930900000000001</v>
      </c>
      <c r="CQ45" s="941">
        <v>15.856299999999999</v>
      </c>
      <c r="CR45" s="942">
        <v>18.492899999999999</v>
      </c>
      <c r="CT45" s="918" t="s">
        <v>102</v>
      </c>
      <c r="CU45" s="940">
        <v>10.239699999999999</v>
      </c>
      <c r="CV45" s="940">
        <v>9.9410000000000007</v>
      </c>
      <c r="CW45" s="940">
        <v>8.7866</v>
      </c>
      <c r="CX45" s="940">
        <v>8.1788000000000007</v>
      </c>
      <c r="CY45" s="940">
        <v>7.7595999999999998</v>
      </c>
      <c r="CZ45" s="940">
        <v>7.8967999999999998</v>
      </c>
      <c r="DA45" s="940">
        <v>7.5763999999999996</v>
      </c>
      <c r="DB45" s="940">
        <v>6.7534999999999998</v>
      </c>
      <c r="DC45" s="940">
        <v>5.0930999999999997</v>
      </c>
      <c r="DD45" s="943" t="s">
        <v>108</v>
      </c>
      <c r="DE45" s="943" t="s">
        <v>108</v>
      </c>
      <c r="DF45" s="941">
        <v>8.0702999999999996</v>
      </c>
      <c r="DG45" s="941">
        <v>6.5523999999999996</v>
      </c>
      <c r="DH45" s="942">
        <v>7.8540000000000001</v>
      </c>
      <c r="DJ45" s="918" t="s">
        <v>102</v>
      </c>
      <c r="DK45" s="940">
        <v>24.5258</v>
      </c>
      <c r="DL45" s="940">
        <v>23.9712</v>
      </c>
      <c r="DM45" s="940">
        <v>21.604700000000001</v>
      </c>
      <c r="DN45" s="940">
        <v>20.2727</v>
      </c>
      <c r="DO45" s="940">
        <v>19.6008</v>
      </c>
      <c r="DP45" s="940">
        <v>19.0656</v>
      </c>
      <c r="DQ45" s="940">
        <v>17.799800000000001</v>
      </c>
      <c r="DR45" s="940">
        <v>14.6121</v>
      </c>
      <c r="DS45" s="940">
        <v>11.3559</v>
      </c>
      <c r="DT45" s="943" t="s">
        <v>108</v>
      </c>
      <c r="DU45" s="943" t="s">
        <v>108</v>
      </c>
      <c r="DV45" s="941">
        <v>19.741</v>
      </c>
      <c r="DW45" s="941">
        <v>14.217700000000001</v>
      </c>
      <c r="DX45" s="942">
        <v>18.9541</v>
      </c>
    </row>
    <row r="46" spans="2:128" s="598" customFormat="1" ht="15.75" customHeight="1">
      <c r="B46" s="913" t="s">
        <v>101</v>
      </c>
      <c r="C46" s="914">
        <v>1138.7011</v>
      </c>
      <c r="D46" s="914">
        <v>853.9941</v>
      </c>
      <c r="E46" s="914">
        <v>818.34529999999995</v>
      </c>
      <c r="F46" s="914">
        <v>960.11720000000003</v>
      </c>
      <c r="G46" s="914">
        <v>1215.8859</v>
      </c>
      <c r="H46" s="914">
        <v>1246.4731999999999</v>
      </c>
      <c r="I46" s="914">
        <v>1355.558</v>
      </c>
      <c r="J46" s="914">
        <v>1387.6912</v>
      </c>
      <c r="K46" s="914" t="s">
        <v>108</v>
      </c>
      <c r="L46" s="915" t="s">
        <v>108</v>
      </c>
      <c r="M46" s="915" t="s">
        <v>108</v>
      </c>
      <c r="N46" s="916">
        <v>1035.6159</v>
      </c>
      <c r="O46" s="916">
        <v>1387.6912</v>
      </c>
      <c r="P46" s="917">
        <v>1054.6744000000001</v>
      </c>
      <c r="R46" s="913" t="s">
        <v>101</v>
      </c>
      <c r="S46" s="914">
        <v>448.07040000000001</v>
      </c>
      <c r="T46" s="914">
        <v>371.02870000000001</v>
      </c>
      <c r="U46" s="914">
        <v>404.49489999999997</v>
      </c>
      <c r="V46" s="914">
        <v>529.33450000000005</v>
      </c>
      <c r="W46" s="914">
        <v>727.59709999999995</v>
      </c>
      <c r="X46" s="914">
        <v>733.39530000000002</v>
      </c>
      <c r="Y46" s="914">
        <v>885.20029999999997</v>
      </c>
      <c r="Z46" s="914">
        <v>862.05539999999996</v>
      </c>
      <c r="AA46" s="914" t="s">
        <v>108</v>
      </c>
      <c r="AB46" s="915" t="s">
        <v>108</v>
      </c>
      <c r="AC46" s="915" t="s">
        <v>108</v>
      </c>
      <c r="AD46" s="916">
        <v>580.51239999999996</v>
      </c>
      <c r="AE46" s="916">
        <v>862.05539999999996</v>
      </c>
      <c r="AF46" s="917">
        <v>595.75289999999995</v>
      </c>
      <c r="AH46" s="913" t="s">
        <v>101</v>
      </c>
      <c r="AI46" s="944">
        <v>39.349299999999999</v>
      </c>
      <c r="AJ46" s="944">
        <v>43.446300000000001</v>
      </c>
      <c r="AK46" s="944">
        <v>49.428400000000003</v>
      </c>
      <c r="AL46" s="944">
        <v>55.132300000000001</v>
      </c>
      <c r="AM46" s="944">
        <v>59.840899999999998</v>
      </c>
      <c r="AN46" s="944">
        <v>58.837600000000002</v>
      </c>
      <c r="AO46" s="944">
        <v>65.301500000000004</v>
      </c>
      <c r="AP46" s="944">
        <v>62.121600000000001</v>
      </c>
      <c r="AQ46" s="944" t="s">
        <v>108</v>
      </c>
      <c r="AR46" s="945" t="s">
        <v>108</v>
      </c>
      <c r="AS46" s="945" t="s">
        <v>108</v>
      </c>
      <c r="AT46" s="946">
        <v>56.0548</v>
      </c>
      <c r="AU46" s="946">
        <v>62.121600000000001</v>
      </c>
      <c r="AV46" s="947">
        <v>56.486899999999999</v>
      </c>
      <c r="AX46" s="913" t="s">
        <v>101</v>
      </c>
      <c r="AY46" s="944">
        <v>28.630600000000001</v>
      </c>
      <c r="AZ46" s="944">
        <v>35.0092</v>
      </c>
      <c r="BA46" s="944">
        <v>42.995100000000001</v>
      </c>
      <c r="BB46" s="944">
        <v>49.921900000000001</v>
      </c>
      <c r="BC46" s="944">
        <v>53.693399999999997</v>
      </c>
      <c r="BD46" s="944">
        <v>51.748800000000003</v>
      </c>
      <c r="BE46" s="944">
        <v>58.384700000000002</v>
      </c>
      <c r="BF46" s="944">
        <v>57.2288</v>
      </c>
      <c r="BG46" s="944" t="s">
        <v>108</v>
      </c>
      <c r="BH46" s="945" t="s">
        <v>108</v>
      </c>
      <c r="BI46" s="945" t="s">
        <v>108</v>
      </c>
      <c r="BJ46" s="946">
        <v>49.762799999999999</v>
      </c>
      <c r="BK46" s="946">
        <v>57.2288</v>
      </c>
      <c r="BL46" s="947">
        <v>50.294600000000003</v>
      </c>
      <c r="BN46" s="913" t="s">
        <v>101</v>
      </c>
      <c r="BO46" s="944">
        <v>33.460900000000002</v>
      </c>
      <c r="BP46" s="944">
        <v>32.661499999999997</v>
      </c>
      <c r="BQ46" s="944">
        <v>29.1983</v>
      </c>
      <c r="BR46" s="944">
        <v>25.8432</v>
      </c>
      <c r="BS46" s="944">
        <v>22.580400000000001</v>
      </c>
      <c r="BT46" s="944">
        <v>22.490100000000002</v>
      </c>
      <c r="BU46" s="944">
        <v>20.149100000000001</v>
      </c>
      <c r="BV46" s="944">
        <v>20.872199999999999</v>
      </c>
      <c r="BW46" s="944" t="s">
        <v>108</v>
      </c>
      <c r="BX46" s="945" t="s">
        <v>108</v>
      </c>
      <c r="BY46" s="945" t="s">
        <v>108</v>
      </c>
      <c r="BZ46" s="946">
        <v>25.125499999999999</v>
      </c>
      <c r="CA46" s="946">
        <v>20.872199999999999</v>
      </c>
      <c r="CB46" s="947">
        <v>24.822500000000002</v>
      </c>
      <c r="CD46" s="913" t="s">
        <v>101</v>
      </c>
      <c r="CE46" s="944">
        <v>21.935600000000001</v>
      </c>
      <c r="CF46" s="944">
        <v>23.171900000000001</v>
      </c>
      <c r="CG46" s="944">
        <v>21.738900000000001</v>
      </c>
      <c r="CH46" s="944">
        <v>21.14</v>
      </c>
      <c r="CI46" s="944">
        <v>18.752700000000001</v>
      </c>
      <c r="CJ46" s="944">
        <v>17.872299999999999</v>
      </c>
      <c r="CK46" s="944">
        <v>16.060600000000001</v>
      </c>
      <c r="CL46" s="944">
        <v>16.733499999999999</v>
      </c>
      <c r="CM46" s="944" t="s">
        <v>108</v>
      </c>
      <c r="CN46" s="945" t="s">
        <v>108</v>
      </c>
      <c r="CO46" s="945" t="s">
        <v>108</v>
      </c>
      <c r="CP46" s="946">
        <v>19.843299999999999</v>
      </c>
      <c r="CQ46" s="946">
        <v>16.733499999999999</v>
      </c>
      <c r="CR46" s="947">
        <v>19.6218</v>
      </c>
      <c r="CT46" s="913" t="s">
        <v>101</v>
      </c>
      <c r="CU46" s="944">
        <v>11.187099999999999</v>
      </c>
      <c r="CV46" s="944">
        <v>9.0693999999999999</v>
      </c>
      <c r="CW46" s="944">
        <v>7.3171999999999997</v>
      </c>
      <c r="CX46" s="944">
        <v>7.1087999999999996</v>
      </c>
      <c r="CY46" s="944">
        <v>7.2648999999999999</v>
      </c>
      <c r="CZ46" s="944">
        <v>8.1889000000000003</v>
      </c>
      <c r="DA46" s="944">
        <v>7.0849000000000002</v>
      </c>
      <c r="DB46" s="944">
        <v>7.8509000000000002</v>
      </c>
      <c r="DC46" s="944" t="s">
        <v>108</v>
      </c>
      <c r="DD46" s="945" t="s">
        <v>108</v>
      </c>
      <c r="DE46" s="945" t="s">
        <v>108</v>
      </c>
      <c r="DF46" s="946">
        <v>7.4569000000000001</v>
      </c>
      <c r="DG46" s="946">
        <v>7.8509000000000002</v>
      </c>
      <c r="DH46" s="947">
        <v>7.4850000000000003</v>
      </c>
      <c r="DJ46" s="913" t="s">
        <v>101</v>
      </c>
      <c r="DK46" s="944">
        <v>27.281199999999998</v>
      </c>
      <c r="DL46" s="944">
        <v>25.743400000000001</v>
      </c>
      <c r="DM46" s="944">
        <v>24.772200000000002</v>
      </c>
      <c r="DN46" s="944">
        <v>21.841699999999999</v>
      </c>
      <c r="DO46" s="944">
        <v>17.8108</v>
      </c>
      <c r="DP46" s="944">
        <v>16.632300000000001</v>
      </c>
      <c r="DQ46" s="944">
        <v>17.866199999999999</v>
      </c>
      <c r="DR46" s="944">
        <v>18.675899999999999</v>
      </c>
      <c r="DS46" s="944" t="s">
        <v>108</v>
      </c>
      <c r="DT46" s="945" t="s">
        <v>108</v>
      </c>
      <c r="DU46" s="945" t="s">
        <v>108</v>
      </c>
      <c r="DV46" s="946">
        <v>20.853100000000001</v>
      </c>
      <c r="DW46" s="946">
        <v>18.675899999999999</v>
      </c>
      <c r="DX46" s="947">
        <v>20.6981</v>
      </c>
    </row>
    <row r="47" spans="2:128" s="656" customFormat="1">
      <c r="B47" s="38" t="s">
        <v>314</v>
      </c>
      <c r="C47" s="654"/>
      <c r="D47" s="654"/>
      <c r="E47" s="654"/>
      <c r="F47" s="654"/>
      <c r="G47" s="654"/>
      <c r="H47" s="654"/>
      <c r="I47" s="654"/>
      <c r="J47" s="654"/>
      <c r="K47" s="654"/>
      <c r="L47" s="654"/>
      <c r="M47" s="654"/>
      <c r="N47" s="654"/>
      <c r="O47" s="654"/>
      <c r="P47" s="655"/>
      <c r="R47" s="38" t="s">
        <v>314</v>
      </c>
      <c r="S47" s="654"/>
      <c r="T47" s="654"/>
      <c r="U47" s="654"/>
      <c r="V47" s="654"/>
      <c r="W47" s="654"/>
      <c r="X47" s="654"/>
      <c r="Y47" s="654"/>
      <c r="Z47" s="654"/>
      <c r="AA47" s="654"/>
      <c r="AB47" s="654"/>
      <c r="AC47" s="654"/>
      <c r="AD47" s="654"/>
      <c r="AE47" s="654"/>
      <c r="AF47" s="655"/>
      <c r="AH47" s="38" t="s">
        <v>314</v>
      </c>
      <c r="AI47" s="654"/>
      <c r="AJ47" s="654"/>
      <c r="AK47" s="654"/>
      <c r="AL47" s="654"/>
      <c r="AM47" s="654"/>
      <c r="AN47" s="654"/>
      <c r="AO47" s="654"/>
      <c r="AP47" s="654"/>
      <c r="AQ47" s="654"/>
      <c r="AR47" s="654"/>
      <c r="AS47" s="654"/>
      <c r="AT47" s="654"/>
      <c r="AU47" s="654"/>
      <c r="AV47" s="655"/>
      <c r="AX47" s="38" t="s">
        <v>314</v>
      </c>
      <c r="AY47" s="654"/>
      <c r="AZ47" s="654"/>
      <c r="BA47" s="654"/>
      <c r="BB47" s="654"/>
      <c r="BC47" s="654"/>
      <c r="BD47" s="654"/>
      <c r="BE47" s="654"/>
      <c r="BF47" s="654"/>
      <c r="BG47" s="654"/>
      <c r="BH47" s="654"/>
      <c r="BI47" s="654"/>
      <c r="BJ47" s="654"/>
      <c r="BK47" s="654"/>
      <c r="BL47" s="655"/>
      <c r="BN47" s="38" t="s">
        <v>314</v>
      </c>
      <c r="BO47" s="654"/>
      <c r="BP47" s="654"/>
      <c r="BQ47" s="654"/>
      <c r="BR47" s="654"/>
      <c r="BS47" s="654"/>
      <c r="BT47" s="654"/>
      <c r="BU47" s="654"/>
      <c r="BV47" s="654"/>
      <c r="BW47" s="654"/>
      <c r="BX47" s="654"/>
      <c r="BY47" s="654"/>
      <c r="BZ47" s="654"/>
      <c r="CA47" s="654"/>
      <c r="CB47" s="655"/>
      <c r="CD47" s="38" t="s">
        <v>314</v>
      </c>
      <c r="CE47" s="654"/>
      <c r="CF47" s="654"/>
      <c r="CG47" s="654"/>
      <c r="CH47" s="654"/>
      <c r="CI47" s="654"/>
      <c r="CJ47" s="654"/>
      <c r="CK47" s="654"/>
      <c r="CL47" s="654"/>
      <c r="CM47" s="654"/>
      <c r="CN47" s="654"/>
      <c r="CO47" s="654"/>
      <c r="CP47" s="654"/>
      <c r="CQ47" s="654"/>
      <c r="CR47" s="655"/>
      <c r="CT47" s="38" t="s">
        <v>314</v>
      </c>
      <c r="CU47" s="654"/>
      <c r="CV47" s="654"/>
      <c r="CW47" s="654"/>
      <c r="CX47" s="654"/>
      <c r="CY47" s="654"/>
      <c r="CZ47" s="654"/>
      <c r="DA47" s="654"/>
      <c r="DB47" s="654"/>
      <c r="DC47" s="654"/>
      <c r="DD47" s="654"/>
      <c r="DE47" s="654"/>
      <c r="DF47" s="654"/>
      <c r="DG47" s="654"/>
      <c r="DH47" s="655"/>
      <c r="DJ47" s="38" t="s">
        <v>314</v>
      </c>
      <c r="DK47" s="654"/>
      <c r="DL47" s="654"/>
      <c r="DM47" s="654"/>
      <c r="DN47" s="654"/>
      <c r="DO47" s="654"/>
      <c r="DP47" s="654"/>
      <c r="DQ47" s="654"/>
      <c r="DR47" s="654"/>
      <c r="DS47" s="654"/>
      <c r="DT47" s="654"/>
      <c r="DU47" s="654"/>
      <c r="DV47" s="654"/>
      <c r="DW47" s="654"/>
      <c r="DX47" s="655"/>
    </row>
    <row r="48" spans="2:128" s="293" customFormat="1">
      <c r="B48" s="38" t="s">
        <v>587</v>
      </c>
      <c r="C48" s="654"/>
      <c r="D48" s="654"/>
      <c r="E48" s="654"/>
      <c r="F48" s="654"/>
      <c r="G48" s="654"/>
      <c r="H48" s="654"/>
      <c r="I48" s="654"/>
      <c r="J48" s="654"/>
      <c r="K48" s="654"/>
      <c r="L48" s="654"/>
      <c r="M48" s="654"/>
      <c r="N48" s="654"/>
      <c r="O48" s="654"/>
      <c r="P48" s="655"/>
      <c r="R48" s="38" t="s">
        <v>587</v>
      </c>
      <c r="S48" s="654"/>
      <c r="T48" s="654"/>
      <c r="U48" s="654"/>
      <c r="V48" s="654"/>
      <c r="W48" s="654"/>
      <c r="X48" s="654"/>
      <c r="Y48" s="654"/>
      <c r="Z48" s="654"/>
      <c r="AA48" s="654"/>
      <c r="AB48" s="654"/>
      <c r="AC48" s="654"/>
      <c r="AD48" s="654"/>
      <c r="AE48" s="654"/>
      <c r="AF48" s="655"/>
      <c r="AH48" s="38" t="s">
        <v>587</v>
      </c>
      <c r="AI48" s="654"/>
      <c r="AJ48" s="654"/>
      <c r="AK48" s="654"/>
      <c r="AL48" s="654"/>
      <c r="AM48" s="654"/>
      <c r="AN48" s="654"/>
      <c r="AO48" s="654"/>
      <c r="AP48" s="654"/>
      <c r="AQ48" s="654"/>
      <c r="AR48" s="654"/>
      <c r="AS48" s="654"/>
      <c r="AT48" s="654"/>
      <c r="AU48" s="654"/>
      <c r="AV48" s="655"/>
      <c r="AX48" s="38" t="s">
        <v>587</v>
      </c>
      <c r="AY48" s="654"/>
      <c r="AZ48" s="654"/>
      <c r="BA48" s="654"/>
      <c r="BB48" s="654"/>
      <c r="BC48" s="654"/>
      <c r="BD48" s="654"/>
      <c r="BE48" s="654"/>
      <c r="BF48" s="654"/>
      <c r="BG48" s="654"/>
      <c r="BH48" s="654"/>
      <c r="BI48" s="654"/>
      <c r="BJ48" s="654"/>
      <c r="BK48" s="654"/>
      <c r="BL48" s="655"/>
      <c r="BN48" s="38" t="s">
        <v>587</v>
      </c>
      <c r="BO48" s="654"/>
      <c r="BP48" s="654"/>
      <c r="BQ48" s="654"/>
      <c r="BR48" s="654"/>
      <c r="BS48" s="654"/>
      <c r="BT48" s="654"/>
      <c r="BU48" s="654"/>
      <c r="BV48" s="654"/>
      <c r="BW48" s="654"/>
      <c r="BX48" s="654"/>
      <c r="BY48" s="654"/>
      <c r="BZ48" s="654"/>
      <c r="CA48" s="654"/>
      <c r="CB48" s="655"/>
      <c r="CD48" s="38" t="s">
        <v>587</v>
      </c>
      <c r="CE48" s="654"/>
      <c r="CF48" s="654"/>
      <c r="CG48" s="654"/>
      <c r="CH48" s="654"/>
      <c r="CI48" s="654"/>
      <c r="CJ48" s="654"/>
      <c r="CK48" s="654"/>
      <c r="CL48" s="654"/>
      <c r="CM48" s="654"/>
      <c r="CN48" s="654"/>
      <c r="CO48" s="654"/>
      <c r="CP48" s="654"/>
      <c r="CQ48" s="654"/>
      <c r="CR48" s="655"/>
      <c r="CT48" s="38" t="s">
        <v>587</v>
      </c>
      <c r="CU48" s="654"/>
      <c r="CV48" s="654"/>
      <c r="CW48" s="654"/>
      <c r="CX48" s="654"/>
      <c r="CY48" s="654"/>
      <c r="CZ48" s="654"/>
      <c r="DA48" s="654"/>
      <c r="DB48" s="654"/>
      <c r="DC48" s="654"/>
      <c r="DD48" s="654"/>
      <c r="DE48" s="654"/>
      <c r="DF48" s="654"/>
      <c r="DG48" s="654"/>
      <c r="DH48" s="655"/>
      <c r="DJ48" s="38" t="s">
        <v>587</v>
      </c>
      <c r="DK48" s="654"/>
      <c r="DL48" s="654"/>
      <c r="DM48" s="654"/>
      <c r="DN48" s="654"/>
      <c r="DO48" s="654"/>
      <c r="DP48" s="654"/>
      <c r="DQ48" s="654"/>
      <c r="DR48" s="654"/>
      <c r="DS48" s="654"/>
      <c r="DT48" s="654"/>
      <c r="DU48" s="654"/>
      <c r="DV48" s="654"/>
      <c r="DW48" s="654"/>
      <c r="DX48" s="655"/>
    </row>
    <row r="49" spans="2:128" s="293" customFormat="1" ht="12">
      <c r="B49" s="293" t="s">
        <v>557</v>
      </c>
      <c r="C49" s="658"/>
      <c r="D49" s="658"/>
      <c r="E49" s="658"/>
      <c r="F49" s="658"/>
      <c r="G49" s="658"/>
      <c r="H49" s="658"/>
      <c r="I49" s="658"/>
      <c r="J49" s="658"/>
      <c r="K49" s="658"/>
      <c r="L49" s="658"/>
      <c r="M49" s="658"/>
      <c r="N49" s="658"/>
      <c r="O49" s="658"/>
      <c r="P49" s="659"/>
      <c r="R49" s="293" t="s">
        <v>557</v>
      </c>
      <c r="S49" s="658"/>
      <c r="T49" s="658"/>
      <c r="U49" s="658"/>
      <c r="V49" s="658"/>
      <c r="W49" s="658"/>
      <c r="X49" s="658"/>
      <c r="Y49" s="658"/>
      <c r="Z49" s="658"/>
      <c r="AA49" s="658"/>
      <c r="AB49" s="658"/>
      <c r="AC49" s="658"/>
      <c r="AD49" s="658"/>
      <c r="AE49" s="658"/>
      <c r="AF49" s="659"/>
      <c r="AH49" s="293" t="s">
        <v>557</v>
      </c>
      <c r="AI49" s="658"/>
      <c r="AJ49" s="658"/>
      <c r="AK49" s="658"/>
      <c r="AL49" s="658"/>
      <c r="AM49" s="658"/>
      <c r="AN49" s="658"/>
      <c r="AO49" s="658"/>
      <c r="AP49" s="658"/>
      <c r="AQ49" s="658"/>
      <c r="AR49" s="658"/>
      <c r="AS49" s="658"/>
      <c r="AT49" s="658"/>
      <c r="AU49" s="658"/>
      <c r="AV49" s="659"/>
      <c r="AX49" s="293" t="s">
        <v>557</v>
      </c>
      <c r="AY49" s="658"/>
      <c r="AZ49" s="658"/>
      <c r="BA49" s="658"/>
      <c r="BB49" s="658"/>
      <c r="BC49" s="658"/>
      <c r="BD49" s="658"/>
      <c r="BE49" s="658"/>
      <c r="BF49" s="658"/>
      <c r="BG49" s="658"/>
      <c r="BH49" s="658"/>
      <c r="BI49" s="658"/>
      <c r="BJ49" s="658"/>
      <c r="BK49" s="658"/>
      <c r="BL49" s="659"/>
      <c r="BN49" s="293" t="s">
        <v>557</v>
      </c>
      <c r="BO49" s="658"/>
      <c r="BP49" s="658"/>
      <c r="BQ49" s="658"/>
      <c r="BR49" s="658"/>
      <c r="BS49" s="658"/>
      <c r="BT49" s="658"/>
      <c r="BU49" s="658"/>
      <c r="BV49" s="658"/>
      <c r="BW49" s="658"/>
      <c r="BX49" s="658"/>
      <c r="BY49" s="658"/>
      <c r="BZ49" s="658"/>
      <c r="CA49" s="658"/>
      <c r="CB49" s="659"/>
      <c r="CD49" s="293" t="s">
        <v>557</v>
      </c>
      <c r="CE49" s="658"/>
      <c r="CF49" s="658"/>
      <c r="CG49" s="658"/>
      <c r="CH49" s="658"/>
      <c r="CI49" s="658"/>
      <c r="CJ49" s="658"/>
      <c r="CK49" s="658"/>
      <c r="CL49" s="658"/>
      <c r="CM49" s="658"/>
      <c r="CN49" s="658"/>
      <c r="CO49" s="658"/>
      <c r="CP49" s="658"/>
      <c r="CQ49" s="658"/>
      <c r="CR49" s="659"/>
      <c r="CT49" s="293" t="s">
        <v>557</v>
      </c>
      <c r="CU49" s="658"/>
      <c r="CV49" s="658"/>
      <c r="CW49" s="658"/>
      <c r="CX49" s="658"/>
      <c r="CY49" s="658"/>
      <c r="CZ49" s="658"/>
      <c r="DA49" s="658"/>
      <c r="DB49" s="658"/>
      <c r="DC49" s="658"/>
      <c r="DD49" s="658"/>
      <c r="DE49" s="658"/>
      <c r="DF49" s="658"/>
      <c r="DG49" s="658"/>
      <c r="DH49" s="659"/>
      <c r="DJ49" s="293" t="s">
        <v>557</v>
      </c>
      <c r="DK49" s="658"/>
      <c r="DL49" s="658"/>
      <c r="DM49" s="658"/>
      <c r="DN49" s="658"/>
      <c r="DO49" s="658"/>
      <c r="DP49" s="658"/>
      <c r="DQ49" s="658"/>
      <c r="DR49" s="658"/>
      <c r="DS49" s="658"/>
      <c r="DT49" s="658"/>
      <c r="DU49" s="658"/>
      <c r="DV49" s="658"/>
      <c r="DW49" s="658"/>
      <c r="DX49" s="659"/>
    </row>
    <row r="50" spans="2:128" s="293" customFormat="1" ht="12">
      <c r="B50" s="295" t="s">
        <v>775</v>
      </c>
      <c r="C50" s="658"/>
      <c r="D50" s="658"/>
      <c r="E50" s="658"/>
      <c r="F50" s="658"/>
      <c r="G50" s="658"/>
      <c r="H50" s="658"/>
      <c r="I50" s="658"/>
      <c r="J50" s="658"/>
      <c r="K50" s="658"/>
      <c r="L50" s="658"/>
      <c r="M50" s="658"/>
      <c r="N50" s="658"/>
      <c r="O50" s="658"/>
      <c r="P50" s="659"/>
      <c r="R50" s="295" t="s">
        <v>775</v>
      </c>
      <c r="S50" s="658"/>
      <c r="T50" s="658"/>
      <c r="U50" s="658"/>
      <c r="V50" s="658"/>
      <c r="W50" s="658"/>
      <c r="X50" s="658"/>
      <c r="Y50" s="658"/>
      <c r="Z50" s="658"/>
      <c r="AA50" s="658"/>
      <c r="AB50" s="658"/>
      <c r="AC50" s="658"/>
      <c r="AD50" s="658"/>
      <c r="AE50" s="658"/>
      <c r="AF50" s="659"/>
      <c r="AH50" s="295" t="s">
        <v>775</v>
      </c>
      <c r="AI50" s="658"/>
      <c r="AJ50" s="658"/>
      <c r="AK50" s="658"/>
      <c r="AL50" s="658"/>
      <c r="AM50" s="658"/>
      <c r="AN50" s="658"/>
      <c r="AO50" s="658"/>
      <c r="AP50" s="658"/>
      <c r="AQ50" s="658"/>
      <c r="AR50" s="658"/>
      <c r="AS50" s="658"/>
      <c r="AT50" s="658"/>
      <c r="AU50" s="658"/>
      <c r="AV50" s="659"/>
      <c r="AX50" s="295" t="s">
        <v>775</v>
      </c>
      <c r="AY50" s="658"/>
      <c r="AZ50" s="658"/>
      <c r="BA50" s="658"/>
      <c r="BB50" s="658"/>
      <c r="BC50" s="658"/>
      <c r="BD50" s="658"/>
      <c r="BE50" s="658"/>
      <c r="BF50" s="658"/>
      <c r="BG50" s="658"/>
      <c r="BH50" s="658"/>
      <c r="BI50" s="658"/>
      <c r="BJ50" s="658"/>
      <c r="BK50" s="658"/>
      <c r="BL50" s="659"/>
      <c r="BN50" s="295" t="s">
        <v>775</v>
      </c>
      <c r="BO50" s="658"/>
      <c r="BP50" s="658"/>
      <c r="BQ50" s="658"/>
      <c r="BR50" s="658"/>
      <c r="BS50" s="658"/>
      <c r="BT50" s="658"/>
      <c r="BU50" s="658"/>
      <c r="BV50" s="658"/>
      <c r="BW50" s="658"/>
      <c r="BX50" s="658"/>
      <c r="BY50" s="658"/>
      <c r="BZ50" s="658"/>
      <c r="CA50" s="658"/>
      <c r="CB50" s="659"/>
      <c r="CD50" s="295" t="s">
        <v>775</v>
      </c>
      <c r="CE50" s="658"/>
      <c r="CF50" s="658"/>
      <c r="CG50" s="658"/>
      <c r="CH50" s="658"/>
      <c r="CI50" s="658"/>
      <c r="CJ50" s="658"/>
      <c r="CK50" s="658"/>
      <c r="CL50" s="658"/>
      <c r="CM50" s="658"/>
      <c r="CN50" s="658"/>
      <c r="CO50" s="658"/>
      <c r="CP50" s="658"/>
      <c r="CQ50" s="658"/>
      <c r="CR50" s="659"/>
      <c r="CT50" s="295" t="s">
        <v>775</v>
      </c>
      <c r="CU50" s="658"/>
      <c r="CV50" s="658"/>
      <c r="CW50" s="658"/>
      <c r="CX50" s="658"/>
      <c r="CY50" s="658"/>
      <c r="CZ50" s="658"/>
      <c r="DA50" s="658"/>
      <c r="DB50" s="658"/>
      <c r="DC50" s="658"/>
      <c r="DD50" s="658"/>
      <c r="DE50" s="658"/>
      <c r="DF50" s="658"/>
      <c r="DG50" s="658"/>
      <c r="DH50" s="659"/>
      <c r="DJ50" s="295" t="s">
        <v>775</v>
      </c>
      <c r="DW50" s="676"/>
    </row>
    <row r="51" spans="2:128">
      <c r="C51" s="54"/>
      <c r="D51" s="54"/>
      <c r="E51" s="54"/>
      <c r="F51" s="54"/>
      <c r="G51" s="54"/>
      <c r="H51" s="54"/>
      <c r="I51" s="54"/>
      <c r="J51" s="54"/>
      <c r="K51" s="54"/>
      <c r="L51" s="54"/>
      <c r="M51" s="54"/>
      <c r="N51" s="54"/>
      <c r="O51" s="54"/>
      <c r="P51" s="91"/>
      <c r="S51" s="54"/>
      <c r="T51" s="54"/>
      <c r="U51" s="54"/>
      <c r="V51" s="54"/>
      <c r="W51" s="54"/>
      <c r="X51" s="54"/>
      <c r="Y51" s="54"/>
      <c r="Z51" s="54"/>
      <c r="AA51" s="54"/>
      <c r="AB51" s="54"/>
      <c r="AC51" s="54"/>
      <c r="AD51" s="54"/>
      <c r="AE51" s="54"/>
      <c r="AF51" s="91"/>
      <c r="AI51" s="54"/>
      <c r="AJ51" s="54"/>
      <c r="AK51" s="54"/>
      <c r="AL51" s="54"/>
      <c r="AM51" s="54"/>
      <c r="AN51" s="54"/>
      <c r="AO51" s="54"/>
      <c r="AP51" s="54"/>
      <c r="AQ51" s="54"/>
      <c r="AR51" s="54"/>
      <c r="AS51" s="54"/>
      <c r="AT51" s="54"/>
      <c r="AU51" s="54"/>
      <c r="AV51" s="91"/>
      <c r="AY51" s="54"/>
      <c r="AZ51" s="54"/>
      <c r="BA51" s="54"/>
      <c r="BB51" s="54"/>
      <c r="BC51" s="54"/>
      <c r="BD51" s="54"/>
      <c r="BE51" s="54"/>
      <c r="BF51" s="54"/>
      <c r="BG51" s="54"/>
      <c r="BH51" s="54"/>
      <c r="BI51" s="54"/>
      <c r="BJ51" s="54"/>
      <c r="BK51" s="54"/>
      <c r="BL51" s="91"/>
      <c r="BO51" s="54"/>
      <c r="BP51" s="54"/>
      <c r="BQ51" s="54"/>
      <c r="BR51" s="54"/>
      <c r="BS51" s="54"/>
      <c r="BT51" s="54"/>
      <c r="BU51" s="54"/>
      <c r="BV51" s="54"/>
      <c r="BW51" s="54"/>
      <c r="BX51" s="54"/>
      <c r="BY51" s="54"/>
      <c r="BZ51" s="54"/>
      <c r="CA51" s="54"/>
      <c r="CB51" s="91"/>
      <c r="CE51" s="54"/>
      <c r="CF51" s="54"/>
      <c r="CG51" s="54"/>
      <c r="CH51" s="54"/>
      <c r="CI51" s="54"/>
      <c r="CJ51" s="54"/>
      <c r="CK51" s="54"/>
      <c r="CL51" s="54"/>
      <c r="CM51" s="54"/>
      <c r="CN51" s="54"/>
      <c r="CO51" s="54"/>
      <c r="CP51" s="54"/>
      <c r="CQ51" s="54"/>
      <c r="CR51" s="91"/>
      <c r="CU51" s="54"/>
      <c r="CV51" s="54"/>
      <c r="CW51" s="54"/>
      <c r="CX51" s="54"/>
      <c r="CY51" s="54"/>
      <c r="CZ51" s="54"/>
      <c r="DA51" s="54"/>
      <c r="DB51" s="54"/>
      <c r="DC51" s="54"/>
      <c r="DD51" s="54"/>
      <c r="DE51" s="54"/>
      <c r="DF51" s="54"/>
      <c r="DG51" s="54"/>
      <c r="DH51" s="91"/>
    </row>
    <row r="52" spans="2:128">
      <c r="C52" s="54"/>
      <c r="D52" s="54"/>
      <c r="E52" s="54"/>
      <c r="F52" s="54"/>
      <c r="G52" s="54"/>
      <c r="H52" s="54"/>
      <c r="I52" s="54"/>
      <c r="J52" s="54"/>
      <c r="K52" s="54"/>
      <c r="L52" s="54"/>
      <c r="M52" s="54"/>
      <c r="N52" s="54"/>
      <c r="O52" s="54"/>
      <c r="P52" s="91"/>
      <c r="S52" s="54"/>
      <c r="T52" s="54"/>
      <c r="U52" s="54"/>
      <c r="V52" s="54"/>
      <c r="W52" s="54"/>
      <c r="X52" s="54"/>
      <c r="Y52" s="54"/>
      <c r="Z52" s="54"/>
      <c r="AA52" s="54"/>
      <c r="AB52" s="54"/>
      <c r="AC52" s="54"/>
      <c r="AD52" s="54"/>
      <c r="AE52" s="54"/>
      <c r="AF52" s="91"/>
      <c r="AI52" s="54"/>
      <c r="AJ52" s="54"/>
      <c r="AK52" s="54"/>
      <c r="AL52" s="54"/>
      <c r="AM52" s="54"/>
      <c r="AN52" s="54"/>
      <c r="AO52" s="54"/>
      <c r="AP52" s="54"/>
      <c r="AQ52" s="54"/>
      <c r="AR52" s="54"/>
      <c r="AS52" s="54"/>
      <c r="AT52" s="54"/>
      <c r="AU52" s="54"/>
      <c r="AV52" s="91"/>
      <c r="AY52" s="54"/>
      <c r="AZ52" s="54"/>
      <c r="BA52" s="54"/>
      <c r="BB52" s="54"/>
      <c r="BC52" s="54"/>
      <c r="BD52" s="54"/>
      <c r="BE52" s="54"/>
      <c r="BF52" s="54"/>
      <c r="BG52" s="54"/>
      <c r="BH52" s="54"/>
      <c r="BI52" s="54"/>
      <c r="BJ52" s="54"/>
      <c r="BK52" s="54"/>
      <c r="BL52" s="91"/>
      <c r="BO52" s="54"/>
      <c r="BP52" s="54"/>
      <c r="BQ52" s="54"/>
      <c r="BR52" s="54"/>
      <c r="BS52" s="54"/>
      <c r="BT52" s="54"/>
      <c r="BU52" s="54"/>
      <c r="BV52" s="54"/>
      <c r="BW52" s="54"/>
      <c r="BX52" s="54"/>
      <c r="BY52" s="54"/>
      <c r="BZ52" s="54"/>
      <c r="CA52" s="54"/>
      <c r="CB52" s="91"/>
      <c r="CE52" s="54"/>
      <c r="CF52" s="54"/>
      <c r="CG52" s="54"/>
      <c r="CH52" s="54"/>
      <c r="CI52" s="54"/>
      <c r="CJ52" s="54"/>
      <c r="CK52" s="54"/>
      <c r="CL52" s="54"/>
      <c r="CM52" s="54"/>
      <c r="CN52" s="54"/>
      <c r="CO52" s="54"/>
      <c r="CP52" s="54"/>
      <c r="CQ52" s="54"/>
      <c r="CR52" s="91"/>
      <c r="CU52" s="54"/>
      <c r="CV52" s="54"/>
      <c r="CW52" s="54"/>
      <c r="CX52" s="54"/>
      <c r="CY52" s="54"/>
      <c r="CZ52" s="54"/>
      <c r="DA52" s="54"/>
      <c r="DB52" s="54"/>
      <c r="DC52" s="54"/>
      <c r="DD52" s="54"/>
      <c r="DE52" s="54"/>
      <c r="DF52" s="54"/>
      <c r="DG52" s="54"/>
      <c r="DH52" s="91"/>
    </row>
    <row r="53" spans="2:128">
      <c r="C53" s="54"/>
      <c r="D53" s="54"/>
      <c r="E53" s="54"/>
      <c r="F53" s="54"/>
      <c r="G53" s="54"/>
      <c r="H53" s="54"/>
      <c r="I53" s="54"/>
      <c r="J53" s="54"/>
      <c r="K53" s="54"/>
      <c r="L53" s="54"/>
      <c r="M53" s="54"/>
      <c r="N53" s="54"/>
      <c r="O53" s="54"/>
      <c r="P53" s="91"/>
      <c r="S53" s="54"/>
      <c r="T53" s="54"/>
      <c r="U53" s="54"/>
      <c r="V53" s="54"/>
      <c r="W53" s="54"/>
      <c r="X53" s="54"/>
      <c r="Y53" s="54"/>
      <c r="Z53" s="54"/>
      <c r="AA53" s="54"/>
      <c r="AB53" s="54"/>
      <c r="AC53" s="54"/>
      <c r="AD53" s="54"/>
      <c r="AE53" s="54"/>
      <c r="AF53" s="91"/>
      <c r="AI53" s="54"/>
      <c r="AJ53" s="54"/>
      <c r="AK53" s="54"/>
      <c r="AL53" s="54"/>
      <c r="AM53" s="54"/>
      <c r="AN53" s="54"/>
      <c r="AO53" s="54"/>
      <c r="AP53" s="54"/>
      <c r="AQ53" s="54"/>
      <c r="AR53" s="54"/>
      <c r="AS53" s="54"/>
      <c r="AT53" s="54"/>
      <c r="AU53" s="54"/>
      <c r="AV53" s="91"/>
      <c r="AY53" s="54"/>
      <c r="AZ53" s="54"/>
      <c r="BA53" s="54"/>
      <c r="BB53" s="54"/>
      <c r="BC53" s="54"/>
      <c r="BD53" s="54"/>
      <c r="BE53" s="54"/>
      <c r="BF53" s="54"/>
      <c r="BG53" s="54"/>
      <c r="BH53" s="54"/>
      <c r="BI53" s="54"/>
      <c r="BJ53" s="54"/>
      <c r="BK53" s="54"/>
      <c r="BL53" s="91"/>
      <c r="BO53" s="54"/>
      <c r="BP53" s="54"/>
      <c r="BQ53" s="54"/>
      <c r="BR53" s="54"/>
      <c r="BS53" s="54"/>
      <c r="BT53" s="54"/>
      <c r="BU53" s="54"/>
      <c r="BV53" s="54"/>
      <c r="BW53" s="54"/>
      <c r="BX53" s="54"/>
      <c r="BY53" s="54"/>
      <c r="BZ53" s="54"/>
      <c r="CA53" s="54"/>
      <c r="CB53" s="91"/>
      <c r="CE53" s="54"/>
      <c r="CF53" s="54"/>
      <c r="CG53" s="54"/>
      <c r="CH53" s="54"/>
      <c r="CI53" s="54"/>
      <c r="CJ53" s="54"/>
      <c r="CK53" s="54"/>
      <c r="CL53" s="54"/>
      <c r="CM53" s="54"/>
      <c r="CN53" s="54"/>
      <c r="CO53" s="54"/>
      <c r="CP53" s="54"/>
      <c r="CQ53" s="54"/>
      <c r="CR53" s="91"/>
      <c r="CU53" s="54"/>
      <c r="CV53" s="54"/>
      <c r="CW53" s="54"/>
      <c r="CX53" s="54"/>
      <c r="CY53" s="54"/>
      <c r="CZ53" s="54"/>
      <c r="DA53" s="54"/>
      <c r="DB53" s="54"/>
      <c r="DC53" s="54"/>
      <c r="DD53" s="54"/>
      <c r="DE53" s="54"/>
      <c r="DF53" s="54"/>
      <c r="DG53" s="54"/>
      <c r="DH53" s="91"/>
    </row>
    <row r="54" spans="2:128">
      <c r="C54" s="54"/>
      <c r="D54" s="54"/>
      <c r="E54" s="54"/>
      <c r="F54" s="54"/>
      <c r="G54" s="54"/>
      <c r="H54" s="54"/>
      <c r="I54" s="54"/>
      <c r="J54" s="54"/>
      <c r="K54" s="54"/>
      <c r="L54" s="54"/>
      <c r="M54" s="54"/>
      <c r="N54" s="54"/>
      <c r="O54" s="54"/>
      <c r="P54" s="91"/>
      <c r="S54" s="54"/>
      <c r="T54" s="54"/>
      <c r="U54" s="54"/>
      <c r="V54" s="54"/>
      <c r="W54" s="54"/>
      <c r="X54" s="54"/>
      <c r="Y54" s="54"/>
      <c r="Z54" s="54"/>
      <c r="AA54" s="54"/>
      <c r="AB54" s="54"/>
      <c r="AC54" s="54"/>
      <c r="AD54" s="54"/>
      <c r="AE54" s="54"/>
      <c r="AF54" s="91"/>
      <c r="AI54" s="54"/>
      <c r="AJ54" s="54"/>
      <c r="AK54" s="54"/>
      <c r="AL54" s="54"/>
      <c r="AM54" s="54"/>
      <c r="AN54" s="54"/>
      <c r="AO54" s="54"/>
      <c r="AP54" s="54"/>
      <c r="AQ54" s="54"/>
      <c r="AR54" s="54"/>
      <c r="AS54" s="54"/>
      <c r="AT54" s="54"/>
      <c r="AU54" s="54"/>
      <c r="AV54" s="91"/>
      <c r="AY54" s="54"/>
      <c r="AZ54" s="54"/>
      <c r="BA54" s="54"/>
      <c r="BB54" s="54"/>
      <c r="BC54" s="54"/>
      <c r="BD54" s="54"/>
      <c r="BE54" s="54"/>
      <c r="BF54" s="54"/>
      <c r="BG54" s="54"/>
      <c r="BH54" s="54"/>
      <c r="BI54" s="54"/>
      <c r="BJ54" s="54"/>
      <c r="BK54" s="54"/>
      <c r="BL54" s="91"/>
      <c r="BO54" s="54"/>
      <c r="BP54" s="54"/>
      <c r="BQ54" s="54"/>
      <c r="BR54" s="54"/>
      <c r="BS54" s="54"/>
      <c r="BT54" s="54"/>
      <c r="BU54" s="54"/>
      <c r="BV54" s="54"/>
      <c r="BW54" s="54"/>
      <c r="BX54" s="54"/>
      <c r="BY54" s="54"/>
      <c r="BZ54" s="54"/>
      <c r="CA54" s="54"/>
      <c r="CB54" s="91"/>
      <c r="CE54" s="54"/>
      <c r="CF54" s="54"/>
      <c r="CG54" s="54"/>
      <c r="CH54" s="54"/>
      <c r="CI54" s="54"/>
      <c r="CJ54" s="54"/>
      <c r="CK54" s="54"/>
      <c r="CL54" s="54"/>
      <c r="CM54" s="54"/>
      <c r="CN54" s="54"/>
      <c r="CO54" s="54"/>
      <c r="CP54" s="54"/>
      <c r="CQ54" s="54"/>
      <c r="CR54" s="91"/>
      <c r="CU54" s="54"/>
      <c r="CV54" s="54"/>
      <c r="CW54" s="54"/>
      <c r="CX54" s="54"/>
      <c r="CY54" s="54"/>
      <c r="CZ54" s="54"/>
      <c r="DA54" s="54"/>
      <c r="DB54" s="54"/>
      <c r="DC54" s="54"/>
      <c r="DD54" s="54"/>
      <c r="DE54" s="54"/>
      <c r="DF54" s="54"/>
      <c r="DG54" s="54"/>
      <c r="DH54" s="91"/>
    </row>
    <row r="58" spans="2:128" ht="13.5" customHeight="1"/>
  </sheetData>
  <phoneticPr fontId="2" type="noConversion"/>
  <pageMargins left="0.59055118110236227" right="0.59055118110236227" top="0.78740157480314965" bottom="0.78740157480314965" header="0.39370078740157483" footer="0.39370078740157483"/>
  <pageSetup paperSize="9" scale="66" firstPageNumber="71" fitToWidth="8" orientation="landscape" useFirstPageNumber="1" r:id="rId1"/>
  <headerFooter alignWithMargins="0">
    <oddHeader>&amp;R&amp;12Les finances des communes en 2018</oddHeader>
    <oddFooter>&amp;L&amp;12Direction Générale des Collectivités Locales / DESL&amp;C&amp;12&amp;P&amp;R&amp;12Mise en ligne : mars 2020</oddFooter>
  </headerFooter>
  <colBreaks count="7" manualBreakCount="7">
    <brk id="16" max="47" man="1"/>
    <brk id="32" max="47" man="1"/>
    <brk id="48" max="47" man="1"/>
    <brk id="64" max="47" man="1"/>
    <brk id="80" max="47" man="1"/>
    <brk id="96" max="47" man="1"/>
    <brk id="112" max="47" man="1"/>
  </colBreaks>
</worksheet>
</file>

<file path=xl/worksheets/sheet25.xml><?xml version="1.0" encoding="utf-8"?>
<worksheet xmlns="http://schemas.openxmlformats.org/spreadsheetml/2006/main" xmlns:r="http://schemas.openxmlformats.org/officeDocument/2006/relationships">
  <sheetPr>
    <tabColor rgb="FF00B050"/>
  </sheetPr>
  <dimension ref="A1:DJ50"/>
  <sheetViews>
    <sheetView zoomScaleNormal="100" workbookViewId="0"/>
  </sheetViews>
  <sheetFormatPr baseColWidth="10" defaultRowHeight="12.75"/>
  <cols>
    <col min="1" max="1" width="4.7109375" customWidth="1"/>
    <col min="2" max="2" width="28" customWidth="1"/>
    <col min="3" max="13" width="12.42578125" customWidth="1"/>
    <col min="14" max="15" width="13.42578125" customWidth="1"/>
    <col min="16" max="16" width="11.42578125" style="95"/>
    <col min="17" max="17" width="4.7109375" customWidth="1"/>
    <col min="18" max="18" width="28" customWidth="1"/>
    <col min="19" max="29" width="12.42578125" customWidth="1"/>
    <col min="30" max="31" width="13.42578125" customWidth="1"/>
    <col min="32" max="32" width="11.42578125" style="95"/>
    <col min="33" max="33" width="4.7109375" customWidth="1"/>
    <col min="34" max="34" width="28" customWidth="1"/>
    <col min="35" max="45" width="12.42578125" customWidth="1"/>
    <col min="46" max="47" width="13.42578125" customWidth="1"/>
    <col min="48" max="48" width="11.42578125" style="95"/>
    <col min="49" max="49" width="4.7109375" customWidth="1"/>
    <col min="50" max="50" width="28" customWidth="1"/>
    <col min="51" max="61" width="12.42578125" customWidth="1"/>
    <col min="62" max="63" width="13.42578125" customWidth="1"/>
    <col min="64" max="64" width="11.42578125" style="95"/>
    <col min="65" max="65" width="4.7109375" customWidth="1"/>
    <col min="66" max="66" width="28" customWidth="1"/>
    <col min="67" max="77" width="12.42578125" customWidth="1"/>
    <col min="78" max="79" width="13.42578125" customWidth="1"/>
    <col min="80" max="80" width="11.42578125" style="95"/>
    <col min="81" max="81" width="4.7109375" customWidth="1"/>
    <col min="82" max="82" width="28" customWidth="1"/>
    <col min="83" max="93" width="12.42578125" customWidth="1"/>
    <col min="94" max="95" width="13.42578125" customWidth="1"/>
    <col min="96" max="96" width="12" style="95" customWidth="1"/>
    <col min="97" max="97" width="1.5703125" hidden="1" customWidth="1"/>
    <col min="98" max="98" width="4.7109375" customWidth="1"/>
    <col min="99" max="99" width="11.42578125" hidden="1" customWidth="1"/>
    <col min="100" max="100" width="28" customWidth="1"/>
    <col min="101" max="111" width="12.42578125" customWidth="1"/>
    <col min="112" max="113" width="13.42578125" customWidth="1"/>
  </cols>
  <sheetData>
    <row r="1" spans="1:114" ht="20.25">
      <c r="A1" s="10" t="s">
        <v>904</v>
      </c>
      <c r="B1" s="70"/>
      <c r="C1" s="70"/>
      <c r="D1" s="70"/>
      <c r="E1" s="70"/>
      <c r="F1" s="70"/>
      <c r="G1" s="70"/>
      <c r="H1" s="70"/>
      <c r="I1" s="70"/>
      <c r="J1" s="70"/>
      <c r="K1" s="70"/>
      <c r="L1" s="70"/>
      <c r="M1" s="70"/>
      <c r="N1" s="70"/>
      <c r="O1" s="70"/>
      <c r="P1" s="148"/>
      <c r="Q1" s="50"/>
      <c r="R1" s="70"/>
      <c r="S1" s="70"/>
      <c r="T1" s="70"/>
      <c r="U1" s="70"/>
      <c r="V1" s="70"/>
      <c r="W1" s="70"/>
      <c r="X1" s="70"/>
      <c r="Y1" s="70"/>
      <c r="Z1" s="70"/>
      <c r="AA1" s="70"/>
      <c r="AB1" s="70"/>
      <c r="AC1" s="70"/>
      <c r="AD1" s="70"/>
      <c r="AE1" s="70"/>
      <c r="AF1" s="148"/>
      <c r="AG1" s="50"/>
      <c r="AH1" s="70"/>
      <c r="AI1" s="70"/>
      <c r="AJ1" s="70"/>
      <c r="AK1" s="70"/>
      <c r="AL1" s="79"/>
      <c r="AM1" s="70"/>
      <c r="AN1" s="70"/>
      <c r="AO1" s="70"/>
      <c r="AP1" s="70"/>
      <c r="AQ1" s="70"/>
      <c r="AR1" s="70"/>
      <c r="AS1" s="70"/>
      <c r="AT1" s="70"/>
      <c r="AU1" s="70"/>
      <c r="AV1" s="148"/>
      <c r="AW1" s="50"/>
      <c r="AX1" s="70"/>
      <c r="AY1" s="70"/>
      <c r="AZ1" s="70"/>
      <c r="BA1" s="70"/>
      <c r="BB1" s="70"/>
      <c r="BC1" s="70"/>
      <c r="BD1" s="70"/>
      <c r="BE1" s="70"/>
      <c r="BF1" s="70"/>
      <c r="BG1" s="70"/>
      <c r="BH1" s="70"/>
      <c r="BI1" s="70"/>
      <c r="BJ1" s="70"/>
      <c r="BK1" s="70"/>
      <c r="BL1" s="70"/>
      <c r="BM1" s="50"/>
      <c r="BN1" s="70"/>
      <c r="BO1" s="70"/>
      <c r="BP1" s="70"/>
      <c r="BQ1" s="70"/>
      <c r="BR1" s="70"/>
      <c r="BS1" s="70"/>
      <c r="BT1" s="70"/>
      <c r="BU1" s="70"/>
      <c r="BV1" s="70"/>
      <c r="BW1" s="70"/>
      <c r="BX1" s="70"/>
      <c r="BY1" s="70"/>
      <c r="BZ1" s="70"/>
      <c r="CA1" s="70"/>
      <c r="CB1" s="105"/>
      <c r="CC1" s="127"/>
      <c r="CD1" s="128"/>
      <c r="CE1" s="128"/>
      <c r="CF1" s="128"/>
      <c r="CG1" s="128"/>
      <c r="CH1" s="128"/>
      <c r="CI1" s="128"/>
      <c r="CJ1" s="128"/>
      <c r="CK1" s="128"/>
      <c r="CL1" s="128"/>
      <c r="CM1" s="128"/>
      <c r="CN1" s="128"/>
      <c r="CO1" s="70"/>
      <c r="CP1" s="70"/>
      <c r="CQ1" s="70"/>
      <c r="CR1" s="148"/>
      <c r="CS1" s="127"/>
      <c r="CT1" s="127"/>
      <c r="CU1" s="129"/>
      <c r="CV1" s="129"/>
      <c r="CW1" s="130"/>
      <c r="CX1" s="130"/>
      <c r="CY1" s="130"/>
      <c r="CZ1" s="130"/>
      <c r="DA1" s="130"/>
      <c r="DB1" s="130"/>
      <c r="DC1" s="130"/>
      <c r="DD1" s="130"/>
      <c r="DE1" s="130"/>
      <c r="DF1" s="130"/>
      <c r="DG1" s="130"/>
      <c r="DH1" s="130"/>
      <c r="DI1" s="130"/>
      <c r="DJ1" s="158"/>
    </row>
    <row r="2" spans="1:114" ht="12.75" customHeight="1">
      <c r="A2" s="9"/>
      <c r="B2" s="70"/>
      <c r="C2" s="70"/>
      <c r="D2" s="70"/>
      <c r="E2" s="70"/>
      <c r="F2" s="70"/>
      <c r="G2" s="79"/>
      <c r="H2" s="70"/>
      <c r="I2" s="70"/>
      <c r="J2" s="70"/>
      <c r="K2" s="70"/>
      <c r="L2" s="70"/>
      <c r="M2" s="70"/>
      <c r="N2" s="70"/>
      <c r="O2" s="70"/>
      <c r="P2" s="148"/>
      <c r="Q2" s="50"/>
      <c r="R2" s="70"/>
      <c r="S2" s="70"/>
      <c r="T2" s="70"/>
      <c r="U2" s="70"/>
      <c r="V2" s="70"/>
      <c r="W2" s="70"/>
      <c r="X2" s="70"/>
      <c r="Y2" s="70"/>
      <c r="Z2" s="70"/>
      <c r="AA2" s="70"/>
      <c r="AB2" s="70"/>
      <c r="AC2" s="70"/>
      <c r="AD2" s="70"/>
      <c r="AE2" s="70"/>
      <c r="AF2" s="148"/>
      <c r="AG2" s="50"/>
      <c r="AH2" s="70"/>
      <c r="AI2" s="70"/>
      <c r="AJ2" s="70"/>
      <c r="AK2" s="70"/>
      <c r="AL2" s="79"/>
      <c r="AM2" s="70"/>
      <c r="AN2" s="70"/>
      <c r="AO2" s="70"/>
      <c r="AP2" s="70"/>
      <c r="AQ2" s="70"/>
      <c r="AR2" s="70"/>
      <c r="AS2" s="70"/>
      <c r="AT2" s="70"/>
      <c r="AU2" s="70"/>
      <c r="AV2" s="148"/>
      <c r="AW2" s="131"/>
      <c r="AX2" s="13"/>
      <c r="AY2" s="13"/>
      <c r="AZ2" s="13"/>
      <c r="BA2" s="13"/>
      <c r="BB2" s="13"/>
      <c r="BC2" s="13"/>
      <c r="BD2" s="13"/>
      <c r="BE2" s="13"/>
      <c r="BF2" s="13"/>
      <c r="BG2" s="13"/>
      <c r="BH2" s="13"/>
      <c r="BI2" s="13"/>
      <c r="BJ2" s="13"/>
      <c r="BK2" s="13"/>
      <c r="BL2" s="13"/>
      <c r="CC2" s="127"/>
      <c r="CD2" s="128"/>
      <c r="CE2" s="128"/>
      <c r="CF2" s="128"/>
      <c r="CG2" s="128"/>
      <c r="CH2" s="280"/>
      <c r="CI2" s="128"/>
      <c r="CJ2" s="128"/>
      <c r="CK2" s="128"/>
      <c r="CL2" s="128"/>
      <c r="CM2" s="128"/>
      <c r="CN2" s="128"/>
      <c r="CO2" s="70"/>
      <c r="CP2" s="70"/>
      <c r="CQ2" s="70"/>
      <c r="CR2" s="148"/>
      <c r="CS2" s="127"/>
      <c r="CT2" s="127"/>
      <c r="CU2" s="129"/>
      <c r="CV2" s="129"/>
      <c r="CW2" s="130"/>
      <c r="CX2" s="130"/>
      <c r="CY2" s="130"/>
      <c r="CZ2" s="130"/>
      <c r="DA2" s="130"/>
      <c r="DB2" s="130"/>
      <c r="DC2" s="130"/>
      <c r="DD2" s="130"/>
      <c r="DE2" s="130"/>
      <c r="DF2" s="130"/>
      <c r="DG2" s="130"/>
      <c r="DH2" s="130"/>
      <c r="DI2" s="130"/>
      <c r="DJ2" s="158"/>
    </row>
    <row r="3" spans="1:114" ht="16.5">
      <c r="A3" s="13"/>
      <c r="B3" s="13"/>
      <c r="C3" s="13"/>
      <c r="D3" s="13"/>
      <c r="E3" s="13"/>
      <c r="F3" s="13"/>
      <c r="G3" s="69"/>
      <c r="H3" s="13"/>
      <c r="I3" s="13"/>
      <c r="J3" s="13"/>
      <c r="K3" s="13"/>
      <c r="L3" s="13"/>
      <c r="M3" s="13"/>
      <c r="N3" s="13"/>
      <c r="O3" s="13"/>
      <c r="P3" s="39"/>
      <c r="Q3" s="131"/>
      <c r="R3" s="13"/>
      <c r="S3" s="13"/>
      <c r="T3" s="13"/>
      <c r="U3" s="13"/>
      <c r="V3" s="13"/>
      <c r="W3" s="13"/>
      <c r="X3" s="13"/>
      <c r="Y3" s="13"/>
      <c r="Z3" s="13"/>
      <c r="AA3" s="13"/>
      <c r="AB3" s="13"/>
      <c r="AC3" s="13"/>
      <c r="AD3" s="13"/>
      <c r="AE3" s="13"/>
      <c r="AF3" s="39"/>
      <c r="AG3" s="131"/>
      <c r="AH3" s="13"/>
      <c r="AI3" s="13"/>
      <c r="AJ3" s="13"/>
      <c r="AK3" s="13"/>
      <c r="AL3" s="69"/>
      <c r="AM3" s="13"/>
      <c r="AN3" s="13"/>
      <c r="AO3" s="13"/>
      <c r="AP3" s="13"/>
      <c r="AQ3" s="13"/>
      <c r="AR3" s="13"/>
      <c r="AS3" s="13"/>
      <c r="AT3" s="13"/>
      <c r="AU3" s="13"/>
      <c r="AV3" s="39"/>
      <c r="AW3" s="110" t="s">
        <v>357</v>
      </c>
      <c r="BM3" s="109" t="s">
        <v>386</v>
      </c>
      <c r="BN3" s="13"/>
      <c r="BO3" s="13"/>
      <c r="BP3" s="13"/>
      <c r="BQ3" s="13"/>
      <c r="BR3" s="13"/>
      <c r="BS3" s="13"/>
      <c r="BT3" s="13"/>
      <c r="BU3" s="13"/>
      <c r="BV3" s="13"/>
      <c r="BW3" s="13"/>
      <c r="BX3" s="13"/>
      <c r="BY3" s="13"/>
      <c r="BZ3" s="13"/>
      <c r="CA3" s="13"/>
      <c r="CB3" s="132"/>
      <c r="CC3" s="40"/>
      <c r="CD3" s="40"/>
      <c r="CE3" s="40"/>
      <c r="CF3" s="40"/>
      <c r="CG3" s="40"/>
      <c r="CH3" s="40"/>
      <c r="CI3" s="40"/>
      <c r="CJ3" s="40"/>
      <c r="CK3" s="40"/>
      <c r="CL3" s="40"/>
      <c r="CM3" s="40"/>
      <c r="CN3" s="40"/>
      <c r="CO3" s="46"/>
      <c r="CP3" s="46"/>
      <c r="CQ3" s="46"/>
      <c r="CR3" s="154"/>
      <c r="CS3" s="40"/>
      <c r="CT3" s="40"/>
      <c r="CU3" s="58"/>
      <c r="CV3" s="58"/>
      <c r="CW3" s="133"/>
      <c r="CX3" s="133"/>
      <c r="CY3" s="133"/>
      <c r="CZ3" s="133"/>
      <c r="DA3" s="133"/>
      <c r="DB3" s="133"/>
      <c r="DC3" s="133"/>
      <c r="DD3" s="133"/>
      <c r="DE3" s="133"/>
      <c r="DF3" s="133"/>
      <c r="DG3" s="133"/>
      <c r="DH3" s="133"/>
      <c r="DI3" s="133"/>
      <c r="DJ3" s="159"/>
    </row>
    <row r="4" spans="1:114" ht="16.5">
      <c r="A4" s="109" t="s">
        <v>353</v>
      </c>
      <c r="B4" s="109"/>
      <c r="C4" s="109"/>
      <c r="D4" s="109"/>
      <c r="E4" s="109"/>
      <c r="F4" s="109"/>
      <c r="G4" s="279"/>
      <c r="H4" s="109"/>
      <c r="I4" s="109"/>
      <c r="J4" s="109"/>
      <c r="K4" s="109"/>
      <c r="L4" s="109"/>
      <c r="M4" s="109"/>
      <c r="N4" s="109"/>
      <c r="O4" s="109"/>
      <c r="P4" s="149"/>
      <c r="Q4" s="55" t="s">
        <v>355</v>
      </c>
      <c r="R4" s="55"/>
      <c r="S4" s="55"/>
      <c r="T4" s="55"/>
      <c r="U4" s="55"/>
      <c r="V4" s="55"/>
      <c r="W4" s="55"/>
      <c r="X4" s="55"/>
      <c r="Y4" s="55"/>
      <c r="Z4" s="55"/>
      <c r="AA4" s="55"/>
      <c r="AB4" s="55"/>
      <c r="AC4" s="55"/>
      <c r="AD4" s="55"/>
      <c r="AE4" s="55"/>
      <c r="AF4" s="152"/>
      <c r="AG4" s="55" t="s">
        <v>356</v>
      </c>
      <c r="AH4" s="55"/>
      <c r="AI4" s="55"/>
      <c r="AJ4" s="55"/>
      <c r="AK4" s="55"/>
      <c r="AL4" s="55"/>
      <c r="AM4" s="55"/>
      <c r="AN4" s="55"/>
      <c r="AO4" s="55"/>
      <c r="AP4" s="55"/>
      <c r="AQ4" s="55"/>
      <c r="AR4" s="55"/>
      <c r="AS4" s="55"/>
      <c r="AT4" s="55"/>
      <c r="AU4" s="55"/>
      <c r="AV4" s="152"/>
      <c r="AW4" s="55" t="s">
        <v>280</v>
      </c>
      <c r="AX4" s="55"/>
      <c r="AY4" s="55"/>
      <c r="AZ4" s="55"/>
      <c r="BA4" s="55"/>
      <c r="BB4" s="55"/>
      <c r="BC4" s="55"/>
      <c r="BD4" s="55"/>
      <c r="BE4" s="55"/>
      <c r="BF4" s="55"/>
      <c r="BG4" s="55"/>
      <c r="BH4" s="55"/>
      <c r="BI4" s="55"/>
      <c r="BJ4" s="55"/>
      <c r="BK4" s="55"/>
      <c r="BL4" s="55"/>
      <c r="BM4" s="55" t="s">
        <v>275</v>
      </c>
      <c r="BN4" s="55"/>
      <c r="BO4" s="55"/>
      <c r="BP4" s="55"/>
      <c r="BQ4" s="55"/>
      <c r="BR4" s="55"/>
      <c r="BS4" s="55"/>
      <c r="BT4" s="55"/>
      <c r="BU4" s="55"/>
      <c r="BV4" s="55"/>
      <c r="BW4" s="55"/>
      <c r="BX4" s="55"/>
      <c r="BY4" s="55"/>
      <c r="BZ4" s="55"/>
      <c r="CA4" s="55"/>
      <c r="CB4" s="83"/>
      <c r="CC4" s="55" t="s">
        <v>562</v>
      </c>
      <c r="CD4" s="55"/>
      <c r="CE4" s="55"/>
      <c r="CF4" s="55"/>
      <c r="CG4" s="55"/>
      <c r="CH4" s="55"/>
      <c r="CI4" s="55"/>
      <c r="CJ4" s="55"/>
      <c r="CK4" s="55"/>
      <c r="CL4" s="55"/>
      <c r="CM4" s="55"/>
      <c r="CN4" s="55"/>
      <c r="CO4" s="55"/>
      <c r="CP4" s="55"/>
      <c r="CQ4" s="55"/>
      <c r="CR4" s="152"/>
      <c r="CS4" s="55" t="s">
        <v>11</v>
      </c>
      <c r="CT4" s="55" t="s">
        <v>563</v>
      </c>
      <c r="CU4" s="134"/>
      <c r="CV4" s="134"/>
      <c r="CW4" s="135"/>
      <c r="CX4" s="135"/>
      <c r="CY4" s="135"/>
      <c r="CZ4" s="135"/>
      <c r="DA4" s="135"/>
      <c r="DB4" s="135"/>
      <c r="DC4" s="135"/>
      <c r="DD4" s="135"/>
      <c r="DE4" s="135"/>
      <c r="DF4" s="135"/>
      <c r="DG4" s="135"/>
      <c r="DH4" s="135"/>
      <c r="DI4" s="135"/>
      <c r="DJ4" s="160"/>
    </row>
    <row r="5" spans="1:114" ht="16.5">
      <c r="A5" s="278" t="s">
        <v>281</v>
      </c>
      <c r="B5" s="147"/>
      <c r="C5" s="147"/>
      <c r="D5" s="147"/>
      <c r="E5" s="147"/>
      <c r="F5" s="147"/>
      <c r="G5" s="147"/>
      <c r="H5" s="147"/>
      <c r="I5" s="147"/>
      <c r="J5" s="147"/>
      <c r="K5" s="147"/>
      <c r="L5" s="147"/>
      <c r="M5" s="147"/>
      <c r="N5" s="147"/>
      <c r="O5" s="147"/>
      <c r="P5" s="150"/>
      <c r="Q5" s="278"/>
      <c r="R5" s="107"/>
      <c r="S5" s="107"/>
      <c r="T5" s="107"/>
      <c r="U5" s="107"/>
      <c r="V5" s="107"/>
      <c r="W5" s="107"/>
      <c r="X5" s="107"/>
      <c r="Y5" s="107"/>
      <c r="Z5" s="107"/>
      <c r="AA5" s="107"/>
      <c r="AB5" s="107"/>
      <c r="AC5" s="107"/>
      <c r="AD5" s="107"/>
      <c r="AE5" s="107"/>
      <c r="AF5" s="153"/>
      <c r="AG5" s="107"/>
      <c r="AH5" s="107"/>
      <c r="AI5" s="107"/>
      <c r="AJ5" s="107"/>
      <c r="AK5" s="107"/>
      <c r="AL5" s="107"/>
      <c r="AM5" s="107"/>
      <c r="AN5" s="107"/>
      <c r="AO5" s="107"/>
      <c r="AP5" s="107"/>
      <c r="AQ5" s="107"/>
      <c r="AR5" s="107"/>
      <c r="AS5" s="107"/>
      <c r="AT5" s="107"/>
      <c r="AU5" s="107"/>
      <c r="AV5" s="153"/>
      <c r="AW5" s="69" t="s">
        <v>907</v>
      </c>
      <c r="AX5" s="107"/>
      <c r="AY5" s="107"/>
      <c r="AZ5" s="107"/>
      <c r="BA5" s="107"/>
      <c r="BB5" s="107"/>
      <c r="BC5" s="107"/>
      <c r="BD5" s="107"/>
      <c r="BE5" s="107"/>
      <c r="BF5" s="107"/>
      <c r="BG5" s="107"/>
      <c r="BH5" s="107"/>
      <c r="BI5" s="107"/>
      <c r="BJ5" s="107"/>
      <c r="BK5" s="107"/>
      <c r="BL5" s="107"/>
      <c r="BM5" s="69" t="s">
        <v>907</v>
      </c>
      <c r="BN5" s="109"/>
      <c r="BO5" s="109"/>
      <c r="BP5" s="109"/>
      <c r="BQ5" s="109"/>
      <c r="BR5" s="109"/>
      <c r="BS5" s="109"/>
      <c r="BT5" s="109"/>
      <c r="BU5" s="109"/>
      <c r="BV5" s="109"/>
      <c r="BW5" s="109"/>
      <c r="BX5" s="109"/>
      <c r="BY5" s="109"/>
      <c r="BZ5" s="109"/>
      <c r="CA5" s="109"/>
      <c r="CB5" s="191"/>
      <c r="CC5" s="278" t="s">
        <v>281</v>
      </c>
      <c r="CD5" s="109"/>
      <c r="CE5" s="109"/>
      <c r="CF5" s="109"/>
      <c r="CG5" s="109"/>
      <c r="CH5" s="109"/>
      <c r="CI5" s="109"/>
      <c r="CJ5" s="109"/>
      <c r="CK5" s="109"/>
      <c r="CL5" s="109"/>
      <c r="CM5" s="109"/>
      <c r="CN5" s="109"/>
      <c r="CO5" s="109"/>
      <c r="CP5" s="109"/>
      <c r="CQ5" s="109"/>
      <c r="CR5" s="149"/>
      <c r="CS5" s="107"/>
      <c r="CT5" s="89" t="s">
        <v>564</v>
      </c>
      <c r="CU5" s="136"/>
      <c r="CV5" s="136"/>
      <c r="CW5" s="137"/>
      <c r="CX5" s="137"/>
      <c r="CY5" s="137"/>
      <c r="CZ5" s="137"/>
      <c r="DA5" s="137"/>
      <c r="DB5" s="137"/>
      <c r="DC5" s="137"/>
      <c r="DD5" s="137"/>
      <c r="DE5" s="137"/>
      <c r="DF5" s="137"/>
      <c r="DG5" s="137"/>
      <c r="DH5" s="137"/>
      <c r="DI5" s="137"/>
      <c r="DJ5" s="161"/>
    </row>
    <row r="6" spans="1:114">
      <c r="B6" s="69" t="s">
        <v>907</v>
      </c>
      <c r="C6" s="13"/>
      <c r="D6" s="13"/>
      <c r="E6" s="13"/>
      <c r="F6" s="13"/>
      <c r="G6" s="13"/>
      <c r="H6" s="13"/>
      <c r="I6" s="13"/>
      <c r="J6" s="13"/>
      <c r="K6" s="13"/>
      <c r="L6" s="13"/>
      <c r="M6" s="13"/>
      <c r="N6" s="13"/>
      <c r="O6" s="13"/>
      <c r="P6" s="39"/>
      <c r="Q6" s="69" t="s">
        <v>907</v>
      </c>
      <c r="R6" s="13"/>
      <c r="S6" s="13"/>
      <c r="T6" s="13"/>
      <c r="U6" s="13"/>
      <c r="V6" s="13"/>
      <c r="W6" s="13"/>
      <c r="X6" s="13"/>
      <c r="Y6" s="13"/>
      <c r="Z6" s="13"/>
      <c r="AA6" s="13"/>
      <c r="AB6" s="13"/>
      <c r="AC6" s="13"/>
      <c r="AD6" s="13"/>
      <c r="AE6" s="13"/>
      <c r="AF6" s="39"/>
      <c r="AG6" s="69" t="s">
        <v>907</v>
      </c>
      <c r="AH6" s="13"/>
      <c r="AI6" s="13"/>
      <c r="AJ6" s="13"/>
      <c r="AK6" s="13"/>
      <c r="AL6" s="13"/>
      <c r="AM6" s="13"/>
      <c r="AN6" s="13"/>
      <c r="AO6" s="13"/>
      <c r="AP6" s="13"/>
      <c r="AQ6" s="13"/>
      <c r="AR6" s="13"/>
      <c r="AS6" s="13"/>
      <c r="AT6" s="13"/>
      <c r="AU6" s="13"/>
      <c r="AV6" s="39"/>
      <c r="AW6" s="69" t="s">
        <v>909</v>
      </c>
      <c r="AX6" s="13"/>
      <c r="AY6" s="13"/>
      <c r="AZ6" s="13"/>
      <c r="BA6" s="13"/>
      <c r="BB6" s="13"/>
      <c r="BC6" s="13"/>
      <c r="BD6" s="13"/>
      <c r="BE6" s="13"/>
      <c r="BF6" s="13"/>
      <c r="BG6" s="13"/>
      <c r="BH6" s="13"/>
      <c r="BI6" s="13"/>
      <c r="BJ6" s="13"/>
      <c r="BK6" s="13"/>
      <c r="BL6" s="13"/>
      <c r="BM6" s="69" t="s">
        <v>909</v>
      </c>
      <c r="BN6" s="13"/>
      <c r="BO6" s="13"/>
      <c r="BP6" s="13"/>
      <c r="BQ6" s="13"/>
      <c r="BR6" s="13"/>
      <c r="BS6" s="13"/>
      <c r="BT6" s="13"/>
      <c r="BU6" s="13"/>
      <c r="BV6" s="13"/>
      <c r="BW6" s="13"/>
      <c r="BX6" s="13"/>
      <c r="BY6" s="13"/>
      <c r="BZ6" s="13"/>
      <c r="CA6" s="13"/>
      <c r="CB6" s="132"/>
      <c r="CC6" s="69" t="s">
        <v>907</v>
      </c>
      <c r="CD6" s="40"/>
      <c r="CE6" s="40"/>
      <c r="CF6" s="40"/>
      <c r="CG6" s="40"/>
      <c r="CH6" s="40"/>
      <c r="CI6" s="40"/>
      <c r="CJ6" s="40"/>
      <c r="CK6" s="40"/>
      <c r="CL6" s="40"/>
      <c r="CM6" s="40"/>
      <c r="CN6" s="40"/>
      <c r="CO6" s="46"/>
      <c r="CP6" s="46"/>
      <c r="CQ6" s="46"/>
      <c r="CR6" s="154"/>
      <c r="CS6" s="138"/>
      <c r="CT6" s="69" t="s">
        <v>907</v>
      </c>
      <c r="CU6" s="58"/>
      <c r="CV6" s="58"/>
      <c r="CW6" s="133"/>
      <c r="CX6" s="133"/>
      <c r="CY6" s="133"/>
      <c r="CZ6" s="133"/>
      <c r="DA6" s="133"/>
      <c r="DB6" s="133"/>
      <c r="DC6" s="133"/>
      <c r="DD6" s="133"/>
      <c r="DE6" s="133"/>
      <c r="DF6" s="133"/>
      <c r="DG6" s="133"/>
      <c r="DH6" s="133"/>
      <c r="DI6" s="133"/>
      <c r="DJ6" s="159"/>
    </row>
    <row r="7" spans="1:114">
      <c r="A7" s="69"/>
      <c r="B7" s="963" t="s">
        <v>906</v>
      </c>
      <c r="C7" s="276"/>
      <c r="D7" s="73"/>
      <c r="E7" s="73"/>
      <c r="F7" s="73"/>
      <c r="G7" s="73"/>
      <c r="H7" s="73"/>
      <c r="I7" s="73"/>
      <c r="J7" s="73"/>
      <c r="K7" s="73"/>
      <c r="L7" s="73"/>
      <c r="M7" s="73"/>
      <c r="N7" s="13"/>
      <c r="O7" s="13"/>
      <c r="P7" s="39"/>
      <c r="Q7" s="900" t="s">
        <v>906</v>
      </c>
      <c r="R7" s="73"/>
      <c r="S7" s="73"/>
      <c r="T7" s="73"/>
      <c r="U7" s="73"/>
      <c r="V7" s="73"/>
      <c r="W7" s="73"/>
      <c r="X7" s="73"/>
      <c r="Y7" s="73"/>
      <c r="Z7" s="73"/>
      <c r="AA7" s="73"/>
      <c r="AB7" s="13"/>
      <c r="AC7" s="13"/>
      <c r="AD7" s="13"/>
      <c r="AE7" s="13"/>
      <c r="AF7" s="39"/>
      <c r="AG7" s="69" t="s">
        <v>909</v>
      </c>
      <c r="AH7" s="13"/>
      <c r="AI7" s="13"/>
      <c r="AJ7" s="13"/>
      <c r="AK7" s="13"/>
      <c r="AL7" s="13"/>
      <c r="AM7" s="13"/>
      <c r="AN7" s="13"/>
      <c r="AO7" s="13"/>
      <c r="AP7" s="13"/>
      <c r="AQ7" s="13"/>
      <c r="AR7" s="13"/>
      <c r="AS7" s="13"/>
      <c r="AT7" s="13"/>
      <c r="AU7" s="13"/>
      <c r="AV7" s="39"/>
      <c r="AW7" s="69" t="s">
        <v>282</v>
      </c>
      <c r="AX7" s="13"/>
      <c r="AY7" s="13"/>
      <c r="AZ7" s="13"/>
      <c r="BA7" s="13"/>
      <c r="BB7" s="13"/>
      <c r="BC7" s="13"/>
      <c r="BD7" s="13"/>
      <c r="BE7" s="13"/>
      <c r="BF7" s="13"/>
      <c r="BG7" s="13"/>
      <c r="BH7" s="13"/>
      <c r="BI7" s="13"/>
      <c r="BJ7" s="13"/>
      <c r="BK7" s="13"/>
      <c r="BL7" s="13"/>
      <c r="BM7" s="69" t="s">
        <v>282</v>
      </c>
      <c r="BN7" s="13"/>
      <c r="BO7" s="13"/>
      <c r="BP7" s="13"/>
      <c r="BQ7" s="13"/>
      <c r="BR7" s="13"/>
      <c r="BS7" s="13"/>
      <c r="BT7" s="13"/>
      <c r="BU7" s="13"/>
      <c r="BV7" s="13"/>
      <c r="BW7" s="13"/>
      <c r="BX7" s="13"/>
      <c r="BY7" s="13"/>
      <c r="BZ7" s="13"/>
      <c r="CA7" s="13"/>
      <c r="CB7" s="132"/>
      <c r="CC7" s="69" t="s">
        <v>429</v>
      </c>
      <c r="CD7" s="40"/>
      <c r="CE7" s="40"/>
      <c r="CF7" s="40"/>
      <c r="CG7" s="40"/>
      <c r="CH7" s="40"/>
      <c r="CI7" s="40"/>
      <c r="CJ7" s="40"/>
      <c r="CK7" s="40"/>
      <c r="CL7" s="40"/>
      <c r="CM7" s="40"/>
      <c r="CN7" s="40"/>
      <c r="CO7" s="46"/>
      <c r="CP7" s="46"/>
      <c r="CQ7" s="46"/>
      <c r="CR7" s="154"/>
      <c r="CS7" s="40" t="s">
        <v>297</v>
      </c>
      <c r="CT7" s="89" t="s">
        <v>295</v>
      </c>
      <c r="CU7" s="58"/>
      <c r="CV7" s="58"/>
      <c r="CW7" s="133"/>
      <c r="CX7" s="133"/>
      <c r="CY7" s="133"/>
      <c r="CZ7" s="133"/>
      <c r="DA7" s="133"/>
      <c r="DB7" s="133"/>
      <c r="DC7" s="133"/>
      <c r="DD7" s="133"/>
      <c r="DE7" s="133"/>
      <c r="DF7" s="133"/>
      <c r="DG7" s="133"/>
      <c r="DH7" s="133"/>
      <c r="DI7" s="133"/>
      <c r="DJ7" s="159"/>
    </row>
    <row r="8" spans="1:114">
      <c r="A8" s="69"/>
      <c r="B8" s="963" t="s">
        <v>958</v>
      </c>
      <c r="D8" s="73"/>
      <c r="E8" s="73"/>
      <c r="F8" s="73"/>
      <c r="G8" s="73"/>
      <c r="H8" s="73"/>
      <c r="I8" s="73"/>
      <c r="J8" s="73"/>
      <c r="K8" s="73"/>
      <c r="L8" s="73"/>
      <c r="M8" s="73"/>
      <c r="N8" s="13"/>
      <c r="O8" s="13"/>
      <c r="P8" s="39"/>
      <c r="Q8" s="900" t="s">
        <v>908</v>
      </c>
      <c r="R8" s="73"/>
      <c r="S8" s="73"/>
      <c r="T8" s="73"/>
      <c r="U8" s="73"/>
      <c r="V8" s="73"/>
      <c r="W8" s="73"/>
      <c r="X8" s="73"/>
      <c r="Y8" s="73"/>
      <c r="Z8" s="73"/>
      <c r="AA8" s="73"/>
      <c r="AB8" s="13"/>
      <c r="AC8" s="13"/>
      <c r="AD8" s="13"/>
      <c r="AE8" s="13"/>
      <c r="AF8" s="39"/>
      <c r="AG8" s="266"/>
      <c r="AH8" s="13"/>
      <c r="AI8" s="13"/>
      <c r="AJ8" s="13"/>
      <c r="AK8" s="13"/>
      <c r="AL8" s="13"/>
      <c r="AM8" s="13"/>
      <c r="AN8" s="13"/>
      <c r="AO8" s="13"/>
      <c r="AP8" s="13"/>
      <c r="AQ8" s="13"/>
      <c r="AR8" s="13"/>
      <c r="AS8" s="13"/>
      <c r="AT8" s="13"/>
      <c r="AU8" s="13"/>
      <c r="AV8" s="39"/>
      <c r="AW8" s="69" t="s">
        <v>910</v>
      </c>
      <c r="AX8" s="13"/>
      <c r="AY8" s="13"/>
      <c r="AZ8" s="13"/>
      <c r="BA8" s="13"/>
      <c r="BB8" s="13"/>
      <c r="BC8" s="13"/>
      <c r="BD8" s="13"/>
      <c r="BE8" s="13"/>
      <c r="BF8" s="13"/>
      <c r="BG8" s="13"/>
      <c r="BH8" s="13"/>
      <c r="BI8" s="13"/>
      <c r="BJ8" s="13"/>
      <c r="BK8" s="13"/>
      <c r="BL8" s="13"/>
      <c r="BM8" s="69" t="s">
        <v>910</v>
      </c>
      <c r="BN8" s="13"/>
      <c r="BO8" s="13"/>
      <c r="BP8" s="13"/>
      <c r="BQ8" s="13"/>
      <c r="BR8" s="13"/>
      <c r="BS8" s="13"/>
      <c r="BT8" s="13"/>
      <c r="BU8" s="13"/>
      <c r="BV8" s="13"/>
      <c r="BW8" s="13"/>
      <c r="BX8" s="13"/>
      <c r="BY8" s="13"/>
      <c r="BZ8" s="13"/>
      <c r="CA8" s="13"/>
      <c r="CB8" s="132"/>
      <c r="CC8" s="900" t="s">
        <v>906</v>
      </c>
      <c r="CD8" s="40"/>
      <c r="CE8" s="40"/>
      <c r="CF8" s="40"/>
      <c r="CG8" s="40"/>
      <c r="CH8" s="40"/>
      <c r="CI8" s="40"/>
      <c r="CJ8" s="40"/>
      <c r="CK8" s="40"/>
      <c r="CL8" s="40"/>
      <c r="CM8" s="40"/>
      <c r="CN8" s="40"/>
      <c r="CO8" s="46"/>
      <c r="CP8" s="46"/>
      <c r="CQ8" s="46"/>
      <c r="CR8" s="154"/>
      <c r="CS8" s="40"/>
      <c r="CT8" s="900" t="s">
        <v>906</v>
      </c>
      <c r="CU8" s="58"/>
      <c r="CV8" s="58"/>
      <c r="CW8" s="133"/>
      <c r="CX8" s="133"/>
      <c r="CY8" s="133"/>
      <c r="CZ8" s="133"/>
      <c r="DA8" s="133"/>
      <c r="DB8" s="133"/>
      <c r="DC8" s="133"/>
      <c r="DD8" s="133"/>
      <c r="DE8" s="133"/>
      <c r="DF8" s="133"/>
      <c r="DG8" s="133"/>
      <c r="DH8" s="133"/>
      <c r="DI8" s="133"/>
      <c r="DJ8" s="159"/>
    </row>
    <row r="9" spans="1:114">
      <c r="A9" s="13"/>
      <c r="B9" s="266"/>
      <c r="C9" s="8"/>
      <c r="D9" s="8"/>
      <c r="E9" s="8"/>
      <c r="F9" s="8"/>
      <c r="G9" s="8"/>
      <c r="H9" s="8"/>
      <c r="I9" s="8"/>
      <c r="J9" s="8"/>
      <c r="K9" s="8"/>
      <c r="L9" s="8"/>
      <c r="M9" s="8"/>
      <c r="N9" s="8"/>
      <c r="O9" s="8"/>
      <c r="P9" s="16"/>
      <c r="Q9" s="266"/>
      <c r="R9" s="139"/>
      <c r="S9" s="8"/>
      <c r="T9" s="8"/>
      <c r="U9" s="8"/>
      <c r="V9" s="8"/>
      <c r="W9" s="8"/>
      <c r="X9" s="8"/>
      <c r="Y9" s="8"/>
      <c r="Z9" s="8"/>
      <c r="AA9" s="8"/>
      <c r="AB9" s="8"/>
      <c r="AC9" s="8"/>
      <c r="AD9" s="8"/>
      <c r="AE9" s="8"/>
      <c r="AF9" s="16"/>
      <c r="AG9" s="46"/>
      <c r="AH9" s="8"/>
      <c r="AI9" s="8"/>
      <c r="AJ9" s="8"/>
      <c r="AK9" s="8"/>
      <c r="AL9" s="8"/>
      <c r="AM9" s="8"/>
      <c r="AN9" s="8"/>
      <c r="AO9" s="8"/>
      <c r="AP9" s="8"/>
      <c r="AQ9" s="8"/>
      <c r="AR9" s="8"/>
      <c r="AS9" s="8"/>
      <c r="AT9" s="8"/>
      <c r="AU9" s="8"/>
      <c r="AV9" s="16"/>
      <c r="AW9" s="266"/>
      <c r="AX9" s="8"/>
      <c r="AY9" s="8"/>
      <c r="AZ9" s="8"/>
      <c r="BA9" s="8"/>
      <c r="BB9" s="8"/>
      <c r="BC9" s="8"/>
      <c r="BD9" s="8"/>
      <c r="BE9" s="8"/>
      <c r="BF9" s="8"/>
      <c r="BG9" s="8"/>
      <c r="BH9" s="8"/>
      <c r="BI9" s="8"/>
      <c r="BJ9" s="8"/>
      <c r="BK9" s="8"/>
      <c r="BL9" s="8"/>
      <c r="BM9" s="452" t="s">
        <v>293</v>
      </c>
      <c r="BN9" s="8"/>
      <c r="BO9" s="8"/>
      <c r="BP9" s="8"/>
      <c r="BQ9" s="8"/>
      <c r="BR9" s="8"/>
      <c r="BS9" s="8"/>
      <c r="BT9" s="8"/>
      <c r="BU9" s="8"/>
      <c r="BV9" s="8"/>
      <c r="BW9" s="8"/>
      <c r="BX9" s="8"/>
      <c r="BY9" s="8"/>
      <c r="BZ9" s="8"/>
      <c r="CA9" s="8"/>
      <c r="CB9" s="46"/>
      <c r="CC9" s="963" t="s">
        <v>958</v>
      </c>
      <c r="CD9" s="111"/>
      <c r="CE9" s="111"/>
      <c r="CF9" s="111"/>
      <c r="CG9" s="111"/>
      <c r="CH9" s="111"/>
      <c r="CI9" s="111"/>
      <c r="CJ9" s="111"/>
      <c r="CK9" s="111"/>
      <c r="CL9" s="111"/>
      <c r="CM9" s="111"/>
      <c r="CN9" s="111"/>
      <c r="CO9" s="46"/>
      <c r="CP9" s="46"/>
      <c r="CQ9" s="46"/>
      <c r="CR9" s="154"/>
      <c r="CS9" s="111"/>
      <c r="CT9" s="963" t="s">
        <v>958</v>
      </c>
      <c r="CU9" s="58"/>
      <c r="CV9" s="58"/>
      <c r="CW9" s="133"/>
      <c r="CX9" s="133"/>
      <c r="CY9" s="133"/>
      <c r="CZ9" s="133"/>
      <c r="DA9" s="133"/>
      <c r="DB9" s="133"/>
      <c r="DC9" s="133"/>
      <c r="DD9" s="133"/>
      <c r="DE9" s="133"/>
      <c r="DF9" s="133"/>
      <c r="DG9" s="133"/>
      <c r="DH9" s="133"/>
      <c r="DI9" s="133"/>
      <c r="DJ9" s="159"/>
    </row>
    <row r="10" spans="1:114">
      <c r="B10" s="13"/>
      <c r="C10" s="13"/>
      <c r="D10" s="13"/>
      <c r="E10" s="13"/>
      <c r="F10" s="13"/>
      <c r="G10" s="13"/>
      <c r="H10" s="13"/>
      <c r="I10" s="13"/>
      <c r="J10" s="13"/>
      <c r="K10" s="13"/>
      <c r="L10" s="13"/>
      <c r="M10" s="13"/>
      <c r="N10" s="13"/>
      <c r="O10" s="13"/>
      <c r="P10" s="39"/>
      <c r="R10" s="13"/>
      <c r="S10" s="13"/>
      <c r="T10" s="13"/>
      <c r="U10" s="13"/>
      <c r="V10" s="13"/>
      <c r="W10" s="13"/>
      <c r="X10" s="13"/>
      <c r="Y10" s="13"/>
      <c r="Z10" s="13"/>
      <c r="AA10" s="13"/>
      <c r="AB10" s="13"/>
      <c r="AC10" s="13"/>
      <c r="AD10" s="13"/>
      <c r="AE10" s="13"/>
      <c r="AF10" s="39"/>
      <c r="AG10" s="60" t="s">
        <v>17</v>
      </c>
      <c r="AH10" s="13"/>
      <c r="AI10" s="13"/>
      <c r="AJ10" s="13"/>
      <c r="AK10" s="13"/>
      <c r="AL10" s="13"/>
      <c r="AM10" s="13"/>
      <c r="AN10" s="13"/>
      <c r="AO10" s="13"/>
      <c r="AP10" s="13"/>
      <c r="AQ10" s="13"/>
      <c r="AR10" s="13"/>
      <c r="AS10" s="13"/>
      <c r="AT10" s="13"/>
      <c r="AU10" s="13"/>
      <c r="AV10" s="39"/>
      <c r="AX10" s="13"/>
      <c r="AY10" s="13"/>
      <c r="AZ10" s="13"/>
      <c r="BA10" s="13"/>
      <c r="BB10" s="13"/>
      <c r="BC10" s="13"/>
      <c r="BD10" s="13"/>
      <c r="BE10" s="13"/>
      <c r="BF10" s="13"/>
      <c r="BG10" s="13"/>
      <c r="BH10" s="13"/>
      <c r="BI10" s="13"/>
      <c r="BJ10" s="13"/>
      <c r="BK10" s="13"/>
      <c r="BL10" s="13"/>
      <c r="BN10" s="13"/>
      <c r="BO10" s="13"/>
      <c r="BP10" s="13"/>
      <c r="BQ10" s="13"/>
      <c r="BR10" s="13"/>
      <c r="BS10" s="13"/>
      <c r="BT10" s="13"/>
      <c r="BU10" s="13"/>
      <c r="BV10" s="13"/>
      <c r="BW10" s="13"/>
      <c r="BX10" s="13"/>
      <c r="BY10" s="13"/>
      <c r="BZ10" s="13"/>
      <c r="CA10" s="13"/>
      <c r="CB10" s="46"/>
      <c r="CD10" s="40"/>
      <c r="CE10" s="40"/>
      <c r="CF10" s="40"/>
      <c r="CG10" s="40"/>
      <c r="CH10" s="40"/>
      <c r="CI10" s="40"/>
      <c r="CJ10" s="40"/>
      <c r="CK10" s="40"/>
      <c r="CL10" s="40"/>
      <c r="CM10" s="40"/>
      <c r="CN10" s="40"/>
      <c r="CO10" s="46"/>
      <c r="CP10" s="46"/>
      <c r="CQ10" s="46"/>
      <c r="CR10" s="154"/>
      <c r="CS10" s="141" t="s">
        <v>16</v>
      </c>
      <c r="CU10" s="140"/>
      <c r="CV10" s="140"/>
      <c r="CW10" s="87"/>
      <c r="CX10" s="87"/>
      <c r="CY10" s="87"/>
      <c r="CZ10" s="87"/>
      <c r="DA10" s="87"/>
      <c r="DB10" s="87"/>
      <c r="DC10" s="87"/>
      <c r="DD10" s="87"/>
      <c r="DE10" s="87"/>
      <c r="DF10" s="87"/>
      <c r="DG10" s="87"/>
      <c r="DH10" s="87"/>
      <c r="DI10" s="87"/>
      <c r="DJ10" s="162"/>
    </row>
    <row r="11" spans="1:114">
      <c r="B11" s="60" t="s">
        <v>12</v>
      </c>
      <c r="C11" s="13"/>
      <c r="D11" s="13"/>
      <c r="E11" s="13"/>
      <c r="F11" s="13"/>
      <c r="G11" s="13"/>
      <c r="H11" s="13"/>
      <c r="I11" s="13"/>
      <c r="J11" s="13"/>
      <c r="K11" s="13"/>
      <c r="L11" s="13"/>
      <c r="M11" s="13"/>
      <c r="N11" s="13"/>
      <c r="O11" s="13"/>
      <c r="P11" s="39"/>
      <c r="Q11" s="60" t="s">
        <v>354</v>
      </c>
      <c r="R11" s="13"/>
      <c r="S11" s="13"/>
      <c r="T11" s="13"/>
      <c r="U11" s="13"/>
      <c r="V11" s="13"/>
      <c r="W11" s="13"/>
      <c r="X11" s="13"/>
      <c r="Y11" s="13"/>
      <c r="Z11" s="13"/>
      <c r="AA11" s="13"/>
      <c r="AB11" s="13"/>
      <c r="AC11" s="13"/>
      <c r="AD11" s="13"/>
      <c r="AE11" s="13"/>
      <c r="AF11" s="39"/>
      <c r="AH11" s="13"/>
      <c r="AI11" s="13"/>
      <c r="AJ11" s="13"/>
      <c r="AK11" s="13"/>
      <c r="AL11" s="13"/>
      <c r="AM11" s="13"/>
      <c r="AN11" s="13"/>
      <c r="AO11" s="13"/>
      <c r="AP11" s="13"/>
      <c r="AQ11" s="13"/>
      <c r="AR11" s="13"/>
      <c r="AS11" s="13"/>
      <c r="AT11" s="13"/>
      <c r="AU11" s="13"/>
      <c r="AV11" s="39"/>
      <c r="AW11" s="60"/>
      <c r="AX11" s="13"/>
      <c r="AY11" s="13"/>
      <c r="AZ11" s="13"/>
      <c r="BA11" s="13"/>
      <c r="BB11" s="13"/>
      <c r="BC11" s="13"/>
      <c r="BD11" s="13"/>
      <c r="BE11" s="13"/>
      <c r="BF11" s="13"/>
      <c r="BG11" s="13"/>
      <c r="BH11" s="13"/>
      <c r="BI11" s="13"/>
      <c r="BJ11" s="13"/>
      <c r="BK11" s="13"/>
      <c r="BL11" s="13"/>
      <c r="BM11" s="60"/>
      <c r="BN11" s="13"/>
      <c r="BO11" s="13"/>
      <c r="BP11" s="13"/>
      <c r="BQ11" s="13"/>
      <c r="BR11" s="13"/>
      <c r="BS11" s="13"/>
      <c r="BT11" s="13"/>
      <c r="BU11" s="13"/>
      <c r="BV11" s="13"/>
      <c r="BW11" s="13"/>
      <c r="BX11" s="13"/>
      <c r="BY11" s="25"/>
      <c r="BZ11" s="25"/>
      <c r="CA11" s="25"/>
      <c r="CB11" s="192"/>
      <c r="CC11" s="141" t="s">
        <v>430</v>
      </c>
      <c r="CT11" s="141"/>
      <c r="CU11" s="140"/>
      <c r="CV11" s="140"/>
      <c r="CW11" s="87"/>
      <c r="CX11" s="87"/>
      <c r="CY11" s="87"/>
      <c r="CZ11" s="87"/>
      <c r="DA11" s="87"/>
      <c r="DB11" s="87"/>
      <c r="DC11" s="87"/>
      <c r="DD11" s="87"/>
      <c r="DE11" s="87"/>
      <c r="DF11" s="87"/>
      <c r="DG11" s="87"/>
      <c r="DH11" s="87"/>
      <c r="DI11" s="87"/>
      <c r="DJ11" s="162"/>
    </row>
    <row r="12" spans="1:114">
      <c r="B12" s="13"/>
      <c r="C12" s="13"/>
      <c r="D12" s="13"/>
      <c r="E12" s="13"/>
      <c r="F12" s="13"/>
      <c r="G12" s="13"/>
      <c r="H12" s="13"/>
      <c r="I12" s="13"/>
      <c r="J12" s="13"/>
      <c r="K12" s="13"/>
      <c r="L12" s="13"/>
      <c r="M12" s="13"/>
      <c r="N12" s="13"/>
      <c r="O12" s="13"/>
      <c r="P12" s="39"/>
      <c r="Q12" s="13"/>
      <c r="R12" s="13"/>
      <c r="S12" s="13"/>
      <c r="T12" s="13"/>
      <c r="U12" s="13"/>
      <c r="V12" s="13"/>
      <c r="W12" s="13"/>
      <c r="X12" s="13"/>
      <c r="Y12" s="13"/>
      <c r="Z12" s="13"/>
      <c r="AA12" s="13"/>
      <c r="AB12" s="13"/>
      <c r="AC12" s="13"/>
      <c r="AD12" s="13"/>
      <c r="AE12" s="13"/>
      <c r="AF12" s="39"/>
      <c r="AG12" s="8"/>
      <c r="AH12" s="13"/>
      <c r="AI12" s="13"/>
      <c r="AJ12" s="13"/>
      <c r="AK12" s="13"/>
      <c r="AL12" s="13"/>
      <c r="AM12" s="13"/>
      <c r="AN12" s="13"/>
      <c r="AO12" s="13"/>
      <c r="AP12" s="13"/>
      <c r="AQ12" s="13"/>
      <c r="AR12" s="13"/>
      <c r="AS12" s="13"/>
      <c r="AT12" s="13"/>
      <c r="AU12" s="13"/>
      <c r="AV12" s="39"/>
      <c r="AX12" s="13"/>
      <c r="AY12" s="13"/>
      <c r="AZ12" s="13"/>
      <c r="BA12" s="13"/>
      <c r="BB12" s="13"/>
      <c r="BC12" s="13"/>
      <c r="BD12" s="13"/>
      <c r="BE12" s="13"/>
      <c r="BF12" s="13"/>
      <c r="BG12" s="13"/>
      <c r="BH12" s="13"/>
      <c r="BI12" s="13"/>
      <c r="BJ12" s="13"/>
      <c r="BK12" s="13"/>
      <c r="BL12" s="13"/>
      <c r="BN12" s="13"/>
      <c r="BO12" s="13"/>
      <c r="BP12" s="13"/>
      <c r="BQ12" s="13"/>
      <c r="BR12" s="13"/>
      <c r="BS12" s="13"/>
      <c r="BT12" s="13"/>
      <c r="BU12" s="13"/>
      <c r="BV12" s="13"/>
      <c r="BW12" s="13"/>
      <c r="BX12" s="13"/>
      <c r="BY12" s="13"/>
      <c r="BZ12" s="13"/>
      <c r="CA12" s="13"/>
      <c r="CB12" s="13"/>
      <c r="CD12" s="40"/>
      <c r="CE12" s="40"/>
      <c r="CF12" s="40"/>
      <c r="CG12" s="40"/>
      <c r="CH12" s="40"/>
      <c r="CI12" s="40"/>
      <c r="CJ12" s="40"/>
      <c r="CK12" s="40"/>
      <c r="CL12" s="40"/>
      <c r="CM12" s="40"/>
      <c r="CN12" s="40"/>
      <c r="CO12" s="13"/>
      <c r="CP12" s="13"/>
      <c r="CQ12" s="13"/>
      <c r="CR12" s="39"/>
      <c r="CS12" s="40"/>
      <c r="CU12" s="140"/>
      <c r="CV12" s="140"/>
      <c r="CW12" s="87"/>
      <c r="CX12" s="87"/>
      <c r="CY12" s="87"/>
      <c r="CZ12" s="87"/>
      <c r="DA12" s="87"/>
      <c r="DB12" s="87"/>
      <c r="DC12" s="87"/>
      <c r="DD12" s="87"/>
      <c r="DE12" s="87"/>
      <c r="DF12" s="87"/>
      <c r="DG12" s="87"/>
      <c r="DH12" s="87"/>
      <c r="DI12" s="87"/>
      <c r="DJ12" s="162"/>
    </row>
    <row r="13" spans="1:114">
      <c r="B13" s="13"/>
      <c r="C13" s="13"/>
      <c r="D13" s="13"/>
      <c r="E13" s="13"/>
      <c r="F13" s="13"/>
      <c r="G13" s="13"/>
      <c r="H13" s="13"/>
      <c r="I13" s="13"/>
      <c r="J13" s="13"/>
      <c r="K13" s="13"/>
      <c r="L13" s="13"/>
      <c r="M13" s="13"/>
      <c r="N13" s="13"/>
      <c r="O13" s="13"/>
      <c r="P13" s="39"/>
      <c r="Q13" s="13"/>
      <c r="R13" s="13"/>
      <c r="S13" s="13"/>
      <c r="T13" s="13"/>
      <c r="U13" s="13"/>
      <c r="V13" s="13"/>
      <c r="W13" s="13"/>
      <c r="X13" s="13"/>
      <c r="Y13" s="13"/>
      <c r="Z13" s="13"/>
      <c r="AA13" s="13"/>
      <c r="AB13" s="13"/>
      <c r="AC13" s="13"/>
      <c r="AD13" s="13"/>
      <c r="AE13" s="13"/>
      <c r="AF13" s="39"/>
      <c r="AG13" s="13"/>
      <c r="AH13" s="13"/>
      <c r="AI13" s="13"/>
      <c r="AJ13" s="13"/>
      <c r="AK13" s="13"/>
      <c r="AL13" s="13"/>
      <c r="AM13" s="13"/>
      <c r="AN13" s="13"/>
      <c r="AO13" s="13"/>
      <c r="AP13" s="13"/>
      <c r="AQ13" s="13"/>
      <c r="AR13" s="13"/>
      <c r="AS13" s="13"/>
      <c r="AT13" s="13"/>
      <c r="AU13" s="13"/>
      <c r="AV13" s="39"/>
      <c r="AW13" s="8" t="s">
        <v>305</v>
      </c>
      <c r="AX13" s="13"/>
      <c r="AY13" s="13"/>
      <c r="AZ13" s="13"/>
      <c r="BA13" s="13"/>
      <c r="BB13" s="13"/>
      <c r="BC13" s="13"/>
      <c r="BD13" s="13"/>
      <c r="BE13" s="13"/>
      <c r="BF13" s="13"/>
      <c r="BG13" s="13"/>
      <c r="BH13" s="13"/>
      <c r="BI13" s="13"/>
      <c r="BJ13" s="13"/>
      <c r="BK13" s="13"/>
      <c r="BL13" s="13"/>
      <c r="BM13" s="8" t="s">
        <v>306</v>
      </c>
      <c r="BN13" s="13"/>
      <c r="BO13" s="13"/>
      <c r="BP13" s="13"/>
      <c r="BQ13" s="13"/>
      <c r="BR13" s="13"/>
      <c r="BS13" s="13"/>
      <c r="BT13" s="13"/>
      <c r="BU13" s="13"/>
      <c r="BV13" s="13"/>
      <c r="BW13" s="13"/>
      <c r="BX13" s="13"/>
      <c r="BY13" s="13"/>
      <c r="BZ13" s="13"/>
      <c r="CA13" s="13"/>
      <c r="CB13" s="13"/>
      <c r="CC13" s="40"/>
      <c r="CD13" s="40"/>
      <c r="CE13" s="40"/>
      <c r="CF13" s="40"/>
      <c r="CG13" s="40"/>
      <c r="CH13" s="40"/>
      <c r="CI13" s="40"/>
      <c r="CJ13" s="40"/>
      <c r="CK13" s="40"/>
      <c r="CL13" s="40"/>
      <c r="CM13" s="40"/>
      <c r="CN13" s="40"/>
      <c r="CO13" s="13"/>
      <c r="CP13" s="13"/>
      <c r="CQ13" s="13"/>
      <c r="CR13" s="39"/>
      <c r="CS13" s="40"/>
      <c r="CT13" s="132"/>
      <c r="CU13" s="140"/>
      <c r="CV13" s="140"/>
      <c r="CW13" s="87"/>
      <c r="CX13" s="87"/>
      <c r="CY13" s="87"/>
      <c r="CZ13" s="87"/>
      <c r="DA13" s="87"/>
      <c r="DB13" s="87"/>
      <c r="DC13" s="87"/>
      <c r="DD13" s="87"/>
      <c r="DE13" s="87"/>
      <c r="DF13" s="87"/>
      <c r="DG13" s="87"/>
      <c r="DH13" s="87"/>
      <c r="DI13" s="87"/>
      <c r="DJ13" s="162"/>
    </row>
    <row r="14" spans="1:114">
      <c r="A14" s="142"/>
      <c r="B14" s="142"/>
      <c r="C14" s="142"/>
      <c r="D14" s="142"/>
      <c r="E14" s="142"/>
      <c r="F14" s="142"/>
      <c r="G14" s="142"/>
      <c r="H14" s="142"/>
      <c r="I14" s="142"/>
      <c r="J14" s="142"/>
      <c r="K14" s="142"/>
      <c r="L14" s="142"/>
      <c r="M14" s="142"/>
      <c r="N14" s="142"/>
      <c r="O14" s="142"/>
      <c r="P14" s="151"/>
      <c r="Q14" s="142"/>
      <c r="R14" s="142"/>
      <c r="S14" s="142"/>
      <c r="T14" s="142"/>
      <c r="U14" s="142"/>
      <c r="V14" s="142"/>
      <c r="W14" s="142"/>
      <c r="X14" s="142"/>
      <c r="Y14" s="142"/>
      <c r="Z14" s="142"/>
      <c r="AA14" s="142"/>
      <c r="AB14" s="142"/>
      <c r="AC14" s="142"/>
      <c r="AD14" s="142"/>
      <c r="AE14" s="142"/>
      <c r="AF14" s="151"/>
      <c r="AG14" s="142"/>
      <c r="AH14" s="142"/>
      <c r="AI14" s="142"/>
      <c r="AJ14" s="142"/>
      <c r="AK14" s="142"/>
      <c r="AL14" s="142"/>
      <c r="AM14" s="142"/>
      <c r="AN14" s="142"/>
      <c r="AO14" s="142"/>
      <c r="AP14" s="142"/>
      <c r="AQ14" s="142"/>
      <c r="AR14" s="142"/>
      <c r="AS14" s="142"/>
      <c r="AT14" s="142"/>
      <c r="AU14" s="142"/>
      <c r="AV14" s="151"/>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3"/>
      <c r="CD14" s="143"/>
      <c r="CE14" s="143"/>
      <c r="CF14" s="143"/>
      <c r="CG14" s="143"/>
      <c r="CH14" s="143"/>
      <c r="CI14" s="143"/>
      <c r="CJ14" s="143"/>
      <c r="CK14" s="143"/>
      <c r="CL14" s="143"/>
      <c r="CM14" s="143"/>
      <c r="CN14" s="143"/>
      <c r="CO14" s="142"/>
      <c r="CP14" s="142"/>
      <c r="CQ14" s="142"/>
      <c r="CR14" s="151"/>
      <c r="CS14" s="143"/>
      <c r="CT14" s="144"/>
      <c r="CU14" s="145"/>
      <c r="CV14" s="145"/>
      <c r="CW14" s="146"/>
      <c r="CX14" s="146"/>
      <c r="CY14" s="146"/>
      <c r="CZ14" s="146"/>
      <c r="DA14" s="146"/>
      <c r="DB14" s="146"/>
      <c r="DC14" s="146"/>
      <c r="DD14" s="146"/>
      <c r="DE14" s="146"/>
      <c r="DF14" s="146"/>
      <c r="DG14" s="146"/>
      <c r="DH14" s="146"/>
      <c r="DI14" s="146"/>
      <c r="DJ14" s="163"/>
    </row>
    <row r="15" spans="1:114">
      <c r="A15" s="117"/>
      <c r="B15" s="118"/>
      <c r="C15" s="118"/>
      <c r="D15" s="118"/>
      <c r="E15" s="118"/>
      <c r="F15" s="118"/>
      <c r="G15" s="118"/>
      <c r="H15" s="118"/>
      <c r="I15" s="118"/>
      <c r="J15" s="118"/>
      <c r="K15" s="118"/>
      <c r="L15" s="118"/>
      <c r="M15" s="114"/>
      <c r="N15" s="114"/>
      <c r="O15" s="114"/>
      <c r="P15" s="115" t="s">
        <v>103</v>
      </c>
      <c r="Q15" s="117"/>
      <c r="R15" s="118"/>
      <c r="S15" s="118"/>
      <c r="T15" s="118"/>
      <c r="U15" s="118"/>
      <c r="V15" s="118"/>
      <c r="W15" s="118"/>
      <c r="X15" s="118"/>
      <c r="Y15" s="118"/>
      <c r="Z15" s="118"/>
      <c r="AA15" s="118"/>
      <c r="AB15" s="118"/>
      <c r="AC15" s="114"/>
      <c r="AD15" s="114"/>
      <c r="AE15" s="114"/>
      <c r="AF15" s="115" t="s">
        <v>103</v>
      </c>
      <c r="AG15" s="117"/>
      <c r="AH15" s="118"/>
      <c r="AI15" s="118"/>
      <c r="AJ15" s="118"/>
      <c r="AK15" s="118"/>
      <c r="AL15" s="118"/>
      <c r="AM15" s="118"/>
      <c r="AN15" s="118"/>
      <c r="AO15" s="118"/>
      <c r="AP15" s="118"/>
      <c r="AQ15" s="118"/>
      <c r="AR15" s="118"/>
      <c r="AS15" s="114"/>
      <c r="AT15" s="114"/>
      <c r="AU15" s="114"/>
      <c r="AV15" s="115" t="s">
        <v>103</v>
      </c>
      <c r="AW15" s="117"/>
      <c r="AX15" s="118"/>
      <c r="AY15" s="118"/>
      <c r="AZ15" s="118"/>
      <c r="BA15" s="118"/>
      <c r="BB15" s="118"/>
      <c r="BC15" s="118"/>
      <c r="BD15" s="118"/>
      <c r="BE15" s="118"/>
      <c r="BF15" s="118"/>
      <c r="BG15" s="118"/>
      <c r="BH15" s="118"/>
      <c r="BI15" s="114"/>
      <c r="BJ15" s="114"/>
      <c r="BK15" s="114"/>
      <c r="BL15" s="115" t="s">
        <v>103</v>
      </c>
      <c r="BM15" s="117"/>
      <c r="BN15" s="118"/>
      <c r="BO15" s="118"/>
      <c r="BP15" s="118"/>
      <c r="BQ15" s="118"/>
      <c r="BR15" s="118"/>
      <c r="BS15" s="118"/>
      <c r="BT15" s="118"/>
      <c r="BU15" s="118"/>
      <c r="BV15" s="118"/>
      <c r="BW15" s="118"/>
      <c r="BX15" s="118"/>
      <c r="BY15" s="114"/>
      <c r="BZ15" s="114"/>
      <c r="CA15" s="114"/>
      <c r="CB15" s="121" t="s">
        <v>105</v>
      </c>
      <c r="CC15" s="117"/>
      <c r="CD15" s="118"/>
      <c r="CE15" s="118"/>
      <c r="CF15" s="118"/>
      <c r="CG15" s="118"/>
      <c r="CH15" s="118"/>
      <c r="CI15" s="118"/>
      <c r="CJ15" s="118"/>
      <c r="CK15" s="118"/>
      <c r="CL15" s="118"/>
      <c r="CM15" s="118"/>
      <c r="CN15" s="118"/>
      <c r="CO15" s="114"/>
      <c r="CP15" s="114"/>
      <c r="CQ15" s="114"/>
      <c r="CR15" s="121" t="s">
        <v>105</v>
      </c>
      <c r="CS15" s="117"/>
      <c r="CT15" s="117"/>
      <c r="CU15" s="118" t="s">
        <v>905</v>
      </c>
      <c r="CV15" s="118"/>
      <c r="CW15" s="118"/>
      <c r="CX15" s="118"/>
      <c r="CY15" s="118"/>
      <c r="CZ15" s="118"/>
      <c r="DA15" s="118"/>
      <c r="DB15" s="118"/>
      <c r="DC15" s="118"/>
      <c r="DD15" s="118"/>
      <c r="DE15" s="118"/>
      <c r="DF15" s="118"/>
      <c r="DG15" s="114"/>
      <c r="DH15" s="114"/>
      <c r="DI15" s="114"/>
      <c r="DJ15" s="121" t="s">
        <v>105</v>
      </c>
    </row>
    <row r="16" spans="1:114">
      <c r="A16" s="7"/>
      <c r="B16" s="7"/>
      <c r="C16" s="7"/>
      <c r="D16" s="7"/>
      <c r="BL16"/>
      <c r="CB16"/>
      <c r="DJ16" s="95"/>
    </row>
    <row r="17" spans="2:114">
      <c r="B17" s="65" t="s">
        <v>278</v>
      </c>
      <c r="C17" s="268" t="s">
        <v>40</v>
      </c>
      <c r="D17" s="268" t="s">
        <v>131</v>
      </c>
      <c r="E17" s="268" t="s">
        <v>133</v>
      </c>
      <c r="F17" s="268" t="s">
        <v>41</v>
      </c>
      <c r="G17" s="268" t="s">
        <v>42</v>
      </c>
      <c r="H17" s="268" t="s">
        <v>43</v>
      </c>
      <c r="I17" s="268" t="s">
        <v>44</v>
      </c>
      <c r="J17" s="268" t="s">
        <v>135</v>
      </c>
      <c r="K17" s="268" t="s">
        <v>136</v>
      </c>
      <c r="L17" s="268" t="s">
        <v>137</v>
      </c>
      <c r="M17" s="269">
        <v>100000</v>
      </c>
      <c r="N17" s="270" t="s">
        <v>268</v>
      </c>
      <c r="O17" s="270" t="s">
        <v>268</v>
      </c>
      <c r="P17" s="270" t="s">
        <v>82</v>
      </c>
      <c r="R17" s="65" t="s">
        <v>278</v>
      </c>
      <c r="S17" s="268" t="s">
        <v>40</v>
      </c>
      <c r="T17" s="268" t="s">
        <v>131</v>
      </c>
      <c r="U17" s="268" t="s">
        <v>133</v>
      </c>
      <c r="V17" s="268" t="s">
        <v>41</v>
      </c>
      <c r="W17" s="268" t="s">
        <v>42</v>
      </c>
      <c r="X17" s="268" t="s">
        <v>43</v>
      </c>
      <c r="Y17" s="268" t="s">
        <v>44</v>
      </c>
      <c r="Z17" s="268" t="s">
        <v>135</v>
      </c>
      <c r="AA17" s="268" t="s">
        <v>136</v>
      </c>
      <c r="AB17" s="268" t="s">
        <v>137</v>
      </c>
      <c r="AC17" s="269">
        <v>100000</v>
      </c>
      <c r="AD17" s="270" t="s">
        <v>268</v>
      </c>
      <c r="AE17" s="270" t="s">
        <v>268</v>
      </c>
      <c r="AF17" s="270" t="s">
        <v>82</v>
      </c>
      <c r="AH17" s="65" t="s">
        <v>278</v>
      </c>
      <c r="AI17" s="268" t="s">
        <v>40</v>
      </c>
      <c r="AJ17" s="268" t="s">
        <v>131</v>
      </c>
      <c r="AK17" s="268" t="s">
        <v>133</v>
      </c>
      <c r="AL17" s="268" t="s">
        <v>41</v>
      </c>
      <c r="AM17" s="268" t="s">
        <v>42</v>
      </c>
      <c r="AN17" s="268" t="s">
        <v>43</v>
      </c>
      <c r="AO17" s="268" t="s">
        <v>44</v>
      </c>
      <c r="AP17" s="268" t="s">
        <v>135</v>
      </c>
      <c r="AQ17" s="268" t="s">
        <v>136</v>
      </c>
      <c r="AR17" s="268" t="s">
        <v>137</v>
      </c>
      <c r="AS17" s="269">
        <v>100000</v>
      </c>
      <c r="AT17" s="270" t="s">
        <v>268</v>
      </c>
      <c r="AU17" s="270" t="s">
        <v>268</v>
      </c>
      <c r="AV17" s="270" t="s">
        <v>82</v>
      </c>
      <c r="AX17" s="65" t="s">
        <v>278</v>
      </c>
      <c r="AY17" s="268" t="s">
        <v>40</v>
      </c>
      <c r="AZ17" s="268" t="s">
        <v>131</v>
      </c>
      <c r="BA17" s="268" t="s">
        <v>133</v>
      </c>
      <c r="BB17" s="268" t="s">
        <v>41</v>
      </c>
      <c r="BC17" s="268" t="s">
        <v>42</v>
      </c>
      <c r="BD17" s="268" t="s">
        <v>43</v>
      </c>
      <c r="BE17" s="268" t="s">
        <v>44</v>
      </c>
      <c r="BF17" s="268" t="s">
        <v>135</v>
      </c>
      <c r="BG17" s="268" t="s">
        <v>136</v>
      </c>
      <c r="BH17" s="268" t="s">
        <v>137</v>
      </c>
      <c r="BI17" s="269">
        <v>100000</v>
      </c>
      <c r="BJ17" s="270" t="s">
        <v>268</v>
      </c>
      <c r="BK17" s="270" t="s">
        <v>268</v>
      </c>
      <c r="BL17" s="270" t="s">
        <v>82</v>
      </c>
      <c r="BN17" s="65" t="s">
        <v>278</v>
      </c>
      <c r="BO17" s="268" t="s">
        <v>40</v>
      </c>
      <c r="BP17" s="268" t="s">
        <v>131</v>
      </c>
      <c r="BQ17" s="268" t="s">
        <v>133</v>
      </c>
      <c r="BR17" s="268" t="s">
        <v>41</v>
      </c>
      <c r="BS17" s="268" t="s">
        <v>42</v>
      </c>
      <c r="BT17" s="268" t="s">
        <v>43</v>
      </c>
      <c r="BU17" s="268" t="s">
        <v>44</v>
      </c>
      <c r="BV17" s="268" t="s">
        <v>135</v>
      </c>
      <c r="BW17" s="268" t="s">
        <v>136</v>
      </c>
      <c r="BX17" s="268" t="s">
        <v>137</v>
      </c>
      <c r="BY17" s="269">
        <v>100000</v>
      </c>
      <c r="BZ17" s="270" t="s">
        <v>268</v>
      </c>
      <c r="CA17" s="270" t="s">
        <v>268</v>
      </c>
      <c r="CB17" s="270" t="s">
        <v>82</v>
      </c>
      <c r="CD17" s="65" t="s">
        <v>278</v>
      </c>
      <c r="CE17" s="268" t="s">
        <v>40</v>
      </c>
      <c r="CF17" s="268" t="s">
        <v>131</v>
      </c>
      <c r="CG17" s="268" t="s">
        <v>133</v>
      </c>
      <c r="CH17" s="268" t="s">
        <v>41</v>
      </c>
      <c r="CI17" s="268" t="s">
        <v>42</v>
      </c>
      <c r="CJ17" s="268" t="s">
        <v>43</v>
      </c>
      <c r="CK17" s="268" t="s">
        <v>44</v>
      </c>
      <c r="CL17" s="268" t="s">
        <v>135</v>
      </c>
      <c r="CM17" s="268" t="s">
        <v>136</v>
      </c>
      <c r="CN17" s="268" t="s">
        <v>137</v>
      </c>
      <c r="CO17" s="269">
        <v>100000</v>
      </c>
      <c r="CP17" s="270" t="s">
        <v>268</v>
      </c>
      <c r="CQ17" s="270" t="s">
        <v>268</v>
      </c>
      <c r="CR17" s="270" t="s">
        <v>82</v>
      </c>
      <c r="CU17" s="65" t="s">
        <v>93</v>
      </c>
      <c r="CV17" s="65" t="s">
        <v>278</v>
      </c>
      <c r="CW17" s="268" t="s">
        <v>40</v>
      </c>
      <c r="CX17" s="268" t="s">
        <v>131</v>
      </c>
      <c r="CY17" s="268" t="s">
        <v>133</v>
      </c>
      <c r="CZ17" s="268" t="s">
        <v>41</v>
      </c>
      <c r="DA17" s="268" t="s">
        <v>42</v>
      </c>
      <c r="DB17" s="268" t="s">
        <v>43</v>
      </c>
      <c r="DC17" s="268" t="s">
        <v>44</v>
      </c>
      <c r="DD17" s="268" t="s">
        <v>135</v>
      </c>
      <c r="DE17" s="268" t="s">
        <v>136</v>
      </c>
      <c r="DF17" s="268" t="s">
        <v>137</v>
      </c>
      <c r="DG17" s="269">
        <v>100000</v>
      </c>
      <c r="DH17" s="270" t="s">
        <v>268</v>
      </c>
      <c r="DI17" s="270" t="s">
        <v>268</v>
      </c>
      <c r="DJ17" s="270" t="s">
        <v>82</v>
      </c>
    </row>
    <row r="18" spans="2:114">
      <c r="B18" s="66"/>
      <c r="C18" s="267" t="s">
        <v>130</v>
      </c>
      <c r="D18" s="267" t="s">
        <v>45</v>
      </c>
      <c r="E18" s="267" t="s">
        <v>45</v>
      </c>
      <c r="F18" s="267" t="s">
        <v>45</v>
      </c>
      <c r="G18" s="267" t="s">
        <v>45</v>
      </c>
      <c r="H18" s="267" t="s">
        <v>45</v>
      </c>
      <c r="I18" s="267" t="s">
        <v>45</v>
      </c>
      <c r="J18" s="267" t="s">
        <v>45</v>
      </c>
      <c r="K18" s="267" t="s">
        <v>45</v>
      </c>
      <c r="L18" s="267" t="s">
        <v>45</v>
      </c>
      <c r="M18" s="267" t="s">
        <v>48</v>
      </c>
      <c r="N18" s="12" t="s">
        <v>270</v>
      </c>
      <c r="O18" s="12" t="s">
        <v>153</v>
      </c>
      <c r="P18" s="12" t="s">
        <v>152</v>
      </c>
      <c r="R18" s="66"/>
      <c r="S18" s="267" t="s">
        <v>130</v>
      </c>
      <c r="T18" s="267" t="s">
        <v>45</v>
      </c>
      <c r="U18" s="267" t="s">
        <v>45</v>
      </c>
      <c r="V18" s="267" t="s">
        <v>45</v>
      </c>
      <c r="W18" s="267" t="s">
        <v>45</v>
      </c>
      <c r="X18" s="267" t="s">
        <v>45</v>
      </c>
      <c r="Y18" s="267" t="s">
        <v>45</v>
      </c>
      <c r="Z18" s="267" t="s">
        <v>45</v>
      </c>
      <c r="AA18" s="267" t="s">
        <v>45</v>
      </c>
      <c r="AB18" s="267" t="s">
        <v>45</v>
      </c>
      <c r="AC18" s="267" t="s">
        <v>48</v>
      </c>
      <c r="AD18" s="12" t="s">
        <v>270</v>
      </c>
      <c r="AE18" s="12" t="s">
        <v>153</v>
      </c>
      <c r="AF18" s="12" t="s">
        <v>152</v>
      </c>
      <c r="AH18" s="66"/>
      <c r="AI18" s="267" t="s">
        <v>130</v>
      </c>
      <c r="AJ18" s="267" t="s">
        <v>45</v>
      </c>
      <c r="AK18" s="267" t="s">
        <v>45</v>
      </c>
      <c r="AL18" s="267" t="s">
        <v>45</v>
      </c>
      <c r="AM18" s="267" t="s">
        <v>45</v>
      </c>
      <c r="AN18" s="267" t="s">
        <v>45</v>
      </c>
      <c r="AO18" s="267" t="s">
        <v>45</v>
      </c>
      <c r="AP18" s="267" t="s">
        <v>45</v>
      </c>
      <c r="AQ18" s="267" t="s">
        <v>45</v>
      </c>
      <c r="AR18" s="267" t="s">
        <v>45</v>
      </c>
      <c r="AS18" s="267" t="s">
        <v>48</v>
      </c>
      <c r="AT18" s="12" t="s">
        <v>270</v>
      </c>
      <c r="AU18" s="12" t="s">
        <v>153</v>
      </c>
      <c r="AV18" s="12" t="s">
        <v>152</v>
      </c>
      <c r="AX18" s="66"/>
      <c r="AY18" s="267" t="s">
        <v>130</v>
      </c>
      <c r="AZ18" s="267" t="s">
        <v>45</v>
      </c>
      <c r="BA18" s="267" t="s">
        <v>45</v>
      </c>
      <c r="BB18" s="267" t="s">
        <v>45</v>
      </c>
      <c r="BC18" s="267" t="s">
        <v>45</v>
      </c>
      <c r="BD18" s="267" t="s">
        <v>45</v>
      </c>
      <c r="BE18" s="267" t="s">
        <v>45</v>
      </c>
      <c r="BF18" s="267" t="s">
        <v>45</v>
      </c>
      <c r="BG18" s="267" t="s">
        <v>45</v>
      </c>
      <c r="BH18" s="267" t="s">
        <v>45</v>
      </c>
      <c r="BI18" s="267" t="s">
        <v>48</v>
      </c>
      <c r="BJ18" s="12" t="s">
        <v>270</v>
      </c>
      <c r="BK18" s="12" t="s">
        <v>153</v>
      </c>
      <c r="BL18" s="12" t="s">
        <v>152</v>
      </c>
      <c r="BN18" s="66"/>
      <c r="BO18" s="267" t="s">
        <v>130</v>
      </c>
      <c r="BP18" s="267" t="s">
        <v>45</v>
      </c>
      <c r="BQ18" s="267" t="s">
        <v>45</v>
      </c>
      <c r="BR18" s="267" t="s">
        <v>45</v>
      </c>
      <c r="BS18" s="267" t="s">
        <v>45</v>
      </c>
      <c r="BT18" s="267" t="s">
        <v>45</v>
      </c>
      <c r="BU18" s="267" t="s">
        <v>45</v>
      </c>
      <c r="BV18" s="267" t="s">
        <v>45</v>
      </c>
      <c r="BW18" s="267" t="s">
        <v>45</v>
      </c>
      <c r="BX18" s="267" t="s">
        <v>45</v>
      </c>
      <c r="BY18" s="267" t="s">
        <v>48</v>
      </c>
      <c r="BZ18" s="12" t="s">
        <v>270</v>
      </c>
      <c r="CA18" s="12" t="s">
        <v>153</v>
      </c>
      <c r="CB18" s="12" t="s">
        <v>152</v>
      </c>
      <c r="CD18" s="66"/>
      <c r="CE18" s="267" t="s">
        <v>130</v>
      </c>
      <c r="CF18" s="267" t="s">
        <v>45</v>
      </c>
      <c r="CG18" s="267" t="s">
        <v>45</v>
      </c>
      <c r="CH18" s="267" t="s">
        <v>45</v>
      </c>
      <c r="CI18" s="267" t="s">
        <v>45</v>
      </c>
      <c r="CJ18" s="267" t="s">
        <v>45</v>
      </c>
      <c r="CK18" s="267" t="s">
        <v>45</v>
      </c>
      <c r="CL18" s="267" t="s">
        <v>45</v>
      </c>
      <c r="CM18" s="267" t="s">
        <v>45</v>
      </c>
      <c r="CN18" s="267" t="s">
        <v>45</v>
      </c>
      <c r="CO18" s="267" t="s">
        <v>48</v>
      </c>
      <c r="CP18" s="12" t="s">
        <v>270</v>
      </c>
      <c r="CQ18" s="12" t="s">
        <v>153</v>
      </c>
      <c r="CR18" s="12" t="s">
        <v>152</v>
      </c>
      <c r="CU18" s="66" t="s">
        <v>94</v>
      </c>
      <c r="CV18" s="66"/>
      <c r="CW18" s="267" t="s">
        <v>130</v>
      </c>
      <c r="CX18" s="267" t="s">
        <v>45</v>
      </c>
      <c r="CY18" s="267" t="s">
        <v>45</v>
      </c>
      <c r="CZ18" s="267" t="s">
        <v>45</v>
      </c>
      <c r="DA18" s="267" t="s">
        <v>45</v>
      </c>
      <c r="DB18" s="267" t="s">
        <v>45</v>
      </c>
      <c r="DC18" s="267" t="s">
        <v>45</v>
      </c>
      <c r="DD18" s="267" t="s">
        <v>45</v>
      </c>
      <c r="DE18" s="267" t="s">
        <v>45</v>
      </c>
      <c r="DF18" s="267" t="s">
        <v>45</v>
      </c>
      <c r="DG18" s="267" t="s">
        <v>48</v>
      </c>
      <c r="DH18" s="12" t="s">
        <v>270</v>
      </c>
      <c r="DI18" s="12" t="s">
        <v>153</v>
      </c>
      <c r="DJ18" s="12" t="s">
        <v>152</v>
      </c>
    </row>
    <row r="19" spans="2:114">
      <c r="B19" s="67"/>
      <c r="C19" s="271" t="s">
        <v>48</v>
      </c>
      <c r="D19" s="271" t="s">
        <v>132</v>
      </c>
      <c r="E19" s="271" t="s">
        <v>134</v>
      </c>
      <c r="F19" s="271" t="s">
        <v>49</v>
      </c>
      <c r="G19" s="271" t="s">
        <v>50</v>
      </c>
      <c r="H19" s="271" t="s">
        <v>51</v>
      </c>
      <c r="I19" s="271" t="s">
        <v>47</v>
      </c>
      <c r="J19" s="271" t="s">
        <v>138</v>
      </c>
      <c r="K19" s="271" t="s">
        <v>139</v>
      </c>
      <c r="L19" s="271" t="s">
        <v>140</v>
      </c>
      <c r="M19" s="271" t="s">
        <v>141</v>
      </c>
      <c r="N19" s="272" t="s">
        <v>153</v>
      </c>
      <c r="O19" s="272" t="s">
        <v>141</v>
      </c>
      <c r="P19" s="272" t="s">
        <v>46</v>
      </c>
      <c r="R19" s="67"/>
      <c r="S19" s="271" t="s">
        <v>48</v>
      </c>
      <c r="T19" s="271" t="s">
        <v>132</v>
      </c>
      <c r="U19" s="271" t="s">
        <v>134</v>
      </c>
      <c r="V19" s="271" t="s">
        <v>49</v>
      </c>
      <c r="W19" s="271" t="s">
        <v>50</v>
      </c>
      <c r="X19" s="271" t="s">
        <v>51</v>
      </c>
      <c r="Y19" s="271" t="s">
        <v>47</v>
      </c>
      <c r="Z19" s="271" t="s">
        <v>138</v>
      </c>
      <c r="AA19" s="271" t="s">
        <v>139</v>
      </c>
      <c r="AB19" s="271" t="s">
        <v>140</v>
      </c>
      <c r="AC19" s="271" t="s">
        <v>141</v>
      </c>
      <c r="AD19" s="272" t="s">
        <v>153</v>
      </c>
      <c r="AE19" s="272" t="s">
        <v>141</v>
      </c>
      <c r="AF19" s="272" t="s">
        <v>46</v>
      </c>
      <c r="AH19" s="67"/>
      <c r="AI19" s="271" t="s">
        <v>48</v>
      </c>
      <c r="AJ19" s="271" t="s">
        <v>132</v>
      </c>
      <c r="AK19" s="271" t="s">
        <v>134</v>
      </c>
      <c r="AL19" s="271" t="s">
        <v>49</v>
      </c>
      <c r="AM19" s="271" t="s">
        <v>50</v>
      </c>
      <c r="AN19" s="271" t="s">
        <v>51</v>
      </c>
      <c r="AO19" s="271" t="s">
        <v>47</v>
      </c>
      <c r="AP19" s="271" t="s">
        <v>138</v>
      </c>
      <c r="AQ19" s="271" t="s">
        <v>139</v>
      </c>
      <c r="AR19" s="271" t="s">
        <v>140</v>
      </c>
      <c r="AS19" s="271" t="s">
        <v>141</v>
      </c>
      <c r="AT19" s="272" t="s">
        <v>153</v>
      </c>
      <c r="AU19" s="272" t="s">
        <v>141</v>
      </c>
      <c r="AV19" s="272" t="s">
        <v>46</v>
      </c>
      <c r="AX19" s="67"/>
      <c r="AY19" s="271" t="s">
        <v>48</v>
      </c>
      <c r="AZ19" s="271" t="s">
        <v>132</v>
      </c>
      <c r="BA19" s="271" t="s">
        <v>134</v>
      </c>
      <c r="BB19" s="271" t="s">
        <v>49</v>
      </c>
      <c r="BC19" s="271" t="s">
        <v>50</v>
      </c>
      <c r="BD19" s="271" t="s">
        <v>51</v>
      </c>
      <c r="BE19" s="271" t="s">
        <v>47</v>
      </c>
      <c r="BF19" s="271" t="s">
        <v>138</v>
      </c>
      <c r="BG19" s="271" t="s">
        <v>139</v>
      </c>
      <c r="BH19" s="271" t="s">
        <v>140</v>
      </c>
      <c r="BI19" s="271" t="s">
        <v>141</v>
      </c>
      <c r="BJ19" s="272" t="s">
        <v>153</v>
      </c>
      <c r="BK19" s="272" t="s">
        <v>141</v>
      </c>
      <c r="BL19" s="272" t="s">
        <v>46</v>
      </c>
      <c r="BN19" s="67"/>
      <c r="BO19" s="271" t="s">
        <v>48</v>
      </c>
      <c r="BP19" s="271" t="s">
        <v>132</v>
      </c>
      <c r="BQ19" s="271" t="s">
        <v>134</v>
      </c>
      <c r="BR19" s="271" t="s">
        <v>49</v>
      </c>
      <c r="BS19" s="271" t="s">
        <v>50</v>
      </c>
      <c r="BT19" s="271" t="s">
        <v>51</v>
      </c>
      <c r="BU19" s="271" t="s">
        <v>47</v>
      </c>
      <c r="BV19" s="271" t="s">
        <v>138</v>
      </c>
      <c r="BW19" s="271" t="s">
        <v>139</v>
      </c>
      <c r="BX19" s="271" t="s">
        <v>140</v>
      </c>
      <c r="BY19" s="271" t="s">
        <v>141</v>
      </c>
      <c r="BZ19" s="272" t="s">
        <v>153</v>
      </c>
      <c r="CA19" s="272" t="s">
        <v>141</v>
      </c>
      <c r="CB19" s="272" t="s">
        <v>46</v>
      </c>
      <c r="CD19" s="67"/>
      <c r="CE19" s="271" t="s">
        <v>48</v>
      </c>
      <c r="CF19" s="271" t="s">
        <v>132</v>
      </c>
      <c r="CG19" s="271" t="s">
        <v>134</v>
      </c>
      <c r="CH19" s="271" t="s">
        <v>49</v>
      </c>
      <c r="CI19" s="271" t="s">
        <v>50</v>
      </c>
      <c r="CJ19" s="271" t="s">
        <v>51</v>
      </c>
      <c r="CK19" s="271" t="s">
        <v>47</v>
      </c>
      <c r="CL19" s="271" t="s">
        <v>138</v>
      </c>
      <c r="CM19" s="271" t="s">
        <v>139</v>
      </c>
      <c r="CN19" s="271" t="s">
        <v>140</v>
      </c>
      <c r="CO19" s="271" t="s">
        <v>141</v>
      </c>
      <c r="CP19" s="272" t="s">
        <v>153</v>
      </c>
      <c r="CQ19" s="272" t="s">
        <v>141</v>
      </c>
      <c r="CR19" s="272" t="s">
        <v>46</v>
      </c>
      <c r="CU19" s="67"/>
      <c r="CV19" s="67"/>
      <c r="CW19" s="271" t="s">
        <v>48</v>
      </c>
      <c r="CX19" s="271" t="s">
        <v>132</v>
      </c>
      <c r="CY19" s="271" t="s">
        <v>134</v>
      </c>
      <c r="CZ19" s="271" t="s">
        <v>49</v>
      </c>
      <c r="DA19" s="271" t="s">
        <v>50</v>
      </c>
      <c r="DB19" s="271" t="s">
        <v>51</v>
      </c>
      <c r="DC19" s="271" t="s">
        <v>47</v>
      </c>
      <c r="DD19" s="271" t="s">
        <v>138</v>
      </c>
      <c r="DE19" s="271" t="s">
        <v>139</v>
      </c>
      <c r="DF19" s="271" t="s">
        <v>140</v>
      </c>
      <c r="DG19" s="271" t="s">
        <v>141</v>
      </c>
      <c r="DH19" s="272" t="s">
        <v>153</v>
      </c>
      <c r="DI19" s="272" t="s">
        <v>141</v>
      </c>
      <c r="DJ19" s="272" t="s">
        <v>46</v>
      </c>
    </row>
    <row r="20" spans="2:114" s="492" customFormat="1" ht="15.75" customHeight="1">
      <c r="B20" s="633" t="s">
        <v>95</v>
      </c>
      <c r="C20" s="634">
        <v>688.33479999999997</v>
      </c>
      <c r="D20" s="634">
        <v>485.221</v>
      </c>
      <c r="E20" s="634">
        <v>389.72500000000002</v>
      </c>
      <c r="F20" s="634">
        <v>380.30599999999998</v>
      </c>
      <c r="G20" s="634">
        <v>404.47160000000002</v>
      </c>
      <c r="H20" s="634">
        <v>416.49869999999999</v>
      </c>
      <c r="I20" s="634">
        <v>400.0025</v>
      </c>
      <c r="J20" s="634">
        <v>409.2407</v>
      </c>
      <c r="K20" s="634">
        <v>422.68900000000002</v>
      </c>
      <c r="L20" s="634">
        <v>489.6925</v>
      </c>
      <c r="M20" s="634">
        <v>442.29680000000002</v>
      </c>
      <c r="N20" s="635">
        <v>399.041</v>
      </c>
      <c r="O20" s="635">
        <v>437.16329999999999</v>
      </c>
      <c r="P20" s="636">
        <v>418.22989999999999</v>
      </c>
      <c r="R20" s="633" t="s">
        <v>95</v>
      </c>
      <c r="S20" s="634">
        <v>587.29719999999998</v>
      </c>
      <c r="T20" s="634">
        <v>402.81970000000001</v>
      </c>
      <c r="U20" s="634">
        <v>318.04599999999999</v>
      </c>
      <c r="V20" s="634">
        <v>309.21530000000001</v>
      </c>
      <c r="W20" s="634">
        <v>329.6585</v>
      </c>
      <c r="X20" s="634">
        <v>337.6413</v>
      </c>
      <c r="Y20" s="634">
        <v>315.67270000000002</v>
      </c>
      <c r="Z20" s="634">
        <v>321.91579999999999</v>
      </c>
      <c r="AA20" s="634">
        <v>320.41829999999999</v>
      </c>
      <c r="AB20" s="634">
        <v>358.09109999999998</v>
      </c>
      <c r="AC20" s="634">
        <v>331.00369999999998</v>
      </c>
      <c r="AD20" s="635">
        <v>322.61579999999998</v>
      </c>
      <c r="AE20" s="635">
        <v>330.4307</v>
      </c>
      <c r="AF20" s="636">
        <v>326.54939999999999</v>
      </c>
      <c r="AH20" s="633" t="s">
        <v>95</v>
      </c>
      <c r="AI20" s="634">
        <v>559.43529999999998</v>
      </c>
      <c r="AJ20" s="634">
        <v>380.99360000000001</v>
      </c>
      <c r="AK20" s="634">
        <v>300.59620000000001</v>
      </c>
      <c r="AL20" s="634">
        <v>291.55810000000002</v>
      </c>
      <c r="AM20" s="634">
        <v>304.40449999999998</v>
      </c>
      <c r="AN20" s="634">
        <v>318.21899999999999</v>
      </c>
      <c r="AO20" s="634">
        <v>294.50240000000002</v>
      </c>
      <c r="AP20" s="634">
        <v>294.52280000000002</v>
      </c>
      <c r="AQ20" s="634">
        <v>290.49169999999998</v>
      </c>
      <c r="AR20" s="634">
        <v>318.8408</v>
      </c>
      <c r="AS20" s="634">
        <v>255.9556</v>
      </c>
      <c r="AT20" s="635">
        <v>302.4083</v>
      </c>
      <c r="AU20" s="635">
        <v>285.8888</v>
      </c>
      <c r="AV20" s="636">
        <v>294.09320000000002</v>
      </c>
      <c r="AX20" s="633" t="s">
        <v>95</v>
      </c>
      <c r="AY20" s="634">
        <v>566.81920000000002</v>
      </c>
      <c r="AZ20" s="634">
        <v>385.4742</v>
      </c>
      <c r="BA20" s="634">
        <v>304.28579999999999</v>
      </c>
      <c r="BB20" s="634">
        <v>296.15929999999997</v>
      </c>
      <c r="BC20" s="634">
        <v>310.69970000000001</v>
      </c>
      <c r="BD20" s="634">
        <v>329.02260000000001</v>
      </c>
      <c r="BE20" s="634">
        <v>306.41579999999999</v>
      </c>
      <c r="BF20" s="634">
        <v>304.8929</v>
      </c>
      <c r="BG20" s="634">
        <v>297.61450000000002</v>
      </c>
      <c r="BH20" s="634">
        <v>330.54910000000001</v>
      </c>
      <c r="BI20" s="634">
        <v>265.69569999999999</v>
      </c>
      <c r="BJ20" s="635">
        <v>309.7681</v>
      </c>
      <c r="BK20" s="635">
        <v>295.30860000000001</v>
      </c>
      <c r="BL20" s="636">
        <v>302.48989999999998</v>
      </c>
      <c r="BN20" s="633" t="s">
        <v>95</v>
      </c>
      <c r="BO20" s="674">
        <v>48.206899999999997</v>
      </c>
      <c r="BP20" s="674">
        <v>43.947699999999998</v>
      </c>
      <c r="BQ20" s="674">
        <v>40.422600000000003</v>
      </c>
      <c r="BR20" s="674">
        <v>37.639800000000001</v>
      </c>
      <c r="BS20" s="674">
        <v>34.410800000000002</v>
      </c>
      <c r="BT20" s="674">
        <v>32.239199999999997</v>
      </c>
      <c r="BU20" s="674">
        <v>27.0365</v>
      </c>
      <c r="BV20" s="674">
        <v>23.9069</v>
      </c>
      <c r="BW20" s="674">
        <v>21.072099999999999</v>
      </c>
      <c r="BX20" s="674">
        <v>21.7392</v>
      </c>
      <c r="BY20" s="674">
        <v>17.613299999999999</v>
      </c>
      <c r="BZ20" s="675">
        <v>33.621200000000002</v>
      </c>
      <c r="CA20" s="675">
        <v>20.657</v>
      </c>
      <c r="CB20" s="668">
        <v>25.6965</v>
      </c>
      <c r="CD20" s="633" t="s">
        <v>95</v>
      </c>
      <c r="CE20" s="674">
        <v>2.4641000000000002</v>
      </c>
      <c r="CF20" s="674">
        <v>2.9973999999999998</v>
      </c>
      <c r="CG20" s="674">
        <v>2.6171000000000002</v>
      </c>
      <c r="CH20" s="674">
        <v>2.4655999999999998</v>
      </c>
      <c r="CI20" s="674">
        <v>2.4304000000000001</v>
      </c>
      <c r="CJ20" s="674">
        <v>2.5577000000000001</v>
      </c>
      <c r="CK20" s="674">
        <v>2.5716999999999999</v>
      </c>
      <c r="CL20" s="674">
        <v>3.6974999999999998</v>
      </c>
      <c r="CM20" s="674">
        <v>3.8374999999999999</v>
      </c>
      <c r="CN20" s="674">
        <v>3.8094000000000001</v>
      </c>
      <c r="CO20" s="674">
        <v>11.4846</v>
      </c>
      <c r="CP20" s="675">
        <v>2.5263</v>
      </c>
      <c r="CQ20" s="675">
        <v>6.1295999999999999</v>
      </c>
      <c r="CR20" s="668">
        <v>4.4221000000000004</v>
      </c>
      <c r="CU20" s="677" t="s">
        <v>95</v>
      </c>
      <c r="CV20" s="633" t="s">
        <v>95</v>
      </c>
      <c r="CW20" s="674">
        <v>16.3339</v>
      </c>
      <c r="CX20" s="674">
        <v>17.647200000000002</v>
      </c>
      <c r="CY20" s="674">
        <v>20.452400000000001</v>
      </c>
      <c r="CZ20" s="674">
        <v>18.5639</v>
      </c>
      <c r="DA20" s="674">
        <v>16.5702</v>
      </c>
      <c r="DB20" s="674">
        <v>17.1797</v>
      </c>
      <c r="DC20" s="674">
        <v>17.217099999999999</v>
      </c>
      <c r="DD20" s="674">
        <v>17.825299999999999</v>
      </c>
      <c r="DE20" s="674">
        <v>18.407900000000001</v>
      </c>
      <c r="DF20" s="674">
        <v>21.718800000000002</v>
      </c>
      <c r="DG20" s="674">
        <v>28.2637</v>
      </c>
      <c r="DH20" s="675">
        <v>17.8292</v>
      </c>
      <c r="DI20" s="675">
        <v>21.9253</v>
      </c>
      <c r="DJ20" s="668">
        <v>19.984300000000001</v>
      </c>
    </row>
    <row r="21" spans="2:114" s="492" customFormat="1" ht="15.75" customHeight="1">
      <c r="B21" s="637" t="s">
        <v>279</v>
      </c>
      <c r="C21" s="638">
        <v>686.22519999999997</v>
      </c>
      <c r="D21" s="638">
        <v>485.09989999999999</v>
      </c>
      <c r="E21" s="638">
        <v>389.72500000000002</v>
      </c>
      <c r="F21" s="638">
        <v>380.40980000000002</v>
      </c>
      <c r="G21" s="638">
        <v>405.04719999999998</v>
      </c>
      <c r="H21" s="638">
        <v>417.92919999999998</v>
      </c>
      <c r="I21" s="638">
        <v>401.06009999999998</v>
      </c>
      <c r="J21" s="638">
        <v>416.70839999999998</v>
      </c>
      <c r="K21" s="638">
        <v>431.80279999999999</v>
      </c>
      <c r="L21" s="638">
        <v>496.69299999999998</v>
      </c>
      <c r="M21" s="638">
        <v>442.83960000000002</v>
      </c>
      <c r="N21" s="639">
        <v>399.56819999999999</v>
      </c>
      <c r="O21" s="639">
        <v>442.63299999999998</v>
      </c>
      <c r="P21" s="640">
        <v>420.74630000000002</v>
      </c>
      <c r="R21" s="637" t="s">
        <v>279</v>
      </c>
      <c r="S21" s="638">
        <v>585.14170000000001</v>
      </c>
      <c r="T21" s="638">
        <v>402.678</v>
      </c>
      <c r="U21" s="638">
        <v>318.04599999999999</v>
      </c>
      <c r="V21" s="638">
        <v>309.2491</v>
      </c>
      <c r="W21" s="638">
        <v>330.0872</v>
      </c>
      <c r="X21" s="638">
        <v>338.77330000000001</v>
      </c>
      <c r="Y21" s="638">
        <v>315.52789999999999</v>
      </c>
      <c r="Z21" s="638">
        <v>327.63639999999998</v>
      </c>
      <c r="AA21" s="638">
        <v>327.4092</v>
      </c>
      <c r="AB21" s="638">
        <v>362.4239</v>
      </c>
      <c r="AC21" s="638">
        <v>330.86090000000002</v>
      </c>
      <c r="AD21" s="639">
        <v>322.82510000000002</v>
      </c>
      <c r="AE21" s="639">
        <v>334.32729999999998</v>
      </c>
      <c r="AF21" s="640">
        <v>328.48160000000001</v>
      </c>
      <c r="AH21" s="637" t="s">
        <v>279</v>
      </c>
      <c r="AI21" s="638">
        <v>557.2672</v>
      </c>
      <c r="AJ21" s="638">
        <v>380.84320000000002</v>
      </c>
      <c r="AK21" s="638">
        <v>300.59620000000001</v>
      </c>
      <c r="AL21" s="638">
        <v>291.56229999999999</v>
      </c>
      <c r="AM21" s="638">
        <v>304.76159999999999</v>
      </c>
      <c r="AN21" s="638">
        <v>319.18860000000001</v>
      </c>
      <c r="AO21" s="638">
        <v>293.90280000000001</v>
      </c>
      <c r="AP21" s="638">
        <v>299.00880000000001</v>
      </c>
      <c r="AQ21" s="638">
        <v>296.53769999999997</v>
      </c>
      <c r="AR21" s="638">
        <v>321.46300000000002</v>
      </c>
      <c r="AS21" s="638">
        <v>255.37690000000001</v>
      </c>
      <c r="AT21" s="639">
        <v>302.47359999999998</v>
      </c>
      <c r="AU21" s="639">
        <v>288.44839999999999</v>
      </c>
      <c r="AV21" s="640">
        <v>295.57639999999998</v>
      </c>
      <c r="AX21" s="637" t="s">
        <v>279</v>
      </c>
      <c r="AY21" s="638">
        <v>564.65440000000001</v>
      </c>
      <c r="AZ21" s="638">
        <v>385.32560000000001</v>
      </c>
      <c r="BA21" s="638">
        <v>304.28579999999999</v>
      </c>
      <c r="BB21" s="638">
        <v>296.16989999999998</v>
      </c>
      <c r="BC21" s="638">
        <v>311.04219999999998</v>
      </c>
      <c r="BD21" s="638">
        <v>329.72750000000002</v>
      </c>
      <c r="BE21" s="638">
        <v>305.3064</v>
      </c>
      <c r="BF21" s="638">
        <v>309.53480000000002</v>
      </c>
      <c r="BG21" s="638">
        <v>303.16160000000002</v>
      </c>
      <c r="BH21" s="638">
        <v>331.55200000000002</v>
      </c>
      <c r="BI21" s="638">
        <v>265.24919999999997</v>
      </c>
      <c r="BJ21" s="639">
        <v>309.64449999999999</v>
      </c>
      <c r="BK21" s="639">
        <v>297.51569999999998</v>
      </c>
      <c r="BL21" s="640">
        <v>303.67989999999998</v>
      </c>
      <c r="BN21" s="637" t="s">
        <v>279</v>
      </c>
      <c r="BO21" s="661">
        <v>48.359000000000002</v>
      </c>
      <c r="BP21" s="661">
        <v>43.989199999999997</v>
      </c>
      <c r="BQ21" s="661">
        <v>40.422600000000003</v>
      </c>
      <c r="BR21" s="661">
        <v>37.731699999999996</v>
      </c>
      <c r="BS21" s="661">
        <v>34.5383</v>
      </c>
      <c r="BT21" s="661">
        <v>32.454500000000003</v>
      </c>
      <c r="BU21" s="661">
        <v>26.958300000000001</v>
      </c>
      <c r="BV21" s="661">
        <v>24.113700000000001</v>
      </c>
      <c r="BW21" s="661">
        <v>21.396699999999999</v>
      </c>
      <c r="BX21" s="661">
        <v>21.505299999999998</v>
      </c>
      <c r="BY21" s="661">
        <v>17.557300000000001</v>
      </c>
      <c r="BZ21" s="670">
        <v>33.733800000000002</v>
      </c>
      <c r="CA21" s="670">
        <v>20.700900000000001</v>
      </c>
      <c r="CB21" s="662">
        <v>25.882899999999999</v>
      </c>
      <c r="CD21" s="637" t="s">
        <v>279</v>
      </c>
      <c r="CE21" s="661">
        <v>2.4727999999999999</v>
      </c>
      <c r="CF21" s="661">
        <v>2.9994000000000001</v>
      </c>
      <c r="CG21" s="661">
        <v>2.6171000000000002</v>
      </c>
      <c r="CH21" s="661">
        <v>2.4697</v>
      </c>
      <c r="CI21" s="661">
        <v>2.4344000000000001</v>
      </c>
      <c r="CJ21" s="661">
        <v>2.5728</v>
      </c>
      <c r="CK21" s="661">
        <v>2.6417999999999999</v>
      </c>
      <c r="CL21" s="661">
        <v>3.8422999999999998</v>
      </c>
      <c r="CM21" s="661">
        <v>3.8557000000000001</v>
      </c>
      <c r="CN21" s="661">
        <v>4.0625999999999998</v>
      </c>
      <c r="CO21" s="661">
        <v>11.4528</v>
      </c>
      <c r="CP21" s="670">
        <v>2.5470000000000002</v>
      </c>
      <c r="CQ21" s="670">
        <v>6.2481</v>
      </c>
      <c r="CR21" s="662">
        <v>4.4617000000000004</v>
      </c>
      <c r="CU21" s="505" t="s">
        <v>96</v>
      </c>
      <c r="CV21" s="637" t="s">
        <v>279</v>
      </c>
      <c r="CW21" s="661">
        <v>16.391500000000001</v>
      </c>
      <c r="CX21" s="661">
        <v>17.6587</v>
      </c>
      <c r="CY21" s="661">
        <v>20.452400000000001</v>
      </c>
      <c r="CZ21" s="661">
        <v>18.588899999999999</v>
      </c>
      <c r="DA21" s="661">
        <v>16.565899999999999</v>
      </c>
      <c r="DB21" s="661">
        <v>17.197500000000002</v>
      </c>
      <c r="DC21" s="661">
        <v>17.0928</v>
      </c>
      <c r="DD21" s="661">
        <v>17.571200000000001</v>
      </c>
      <c r="DE21" s="661">
        <v>18.475999999999999</v>
      </c>
      <c r="DF21" s="661">
        <v>20.421399999999998</v>
      </c>
      <c r="DG21" s="661">
        <v>28.334599999999998</v>
      </c>
      <c r="DH21" s="670">
        <v>17.814399999999999</v>
      </c>
      <c r="DI21" s="670">
        <v>21.7074</v>
      </c>
      <c r="DJ21" s="662">
        <v>19.828499999999998</v>
      </c>
    </row>
    <row r="22" spans="2:114" s="492" customFormat="1" ht="15.75" customHeight="1">
      <c r="B22" s="641" t="s">
        <v>585</v>
      </c>
      <c r="C22" s="642"/>
      <c r="D22" s="642"/>
      <c r="E22" s="642"/>
      <c r="F22" s="642"/>
      <c r="G22" s="642"/>
      <c r="H22" s="642"/>
      <c r="I22" s="642"/>
      <c r="J22" s="642"/>
      <c r="K22" s="642"/>
      <c r="L22" s="642"/>
      <c r="M22" s="642"/>
      <c r="N22" s="643"/>
      <c r="O22" s="643"/>
      <c r="P22" s="644"/>
      <c r="R22" s="641" t="s">
        <v>585</v>
      </c>
      <c r="S22" s="642"/>
      <c r="T22" s="642"/>
      <c r="U22" s="642"/>
      <c r="V22" s="642"/>
      <c r="W22" s="642"/>
      <c r="X22" s="642"/>
      <c r="Y22" s="642"/>
      <c r="Z22" s="642"/>
      <c r="AA22" s="642"/>
      <c r="AB22" s="642"/>
      <c r="AC22" s="642"/>
      <c r="AD22" s="643"/>
      <c r="AE22" s="643"/>
      <c r="AF22" s="644"/>
      <c r="AH22" s="641" t="s">
        <v>585</v>
      </c>
      <c r="AI22" s="642"/>
      <c r="AJ22" s="642"/>
      <c r="AK22" s="642"/>
      <c r="AL22" s="642"/>
      <c r="AM22" s="642"/>
      <c r="AN22" s="642"/>
      <c r="AO22" s="642"/>
      <c r="AP22" s="642"/>
      <c r="AQ22" s="642"/>
      <c r="AR22" s="642"/>
      <c r="AS22" s="642"/>
      <c r="AT22" s="643"/>
      <c r="AU22" s="643"/>
      <c r="AV22" s="644"/>
      <c r="AX22" s="641" t="s">
        <v>585</v>
      </c>
      <c r="AY22" s="642"/>
      <c r="AZ22" s="642"/>
      <c r="BA22" s="642"/>
      <c r="BB22" s="642"/>
      <c r="BC22" s="642"/>
      <c r="BD22" s="642"/>
      <c r="BE22" s="642"/>
      <c r="BF22" s="642"/>
      <c r="BG22" s="642"/>
      <c r="BH22" s="642"/>
      <c r="BI22" s="642"/>
      <c r="BJ22" s="643"/>
      <c r="BK22" s="643"/>
      <c r="BL22" s="644"/>
      <c r="BN22" s="641" t="s">
        <v>585</v>
      </c>
      <c r="BO22" s="663"/>
      <c r="BP22" s="663"/>
      <c r="BQ22" s="663"/>
      <c r="BR22" s="663"/>
      <c r="BS22" s="663"/>
      <c r="BT22" s="663"/>
      <c r="BU22" s="663"/>
      <c r="BV22" s="663"/>
      <c r="BW22" s="663"/>
      <c r="BX22" s="663"/>
      <c r="BY22" s="663"/>
      <c r="BZ22" s="671"/>
      <c r="CA22" s="671"/>
      <c r="CB22" s="664"/>
      <c r="CD22" s="641" t="s">
        <v>585</v>
      </c>
      <c r="CE22" s="663"/>
      <c r="CF22" s="663"/>
      <c r="CG22" s="663"/>
      <c r="CH22" s="663"/>
      <c r="CI22" s="663"/>
      <c r="CJ22" s="663"/>
      <c r="CK22" s="663"/>
      <c r="CL22" s="663"/>
      <c r="CM22" s="663"/>
      <c r="CN22" s="663"/>
      <c r="CO22" s="663"/>
      <c r="CP22" s="671"/>
      <c r="CQ22" s="671"/>
      <c r="CR22" s="664"/>
      <c r="CU22" s="645" t="s">
        <v>52</v>
      </c>
      <c r="CV22" s="641" t="s">
        <v>585</v>
      </c>
      <c r="CW22" s="663"/>
      <c r="CX22" s="663"/>
      <c r="CY22" s="663"/>
      <c r="CZ22" s="663"/>
      <c r="DA22" s="663"/>
      <c r="DB22" s="663"/>
      <c r="DC22" s="663"/>
      <c r="DD22" s="663"/>
      <c r="DE22" s="663"/>
      <c r="DF22" s="663"/>
      <c r="DG22" s="663"/>
      <c r="DH22" s="671"/>
      <c r="DI22" s="671"/>
      <c r="DJ22" s="664"/>
    </row>
    <row r="23" spans="2:114" s="598" customFormat="1" ht="15.75" customHeight="1">
      <c r="B23" s="645" t="s">
        <v>142</v>
      </c>
      <c r="C23" s="646">
        <v>1153.4708000000001</v>
      </c>
      <c r="D23" s="646">
        <v>847.92570000000001</v>
      </c>
      <c r="E23" s="646">
        <v>610.81610000000001</v>
      </c>
      <c r="F23" s="646">
        <v>484.08659999999998</v>
      </c>
      <c r="G23" s="646">
        <v>531.69140000000004</v>
      </c>
      <c r="H23" s="646">
        <v>487.7432</v>
      </c>
      <c r="I23" s="646">
        <v>457.45389999999998</v>
      </c>
      <c r="J23" s="646">
        <v>478.40820000000002</v>
      </c>
      <c r="K23" s="646">
        <v>374.61169999999998</v>
      </c>
      <c r="L23" s="646">
        <v>414.37610000000001</v>
      </c>
      <c r="M23" s="646">
        <v>345.72410000000002</v>
      </c>
      <c r="N23" s="647">
        <v>503.10320000000002</v>
      </c>
      <c r="O23" s="647">
        <v>391.34989999999999</v>
      </c>
      <c r="P23" s="648">
        <v>456.87700000000001</v>
      </c>
      <c r="R23" s="645" t="s">
        <v>142</v>
      </c>
      <c r="S23" s="646">
        <v>1014.4949</v>
      </c>
      <c r="T23" s="646">
        <v>712.71159999999998</v>
      </c>
      <c r="U23" s="646">
        <v>494.51799999999997</v>
      </c>
      <c r="V23" s="646">
        <v>392.02280000000002</v>
      </c>
      <c r="W23" s="646">
        <v>439.58409999999998</v>
      </c>
      <c r="X23" s="646">
        <v>381.95589999999999</v>
      </c>
      <c r="Y23" s="646">
        <v>358.01389999999998</v>
      </c>
      <c r="Z23" s="646">
        <v>391.9674</v>
      </c>
      <c r="AA23" s="646">
        <v>288.791</v>
      </c>
      <c r="AB23" s="646">
        <v>299.13209999999998</v>
      </c>
      <c r="AC23" s="646">
        <v>253.25829999999999</v>
      </c>
      <c r="AD23" s="647">
        <v>405.15460000000002</v>
      </c>
      <c r="AE23" s="647">
        <v>301.1438</v>
      </c>
      <c r="AF23" s="648">
        <v>362.13099999999997</v>
      </c>
      <c r="AH23" s="645" t="s">
        <v>142</v>
      </c>
      <c r="AI23" s="646">
        <v>966.76589999999999</v>
      </c>
      <c r="AJ23" s="646">
        <v>677.69240000000002</v>
      </c>
      <c r="AK23" s="646">
        <v>461.37009999999998</v>
      </c>
      <c r="AL23" s="646">
        <v>359.07530000000003</v>
      </c>
      <c r="AM23" s="646">
        <v>362.79410000000001</v>
      </c>
      <c r="AN23" s="646">
        <v>357.03750000000002</v>
      </c>
      <c r="AO23" s="646">
        <v>330.48630000000003</v>
      </c>
      <c r="AP23" s="646">
        <v>361.10419999999999</v>
      </c>
      <c r="AQ23" s="646">
        <v>253.5172</v>
      </c>
      <c r="AR23" s="646">
        <v>251.35130000000001</v>
      </c>
      <c r="AS23" s="646">
        <v>186.9905</v>
      </c>
      <c r="AT23" s="647">
        <v>365.94740000000002</v>
      </c>
      <c r="AU23" s="647">
        <v>254.333</v>
      </c>
      <c r="AV23" s="648">
        <v>319.77870000000001</v>
      </c>
      <c r="AX23" s="645" t="s">
        <v>142</v>
      </c>
      <c r="AY23" s="646">
        <v>975.04549999999995</v>
      </c>
      <c r="AZ23" s="646">
        <v>680.96019999999999</v>
      </c>
      <c r="BA23" s="646">
        <v>466.36869999999999</v>
      </c>
      <c r="BB23" s="646">
        <v>362.98020000000002</v>
      </c>
      <c r="BC23" s="646">
        <v>368.2783</v>
      </c>
      <c r="BD23" s="646">
        <v>364.5652</v>
      </c>
      <c r="BE23" s="646">
        <v>336.85599999999999</v>
      </c>
      <c r="BF23" s="646">
        <v>372.47460000000001</v>
      </c>
      <c r="BG23" s="646">
        <v>257.90660000000003</v>
      </c>
      <c r="BH23" s="646">
        <v>282.45310000000001</v>
      </c>
      <c r="BI23" s="646">
        <v>188.4426</v>
      </c>
      <c r="BJ23" s="647">
        <v>371.27199999999999</v>
      </c>
      <c r="BK23" s="647">
        <v>260.83800000000002</v>
      </c>
      <c r="BL23" s="648">
        <v>325.5915</v>
      </c>
      <c r="BN23" s="645" t="s">
        <v>142</v>
      </c>
      <c r="BO23" s="665">
        <v>56.328600000000002</v>
      </c>
      <c r="BP23" s="665">
        <v>51.648699999999998</v>
      </c>
      <c r="BQ23" s="665">
        <v>42.957700000000003</v>
      </c>
      <c r="BR23" s="665">
        <v>40.5</v>
      </c>
      <c r="BS23" s="665">
        <v>35.9407</v>
      </c>
      <c r="BT23" s="665">
        <v>35.887300000000003</v>
      </c>
      <c r="BU23" s="665">
        <v>28.867000000000001</v>
      </c>
      <c r="BV23" s="665">
        <v>29.651700000000002</v>
      </c>
      <c r="BW23" s="665">
        <v>20.725999999999999</v>
      </c>
      <c r="BX23" s="665">
        <v>19.930599999999998</v>
      </c>
      <c r="BY23" s="665">
        <v>14.161300000000001</v>
      </c>
      <c r="BZ23" s="672">
        <v>36.233600000000003</v>
      </c>
      <c r="CA23" s="672">
        <v>20.215199999999999</v>
      </c>
      <c r="CB23" s="666">
        <v>28.698</v>
      </c>
      <c r="CD23" s="645" t="s">
        <v>142</v>
      </c>
      <c r="CE23" s="665">
        <v>2.1135999999999999</v>
      </c>
      <c r="CF23" s="665">
        <v>2.7458999999999998</v>
      </c>
      <c r="CG23" s="665">
        <v>2.5545</v>
      </c>
      <c r="CH23" s="665">
        <v>3.2284999999999999</v>
      </c>
      <c r="CI23" s="665">
        <v>3.1579000000000002</v>
      </c>
      <c r="CJ23" s="665">
        <v>2.7279</v>
      </c>
      <c r="CK23" s="665">
        <v>3.5280999999999998</v>
      </c>
      <c r="CL23" s="665">
        <v>3.8624000000000001</v>
      </c>
      <c r="CM23" s="665">
        <v>6.0911999999999997</v>
      </c>
      <c r="CN23" s="665">
        <v>4.1031000000000004</v>
      </c>
      <c r="CO23" s="665">
        <v>7.1626000000000003</v>
      </c>
      <c r="CP23" s="672">
        <v>3.1503999999999999</v>
      </c>
      <c r="CQ23" s="672">
        <v>5.6635999999999997</v>
      </c>
      <c r="CR23" s="666">
        <v>4.0408999999999997</v>
      </c>
      <c r="CU23" s="649" t="s">
        <v>53</v>
      </c>
      <c r="CV23" s="645" t="s">
        <v>142</v>
      </c>
      <c r="CW23" s="665">
        <v>10.6846</v>
      </c>
      <c r="CX23" s="665">
        <v>16.907</v>
      </c>
      <c r="CY23" s="665">
        <v>24.763100000000001</v>
      </c>
      <c r="CZ23" s="665">
        <v>19.7835</v>
      </c>
      <c r="DA23" s="665">
        <v>17.5473</v>
      </c>
      <c r="DB23" s="665">
        <v>18.232900000000001</v>
      </c>
      <c r="DC23" s="665">
        <v>16.815899999999999</v>
      </c>
      <c r="DD23" s="665">
        <v>16.9129</v>
      </c>
      <c r="DE23" s="665">
        <v>18.123899999999999</v>
      </c>
      <c r="DF23" s="665">
        <v>16.695499999999999</v>
      </c>
      <c r="DG23" s="665">
        <v>18.9055</v>
      </c>
      <c r="DH23" s="672">
        <v>18.765699999999999</v>
      </c>
      <c r="DI23" s="672">
        <v>17.938199999999998</v>
      </c>
      <c r="DJ23" s="666">
        <v>18.4725</v>
      </c>
    </row>
    <row r="24" spans="2:114" s="492" customFormat="1" ht="15.75" customHeight="1">
      <c r="B24" s="649" t="s">
        <v>143</v>
      </c>
      <c r="C24" s="650">
        <v>487.70170000000002</v>
      </c>
      <c r="D24" s="650">
        <v>435.2629</v>
      </c>
      <c r="E24" s="650">
        <v>371.24520000000001</v>
      </c>
      <c r="F24" s="650">
        <v>349.99790000000002</v>
      </c>
      <c r="G24" s="650">
        <v>394.39150000000001</v>
      </c>
      <c r="H24" s="650">
        <v>393.11810000000003</v>
      </c>
      <c r="I24" s="650">
        <v>391.22109999999998</v>
      </c>
      <c r="J24" s="650">
        <v>407.77910000000003</v>
      </c>
      <c r="K24" s="650">
        <v>512.62850000000003</v>
      </c>
      <c r="L24" s="650">
        <v>474.55360000000002</v>
      </c>
      <c r="M24" s="650">
        <v>339.18720000000002</v>
      </c>
      <c r="N24" s="651">
        <v>376.20699999999999</v>
      </c>
      <c r="O24" s="651">
        <v>424.24650000000003</v>
      </c>
      <c r="P24" s="636">
        <v>389.36900000000003</v>
      </c>
      <c r="R24" s="649" t="s">
        <v>143</v>
      </c>
      <c r="S24" s="650">
        <v>392.11360000000002</v>
      </c>
      <c r="T24" s="650">
        <v>349.16199999999998</v>
      </c>
      <c r="U24" s="650">
        <v>300.77030000000002</v>
      </c>
      <c r="V24" s="650">
        <v>280.07690000000002</v>
      </c>
      <c r="W24" s="650">
        <v>329.43830000000003</v>
      </c>
      <c r="X24" s="650">
        <v>319.20839999999998</v>
      </c>
      <c r="Y24" s="650">
        <v>294.74829999999997</v>
      </c>
      <c r="Z24" s="650">
        <v>318.33280000000002</v>
      </c>
      <c r="AA24" s="650">
        <v>385.57740000000001</v>
      </c>
      <c r="AB24" s="650">
        <v>309.1934</v>
      </c>
      <c r="AC24" s="650">
        <v>261.67849999999999</v>
      </c>
      <c r="AD24" s="651">
        <v>301.25709999999998</v>
      </c>
      <c r="AE24" s="651">
        <v>321.14780000000002</v>
      </c>
      <c r="AF24" s="636">
        <v>306.70679999999999</v>
      </c>
      <c r="AH24" s="649" t="s">
        <v>143</v>
      </c>
      <c r="AI24" s="650">
        <v>373.25560000000002</v>
      </c>
      <c r="AJ24" s="650">
        <v>331.92399999999998</v>
      </c>
      <c r="AK24" s="650">
        <v>285.19569999999999</v>
      </c>
      <c r="AL24" s="650">
        <v>264.48540000000003</v>
      </c>
      <c r="AM24" s="650">
        <v>315.01839999999999</v>
      </c>
      <c r="AN24" s="650">
        <v>300.99149999999997</v>
      </c>
      <c r="AO24" s="650">
        <v>260.5258</v>
      </c>
      <c r="AP24" s="650">
        <v>290.4495</v>
      </c>
      <c r="AQ24" s="650">
        <v>336.28019999999998</v>
      </c>
      <c r="AR24" s="650">
        <v>274.96899999999999</v>
      </c>
      <c r="AS24" s="650">
        <v>234.51220000000001</v>
      </c>
      <c r="AT24" s="651">
        <v>282.77480000000003</v>
      </c>
      <c r="AU24" s="651">
        <v>285.69639999999998</v>
      </c>
      <c r="AV24" s="636">
        <v>283.57530000000003</v>
      </c>
      <c r="AX24" s="649" t="s">
        <v>143</v>
      </c>
      <c r="AY24" s="650">
        <v>374.19569999999999</v>
      </c>
      <c r="AZ24" s="650">
        <v>333.77539999999999</v>
      </c>
      <c r="BA24" s="650">
        <v>288.66719999999998</v>
      </c>
      <c r="BB24" s="650">
        <v>268.11770000000001</v>
      </c>
      <c r="BC24" s="650">
        <v>318.4366</v>
      </c>
      <c r="BD24" s="650">
        <v>310.28210000000001</v>
      </c>
      <c r="BE24" s="650">
        <v>288.47140000000002</v>
      </c>
      <c r="BF24" s="650">
        <v>295.84539999999998</v>
      </c>
      <c r="BG24" s="650">
        <v>349.45659999999998</v>
      </c>
      <c r="BH24" s="650">
        <v>280.88319999999999</v>
      </c>
      <c r="BI24" s="650">
        <v>240.36019999999999</v>
      </c>
      <c r="BJ24" s="651">
        <v>290.1207</v>
      </c>
      <c r="BK24" s="651">
        <v>293.97899999999998</v>
      </c>
      <c r="BL24" s="636">
        <v>291.17779999999999</v>
      </c>
      <c r="BN24" s="649" t="s">
        <v>143</v>
      </c>
      <c r="BO24" s="667">
        <v>37.341900000000003</v>
      </c>
      <c r="BP24" s="667">
        <v>41.297199999999997</v>
      </c>
      <c r="BQ24" s="667">
        <v>42.115299999999998</v>
      </c>
      <c r="BR24" s="667">
        <v>37.2928</v>
      </c>
      <c r="BS24" s="667">
        <v>39.396599999999999</v>
      </c>
      <c r="BT24" s="667">
        <v>29.786300000000001</v>
      </c>
      <c r="BU24" s="667">
        <v>25.951499999999999</v>
      </c>
      <c r="BV24" s="667">
        <v>24.4785</v>
      </c>
      <c r="BW24" s="667">
        <v>24.2226</v>
      </c>
      <c r="BX24" s="667">
        <v>19.259899999999998</v>
      </c>
      <c r="BY24" s="667">
        <v>18.566099999999999</v>
      </c>
      <c r="BZ24" s="673">
        <v>35.613100000000003</v>
      </c>
      <c r="CA24" s="673">
        <v>22.008500000000002</v>
      </c>
      <c r="CB24" s="668">
        <v>30.412800000000001</v>
      </c>
      <c r="CD24" s="649" t="s">
        <v>143</v>
      </c>
      <c r="CE24" s="667">
        <v>3.1371000000000002</v>
      </c>
      <c r="CF24" s="667">
        <v>2.7755000000000001</v>
      </c>
      <c r="CG24" s="667">
        <v>2.6492</v>
      </c>
      <c r="CH24" s="667">
        <v>2.5701999999999998</v>
      </c>
      <c r="CI24" s="667">
        <v>2.2522000000000002</v>
      </c>
      <c r="CJ24" s="667">
        <v>3.2366999999999999</v>
      </c>
      <c r="CK24" s="667">
        <v>2.2368000000000001</v>
      </c>
      <c r="CL24" s="667">
        <v>2.0903999999999998</v>
      </c>
      <c r="CM24" s="667">
        <v>4.0651000000000002</v>
      </c>
      <c r="CN24" s="667">
        <v>5.1234999999999999</v>
      </c>
      <c r="CO24" s="667">
        <v>7.3490000000000002</v>
      </c>
      <c r="CP24" s="673">
        <v>2.5687000000000002</v>
      </c>
      <c r="CQ24" s="673">
        <v>4.6087999999999996</v>
      </c>
      <c r="CR24" s="668">
        <v>3.1778</v>
      </c>
      <c r="CU24" s="645" t="s">
        <v>54</v>
      </c>
      <c r="CV24" s="649" t="s">
        <v>143</v>
      </c>
      <c r="CW24" s="667">
        <v>17.646000000000001</v>
      </c>
      <c r="CX24" s="667">
        <v>17.873799999999999</v>
      </c>
      <c r="CY24" s="667">
        <v>21.448499999999999</v>
      </c>
      <c r="CZ24" s="667">
        <v>20.249199999999998</v>
      </c>
      <c r="DA24" s="667">
        <v>18.305499999999999</v>
      </c>
      <c r="DB24" s="667">
        <v>14.491899999999999</v>
      </c>
      <c r="DC24" s="667">
        <v>25.685099999999998</v>
      </c>
      <c r="DD24" s="667">
        <v>27.465499999999999</v>
      </c>
      <c r="DE24" s="667">
        <v>25.287800000000001</v>
      </c>
      <c r="DF24" s="667">
        <v>30.030200000000001</v>
      </c>
      <c r="DG24" s="667">
        <v>5.5476000000000001</v>
      </c>
      <c r="DH24" s="673">
        <v>20.3687</v>
      </c>
      <c r="DI24" s="673">
        <v>20.581900000000001</v>
      </c>
      <c r="DJ24" s="668">
        <v>20.432400000000001</v>
      </c>
    </row>
    <row r="25" spans="2:114" s="598" customFormat="1" ht="15.75" customHeight="1">
      <c r="B25" s="645" t="s">
        <v>56</v>
      </c>
      <c r="C25" s="646">
        <v>1236.1086</v>
      </c>
      <c r="D25" s="646">
        <v>918.3537</v>
      </c>
      <c r="E25" s="646">
        <v>513.64409999999998</v>
      </c>
      <c r="F25" s="646">
        <v>408.66849999999999</v>
      </c>
      <c r="G25" s="646">
        <v>417.58089999999999</v>
      </c>
      <c r="H25" s="646">
        <v>436.41219999999998</v>
      </c>
      <c r="I25" s="646">
        <v>395.74610000000001</v>
      </c>
      <c r="J25" s="646">
        <v>382.01729999999998</v>
      </c>
      <c r="K25" s="646">
        <v>435.04899999999998</v>
      </c>
      <c r="L25" s="646">
        <v>366.13479999999998</v>
      </c>
      <c r="M25" s="646">
        <v>269.22859999999997</v>
      </c>
      <c r="N25" s="647">
        <v>415.71539999999999</v>
      </c>
      <c r="O25" s="647">
        <v>350.35730000000001</v>
      </c>
      <c r="P25" s="648">
        <v>394.11790000000002</v>
      </c>
      <c r="R25" s="645" t="s">
        <v>56</v>
      </c>
      <c r="S25" s="646">
        <v>1104.3702000000001</v>
      </c>
      <c r="T25" s="646">
        <v>836.47850000000005</v>
      </c>
      <c r="U25" s="646">
        <v>429.46390000000002</v>
      </c>
      <c r="V25" s="646">
        <v>333.7704</v>
      </c>
      <c r="W25" s="646">
        <v>341.63069999999999</v>
      </c>
      <c r="X25" s="646">
        <v>353.12009999999998</v>
      </c>
      <c r="Y25" s="646">
        <v>308.28550000000001</v>
      </c>
      <c r="Z25" s="646">
        <v>292.49189999999999</v>
      </c>
      <c r="AA25" s="646">
        <v>326.34230000000002</v>
      </c>
      <c r="AB25" s="646">
        <v>257.51240000000001</v>
      </c>
      <c r="AC25" s="646">
        <v>228.34989999999999</v>
      </c>
      <c r="AD25" s="647">
        <v>335.4375</v>
      </c>
      <c r="AE25" s="647">
        <v>270.80549999999999</v>
      </c>
      <c r="AF25" s="648">
        <v>314.08</v>
      </c>
      <c r="AH25" s="645" t="s">
        <v>56</v>
      </c>
      <c r="AI25" s="646">
        <v>1104.3702000000001</v>
      </c>
      <c r="AJ25" s="646">
        <v>804.80679999999995</v>
      </c>
      <c r="AK25" s="646">
        <v>401.5077</v>
      </c>
      <c r="AL25" s="646">
        <v>316.96699999999998</v>
      </c>
      <c r="AM25" s="646">
        <v>323.88839999999999</v>
      </c>
      <c r="AN25" s="646">
        <v>330.46980000000002</v>
      </c>
      <c r="AO25" s="646">
        <v>290.2373</v>
      </c>
      <c r="AP25" s="646">
        <v>252.11170000000001</v>
      </c>
      <c r="AQ25" s="646">
        <v>305.15559999999999</v>
      </c>
      <c r="AR25" s="646">
        <v>233.6206</v>
      </c>
      <c r="AS25" s="646">
        <v>181.67779999999999</v>
      </c>
      <c r="AT25" s="647">
        <v>316.74790000000002</v>
      </c>
      <c r="AU25" s="647">
        <v>233.7775</v>
      </c>
      <c r="AV25" s="648">
        <v>289.33049999999997</v>
      </c>
      <c r="AX25" s="645" t="s">
        <v>56</v>
      </c>
      <c r="AY25" s="646">
        <v>1104.3702000000001</v>
      </c>
      <c r="AZ25" s="646">
        <v>804.80679999999995</v>
      </c>
      <c r="BA25" s="646">
        <v>405.75920000000002</v>
      </c>
      <c r="BB25" s="646">
        <v>320.38560000000001</v>
      </c>
      <c r="BC25" s="646">
        <v>331.18150000000003</v>
      </c>
      <c r="BD25" s="646">
        <v>338.31639999999999</v>
      </c>
      <c r="BE25" s="646">
        <v>298.74419999999998</v>
      </c>
      <c r="BF25" s="646">
        <v>264.84370000000001</v>
      </c>
      <c r="BG25" s="646">
        <v>323.9171</v>
      </c>
      <c r="BH25" s="646">
        <v>242.22649999999999</v>
      </c>
      <c r="BI25" s="646">
        <v>186.13800000000001</v>
      </c>
      <c r="BJ25" s="647">
        <v>323.2022</v>
      </c>
      <c r="BK25" s="647">
        <v>244.0112</v>
      </c>
      <c r="BL25" s="648">
        <v>297.03370000000001</v>
      </c>
      <c r="BN25" s="645" t="s">
        <v>56</v>
      </c>
      <c r="BO25" s="665">
        <v>88.178899999999999</v>
      </c>
      <c r="BP25" s="665">
        <v>71.073099999999997</v>
      </c>
      <c r="BQ25" s="665">
        <v>48.484699999999997</v>
      </c>
      <c r="BR25" s="665">
        <v>41.0349</v>
      </c>
      <c r="BS25" s="665">
        <v>38.191400000000002</v>
      </c>
      <c r="BT25" s="665">
        <v>35.983899999999998</v>
      </c>
      <c r="BU25" s="665">
        <v>28.4726</v>
      </c>
      <c r="BV25" s="665">
        <v>24.080100000000002</v>
      </c>
      <c r="BW25" s="665">
        <v>23.711400000000001</v>
      </c>
      <c r="BX25" s="665">
        <v>18.9329</v>
      </c>
      <c r="BY25" s="665">
        <v>16.1571</v>
      </c>
      <c r="BZ25" s="672">
        <v>35.7898</v>
      </c>
      <c r="CA25" s="672">
        <v>20.615200000000002</v>
      </c>
      <c r="CB25" s="666">
        <v>29.8293</v>
      </c>
      <c r="CD25" s="645" t="s">
        <v>56</v>
      </c>
      <c r="CE25" s="665">
        <v>0</v>
      </c>
      <c r="CF25" s="665">
        <v>3.2446000000000002</v>
      </c>
      <c r="CG25" s="665">
        <v>4.7595000000000001</v>
      </c>
      <c r="CH25" s="665">
        <v>2.8580999999999999</v>
      </c>
      <c r="CI25" s="665">
        <v>2.8496000000000001</v>
      </c>
      <c r="CJ25" s="665">
        <v>4.4587000000000003</v>
      </c>
      <c r="CK25" s="665">
        <v>3.4319999999999999</v>
      </c>
      <c r="CL25" s="665">
        <v>2.8157000000000001</v>
      </c>
      <c r="CM25" s="665">
        <v>4.2154999999999996</v>
      </c>
      <c r="CN25" s="665">
        <v>6.2637</v>
      </c>
      <c r="CO25" s="665">
        <v>11.452999999999999</v>
      </c>
      <c r="CP25" s="672">
        <v>3.3605</v>
      </c>
      <c r="CQ25" s="672">
        <v>5.8003999999999998</v>
      </c>
      <c r="CR25" s="666">
        <v>4.0772000000000004</v>
      </c>
      <c r="CU25" s="649" t="s">
        <v>55</v>
      </c>
      <c r="CV25" s="645" t="s">
        <v>56</v>
      </c>
      <c r="CW25" s="665">
        <v>0</v>
      </c>
      <c r="CX25" s="665">
        <v>18.938300000000002</v>
      </c>
      <c r="CY25" s="665">
        <v>17.798300000000001</v>
      </c>
      <c r="CZ25" s="665">
        <v>16.340199999999999</v>
      </c>
      <c r="DA25" s="665">
        <v>18.689399999999999</v>
      </c>
      <c r="DB25" s="665">
        <v>18.363700000000001</v>
      </c>
      <c r="DC25" s="665">
        <v>16.467099999999999</v>
      </c>
      <c r="DD25" s="665">
        <v>18.510899999999999</v>
      </c>
      <c r="DE25" s="665">
        <v>31.760100000000001</v>
      </c>
      <c r="DF25" s="665">
        <v>10.5444</v>
      </c>
      <c r="DG25" s="665">
        <v>30.628399999999999</v>
      </c>
      <c r="DH25" s="672">
        <v>17.3231</v>
      </c>
      <c r="DI25" s="672">
        <v>22.517099999999999</v>
      </c>
      <c r="DJ25" s="666">
        <v>18.8489</v>
      </c>
    </row>
    <row r="26" spans="2:114" s="492" customFormat="1" ht="15.75" customHeight="1">
      <c r="B26" s="649" t="s">
        <v>144</v>
      </c>
      <c r="C26" s="650">
        <v>536.48749999999995</v>
      </c>
      <c r="D26" s="650">
        <v>385.02449999999999</v>
      </c>
      <c r="E26" s="650">
        <v>313.87389999999999</v>
      </c>
      <c r="F26" s="650">
        <v>326.29250000000002</v>
      </c>
      <c r="G26" s="650">
        <v>331.47620000000001</v>
      </c>
      <c r="H26" s="650">
        <v>437.2296</v>
      </c>
      <c r="I26" s="650">
        <v>342.78410000000002</v>
      </c>
      <c r="J26" s="650">
        <v>383.59120000000001</v>
      </c>
      <c r="K26" s="650">
        <v>431.54129999999998</v>
      </c>
      <c r="L26" s="650">
        <v>461.73759999999999</v>
      </c>
      <c r="M26" s="650">
        <v>359.61540000000002</v>
      </c>
      <c r="N26" s="651">
        <v>342.67079999999999</v>
      </c>
      <c r="O26" s="651">
        <v>397.58670000000001</v>
      </c>
      <c r="P26" s="636">
        <v>362.37090000000001</v>
      </c>
      <c r="R26" s="649" t="s">
        <v>144</v>
      </c>
      <c r="S26" s="650">
        <v>445.28280000000001</v>
      </c>
      <c r="T26" s="650">
        <v>327.87630000000001</v>
      </c>
      <c r="U26" s="650">
        <v>258.38159999999999</v>
      </c>
      <c r="V26" s="650">
        <v>269.31630000000001</v>
      </c>
      <c r="W26" s="650">
        <v>267.49869999999999</v>
      </c>
      <c r="X26" s="650">
        <v>370.31950000000001</v>
      </c>
      <c r="Y26" s="650">
        <v>264.48180000000002</v>
      </c>
      <c r="Z26" s="650">
        <v>299.75740000000002</v>
      </c>
      <c r="AA26" s="650">
        <v>333.77350000000001</v>
      </c>
      <c r="AB26" s="650">
        <v>305.0548</v>
      </c>
      <c r="AC26" s="650">
        <v>267.1309</v>
      </c>
      <c r="AD26" s="651">
        <v>279.89640000000003</v>
      </c>
      <c r="AE26" s="651">
        <v>301.83730000000003</v>
      </c>
      <c r="AF26" s="636">
        <v>287.76729999999998</v>
      </c>
      <c r="AH26" s="649" t="s">
        <v>144</v>
      </c>
      <c r="AI26" s="650">
        <v>431.64429999999999</v>
      </c>
      <c r="AJ26" s="650">
        <v>302.7294</v>
      </c>
      <c r="AK26" s="650">
        <v>241.2157</v>
      </c>
      <c r="AL26" s="650">
        <v>258.43869999999998</v>
      </c>
      <c r="AM26" s="650">
        <v>249.05359999999999</v>
      </c>
      <c r="AN26" s="650">
        <v>352.14460000000003</v>
      </c>
      <c r="AO26" s="650">
        <v>239.87739999999999</v>
      </c>
      <c r="AP26" s="650">
        <v>257.07490000000001</v>
      </c>
      <c r="AQ26" s="650">
        <v>277.48939999999999</v>
      </c>
      <c r="AR26" s="650">
        <v>292.666</v>
      </c>
      <c r="AS26" s="650">
        <v>207.41919999999999</v>
      </c>
      <c r="AT26" s="651">
        <v>263.6472</v>
      </c>
      <c r="AU26" s="651">
        <v>252.49170000000001</v>
      </c>
      <c r="AV26" s="636">
        <v>259.64530000000002</v>
      </c>
      <c r="AX26" s="649" t="s">
        <v>144</v>
      </c>
      <c r="AY26" s="650">
        <v>432.3587</v>
      </c>
      <c r="AZ26" s="650">
        <v>308.19330000000002</v>
      </c>
      <c r="BA26" s="650">
        <v>242.41749999999999</v>
      </c>
      <c r="BB26" s="650">
        <v>260.49549999999999</v>
      </c>
      <c r="BC26" s="650">
        <v>253.81</v>
      </c>
      <c r="BD26" s="650">
        <v>361.3048</v>
      </c>
      <c r="BE26" s="650">
        <v>250.6627</v>
      </c>
      <c r="BF26" s="650">
        <v>266.59649999999999</v>
      </c>
      <c r="BG26" s="650">
        <v>285.01260000000002</v>
      </c>
      <c r="BH26" s="650">
        <v>299.25029999999998</v>
      </c>
      <c r="BI26" s="650">
        <v>218.9271</v>
      </c>
      <c r="BJ26" s="651">
        <v>268.39530000000002</v>
      </c>
      <c r="BK26" s="651">
        <v>261.721</v>
      </c>
      <c r="BL26" s="636">
        <v>266.00099999999998</v>
      </c>
      <c r="BN26" s="649" t="s">
        <v>144</v>
      </c>
      <c r="BO26" s="667">
        <v>42.793500000000002</v>
      </c>
      <c r="BP26" s="667">
        <v>38.086500000000001</v>
      </c>
      <c r="BQ26" s="667">
        <v>34.1937</v>
      </c>
      <c r="BR26" s="667">
        <v>34.537100000000002</v>
      </c>
      <c r="BS26" s="667">
        <v>30.021699999999999</v>
      </c>
      <c r="BT26" s="667">
        <v>37.189300000000003</v>
      </c>
      <c r="BU26" s="667">
        <v>23.114999999999998</v>
      </c>
      <c r="BV26" s="667">
        <v>20.562999999999999</v>
      </c>
      <c r="BW26" s="667">
        <v>20.0428</v>
      </c>
      <c r="BX26" s="667">
        <v>22.599799999999998</v>
      </c>
      <c r="BY26" s="667">
        <v>16.2743</v>
      </c>
      <c r="BZ26" s="673">
        <v>31.7166</v>
      </c>
      <c r="CA26" s="673">
        <v>19.377199999999998</v>
      </c>
      <c r="CB26" s="668">
        <v>25.896100000000001</v>
      </c>
      <c r="CD26" s="649" t="s">
        <v>144</v>
      </c>
      <c r="CE26" s="667">
        <v>2.5421999999999998</v>
      </c>
      <c r="CF26" s="667">
        <v>4.9002999999999997</v>
      </c>
      <c r="CG26" s="667">
        <v>3.3386999999999998</v>
      </c>
      <c r="CH26" s="667">
        <v>2.4091</v>
      </c>
      <c r="CI26" s="667">
        <v>3.5954000000000002</v>
      </c>
      <c r="CJ26" s="667">
        <v>2.9746999999999999</v>
      </c>
      <c r="CK26" s="667">
        <v>5.4710999999999999</v>
      </c>
      <c r="CL26" s="667">
        <v>6.7545000000000002</v>
      </c>
      <c r="CM26" s="667">
        <v>11.3309</v>
      </c>
      <c r="CN26" s="667">
        <v>2.1711</v>
      </c>
      <c r="CO26" s="667">
        <v>13.111599999999999</v>
      </c>
      <c r="CP26" s="673">
        <v>3.3439999999999999</v>
      </c>
      <c r="CQ26" s="673">
        <v>9.4736999999999991</v>
      </c>
      <c r="CR26" s="668">
        <v>5.7565999999999997</v>
      </c>
      <c r="CU26" s="645" t="s">
        <v>56</v>
      </c>
      <c r="CV26" s="649" t="s">
        <v>144</v>
      </c>
      <c r="CW26" s="667">
        <v>17.565200000000001</v>
      </c>
      <c r="CX26" s="667">
        <v>13.035299999999999</v>
      </c>
      <c r="CY26" s="667">
        <v>17.621400000000001</v>
      </c>
      <c r="CZ26" s="667">
        <v>17.3352</v>
      </c>
      <c r="DA26" s="667">
        <v>13.1953</v>
      </c>
      <c r="DB26" s="667">
        <v>15.1174</v>
      </c>
      <c r="DC26" s="667">
        <v>13.8858</v>
      </c>
      <c r="DD26" s="667">
        <v>17.678599999999999</v>
      </c>
      <c r="DE26" s="667">
        <v>27.6005</v>
      </c>
      <c r="DF26" s="667">
        <v>15.2141</v>
      </c>
      <c r="DG26" s="667">
        <v>22.260200000000001</v>
      </c>
      <c r="DH26" s="673">
        <v>15.709</v>
      </c>
      <c r="DI26" s="673">
        <v>21.939299999999999</v>
      </c>
      <c r="DJ26" s="668">
        <v>18.161200000000001</v>
      </c>
    </row>
    <row r="27" spans="2:114" s="598" customFormat="1" ht="15.75" customHeight="1">
      <c r="B27" s="645" t="s">
        <v>59</v>
      </c>
      <c r="C27" s="646">
        <v>2112.2282</v>
      </c>
      <c r="D27" s="646">
        <v>1354.51</v>
      </c>
      <c r="E27" s="646">
        <v>907.8451</v>
      </c>
      <c r="F27" s="646">
        <v>558.65560000000005</v>
      </c>
      <c r="G27" s="646">
        <v>503.79739999999998</v>
      </c>
      <c r="H27" s="646">
        <v>453.46620000000001</v>
      </c>
      <c r="I27" s="646">
        <v>529.49450000000002</v>
      </c>
      <c r="J27" s="646">
        <v>812.41930000000002</v>
      </c>
      <c r="K27" s="646">
        <v>479.31330000000003</v>
      </c>
      <c r="L27" s="646">
        <v>292.12860000000001</v>
      </c>
      <c r="M27" s="646" t="s">
        <v>108</v>
      </c>
      <c r="N27" s="647">
        <v>662.90009999999995</v>
      </c>
      <c r="O27" s="647">
        <v>408.41809999999998</v>
      </c>
      <c r="P27" s="648">
        <v>566.12789999999995</v>
      </c>
      <c r="R27" s="645" t="s">
        <v>59</v>
      </c>
      <c r="S27" s="646">
        <v>1853.9872</v>
      </c>
      <c r="T27" s="646">
        <v>1118.7660000000001</v>
      </c>
      <c r="U27" s="646">
        <v>772.83450000000005</v>
      </c>
      <c r="V27" s="646">
        <v>498.08920000000001</v>
      </c>
      <c r="W27" s="646">
        <v>409.48910000000001</v>
      </c>
      <c r="X27" s="646">
        <v>345.66849999999999</v>
      </c>
      <c r="Y27" s="646">
        <v>485.41180000000003</v>
      </c>
      <c r="Z27" s="646">
        <v>713.99080000000004</v>
      </c>
      <c r="AA27" s="646">
        <v>422.1354</v>
      </c>
      <c r="AB27" s="646">
        <v>175.78129999999999</v>
      </c>
      <c r="AC27" s="646" t="s">
        <v>108</v>
      </c>
      <c r="AD27" s="647">
        <v>571.06420000000003</v>
      </c>
      <c r="AE27" s="647">
        <v>314.8664</v>
      </c>
      <c r="AF27" s="648">
        <v>473.6395</v>
      </c>
      <c r="AH27" s="645" t="s">
        <v>59</v>
      </c>
      <c r="AI27" s="646">
        <v>1842.1259</v>
      </c>
      <c r="AJ27" s="646">
        <v>1117.5219</v>
      </c>
      <c r="AK27" s="646">
        <v>772.45339999999999</v>
      </c>
      <c r="AL27" s="646">
        <v>493.60969999999998</v>
      </c>
      <c r="AM27" s="646">
        <v>408.30259999999998</v>
      </c>
      <c r="AN27" s="646">
        <v>338.21159999999998</v>
      </c>
      <c r="AO27" s="646">
        <v>483.14359999999999</v>
      </c>
      <c r="AP27" s="646">
        <v>674.02380000000005</v>
      </c>
      <c r="AQ27" s="646">
        <v>410.06619999999998</v>
      </c>
      <c r="AR27" s="646">
        <v>151.47720000000001</v>
      </c>
      <c r="AS27" s="646" t="s">
        <v>108</v>
      </c>
      <c r="AT27" s="647">
        <v>567.86789999999996</v>
      </c>
      <c r="AU27" s="647">
        <v>293.43040000000002</v>
      </c>
      <c r="AV27" s="648">
        <v>463.50720000000001</v>
      </c>
      <c r="AX27" s="645" t="s">
        <v>59</v>
      </c>
      <c r="AY27" s="646">
        <v>1850.4184</v>
      </c>
      <c r="AZ27" s="646">
        <v>1122.7272</v>
      </c>
      <c r="BA27" s="646">
        <v>773.55349999999999</v>
      </c>
      <c r="BB27" s="646">
        <v>494.80610000000001</v>
      </c>
      <c r="BC27" s="646">
        <v>412.30959999999999</v>
      </c>
      <c r="BD27" s="646">
        <v>344.89699999999999</v>
      </c>
      <c r="BE27" s="646">
        <v>484.3125</v>
      </c>
      <c r="BF27" s="646">
        <v>674.02380000000005</v>
      </c>
      <c r="BG27" s="646">
        <v>436.923</v>
      </c>
      <c r="BH27" s="646">
        <v>154.6771</v>
      </c>
      <c r="BI27" s="646" t="s">
        <v>108</v>
      </c>
      <c r="BJ27" s="647">
        <v>570.51900000000001</v>
      </c>
      <c r="BK27" s="647">
        <v>304.7568</v>
      </c>
      <c r="BL27" s="648">
        <v>469.45729999999998</v>
      </c>
      <c r="BN27" s="645" t="s">
        <v>59</v>
      </c>
      <c r="BO27" s="665">
        <v>92.097099999999998</v>
      </c>
      <c r="BP27" s="665">
        <v>77.731499999999997</v>
      </c>
      <c r="BQ27" s="665">
        <v>63.585700000000003</v>
      </c>
      <c r="BR27" s="665">
        <v>46.0747</v>
      </c>
      <c r="BS27" s="665">
        <v>36.668599999999998</v>
      </c>
      <c r="BT27" s="665">
        <v>38.2072</v>
      </c>
      <c r="BU27" s="665">
        <v>39.8018</v>
      </c>
      <c r="BV27" s="665">
        <v>33.976999999999997</v>
      </c>
      <c r="BW27" s="665">
        <v>38.945999999999998</v>
      </c>
      <c r="BX27" s="665">
        <v>11.6023</v>
      </c>
      <c r="BY27" s="665" t="s">
        <v>108</v>
      </c>
      <c r="BZ27" s="672">
        <v>48.961799999999997</v>
      </c>
      <c r="CA27" s="672">
        <v>23.090299999999999</v>
      </c>
      <c r="CB27" s="666">
        <v>38.353499999999997</v>
      </c>
      <c r="CD27" s="645" t="s">
        <v>59</v>
      </c>
      <c r="CE27" s="665">
        <v>0.1101</v>
      </c>
      <c r="CF27" s="665">
        <v>0</v>
      </c>
      <c r="CG27" s="665">
        <v>4.2000000000000003E-2</v>
      </c>
      <c r="CH27" s="665">
        <v>0.27510000000000001</v>
      </c>
      <c r="CI27" s="665">
        <v>0.1027</v>
      </c>
      <c r="CJ27" s="665">
        <v>1.6444000000000001</v>
      </c>
      <c r="CK27" s="665">
        <v>0</v>
      </c>
      <c r="CL27" s="665">
        <v>4.9195000000000002</v>
      </c>
      <c r="CM27" s="665">
        <v>2.4588999999999999</v>
      </c>
      <c r="CN27" s="665">
        <v>1.9446000000000001</v>
      </c>
      <c r="CO27" s="665" t="s">
        <v>108</v>
      </c>
      <c r="CP27" s="672">
        <v>0.19359999999999999</v>
      </c>
      <c r="CQ27" s="672">
        <v>2.7235999999999998</v>
      </c>
      <c r="CR27" s="666">
        <v>0.88770000000000004</v>
      </c>
      <c r="CU27" s="649" t="s">
        <v>57</v>
      </c>
      <c r="CV27" s="645" t="s">
        <v>59</v>
      </c>
      <c r="CW27" s="665">
        <v>14.6417</v>
      </c>
      <c r="CX27" s="665">
        <v>14.688599999999999</v>
      </c>
      <c r="CY27" s="665">
        <v>19.296199999999999</v>
      </c>
      <c r="CZ27" s="665">
        <v>23.963999999999999</v>
      </c>
      <c r="DA27" s="665">
        <v>4.9477000000000002</v>
      </c>
      <c r="DB27" s="665">
        <v>0</v>
      </c>
      <c r="DC27" s="665">
        <v>11.764799999999999</v>
      </c>
      <c r="DD27" s="665">
        <v>14.9041</v>
      </c>
      <c r="DE27" s="665">
        <v>34.7012</v>
      </c>
      <c r="DF27" s="665">
        <v>29.605599999999999</v>
      </c>
      <c r="DG27" s="665" t="s">
        <v>108</v>
      </c>
      <c r="DH27" s="672">
        <v>15.0276</v>
      </c>
      <c r="DI27" s="672">
        <v>28.950399999999998</v>
      </c>
      <c r="DJ27" s="666">
        <v>18.847100000000001</v>
      </c>
    </row>
    <row r="28" spans="2:114" s="492" customFormat="1" ht="15.75" customHeight="1">
      <c r="B28" s="649" t="s">
        <v>145</v>
      </c>
      <c r="C28" s="650">
        <v>658.56550000000004</v>
      </c>
      <c r="D28" s="650">
        <v>476.74759999999998</v>
      </c>
      <c r="E28" s="650">
        <v>412.4375</v>
      </c>
      <c r="F28" s="650">
        <v>406.37189999999998</v>
      </c>
      <c r="G28" s="650">
        <v>413.84469999999999</v>
      </c>
      <c r="H28" s="650">
        <v>391.55439999999999</v>
      </c>
      <c r="I28" s="650">
        <v>361.66</v>
      </c>
      <c r="J28" s="650">
        <v>309.92349999999999</v>
      </c>
      <c r="K28" s="650">
        <v>404.2278</v>
      </c>
      <c r="L28" s="650">
        <v>512.28679999999997</v>
      </c>
      <c r="M28" s="650">
        <v>410.9581</v>
      </c>
      <c r="N28" s="651">
        <v>404.82929999999999</v>
      </c>
      <c r="O28" s="651">
        <v>384.42950000000002</v>
      </c>
      <c r="P28" s="636">
        <v>397.41469999999998</v>
      </c>
      <c r="R28" s="649" t="s">
        <v>145</v>
      </c>
      <c r="S28" s="650">
        <v>563.33280000000002</v>
      </c>
      <c r="T28" s="650">
        <v>407.1336</v>
      </c>
      <c r="U28" s="650">
        <v>342.31670000000003</v>
      </c>
      <c r="V28" s="650">
        <v>335.45530000000002</v>
      </c>
      <c r="W28" s="650">
        <v>321.68860000000001</v>
      </c>
      <c r="X28" s="650">
        <v>321.93959999999998</v>
      </c>
      <c r="Y28" s="650">
        <v>285.8152</v>
      </c>
      <c r="Z28" s="650">
        <v>235.68450000000001</v>
      </c>
      <c r="AA28" s="650">
        <v>287.56569999999999</v>
      </c>
      <c r="AB28" s="650">
        <v>400.23110000000003</v>
      </c>
      <c r="AC28" s="650">
        <v>296.5539</v>
      </c>
      <c r="AD28" s="651">
        <v>329.51299999999998</v>
      </c>
      <c r="AE28" s="651">
        <v>282.19990000000001</v>
      </c>
      <c r="AF28" s="636">
        <v>312.31619999999998</v>
      </c>
      <c r="AH28" s="649" t="s">
        <v>145</v>
      </c>
      <c r="AI28" s="650">
        <v>514.74950000000001</v>
      </c>
      <c r="AJ28" s="650">
        <v>374.56009999999998</v>
      </c>
      <c r="AK28" s="650">
        <v>316.72280000000001</v>
      </c>
      <c r="AL28" s="650">
        <v>317.77440000000001</v>
      </c>
      <c r="AM28" s="650">
        <v>305.0736</v>
      </c>
      <c r="AN28" s="650">
        <v>303.3614</v>
      </c>
      <c r="AO28" s="650">
        <v>272.74720000000002</v>
      </c>
      <c r="AP28" s="650">
        <v>215.55760000000001</v>
      </c>
      <c r="AQ28" s="650">
        <v>275.25799999999998</v>
      </c>
      <c r="AR28" s="650">
        <v>370.21600000000001</v>
      </c>
      <c r="AS28" s="650">
        <v>237.96379999999999</v>
      </c>
      <c r="AT28" s="651">
        <v>310.70679999999999</v>
      </c>
      <c r="AU28" s="651">
        <v>248.1782</v>
      </c>
      <c r="AV28" s="636">
        <v>287.97969999999998</v>
      </c>
      <c r="AX28" s="649" t="s">
        <v>145</v>
      </c>
      <c r="AY28" s="650">
        <v>531.91869999999994</v>
      </c>
      <c r="AZ28" s="650">
        <v>382.4024</v>
      </c>
      <c r="BA28" s="650">
        <v>323.83550000000002</v>
      </c>
      <c r="BB28" s="650">
        <v>324.10809999999998</v>
      </c>
      <c r="BC28" s="650">
        <v>309.77390000000003</v>
      </c>
      <c r="BD28" s="650">
        <v>310.27879999999999</v>
      </c>
      <c r="BE28" s="650">
        <v>281.79770000000002</v>
      </c>
      <c r="BF28" s="650">
        <v>220.48339999999999</v>
      </c>
      <c r="BG28" s="650">
        <v>281.91789999999997</v>
      </c>
      <c r="BH28" s="650">
        <v>375.87279999999998</v>
      </c>
      <c r="BI28" s="650">
        <v>240.52520000000001</v>
      </c>
      <c r="BJ28" s="651">
        <v>317.68209999999999</v>
      </c>
      <c r="BK28" s="651">
        <v>252.6266</v>
      </c>
      <c r="BL28" s="636">
        <v>294.03660000000002</v>
      </c>
      <c r="BN28" s="649" t="s">
        <v>145</v>
      </c>
      <c r="BO28" s="667">
        <v>53.460299999999997</v>
      </c>
      <c r="BP28" s="667">
        <v>49.226399999999998</v>
      </c>
      <c r="BQ28" s="667">
        <v>47.732199999999999</v>
      </c>
      <c r="BR28" s="667">
        <v>45.082900000000002</v>
      </c>
      <c r="BS28" s="667">
        <v>38.874499999999998</v>
      </c>
      <c r="BT28" s="667">
        <v>33.9041</v>
      </c>
      <c r="BU28" s="667">
        <v>28.168800000000001</v>
      </c>
      <c r="BV28" s="667">
        <v>21.037700000000001</v>
      </c>
      <c r="BW28" s="667">
        <v>22.967500000000001</v>
      </c>
      <c r="BX28" s="667">
        <v>27.9331</v>
      </c>
      <c r="BY28" s="667">
        <v>18.071000000000002</v>
      </c>
      <c r="BZ28" s="673">
        <v>39.337699999999998</v>
      </c>
      <c r="CA28" s="673">
        <v>20.713200000000001</v>
      </c>
      <c r="CB28" s="668">
        <v>30.7136</v>
      </c>
      <c r="CD28" s="649" t="s">
        <v>145</v>
      </c>
      <c r="CE28" s="667">
        <v>3.8992</v>
      </c>
      <c r="CF28" s="667">
        <v>4.5503</v>
      </c>
      <c r="CG28" s="667">
        <v>3.5924</v>
      </c>
      <c r="CH28" s="667">
        <v>1.8652</v>
      </c>
      <c r="CI28" s="667">
        <v>1.1601999999999999</v>
      </c>
      <c r="CJ28" s="667">
        <v>2.1038999999999999</v>
      </c>
      <c r="CK28" s="667">
        <v>1.5939000000000001</v>
      </c>
      <c r="CL28" s="667">
        <v>3.5547</v>
      </c>
      <c r="CM28" s="667">
        <v>2.2814000000000001</v>
      </c>
      <c r="CN28" s="667">
        <v>5.1287000000000003</v>
      </c>
      <c r="CO28" s="667">
        <v>5.9852999999999996</v>
      </c>
      <c r="CP28" s="673">
        <v>2.1337000000000002</v>
      </c>
      <c r="CQ28" s="673">
        <v>4.3987999999999996</v>
      </c>
      <c r="CR28" s="668">
        <v>2.9300999999999999</v>
      </c>
      <c r="CU28" s="645" t="s">
        <v>58</v>
      </c>
      <c r="CV28" s="649" t="s">
        <v>145</v>
      </c>
      <c r="CW28" s="667">
        <v>20.338000000000001</v>
      </c>
      <c r="CX28" s="667">
        <v>19.706700000000001</v>
      </c>
      <c r="CY28" s="667">
        <v>18.702500000000001</v>
      </c>
      <c r="CZ28" s="667">
        <v>17.615600000000001</v>
      </c>
      <c r="DA28" s="667">
        <v>15.497199999999999</v>
      </c>
      <c r="DB28" s="667">
        <v>17.9604</v>
      </c>
      <c r="DC28" s="667">
        <v>15.194599999999999</v>
      </c>
      <c r="DD28" s="667">
        <v>13.8048</v>
      </c>
      <c r="DE28" s="667">
        <v>22.0807</v>
      </c>
      <c r="DF28" s="667">
        <v>10.6736</v>
      </c>
      <c r="DG28" s="667">
        <v>14.5451</v>
      </c>
      <c r="DH28" s="673">
        <v>17.199300000000001</v>
      </c>
      <c r="DI28" s="673">
        <v>15.855499999999999</v>
      </c>
      <c r="DJ28" s="668">
        <v>16.726800000000001</v>
      </c>
    </row>
    <row r="29" spans="2:114" s="598" customFormat="1" ht="15.75" customHeight="1">
      <c r="B29" s="645" t="s">
        <v>146</v>
      </c>
      <c r="C29" s="646">
        <v>342.81560000000002</v>
      </c>
      <c r="D29" s="646">
        <v>305.62270000000001</v>
      </c>
      <c r="E29" s="646">
        <v>294.69589999999999</v>
      </c>
      <c r="F29" s="646">
        <v>287.73770000000002</v>
      </c>
      <c r="G29" s="646">
        <v>338.52289999999999</v>
      </c>
      <c r="H29" s="646">
        <v>322.45659999999998</v>
      </c>
      <c r="I29" s="646">
        <v>312.91950000000003</v>
      </c>
      <c r="J29" s="646">
        <v>360.38749999999999</v>
      </c>
      <c r="K29" s="646">
        <v>390.53680000000003</v>
      </c>
      <c r="L29" s="646">
        <v>402.79989999999998</v>
      </c>
      <c r="M29" s="646">
        <v>418.20209999999997</v>
      </c>
      <c r="N29" s="647">
        <v>307.8424</v>
      </c>
      <c r="O29" s="647">
        <v>386.83460000000002</v>
      </c>
      <c r="P29" s="648">
        <v>342.48469999999998</v>
      </c>
      <c r="R29" s="645" t="s">
        <v>146</v>
      </c>
      <c r="S29" s="646">
        <v>301.17200000000003</v>
      </c>
      <c r="T29" s="646">
        <v>256.46460000000002</v>
      </c>
      <c r="U29" s="646">
        <v>244.19649999999999</v>
      </c>
      <c r="V29" s="646">
        <v>237.7824</v>
      </c>
      <c r="W29" s="646">
        <v>282.22550000000001</v>
      </c>
      <c r="X29" s="646">
        <v>265.46789999999999</v>
      </c>
      <c r="Y29" s="646">
        <v>245.94829999999999</v>
      </c>
      <c r="Z29" s="646">
        <v>277.5899</v>
      </c>
      <c r="AA29" s="646">
        <v>290.3098</v>
      </c>
      <c r="AB29" s="646">
        <v>291.06349999999998</v>
      </c>
      <c r="AC29" s="646">
        <v>270.09219999999999</v>
      </c>
      <c r="AD29" s="647">
        <v>252.0864</v>
      </c>
      <c r="AE29" s="647">
        <v>283.42419999999998</v>
      </c>
      <c r="AF29" s="648">
        <v>265.8297</v>
      </c>
      <c r="AH29" s="645" t="s">
        <v>146</v>
      </c>
      <c r="AI29" s="646">
        <v>291.29020000000003</v>
      </c>
      <c r="AJ29" s="646">
        <v>244.39060000000001</v>
      </c>
      <c r="AK29" s="646">
        <v>232.99539999999999</v>
      </c>
      <c r="AL29" s="646">
        <v>224.6302</v>
      </c>
      <c r="AM29" s="646">
        <v>266.00479999999999</v>
      </c>
      <c r="AN29" s="646">
        <v>257.24009999999998</v>
      </c>
      <c r="AO29" s="646">
        <v>236.6585</v>
      </c>
      <c r="AP29" s="646">
        <v>270.36470000000003</v>
      </c>
      <c r="AQ29" s="646">
        <v>274.39170000000001</v>
      </c>
      <c r="AR29" s="646">
        <v>269.07350000000002</v>
      </c>
      <c r="AS29" s="646">
        <v>199.90110000000001</v>
      </c>
      <c r="AT29" s="647">
        <v>240.1319</v>
      </c>
      <c r="AU29" s="647">
        <v>261.6225</v>
      </c>
      <c r="AV29" s="648">
        <v>249.55670000000001</v>
      </c>
      <c r="AX29" s="645" t="s">
        <v>146</v>
      </c>
      <c r="AY29" s="646">
        <v>292.2133</v>
      </c>
      <c r="AZ29" s="646">
        <v>246.88589999999999</v>
      </c>
      <c r="BA29" s="646">
        <v>234.1799</v>
      </c>
      <c r="BB29" s="646">
        <v>227.58959999999999</v>
      </c>
      <c r="BC29" s="646">
        <v>272.36439999999999</v>
      </c>
      <c r="BD29" s="646">
        <v>263.56569999999999</v>
      </c>
      <c r="BE29" s="646">
        <v>244.2106</v>
      </c>
      <c r="BF29" s="646">
        <v>276.20650000000001</v>
      </c>
      <c r="BG29" s="646">
        <v>278.12569999999999</v>
      </c>
      <c r="BH29" s="646">
        <v>274.84679999999997</v>
      </c>
      <c r="BI29" s="646">
        <v>201.2079</v>
      </c>
      <c r="BJ29" s="647">
        <v>244.8989</v>
      </c>
      <c r="BK29" s="647">
        <v>266.12729999999999</v>
      </c>
      <c r="BL29" s="648">
        <v>254.20869999999999</v>
      </c>
      <c r="BN29" s="645" t="s">
        <v>146</v>
      </c>
      <c r="BO29" s="665">
        <v>36.942900000000002</v>
      </c>
      <c r="BP29" s="665">
        <v>36.489899999999999</v>
      </c>
      <c r="BQ29" s="665">
        <v>39.383000000000003</v>
      </c>
      <c r="BR29" s="665">
        <v>33.373100000000001</v>
      </c>
      <c r="BS29" s="665">
        <v>31.915500000000002</v>
      </c>
      <c r="BT29" s="665">
        <v>26.118099999999998</v>
      </c>
      <c r="BU29" s="665">
        <v>22.4984</v>
      </c>
      <c r="BV29" s="665">
        <v>22.2287</v>
      </c>
      <c r="BW29" s="665">
        <v>20.328499999999998</v>
      </c>
      <c r="BX29" s="665">
        <v>18.8691</v>
      </c>
      <c r="BY29" s="665">
        <v>14.4674</v>
      </c>
      <c r="BZ29" s="672">
        <v>29.410399999999999</v>
      </c>
      <c r="CA29" s="672">
        <v>19.752199999999998</v>
      </c>
      <c r="CB29" s="666">
        <v>24.0184</v>
      </c>
      <c r="CD29" s="645" t="s">
        <v>146</v>
      </c>
      <c r="CE29" s="665">
        <v>2.6015999999999999</v>
      </c>
      <c r="CF29" s="665">
        <v>3.3102</v>
      </c>
      <c r="CG29" s="665">
        <v>3.2890999999999999</v>
      </c>
      <c r="CH29" s="665">
        <v>3.5289000000000001</v>
      </c>
      <c r="CI29" s="665">
        <v>2.1772</v>
      </c>
      <c r="CJ29" s="665">
        <v>2.1021000000000001</v>
      </c>
      <c r="CK29" s="665">
        <v>1.4305000000000001</v>
      </c>
      <c r="CL29" s="665">
        <v>1.2976000000000001</v>
      </c>
      <c r="CM29" s="665">
        <v>1.6897</v>
      </c>
      <c r="CN29" s="665">
        <v>2.4952000000000001</v>
      </c>
      <c r="CO29" s="665">
        <v>9.6509</v>
      </c>
      <c r="CP29" s="672">
        <v>2.5735999999999999</v>
      </c>
      <c r="CQ29" s="672">
        <v>2.9342999999999999</v>
      </c>
      <c r="CR29" s="666">
        <v>2.7522000000000002</v>
      </c>
      <c r="CU29" s="649" t="s">
        <v>59</v>
      </c>
      <c r="CV29" s="645" t="s">
        <v>146</v>
      </c>
      <c r="CW29" s="665">
        <v>23.142900000000001</v>
      </c>
      <c r="CX29" s="665">
        <v>21.311900000000001</v>
      </c>
      <c r="CY29" s="665">
        <v>18.3855</v>
      </c>
      <c r="CZ29" s="665">
        <v>18.561699999999998</v>
      </c>
      <c r="DA29" s="665">
        <v>19.038799999999998</v>
      </c>
      <c r="DB29" s="665">
        <v>13.733000000000001</v>
      </c>
      <c r="DC29" s="665">
        <v>20.160799999999998</v>
      </c>
      <c r="DD29" s="665">
        <v>18.1373</v>
      </c>
      <c r="DE29" s="665">
        <v>19.1721</v>
      </c>
      <c r="DF29" s="665">
        <v>30.655899999999999</v>
      </c>
      <c r="DG29" s="665">
        <v>20.1873</v>
      </c>
      <c r="DH29" s="672">
        <v>18.507999999999999</v>
      </c>
      <c r="DI29" s="672">
        <v>21.401299999999999</v>
      </c>
      <c r="DJ29" s="666">
        <v>19.941199999999998</v>
      </c>
    </row>
    <row r="30" spans="2:114" s="492" customFormat="1" ht="15.75" customHeight="1">
      <c r="B30" s="649" t="s">
        <v>147</v>
      </c>
      <c r="C30" s="650">
        <v>300.09559999999999</v>
      </c>
      <c r="D30" s="650">
        <v>238.55170000000001</v>
      </c>
      <c r="E30" s="650">
        <v>233.96969999999999</v>
      </c>
      <c r="F30" s="650">
        <v>283.24639999999999</v>
      </c>
      <c r="G30" s="650">
        <v>306.44099999999997</v>
      </c>
      <c r="H30" s="650">
        <v>393.55079999999998</v>
      </c>
      <c r="I30" s="650">
        <v>384.16120000000001</v>
      </c>
      <c r="J30" s="650">
        <v>396.70269999999999</v>
      </c>
      <c r="K30" s="650">
        <v>404.29919999999998</v>
      </c>
      <c r="L30" s="650">
        <v>459.08280000000002</v>
      </c>
      <c r="M30" s="650">
        <v>403.17469999999997</v>
      </c>
      <c r="N30" s="651">
        <v>309.02609999999999</v>
      </c>
      <c r="O30" s="651">
        <v>407.91019999999997</v>
      </c>
      <c r="P30" s="636">
        <v>342.41149999999999</v>
      </c>
      <c r="R30" s="649" t="s">
        <v>147</v>
      </c>
      <c r="S30" s="650">
        <v>263.85140000000001</v>
      </c>
      <c r="T30" s="650">
        <v>189.94329999999999</v>
      </c>
      <c r="U30" s="650">
        <v>192.21700000000001</v>
      </c>
      <c r="V30" s="650">
        <v>229.0668</v>
      </c>
      <c r="W30" s="650">
        <v>244.73060000000001</v>
      </c>
      <c r="X30" s="650">
        <v>310.81869999999998</v>
      </c>
      <c r="Y30" s="650">
        <v>285.27280000000002</v>
      </c>
      <c r="Z30" s="650">
        <v>325.05770000000001</v>
      </c>
      <c r="AA30" s="650">
        <v>314.85419999999999</v>
      </c>
      <c r="AB30" s="650">
        <v>344.7269</v>
      </c>
      <c r="AC30" s="650">
        <v>268.14030000000002</v>
      </c>
      <c r="AD30" s="651">
        <v>244.4692</v>
      </c>
      <c r="AE30" s="651">
        <v>305.57279999999997</v>
      </c>
      <c r="AF30" s="636">
        <v>265.09910000000002</v>
      </c>
      <c r="AH30" s="649" t="s">
        <v>147</v>
      </c>
      <c r="AI30" s="650">
        <v>232.16650000000001</v>
      </c>
      <c r="AJ30" s="650">
        <v>178.64349999999999</v>
      </c>
      <c r="AK30" s="650">
        <v>179.68899999999999</v>
      </c>
      <c r="AL30" s="650">
        <v>215.3475</v>
      </c>
      <c r="AM30" s="650">
        <v>225.8723</v>
      </c>
      <c r="AN30" s="650">
        <v>296.56150000000002</v>
      </c>
      <c r="AO30" s="650">
        <v>266.1302</v>
      </c>
      <c r="AP30" s="650">
        <v>303.70639999999997</v>
      </c>
      <c r="AQ30" s="650">
        <v>294.21140000000003</v>
      </c>
      <c r="AR30" s="650">
        <v>318.35559999999998</v>
      </c>
      <c r="AS30" s="650">
        <v>240.57509999999999</v>
      </c>
      <c r="AT30" s="651">
        <v>229.1045</v>
      </c>
      <c r="AU30" s="651">
        <v>281.65649999999999</v>
      </c>
      <c r="AV30" s="636">
        <v>246.84719999999999</v>
      </c>
      <c r="AX30" s="649" t="s">
        <v>147</v>
      </c>
      <c r="AY30" s="650">
        <v>242.9323</v>
      </c>
      <c r="AZ30" s="650">
        <v>179.48099999999999</v>
      </c>
      <c r="BA30" s="650">
        <v>181.74879999999999</v>
      </c>
      <c r="BB30" s="650">
        <v>218.97200000000001</v>
      </c>
      <c r="BC30" s="650">
        <v>230.22880000000001</v>
      </c>
      <c r="BD30" s="650">
        <v>299.83460000000002</v>
      </c>
      <c r="BE30" s="650">
        <v>273.76530000000002</v>
      </c>
      <c r="BF30" s="650">
        <v>310.96640000000002</v>
      </c>
      <c r="BG30" s="650">
        <v>298.29300000000001</v>
      </c>
      <c r="BH30" s="650">
        <v>322.72149999999999</v>
      </c>
      <c r="BI30" s="650">
        <v>243.69370000000001</v>
      </c>
      <c r="BJ30" s="651">
        <v>233.262</v>
      </c>
      <c r="BK30" s="651">
        <v>286.4545</v>
      </c>
      <c r="BL30" s="636">
        <v>251.2209</v>
      </c>
      <c r="BN30" s="649" t="s">
        <v>147</v>
      </c>
      <c r="BO30" s="667">
        <v>31.826899999999998</v>
      </c>
      <c r="BP30" s="667">
        <v>30.353000000000002</v>
      </c>
      <c r="BQ30" s="667">
        <v>32.7361</v>
      </c>
      <c r="BR30" s="667">
        <v>32.381</v>
      </c>
      <c r="BS30" s="667">
        <v>26.546199999999999</v>
      </c>
      <c r="BT30" s="667">
        <v>26.917999999999999</v>
      </c>
      <c r="BU30" s="667">
        <v>20.644200000000001</v>
      </c>
      <c r="BV30" s="667">
        <v>23.259499999999999</v>
      </c>
      <c r="BW30" s="667">
        <v>22.665800000000001</v>
      </c>
      <c r="BX30" s="667">
        <v>19.8752</v>
      </c>
      <c r="BY30" s="667">
        <v>18.424199999999999</v>
      </c>
      <c r="BZ30" s="673">
        <v>27.407</v>
      </c>
      <c r="CA30" s="673">
        <v>21.046700000000001</v>
      </c>
      <c r="CB30" s="668">
        <v>24.550799999999999</v>
      </c>
      <c r="CD30" s="649" t="s">
        <v>147</v>
      </c>
      <c r="CE30" s="667">
        <v>7.0115999999999996</v>
      </c>
      <c r="CF30" s="667">
        <v>4.2904999999999998</v>
      </c>
      <c r="CG30" s="667">
        <v>3.8016000000000001</v>
      </c>
      <c r="CH30" s="667">
        <v>2.8094000000000001</v>
      </c>
      <c r="CI30" s="667">
        <v>3.1183000000000001</v>
      </c>
      <c r="CJ30" s="667">
        <v>2.2128999999999999</v>
      </c>
      <c r="CK30" s="667">
        <v>1.8628</v>
      </c>
      <c r="CL30" s="667">
        <v>3.7896999999999998</v>
      </c>
      <c r="CM30" s="667">
        <v>3.4826999999999999</v>
      </c>
      <c r="CN30" s="667">
        <v>3.6932</v>
      </c>
      <c r="CO30" s="667">
        <v>3.9329000000000001</v>
      </c>
      <c r="CP30" s="673">
        <v>2.7101999999999999</v>
      </c>
      <c r="CQ30" s="673">
        <v>3.7584</v>
      </c>
      <c r="CR30" s="668">
        <v>3.1318000000000001</v>
      </c>
      <c r="CU30" s="645" t="s">
        <v>60</v>
      </c>
      <c r="CV30" s="649" t="s">
        <v>147</v>
      </c>
      <c r="CW30" s="667">
        <v>4.1266999999999996</v>
      </c>
      <c r="CX30" s="667">
        <v>14.356999999999999</v>
      </c>
      <c r="CY30" s="667">
        <v>23.130500000000001</v>
      </c>
      <c r="CZ30" s="667">
        <v>21.746400000000001</v>
      </c>
      <c r="DA30" s="667">
        <v>15.4443</v>
      </c>
      <c r="DB30" s="667">
        <v>13.5723</v>
      </c>
      <c r="DC30" s="667">
        <v>12.513400000000001</v>
      </c>
      <c r="DD30" s="667">
        <v>16.815899999999999</v>
      </c>
      <c r="DE30" s="667">
        <v>11.318099999999999</v>
      </c>
      <c r="DF30" s="667">
        <v>12.8634</v>
      </c>
      <c r="DG30" s="667">
        <v>33.742699999999999</v>
      </c>
      <c r="DH30" s="673">
        <v>17.529299999999999</v>
      </c>
      <c r="DI30" s="673">
        <v>20.8354</v>
      </c>
      <c r="DJ30" s="668">
        <v>18.859000000000002</v>
      </c>
    </row>
    <row r="31" spans="2:114" s="598" customFormat="1" ht="15.75" customHeight="1">
      <c r="B31" s="645" t="s">
        <v>148</v>
      </c>
      <c r="C31" s="646">
        <v>610.03769999999997</v>
      </c>
      <c r="D31" s="646">
        <v>425.79399999999998</v>
      </c>
      <c r="E31" s="646">
        <v>336.62799999999999</v>
      </c>
      <c r="F31" s="646">
        <v>328.06720000000001</v>
      </c>
      <c r="G31" s="646">
        <v>364.85789999999997</v>
      </c>
      <c r="H31" s="646">
        <v>398.91770000000002</v>
      </c>
      <c r="I31" s="646">
        <v>391.32150000000001</v>
      </c>
      <c r="J31" s="646">
        <v>418.25200000000001</v>
      </c>
      <c r="K31" s="646">
        <v>378.80439999999999</v>
      </c>
      <c r="L31" s="646">
        <v>410.5018</v>
      </c>
      <c r="M31" s="646">
        <v>420.31389999999999</v>
      </c>
      <c r="N31" s="647">
        <v>358.31270000000001</v>
      </c>
      <c r="O31" s="647">
        <v>402.39569999999998</v>
      </c>
      <c r="P31" s="648">
        <v>373.4948</v>
      </c>
      <c r="R31" s="645" t="s">
        <v>148</v>
      </c>
      <c r="S31" s="646">
        <v>525.33929999999998</v>
      </c>
      <c r="T31" s="646">
        <v>346.01839999999999</v>
      </c>
      <c r="U31" s="646">
        <v>265.08300000000003</v>
      </c>
      <c r="V31" s="646">
        <v>257.14890000000003</v>
      </c>
      <c r="W31" s="646">
        <v>288.90379999999999</v>
      </c>
      <c r="X31" s="646">
        <v>315.01990000000001</v>
      </c>
      <c r="Y31" s="646">
        <v>299.40429999999998</v>
      </c>
      <c r="Z31" s="646">
        <v>318.3682</v>
      </c>
      <c r="AA31" s="646">
        <v>276.18459999999999</v>
      </c>
      <c r="AB31" s="646">
        <v>329.1266</v>
      </c>
      <c r="AC31" s="646">
        <v>310.10050000000001</v>
      </c>
      <c r="AD31" s="647">
        <v>280.77260000000001</v>
      </c>
      <c r="AE31" s="647">
        <v>303.94880000000001</v>
      </c>
      <c r="AF31" s="648">
        <v>288.75439999999998</v>
      </c>
      <c r="AH31" s="645" t="s">
        <v>148</v>
      </c>
      <c r="AI31" s="646">
        <v>497.26089999999999</v>
      </c>
      <c r="AJ31" s="646">
        <v>333.59519999999998</v>
      </c>
      <c r="AK31" s="646">
        <v>255.2088</v>
      </c>
      <c r="AL31" s="646">
        <v>244.36009999999999</v>
      </c>
      <c r="AM31" s="646">
        <v>276.94279999999998</v>
      </c>
      <c r="AN31" s="646">
        <v>296.86750000000001</v>
      </c>
      <c r="AO31" s="646">
        <v>282.43459999999999</v>
      </c>
      <c r="AP31" s="646">
        <v>288.70920000000001</v>
      </c>
      <c r="AQ31" s="646">
        <v>249.024</v>
      </c>
      <c r="AR31" s="646">
        <v>293.45780000000002</v>
      </c>
      <c r="AS31" s="646">
        <v>232.55930000000001</v>
      </c>
      <c r="AT31" s="647">
        <v>267.06369999999998</v>
      </c>
      <c r="AU31" s="647">
        <v>264.85829999999999</v>
      </c>
      <c r="AV31" s="648">
        <v>266.30419999999998</v>
      </c>
      <c r="AX31" s="645" t="s">
        <v>148</v>
      </c>
      <c r="AY31" s="646">
        <v>497.73349999999999</v>
      </c>
      <c r="AZ31" s="646">
        <v>335.12909999999999</v>
      </c>
      <c r="BA31" s="646">
        <v>257.21140000000003</v>
      </c>
      <c r="BB31" s="646">
        <v>248.357</v>
      </c>
      <c r="BC31" s="646">
        <v>283.86860000000001</v>
      </c>
      <c r="BD31" s="646">
        <v>308.06420000000003</v>
      </c>
      <c r="BE31" s="646">
        <v>293.60210000000001</v>
      </c>
      <c r="BF31" s="646">
        <v>304.99720000000002</v>
      </c>
      <c r="BG31" s="646">
        <v>258.1481</v>
      </c>
      <c r="BH31" s="646">
        <v>299.92450000000002</v>
      </c>
      <c r="BI31" s="646">
        <v>236.9453</v>
      </c>
      <c r="BJ31" s="647">
        <v>273.38839999999999</v>
      </c>
      <c r="BK31" s="647">
        <v>273.99450000000002</v>
      </c>
      <c r="BL31" s="648">
        <v>273.59710000000001</v>
      </c>
      <c r="BN31" s="645" t="s">
        <v>148</v>
      </c>
      <c r="BO31" s="665">
        <v>42.9559</v>
      </c>
      <c r="BP31" s="665">
        <v>38.787799999999997</v>
      </c>
      <c r="BQ31" s="665">
        <v>34.3108</v>
      </c>
      <c r="BR31" s="665">
        <v>32.125900000000001</v>
      </c>
      <c r="BS31" s="665">
        <v>32.354300000000002</v>
      </c>
      <c r="BT31" s="665">
        <v>30.412700000000001</v>
      </c>
      <c r="BU31" s="665">
        <v>27.0198</v>
      </c>
      <c r="BV31" s="665">
        <v>23.525200000000002</v>
      </c>
      <c r="BW31" s="665">
        <v>19.953499999999998</v>
      </c>
      <c r="BX31" s="665">
        <v>23.6797</v>
      </c>
      <c r="BY31" s="665">
        <v>17.352900000000002</v>
      </c>
      <c r="BZ31" s="672">
        <v>31.157599999999999</v>
      </c>
      <c r="CA31" s="672">
        <v>21.055499999999999</v>
      </c>
      <c r="CB31" s="666">
        <v>26.733799999999999</v>
      </c>
      <c r="CD31" s="645" t="s">
        <v>148</v>
      </c>
      <c r="CE31" s="665">
        <v>3.3199000000000001</v>
      </c>
      <c r="CF31" s="665">
        <v>2.4944000000000002</v>
      </c>
      <c r="CG31" s="665">
        <v>1.3488</v>
      </c>
      <c r="CH31" s="665">
        <v>1.7563</v>
      </c>
      <c r="CI31" s="665">
        <v>1.7456</v>
      </c>
      <c r="CJ31" s="665">
        <v>3.0043000000000002</v>
      </c>
      <c r="CK31" s="665">
        <v>2.7364000000000002</v>
      </c>
      <c r="CL31" s="665">
        <v>4.5967000000000002</v>
      </c>
      <c r="CM31" s="665">
        <v>4.8456000000000001</v>
      </c>
      <c r="CN31" s="665">
        <v>5.7194000000000003</v>
      </c>
      <c r="CO31" s="665">
        <v>17.837299999999999</v>
      </c>
      <c r="CP31" s="672">
        <v>2.0897999999999999</v>
      </c>
      <c r="CQ31" s="672">
        <v>7.5309999999999997</v>
      </c>
      <c r="CR31" s="666">
        <v>4.1086999999999998</v>
      </c>
      <c r="CU31" s="649" t="s">
        <v>97</v>
      </c>
      <c r="CV31" s="645" t="s">
        <v>148</v>
      </c>
      <c r="CW31" s="665">
        <v>12.523</v>
      </c>
      <c r="CX31" s="665">
        <v>18.0594</v>
      </c>
      <c r="CY31" s="665">
        <v>20.450299999999999</v>
      </c>
      <c r="CZ31" s="665">
        <v>18.553799999999999</v>
      </c>
      <c r="DA31" s="665">
        <v>18.490100000000002</v>
      </c>
      <c r="DB31" s="665">
        <v>24.79</v>
      </c>
      <c r="DC31" s="665">
        <v>14.438499999999999</v>
      </c>
      <c r="DD31" s="665">
        <v>20.909500000000001</v>
      </c>
      <c r="DE31" s="665">
        <v>20.752500000000001</v>
      </c>
      <c r="DF31" s="665">
        <v>22.318300000000001</v>
      </c>
      <c r="DG31" s="665">
        <v>28.077000000000002</v>
      </c>
      <c r="DH31" s="672">
        <v>18.505800000000001</v>
      </c>
      <c r="DI31" s="672">
        <v>22.590199999999999</v>
      </c>
      <c r="DJ31" s="666">
        <v>20.0213</v>
      </c>
    </row>
    <row r="32" spans="2:114" s="492" customFormat="1" ht="15.75" customHeight="1">
      <c r="B32" s="649" t="s">
        <v>149</v>
      </c>
      <c r="C32" s="650">
        <v>736.29420000000005</v>
      </c>
      <c r="D32" s="650">
        <v>526.50940000000003</v>
      </c>
      <c r="E32" s="650">
        <v>420.42689999999999</v>
      </c>
      <c r="F32" s="650">
        <v>417.77870000000001</v>
      </c>
      <c r="G32" s="650">
        <v>337.5086</v>
      </c>
      <c r="H32" s="650">
        <v>423.85160000000002</v>
      </c>
      <c r="I32" s="650">
        <v>412.55119999999999</v>
      </c>
      <c r="J32" s="650">
        <v>427.94189999999998</v>
      </c>
      <c r="K32" s="650">
        <v>494.0548</v>
      </c>
      <c r="L32" s="650">
        <v>569.62639999999999</v>
      </c>
      <c r="M32" s="650">
        <v>360.51429999999999</v>
      </c>
      <c r="N32" s="651">
        <v>411.48579999999998</v>
      </c>
      <c r="O32" s="651">
        <v>427.06729999999999</v>
      </c>
      <c r="P32" s="636">
        <v>417.70580000000001</v>
      </c>
      <c r="R32" s="649" t="s">
        <v>149</v>
      </c>
      <c r="S32" s="650">
        <v>614.5693</v>
      </c>
      <c r="T32" s="650">
        <v>429.13220000000001</v>
      </c>
      <c r="U32" s="650">
        <v>338.94490000000002</v>
      </c>
      <c r="V32" s="650">
        <v>337.23989999999998</v>
      </c>
      <c r="W32" s="650">
        <v>268.4393</v>
      </c>
      <c r="X32" s="650">
        <v>335.5247</v>
      </c>
      <c r="Y32" s="650">
        <v>321.56389999999999</v>
      </c>
      <c r="Z32" s="650">
        <v>330.90379999999999</v>
      </c>
      <c r="AA32" s="650">
        <v>380.9477</v>
      </c>
      <c r="AB32" s="650">
        <v>458.45370000000003</v>
      </c>
      <c r="AC32" s="650">
        <v>300.54629999999997</v>
      </c>
      <c r="AD32" s="651">
        <v>328.21879999999999</v>
      </c>
      <c r="AE32" s="651">
        <v>341.45940000000002</v>
      </c>
      <c r="AF32" s="636">
        <v>333.5043</v>
      </c>
      <c r="AH32" s="649" t="s">
        <v>149</v>
      </c>
      <c r="AI32" s="650">
        <v>596.46180000000004</v>
      </c>
      <c r="AJ32" s="650">
        <v>403.71850000000001</v>
      </c>
      <c r="AK32" s="650">
        <v>322.3272</v>
      </c>
      <c r="AL32" s="650">
        <v>320.43889999999999</v>
      </c>
      <c r="AM32" s="650">
        <v>254.89760000000001</v>
      </c>
      <c r="AN32" s="650">
        <v>316.23230000000001</v>
      </c>
      <c r="AO32" s="650">
        <v>296.9282</v>
      </c>
      <c r="AP32" s="650">
        <v>306.35180000000003</v>
      </c>
      <c r="AQ32" s="650">
        <v>354.39600000000002</v>
      </c>
      <c r="AR32" s="650">
        <v>363.87869999999998</v>
      </c>
      <c r="AS32" s="650">
        <v>246.42769999999999</v>
      </c>
      <c r="AT32" s="651">
        <v>309.4513</v>
      </c>
      <c r="AU32" s="651">
        <v>296.1814</v>
      </c>
      <c r="AV32" s="636">
        <v>304.15410000000003</v>
      </c>
      <c r="AX32" s="649" t="s">
        <v>149</v>
      </c>
      <c r="AY32" s="650">
        <v>603.33889999999997</v>
      </c>
      <c r="AZ32" s="650">
        <v>411.18520000000001</v>
      </c>
      <c r="BA32" s="650">
        <v>329.33359999999999</v>
      </c>
      <c r="BB32" s="650">
        <v>329.87419999999997</v>
      </c>
      <c r="BC32" s="650">
        <v>265.23820000000001</v>
      </c>
      <c r="BD32" s="650">
        <v>331.9196</v>
      </c>
      <c r="BE32" s="650">
        <v>312.57229999999998</v>
      </c>
      <c r="BF32" s="650">
        <v>326.53300000000002</v>
      </c>
      <c r="BG32" s="650">
        <v>365.47309999999999</v>
      </c>
      <c r="BH32" s="650">
        <v>389.4085</v>
      </c>
      <c r="BI32" s="650">
        <v>263.69560000000001</v>
      </c>
      <c r="BJ32" s="651">
        <v>320.93869999999998</v>
      </c>
      <c r="BK32" s="651">
        <v>313.69690000000003</v>
      </c>
      <c r="BL32" s="636">
        <v>318.04790000000003</v>
      </c>
      <c r="BN32" s="649" t="s">
        <v>149</v>
      </c>
      <c r="BO32" s="667">
        <v>44.350999999999999</v>
      </c>
      <c r="BP32" s="667">
        <v>41.586799999999997</v>
      </c>
      <c r="BQ32" s="667">
        <v>39.792299999999997</v>
      </c>
      <c r="BR32" s="667">
        <v>38.4375</v>
      </c>
      <c r="BS32" s="667">
        <v>30.973600000000001</v>
      </c>
      <c r="BT32" s="667">
        <v>33.486699999999999</v>
      </c>
      <c r="BU32" s="667">
        <v>27.4438</v>
      </c>
      <c r="BV32" s="667">
        <v>26.245999999999999</v>
      </c>
      <c r="BW32" s="667">
        <v>24.3718</v>
      </c>
      <c r="BX32" s="667">
        <v>29.3629</v>
      </c>
      <c r="BY32" s="667">
        <v>21.0002</v>
      </c>
      <c r="BZ32" s="673">
        <v>33.767200000000003</v>
      </c>
      <c r="CA32" s="673">
        <v>23.907</v>
      </c>
      <c r="CB32" s="668">
        <v>29.049800000000001</v>
      </c>
      <c r="CD32" s="649" t="s">
        <v>149</v>
      </c>
      <c r="CE32" s="667">
        <v>1.6080000000000001</v>
      </c>
      <c r="CF32" s="667">
        <v>2.7593999999999999</v>
      </c>
      <c r="CG32" s="667">
        <v>1.7783</v>
      </c>
      <c r="CH32" s="667">
        <v>2.2683</v>
      </c>
      <c r="CI32" s="667">
        <v>2.2435</v>
      </c>
      <c r="CJ32" s="667">
        <v>2.5068000000000001</v>
      </c>
      <c r="CK32" s="667">
        <v>2.8576999999999999</v>
      </c>
      <c r="CL32" s="667">
        <v>2.6528</v>
      </c>
      <c r="CM32" s="667">
        <v>2.8325999999999998</v>
      </c>
      <c r="CN32" s="667">
        <v>3.218</v>
      </c>
      <c r="CO32" s="667">
        <v>5.8895</v>
      </c>
      <c r="CP32" s="673">
        <v>2.3923999999999999</v>
      </c>
      <c r="CQ32" s="673">
        <v>3.9784999999999999</v>
      </c>
      <c r="CR32" s="668">
        <v>3.0396999999999998</v>
      </c>
      <c r="CU32" s="645" t="s">
        <v>61</v>
      </c>
      <c r="CV32" s="649" t="s">
        <v>149</v>
      </c>
      <c r="CW32" s="667">
        <v>16.0777</v>
      </c>
      <c r="CX32" s="667">
        <v>16.4559</v>
      </c>
      <c r="CY32" s="667">
        <v>17.859500000000001</v>
      </c>
      <c r="CZ32" s="667">
        <v>20.104299999999999</v>
      </c>
      <c r="DA32" s="667">
        <v>17.190100000000001</v>
      </c>
      <c r="DB32" s="667">
        <v>17.695799999999998</v>
      </c>
      <c r="DC32" s="667">
        <v>24.814699999999998</v>
      </c>
      <c r="DD32" s="667">
        <v>21.7423</v>
      </c>
      <c r="DE32" s="667">
        <v>18.406700000000001</v>
      </c>
      <c r="DF32" s="667">
        <v>30.151499999999999</v>
      </c>
      <c r="DG32" s="667">
        <v>18.8401</v>
      </c>
      <c r="DH32" s="673">
        <v>20.055599999999998</v>
      </c>
      <c r="DI32" s="673">
        <v>21.007999999999999</v>
      </c>
      <c r="DJ32" s="668">
        <v>20.444299999999998</v>
      </c>
    </row>
    <row r="33" spans="2:114" s="598" customFormat="1" ht="15.75" customHeight="1">
      <c r="B33" s="645" t="s">
        <v>68</v>
      </c>
      <c r="C33" s="646">
        <v>167.76660000000001</v>
      </c>
      <c r="D33" s="646">
        <v>321.42180000000002</v>
      </c>
      <c r="E33" s="646">
        <v>357.46249999999998</v>
      </c>
      <c r="F33" s="646">
        <v>342.42919999999998</v>
      </c>
      <c r="G33" s="646">
        <v>411.53660000000002</v>
      </c>
      <c r="H33" s="646">
        <v>422.38650000000001</v>
      </c>
      <c r="I33" s="646">
        <v>447.16680000000002</v>
      </c>
      <c r="J33" s="646">
        <v>439.88560000000001</v>
      </c>
      <c r="K33" s="646">
        <v>339.73320000000001</v>
      </c>
      <c r="L33" s="646">
        <v>432.30079999999998</v>
      </c>
      <c r="M33" s="646">
        <v>321.15519999999998</v>
      </c>
      <c r="N33" s="647">
        <v>401.99029999999999</v>
      </c>
      <c r="O33" s="647">
        <v>375.76260000000002</v>
      </c>
      <c r="P33" s="648">
        <v>390.68880000000001</v>
      </c>
      <c r="R33" s="645" t="s">
        <v>68</v>
      </c>
      <c r="S33" s="646">
        <v>137.3597</v>
      </c>
      <c r="T33" s="646">
        <v>273.56</v>
      </c>
      <c r="U33" s="646">
        <v>284.06079999999997</v>
      </c>
      <c r="V33" s="646">
        <v>271.67009999999999</v>
      </c>
      <c r="W33" s="646">
        <v>339.18029999999999</v>
      </c>
      <c r="X33" s="646">
        <v>348.55110000000002</v>
      </c>
      <c r="Y33" s="646">
        <v>350.48759999999999</v>
      </c>
      <c r="Z33" s="646">
        <v>349.4248</v>
      </c>
      <c r="AA33" s="646">
        <v>248.32050000000001</v>
      </c>
      <c r="AB33" s="646">
        <v>318.56310000000002</v>
      </c>
      <c r="AC33" s="646">
        <v>242.6266</v>
      </c>
      <c r="AD33" s="647">
        <v>323.00940000000003</v>
      </c>
      <c r="AE33" s="647">
        <v>286.21530000000001</v>
      </c>
      <c r="AF33" s="648">
        <v>307.15480000000002</v>
      </c>
      <c r="AH33" s="645" t="s">
        <v>68</v>
      </c>
      <c r="AI33" s="646">
        <v>137.3597</v>
      </c>
      <c r="AJ33" s="646">
        <v>266.5147</v>
      </c>
      <c r="AK33" s="646">
        <v>264.0915</v>
      </c>
      <c r="AL33" s="646">
        <v>250.5368</v>
      </c>
      <c r="AM33" s="646">
        <v>316.02969999999999</v>
      </c>
      <c r="AN33" s="646">
        <v>328.15800000000002</v>
      </c>
      <c r="AO33" s="646">
        <v>316.05450000000002</v>
      </c>
      <c r="AP33" s="646">
        <v>309.40899999999999</v>
      </c>
      <c r="AQ33" s="646">
        <v>236.58920000000001</v>
      </c>
      <c r="AR33" s="646">
        <v>277.59640000000002</v>
      </c>
      <c r="AS33" s="646">
        <v>201.86689999999999</v>
      </c>
      <c r="AT33" s="647">
        <v>297.83789999999999</v>
      </c>
      <c r="AU33" s="647">
        <v>251.06639999999999</v>
      </c>
      <c r="AV33" s="648">
        <v>277.6841</v>
      </c>
      <c r="AX33" s="645" t="s">
        <v>68</v>
      </c>
      <c r="AY33" s="646">
        <v>137.3597</v>
      </c>
      <c r="AZ33" s="646">
        <v>268.08550000000002</v>
      </c>
      <c r="BA33" s="646">
        <v>264.3646</v>
      </c>
      <c r="BB33" s="646">
        <v>254.8828</v>
      </c>
      <c r="BC33" s="646">
        <v>325.76510000000002</v>
      </c>
      <c r="BD33" s="646">
        <v>335.02800000000002</v>
      </c>
      <c r="BE33" s="646">
        <v>328.91699999999997</v>
      </c>
      <c r="BF33" s="646">
        <v>325.41289999999998</v>
      </c>
      <c r="BG33" s="646">
        <v>241.7261</v>
      </c>
      <c r="BH33" s="646">
        <v>280.46640000000002</v>
      </c>
      <c r="BI33" s="646">
        <v>222.32390000000001</v>
      </c>
      <c r="BJ33" s="647">
        <v>306.14299999999997</v>
      </c>
      <c r="BK33" s="647">
        <v>264.80560000000003</v>
      </c>
      <c r="BL33" s="648">
        <v>288.33080000000001</v>
      </c>
      <c r="BN33" s="645" t="s">
        <v>68</v>
      </c>
      <c r="BO33" s="665">
        <v>15.2736</v>
      </c>
      <c r="BP33" s="665">
        <v>35.573300000000003</v>
      </c>
      <c r="BQ33" s="665">
        <v>38.024900000000002</v>
      </c>
      <c r="BR33" s="665">
        <v>34.964399999999998</v>
      </c>
      <c r="BS33" s="665">
        <v>38.5578</v>
      </c>
      <c r="BT33" s="665">
        <v>34.169400000000003</v>
      </c>
      <c r="BU33" s="665">
        <v>31.5731</v>
      </c>
      <c r="BV33" s="665">
        <v>26.437799999999999</v>
      </c>
      <c r="BW33" s="665">
        <v>20.7073</v>
      </c>
      <c r="BX33" s="665">
        <v>22.499199999999998</v>
      </c>
      <c r="BY33" s="665">
        <v>17.395600000000002</v>
      </c>
      <c r="BZ33" s="672">
        <v>34.607599999999998</v>
      </c>
      <c r="CA33" s="672">
        <v>21.374500000000001</v>
      </c>
      <c r="CB33" s="666">
        <v>27.7972</v>
      </c>
      <c r="CD33" s="645" t="s">
        <v>68</v>
      </c>
      <c r="CE33" s="665">
        <v>0</v>
      </c>
      <c r="CF33" s="665">
        <v>0.33239999999999997</v>
      </c>
      <c r="CG33" s="665">
        <v>3.2061000000000002</v>
      </c>
      <c r="CH33" s="665">
        <v>3.4356</v>
      </c>
      <c r="CI33" s="665">
        <v>2.8671000000000002</v>
      </c>
      <c r="CJ33" s="665">
        <v>2.8645</v>
      </c>
      <c r="CK33" s="665">
        <v>3.2949999999999999</v>
      </c>
      <c r="CL33" s="665">
        <v>5.1078000000000001</v>
      </c>
      <c r="CM33" s="665">
        <v>2.5916000000000001</v>
      </c>
      <c r="CN33" s="665">
        <v>5.5034000000000001</v>
      </c>
      <c r="CO33" s="665">
        <v>4.5069999999999997</v>
      </c>
      <c r="CP33" s="672">
        <v>3.1366999999999998</v>
      </c>
      <c r="CQ33" s="672">
        <v>4.5570000000000004</v>
      </c>
      <c r="CR33" s="666">
        <v>3.7254</v>
      </c>
      <c r="CU33" s="649" t="s">
        <v>62</v>
      </c>
      <c r="CV33" s="645" t="s">
        <v>68</v>
      </c>
      <c r="CW33" s="665">
        <v>0</v>
      </c>
      <c r="CX33" s="665">
        <v>21.079499999999999</v>
      </c>
      <c r="CY33" s="665">
        <v>19.103999999999999</v>
      </c>
      <c r="CZ33" s="665">
        <v>14.939</v>
      </c>
      <c r="DA33" s="665">
        <v>15.3718</v>
      </c>
      <c r="DB33" s="665">
        <v>9.9419000000000004</v>
      </c>
      <c r="DC33" s="665">
        <v>16.244399999999999</v>
      </c>
      <c r="DD33" s="665">
        <v>11.1729</v>
      </c>
      <c r="DE33" s="665">
        <v>18.776</v>
      </c>
      <c r="DF33" s="665">
        <v>21.778300000000002</v>
      </c>
      <c r="DG33" s="665">
        <v>17.799199999999999</v>
      </c>
      <c r="DH33" s="672">
        <v>14.7835</v>
      </c>
      <c r="DI33" s="672">
        <v>16.3338</v>
      </c>
      <c r="DJ33" s="666">
        <v>15.426</v>
      </c>
    </row>
    <row r="34" spans="2:114" s="492" customFormat="1" ht="15.75" customHeight="1">
      <c r="B34" s="649" t="s">
        <v>98</v>
      </c>
      <c r="C34" s="650">
        <v>1028.9369999999999</v>
      </c>
      <c r="D34" s="650">
        <v>998.52769999999998</v>
      </c>
      <c r="E34" s="650">
        <v>729.70839999999998</v>
      </c>
      <c r="F34" s="650">
        <v>716.63710000000003</v>
      </c>
      <c r="G34" s="650">
        <v>531.1019</v>
      </c>
      <c r="H34" s="650">
        <v>508.83350000000002</v>
      </c>
      <c r="I34" s="650">
        <v>436.73059999999998</v>
      </c>
      <c r="J34" s="650">
        <v>523.05110000000002</v>
      </c>
      <c r="K34" s="650">
        <v>453.62189999999998</v>
      </c>
      <c r="L34" s="650">
        <v>592.07100000000003</v>
      </c>
      <c r="M34" s="650">
        <v>411.60169999999999</v>
      </c>
      <c r="N34" s="651">
        <v>536.05200000000002</v>
      </c>
      <c r="O34" s="651">
        <v>468.65690000000001</v>
      </c>
      <c r="P34" s="636">
        <v>487.99450000000002</v>
      </c>
      <c r="R34" s="649" t="s">
        <v>98</v>
      </c>
      <c r="S34" s="650">
        <v>938.03089999999997</v>
      </c>
      <c r="T34" s="650">
        <v>875.69910000000004</v>
      </c>
      <c r="U34" s="650">
        <v>630.7097</v>
      </c>
      <c r="V34" s="650">
        <v>596.72879999999998</v>
      </c>
      <c r="W34" s="650">
        <v>456.44650000000001</v>
      </c>
      <c r="X34" s="650">
        <v>432.34160000000003</v>
      </c>
      <c r="Y34" s="650">
        <v>365.87430000000001</v>
      </c>
      <c r="Z34" s="650">
        <v>417.43599999999998</v>
      </c>
      <c r="AA34" s="650">
        <v>357.32859999999999</v>
      </c>
      <c r="AB34" s="650">
        <v>421.18360000000001</v>
      </c>
      <c r="AC34" s="650">
        <v>236.1224</v>
      </c>
      <c r="AD34" s="651">
        <v>452.96409999999997</v>
      </c>
      <c r="AE34" s="651">
        <v>326.4085</v>
      </c>
      <c r="AF34" s="636">
        <v>362.72089999999997</v>
      </c>
      <c r="AH34" s="649" t="s">
        <v>98</v>
      </c>
      <c r="AI34" s="650">
        <v>928.85670000000005</v>
      </c>
      <c r="AJ34" s="650">
        <v>830.99559999999997</v>
      </c>
      <c r="AK34" s="650">
        <v>622.59519999999998</v>
      </c>
      <c r="AL34" s="650">
        <v>570.10440000000006</v>
      </c>
      <c r="AM34" s="650">
        <v>446.1062</v>
      </c>
      <c r="AN34" s="650">
        <v>389.78809999999999</v>
      </c>
      <c r="AO34" s="650">
        <v>332.67840000000001</v>
      </c>
      <c r="AP34" s="650">
        <v>368.67410000000001</v>
      </c>
      <c r="AQ34" s="650">
        <v>303.1198</v>
      </c>
      <c r="AR34" s="650">
        <v>339.18009999999998</v>
      </c>
      <c r="AS34" s="650">
        <v>194.3398</v>
      </c>
      <c r="AT34" s="651">
        <v>424.00380000000001</v>
      </c>
      <c r="AU34" s="651">
        <v>274.38839999999999</v>
      </c>
      <c r="AV34" s="636">
        <v>317.31729999999999</v>
      </c>
      <c r="AX34" s="649" t="s">
        <v>98</v>
      </c>
      <c r="AY34" s="650">
        <v>928.85670000000005</v>
      </c>
      <c r="AZ34" s="650">
        <v>851.47879999999998</v>
      </c>
      <c r="BA34" s="650">
        <v>625.63</v>
      </c>
      <c r="BB34" s="650">
        <v>585.92610000000002</v>
      </c>
      <c r="BC34" s="650">
        <v>451.7756</v>
      </c>
      <c r="BD34" s="650">
        <v>432.47039999999998</v>
      </c>
      <c r="BE34" s="650">
        <v>362.2842</v>
      </c>
      <c r="BF34" s="650">
        <v>391.40750000000003</v>
      </c>
      <c r="BG34" s="650">
        <v>322.78840000000002</v>
      </c>
      <c r="BH34" s="650">
        <v>379.91660000000002</v>
      </c>
      <c r="BI34" s="650">
        <v>206.44139999999999</v>
      </c>
      <c r="BJ34" s="651">
        <v>448.2878</v>
      </c>
      <c r="BK34" s="651">
        <v>294.48680000000002</v>
      </c>
      <c r="BL34" s="636">
        <v>338.61669999999998</v>
      </c>
      <c r="BN34" s="649" t="s">
        <v>98</v>
      </c>
      <c r="BO34" s="667">
        <v>53.003100000000003</v>
      </c>
      <c r="BP34" s="667">
        <v>52.712499999999999</v>
      </c>
      <c r="BQ34" s="667">
        <v>43.791499999999999</v>
      </c>
      <c r="BR34" s="667">
        <v>45.620899999999999</v>
      </c>
      <c r="BS34" s="667">
        <v>40.180599999999998</v>
      </c>
      <c r="BT34" s="667">
        <v>34.723399999999998</v>
      </c>
      <c r="BU34" s="667">
        <v>29.1572</v>
      </c>
      <c r="BV34" s="667">
        <v>25.595199999999998</v>
      </c>
      <c r="BW34" s="667">
        <v>20.612200000000001</v>
      </c>
      <c r="BX34" s="667">
        <v>20.979500000000002</v>
      </c>
      <c r="BY34" s="667">
        <v>15.026300000000001</v>
      </c>
      <c r="BZ34" s="673">
        <v>36.049500000000002</v>
      </c>
      <c r="CA34" s="673">
        <v>19.452300000000001</v>
      </c>
      <c r="CB34" s="668">
        <v>23.575399999999998</v>
      </c>
      <c r="CD34" s="649" t="s">
        <v>98</v>
      </c>
      <c r="CE34" s="667">
        <v>0.41489999999999999</v>
      </c>
      <c r="CF34" s="667">
        <v>0.19339999999999999</v>
      </c>
      <c r="CG34" s="667">
        <v>0.52459999999999996</v>
      </c>
      <c r="CH34" s="667">
        <v>0.55079999999999996</v>
      </c>
      <c r="CI34" s="667">
        <v>0.90680000000000005</v>
      </c>
      <c r="CJ34" s="667">
        <v>1.3579000000000001</v>
      </c>
      <c r="CK34" s="667">
        <v>1.6004</v>
      </c>
      <c r="CL34" s="667">
        <v>3.12</v>
      </c>
      <c r="CM34" s="667">
        <v>4.9337</v>
      </c>
      <c r="CN34" s="667">
        <v>6.5900999999999996</v>
      </c>
      <c r="CO34" s="667">
        <v>6.7846000000000002</v>
      </c>
      <c r="CP34" s="673">
        <v>1.0954999999999999</v>
      </c>
      <c r="CQ34" s="673">
        <v>5.556</v>
      </c>
      <c r="CR34" s="668">
        <v>4.1501000000000001</v>
      </c>
      <c r="CU34" s="645" t="s">
        <v>63</v>
      </c>
      <c r="CV34" s="649" t="s">
        <v>98</v>
      </c>
      <c r="CW34" s="667">
        <v>13.9625</v>
      </c>
      <c r="CX34" s="667">
        <v>15.8581</v>
      </c>
      <c r="CY34" s="667">
        <v>22.7211</v>
      </c>
      <c r="CZ34" s="667">
        <v>16.144200000000001</v>
      </c>
      <c r="DA34" s="667">
        <v>14.030799999999999</v>
      </c>
      <c r="DB34" s="667">
        <v>21.758099999999999</v>
      </c>
      <c r="DC34" s="667">
        <v>13.528499999999999</v>
      </c>
      <c r="DD34" s="667">
        <v>12.186</v>
      </c>
      <c r="DE34" s="667">
        <v>15.9278</v>
      </c>
      <c r="DF34" s="667">
        <v>15.0261</v>
      </c>
      <c r="DG34" s="667">
        <v>21.809899999999999</v>
      </c>
      <c r="DH34" s="673">
        <v>16.23</v>
      </c>
      <c r="DI34" s="673">
        <v>17.182500000000001</v>
      </c>
      <c r="DJ34" s="668">
        <v>16.882300000000001</v>
      </c>
    </row>
    <row r="35" spans="2:114" s="598" customFormat="1" ht="15.75" customHeight="1">
      <c r="B35" s="645" t="s">
        <v>150</v>
      </c>
      <c r="C35" s="646">
        <v>836.76469999999995</v>
      </c>
      <c r="D35" s="646">
        <v>488.65199999999999</v>
      </c>
      <c r="E35" s="646">
        <v>396.76859999999999</v>
      </c>
      <c r="F35" s="646">
        <v>367.57740000000001</v>
      </c>
      <c r="G35" s="646">
        <v>404.26330000000002</v>
      </c>
      <c r="H35" s="646">
        <v>372.66250000000002</v>
      </c>
      <c r="I35" s="646">
        <v>403.03199999999998</v>
      </c>
      <c r="J35" s="646">
        <v>423.8922</v>
      </c>
      <c r="K35" s="646">
        <v>459.8415</v>
      </c>
      <c r="L35" s="646">
        <v>537.10159999999996</v>
      </c>
      <c r="M35" s="646">
        <v>631.64779999999996</v>
      </c>
      <c r="N35" s="647">
        <v>390.89589999999998</v>
      </c>
      <c r="O35" s="647">
        <v>518.31489999999997</v>
      </c>
      <c r="P35" s="648">
        <v>498.67720000000003</v>
      </c>
      <c r="R35" s="645" t="s">
        <v>150</v>
      </c>
      <c r="S35" s="646">
        <v>719.90430000000003</v>
      </c>
      <c r="T35" s="646">
        <v>393.61559999999997</v>
      </c>
      <c r="U35" s="646">
        <v>332.404</v>
      </c>
      <c r="V35" s="646">
        <v>314.4495</v>
      </c>
      <c r="W35" s="646">
        <v>333.31830000000002</v>
      </c>
      <c r="X35" s="646">
        <v>310.94150000000002</v>
      </c>
      <c r="Y35" s="646">
        <v>329.53160000000003</v>
      </c>
      <c r="Z35" s="646">
        <v>331.64659999999998</v>
      </c>
      <c r="AA35" s="646">
        <v>348.63069999999999</v>
      </c>
      <c r="AB35" s="646">
        <v>386.08089999999999</v>
      </c>
      <c r="AC35" s="646">
        <v>512.57529999999997</v>
      </c>
      <c r="AD35" s="647">
        <v>324.5446</v>
      </c>
      <c r="AE35" s="647">
        <v>397.92309999999998</v>
      </c>
      <c r="AF35" s="648">
        <v>386.61410000000001</v>
      </c>
      <c r="AH35" s="645" t="s">
        <v>150</v>
      </c>
      <c r="AI35" s="646">
        <v>719.65030000000002</v>
      </c>
      <c r="AJ35" s="646">
        <v>380.1266</v>
      </c>
      <c r="AK35" s="646">
        <v>320.36160000000001</v>
      </c>
      <c r="AL35" s="646">
        <v>307.03949999999998</v>
      </c>
      <c r="AM35" s="646">
        <v>318.25819999999999</v>
      </c>
      <c r="AN35" s="646">
        <v>302.54790000000003</v>
      </c>
      <c r="AO35" s="646">
        <v>315.53789999999998</v>
      </c>
      <c r="AP35" s="646">
        <v>303.84390000000002</v>
      </c>
      <c r="AQ35" s="646">
        <v>317.88459999999998</v>
      </c>
      <c r="AR35" s="646">
        <v>350.50349999999997</v>
      </c>
      <c r="AS35" s="646">
        <v>374.05099999999999</v>
      </c>
      <c r="AT35" s="647">
        <v>312.81310000000002</v>
      </c>
      <c r="AU35" s="647">
        <v>338.47519999999997</v>
      </c>
      <c r="AV35" s="648">
        <v>334.52019999999999</v>
      </c>
      <c r="AX35" s="645" t="s">
        <v>150</v>
      </c>
      <c r="AY35" s="646">
        <v>719.65030000000002</v>
      </c>
      <c r="AZ35" s="646">
        <v>380.33600000000001</v>
      </c>
      <c r="BA35" s="646">
        <v>321.97989999999999</v>
      </c>
      <c r="BB35" s="646">
        <v>307.8897</v>
      </c>
      <c r="BC35" s="646">
        <v>319.38369999999998</v>
      </c>
      <c r="BD35" s="646">
        <v>306.27460000000002</v>
      </c>
      <c r="BE35" s="646">
        <v>319.48050000000001</v>
      </c>
      <c r="BF35" s="646">
        <v>306.6918</v>
      </c>
      <c r="BG35" s="646">
        <v>320.65260000000001</v>
      </c>
      <c r="BH35" s="646">
        <v>354.29939999999999</v>
      </c>
      <c r="BI35" s="646">
        <v>387.57859999999999</v>
      </c>
      <c r="BJ35" s="647">
        <v>315.42570000000001</v>
      </c>
      <c r="BK35" s="647">
        <v>344.28629999999998</v>
      </c>
      <c r="BL35" s="648">
        <v>339.8383</v>
      </c>
      <c r="BN35" s="645" t="s">
        <v>150</v>
      </c>
      <c r="BO35" s="665">
        <v>36.759500000000003</v>
      </c>
      <c r="BP35" s="665">
        <v>40.026400000000002</v>
      </c>
      <c r="BQ35" s="665">
        <v>39.392000000000003</v>
      </c>
      <c r="BR35" s="665">
        <v>37.374400000000001</v>
      </c>
      <c r="BS35" s="665">
        <v>29.9802</v>
      </c>
      <c r="BT35" s="665">
        <v>28.5809</v>
      </c>
      <c r="BU35" s="665">
        <v>25.4299</v>
      </c>
      <c r="BV35" s="665">
        <v>21.9236</v>
      </c>
      <c r="BW35" s="665">
        <v>21.296299999999999</v>
      </c>
      <c r="BX35" s="665">
        <v>21.398299999999999</v>
      </c>
      <c r="BY35" s="665">
        <v>19.047999999999998</v>
      </c>
      <c r="BZ35" s="672">
        <v>29.2498</v>
      </c>
      <c r="CA35" s="672">
        <v>20.6754</v>
      </c>
      <c r="CB35" s="666">
        <v>21.580300000000001</v>
      </c>
      <c r="CD35" s="645" t="s">
        <v>150</v>
      </c>
      <c r="CE35" s="665">
        <v>3.04E-2</v>
      </c>
      <c r="CF35" s="665">
        <v>2.7176</v>
      </c>
      <c r="CG35" s="665">
        <v>2.6255000000000002</v>
      </c>
      <c r="CH35" s="665">
        <v>1.4670000000000001</v>
      </c>
      <c r="CI35" s="665">
        <v>3.4836</v>
      </c>
      <c r="CJ35" s="665">
        <v>0.61099999999999999</v>
      </c>
      <c r="CK35" s="665">
        <v>2.0693000000000001</v>
      </c>
      <c r="CL35" s="665">
        <v>5.5178000000000003</v>
      </c>
      <c r="CM35" s="665">
        <v>3.2364999999999999</v>
      </c>
      <c r="CN35" s="665">
        <v>3.3567999999999998</v>
      </c>
      <c r="CO35" s="665">
        <v>17.829499999999999</v>
      </c>
      <c r="CP35" s="672">
        <v>2.0004</v>
      </c>
      <c r="CQ35" s="672">
        <v>8.1075999999999997</v>
      </c>
      <c r="CR35" s="666">
        <v>7.3697999999999997</v>
      </c>
      <c r="CU35" s="649" t="s">
        <v>64</v>
      </c>
      <c r="CV35" s="645" t="s">
        <v>150</v>
      </c>
      <c r="CW35" s="665">
        <v>35.691200000000002</v>
      </c>
      <c r="CX35" s="665">
        <v>19.3383</v>
      </c>
      <c r="CY35" s="665">
        <v>20.5169</v>
      </c>
      <c r="CZ35" s="665">
        <v>15.69</v>
      </c>
      <c r="DA35" s="665">
        <v>11.1013</v>
      </c>
      <c r="DB35" s="665">
        <v>15.258900000000001</v>
      </c>
      <c r="DC35" s="665">
        <v>14.972899999999999</v>
      </c>
      <c r="DD35" s="665">
        <v>20.506399999999999</v>
      </c>
      <c r="DE35" s="665">
        <v>16.756399999999999</v>
      </c>
      <c r="DF35" s="665">
        <v>19.990400000000001</v>
      </c>
      <c r="DG35" s="665">
        <v>41.015300000000003</v>
      </c>
      <c r="DH35" s="672">
        <v>14.7921</v>
      </c>
      <c r="DI35" s="672">
        <v>25.602399999999999</v>
      </c>
      <c r="DJ35" s="666">
        <v>24.296500000000002</v>
      </c>
    </row>
    <row r="36" spans="2:114" s="492" customFormat="1" ht="15.75" customHeight="1">
      <c r="B36" s="649" t="s">
        <v>884</v>
      </c>
      <c r="C36" s="652">
        <v>5332.9964</v>
      </c>
      <c r="D36" s="650">
        <v>787.76139999999998</v>
      </c>
      <c r="E36" s="650" t="s">
        <v>108</v>
      </c>
      <c r="F36" s="650">
        <v>326.74279999999999</v>
      </c>
      <c r="G36" s="650">
        <v>216.4392</v>
      </c>
      <c r="H36" s="650">
        <v>263.36619999999999</v>
      </c>
      <c r="I36" s="650">
        <v>365.23899999999998</v>
      </c>
      <c r="J36" s="650">
        <v>283.94130000000001</v>
      </c>
      <c r="K36" s="650">
        <v>281.38650000000001</v>
      </c>
      <c r="L36" s="650">
        <v>420.7466</v>
      </c>
      <c r="M36" s="650">
        <v>421.0548</v>
      </c>
      <c r="N36" s="651">
        <v>344.17570000000001</v>
      </c>
      <c r="O36" s="651">
        <v>341.9932</v>
      </c>
      <c r="P36" s="636">
        <v>342.31479999999999</v>
      </c>
      <c r="R36" s="649" t="s">
        <v>884</v>
      </c>
      <c r="S36" s="652">
        <v>5332.9964</v>
      </c>
      <c r="T36" s="650">
        <v>756.70550000000003</v>
      </c>
      <c r="U36" s="650" t="s">
        <v>108</v>
      </c>
      <c r="V36" s="650">
        <v>291.76749999999998</v>
      </c>
      <c r="W36" s="650">
        <v>189.64019999999999</v>
      </c>
      <c r="X36" s="650">
        <v>216.46170000000001</v>
      </c>
      <c r="Y36" s="650">
        <v>320.43270000000001</v>
      </c>
      <c r="Z36" s="650">
        <v>225.93039999999999</v>
      </c>
      <c r="AA36" s="650">
        <v>212.0291</v>
      </c>
      <c r="AB36" s="650">
        <v>315.4187</v>
      </c>
      <c r="AC36" s="650">
        <v>336.59249999999997</v>
      </c>
      <c r="AD36" s="651">
        <v>300.83460000000002</v>
      </c>
      <c r="AE36" s="651">
        <v>262.6318</v>
      </c>
      <c r="AF36" s="636">
        <v>268.2604</v>
      </c>
      <c r="AH36" s="649" t="s">
        <v>884</v>
      </c>
      <c r="AI36" s="652">
        <v>5332.9964</v>
      </c>
      <c r="AJ36" s="650">
        <v>756.70550000000003</v>
      </c>
      <c r="AK36" s="650" t="s">
        <v>108</v>
      </c>
      <c r="AL36" s="650">
        <v>289.3673</v>
      </c>
      <c r="AM36" s="650">
        <v>187.75579999999999</v>
      </c>
      <c r="AN36" s="650">
        <v>214.4239</v>
      </c>
      <c r="AO36" s="650">
        <v>314.21179999999998</v>
      </c>
      <c r="AP36" s="650">
        <v>219.2518</v>
      </c>
      <c r="AQ36" s="650">
        <v>196.75120000000001</v>
      </c>
      <c r="AR36" s="650">
        <v>293.01569999999998</v>
      </c>
      <c r="AS36" s="650">
        <v>278.60090000000002</v>
      </c>
      <c r="AT36" s="651">
        <v>295.61660000000001</v>
      </c>
      <c r="AU36" s="651">
        <v>241.3519</v>
      </c>
      <c r="AV36" s="636">
        <v>249.34700000000001</v>
      </c>
      <c r="AX36" s="649" t="s">
        <v>884</v>
      </c>
      <c r="AY36" s="652">
        <v>5332.9964</v>
      </c>
      <c r="AZ36" s="650">
        <v>756.70550000000003</v>
      </c>
      <c r="BA36" s="650" t="s">
        <v>108</v>
      </c>
      <c r="BB36" s="650">
        <v>290.6884</v>
      </c>
      <c r="BC36" s="650">
        <v>198.80369999999999</v>
      </c>
      <c r="BD36" s="650">
        <v>253.5608</v>
      </c>
      <c r="BE36" s="650">
        <v>342.88209999999998</v>
      </c>
      <c r="BF36" s="650">
        <v>227.00739999999999</v>
      </c>
      <c r="BG36" s="650">
        <v>211.61</v>
      </c>
      <c r="BH36" s="650">
        <v>320.67129999999997</v>
      </c>
      <c r="BI36" s="650">
        <v>283.17059999999998</v>
      </c>
      <c r="BJ36" s="651">
        <v>322.62430000000001</v>
      </c>
      <c r="BK36" s="651">
        <v>256.90750000000003</v>
      </c>
      <c r="BL36" s="636">
        <v>266.58999999999997</v>
      </c>
      <c r="BN36" s="649" t="s">
        <v>884</v>
      </c>
      <c r="BO36" s="669">
        <v>27.811199999999999</v>
      </c>
      <c r="BP36" s="667">
        <v>19.9618</v>
      </c>
      <c r="BQ36" s="667" t="s">
        <v>108</v>
      </c>
      <c r="BR36" s="667">
        <v>16.513400000000001</v>
      </c>
      <c r="BS36" s="667">
        <v>11.9209</v>
      </c>
      <c r="BT36" s="667">
        <v>16.759799999999998</v>
      </c>
      <c r="BU36" s="667">
        <v>29.544799999999999</v>
      </c>
      <c r="BV36" s="667">
        <v>19.985299999999999</v>
      </c>
      <c r="BW36" s="667">
        <v>15.7615</v>
      </c>
      <c r="BX36" s="667">
        <v>24.4466</v>
      </c>
      <c r="BY36" s="667">
        <v>19.946200000000001</v>
      </c>
      <c r="BZ36" s="673">
        <v>25.220500000000001</v>
      </c>
      <c r="CA36" s="673">
        <v>19.8108</v>
      </c>
      <c r="CB36" s="668">
        <v>20.598600000000001</v>
      </c>
      <c r="CD36" s="649" t="s">
        <v>884</v>
      </c>
      <c r="CE36" s="669" t="s">
        <v>108</v>
      </c>
      <c r="CF36" s="667">
        <v>0</v>
      </c>
      <c r="CG36" s="667" t="s">
        <v>108</v>
      </c>
      <c r="CH36" s="667">
        <v>0</v>
      </c>
      <c r="CI36" s="667">
        <v>0</v>
      </c>
      <c r="CJ36" s="667">
        <v>0</v>
      </c>
      <c r="CK36" s="667">
        <v>4.3299999999999998E-2</v>
      </c>
      <c r="CL36" s="667">
        <v>0.12989999999999999</v>
      </c>
      <c r="CM36" s="667">
        <v>3.4036</v>
      </c>
      <c r="CN36" s="667">
        <v>0.86660000000000004</v>
      </c>
      <c r="CO36" s="667">
        <v>12.794499999999999</v>
      </c>
      <c r="CP36" s="673">
        <v>3.4799999999999998E-2</v>
      </c>
      <c r="CQ36" s="673">
        <v>3.4615999999999998</v>
      </c>
      <c r="CR36" s="668">
        <v>2.9539</v>
      </c>
      <c r="CU36" s="645" t="s">
        <v>65</v>
      </c>
      <c r="CV36" s="649" t="s">
        <v>884</v>
      </c>
      <c r="CW36" s="669" t="s">
        <v>108</v>
      </c>
      <c r="CX36" s="667">
        <v>0</v>
      </c>
      <c r="CY36" s="667" t="s">
        <v>108</v>
      </c>
      <c r="CZ36" s="667">
        <v>3.5097999999999998</v>
      </c>
      <c r="DA36" s="667">
        <v>19.1751</v>
      </c>
      <c r="DB36" s="667">
        <v>14.1617</v>
      </c>
      <c r="DC36" s="667">
        <v>21.7044</v>
      </c>
      <c r="DD36" s="667">
        <v>24.081199999999999</v>
      </c>
      <c r="DE36" s="667">
        <v>16.787700000000001</v>
      </c>
      <c r="DF36" s="667">
        <v>36.802700000000002</v>
      </c>
      <c r="DG36" s="667">
        <v>25.343599999999999</v>
      </c>
      <c r="DH36" s="673">
        <v>19.614699999999999</v>
      </c>
      <c r="DI36" s="673">
        <v>26.8309</v>
      </c>
      <c r="DJ36" s="668">
        <v>25.761900000000001</v>
      </c>
    </row>
    <row r="37" spans="2:114" s="492" customFormat="1" ht="15.75" customHeight="1">
      <c r="B37" s="901" t="s">
        <v>879</v>
      </c>
      <c r="C37" s="646" t="s">
        <v>108</v>
      </c>
      <c r="D37" s="646" t="s">
        <v>108</v>
      </c>
      <c r="E37" s="646" t="s">
        <v>108</v>
      </c>
      <c r="F37" s="646">
        <v>410.25700000000001</v>
      </c>
      <c r="G37" s="646">
        <v>234.8237</v>
      </c>
      <c r="H37" s="646">
        <v>442.05669999999998</v>
      </c>
      <c r="I37" s="646">
        <v>308.00369999999998</v>
      </c>
      <c r="J37" s="646">
        <v>317.98219999999998</v>
      </c>
      <c r="K37" s="646">
        <v>268.63069999999999</v>
      </c>
      <c r="L37" s="646">
        <v>379.26010000000002</v>
      </c>
      <c r="M37" s="646" t="s">
        <v>108</v>
      </c>
      <c r="N37" s="647">
        <v>323.45690000000002</v>
      </c>
      <c r="O37" s="647">
        <v>305.0401</v>
      </c>
      <c r="P37" s="648">
        <v>309.2337</v>
      </c>
      <c r="R37" s="901" t="s">
        <v>879</v>
      </c>
      <c r="S37" s="646" t="s">
        <v>108</v>
      </c>
      <c r="T37" s="646" t="s">
        <v>108</v>
      </c>
      <c r="U37" s="646" t="s">
        <v>108</v>
      </c>
      <c r="V37" s="646">
        <v>363.03199999999998</v>
      </c>
      <c r="W37" s="646">
        <v>216.46270000000001</v>
      </c>
      <c r="X37" s="646">
        <v>395.66660000000002</v>
      </c>
      <c r="Y37" s="646">
        <v>253.4213</v>
      </c>
      <c r="Z37" s="646">
        <v>235.36959999999999</v>
      </c>
      <c r="AA37" s="646">
        <v>210.2927</v>
      </c>
      <c r="AB37" s="646">
        <v>299.56799999999998</v>
      </c>
      <c r="AC37" s="646" t="s">
        <v>108</v>
      </c>
      <c r="AD37" s="647">
        <v>272.49310000000003</v>
      </c>
      <c r="AE37" s="647">
        <v>234.71090000000001</v>
      </c>
      <c r="AF37" s="648">
        <v>243.3142</v>
      </c>
      <c r="AH37" s="901" t="s">
        <v>879</v>
      </c>
      <c r="AI37" s="646" t="s">
        <v>108</v>
      </c>
      <c r="AJ37" s="646" t="s">
        <v>108</v>
      </c>
      <c r="AK37" s="646" t="s">
        <v>108</v>
      </c>
      <c r="AL37" s="646">
        <v>354.52370000000002</v>
      </c>
      <c r="AM37" s="646">
        <v>212.691</v>
      </c>
      <c r="AN37" s="646">
        <v>395.66660000000002</v>
      </c>
      <c r="AO37" s="646">
        <v>251.96180000000001</v>
      </c>
      <c r="AP37" s="646">
        <v>234.14959999999999</v>
      </c>
      <c r="AQ37" s="646">
        <v>206.8203</v>
      </c>
      <c r="AR37" s="646">
        <v>273.09350000000001</v>
      </c>
      <c r="AS37" s="646" t="s">
        <v>108</v>
      </c>
      <c r="AT37" s="647">
        <v>270.56009999999998</v>
      </c>
      <c r="AU37" s="647">
        <v>227.8794</v>
      </c>
      <c r="AV37" s="648">
        <v>237.59809999999999</v>
      </c>
      <c r="AX37" s="901" t="s">
        <v>879</v>
      </c>
      <c r="AY37" s="646" t="s">
        <v>108</v>
      </c>
      <c r="AZ37" s="646" t="s">
        <v>108</v>
      </c>
      <c r="BA37" s="646" t="s">
        <v>108</v>
      </c>
      <c r="BB37" s="646">
        <v>354.52370000000002</v>
      </c>
      <c r="BC37" s="646">
        <v>212.691</v>
      </c>
      <c r="BD37" s="646">
        <v>401.13650000000001</v>
      </c>
      <c r="BE37" s="646">
        <v>264.9006</v>
      </c>
      <c r="BF37" s="646">
        <v>236.48169999999999</v>
      </c>
      <c r="BG37" s="646">
        <v>228.9682</v>
      </c>
      <c r="BH37" s="646">
        <v>294.26620000000003</v>
      </c>
      <c r="BI37" s="646" t="s">
        <v>108</v>
      </c>
      <c r="BJ37" s="647">
        <v>281.06709999999998</v>
      </c>
      <c r="BK37" s="647">
        <v>243.1842</v>
      </c>
      <c r="BL37" s="648">
        <v>251.81039999999999</v>
      </c>
      <c r="BN37" s="901" t="s">
        <v>879</v>
      </c>
      <c r="BO37" s="665" t="s">
        <v>108</v>
      </c>
      <c r="BP37" s="665" t="s">
        <v>108</v>
      </c>
      <c r="BQ37" s="665" t="s">
        <v>108</v>
      </c>
      <c r="BR37" s="665">
        <v>17.1142</v>
      </c>
      <c r="BS37" s="665">
        <v>13.8559</v>
      </c>
      <c r="BT37" s="665">
        <v>23.6646</v>
      </c>
      <c r="BU37" s="665">
        <v>21.114799999999999</v>
      </c>
      <c r="BV37" s="665">
        <v>15.292199999999999</v>
      </c>
      <c r="BW37" s="665">
        <v>15.198</v>
      </c>
      <c r="BX37" s="665">
        <v>20.948899999999998</v>
      </c>
      <c r="BY37" s="665" t="s">
        <v>108</v>
      </c>
      <c r="BZ37" s="672">
        <v>20.5047</v>
      </c>
      <c r="CA37" s="672">
        <v>16.1935</v>
      </c>
      <c r="CB37" s="666">
        <v>17.107700000000001</v>
      </c>
      <c r="CD37" s="901" t="s">
        <v>879</v>
      </c>
      <c r="CE37" s="665" t="s">
        <v>108</v>
      </c>
      <c r="CF37" s="665" t="s">
        <v>108</v>
      </c>
      <c r="CG37" s="665" t="s">
        <v>108</v>
      </c>
      <c r="CH37" s="665">
        <v>0</v>
      </c>
      <c r="CI37" s="665" t="s">
        <v>108</v>
      </c>
      <c r="CJ37" s="665">
        <v>0</v>
      </c>
      <c r="CK37" s="665">
        <v>0</v>
      </c>
      <c r="CL37" s="665">
        <v>0.17330000000000001</v>
      </c>
      <c r="CM37" s="665">
        <v>1.2926</v>
      </c>
      <c r="CN37" s="665">
        <v>6.9805999999999999</v>
      </c>
      <c r="CO37" s="665" t="s">
        <v>108</v>
      </c>
      <c r="CP37" s="672">
        <v>0</v>
      </c>
      <c r="CQ37" s="672">
        <v>2.1657000000000002</v>
      </c>
      <c r="CR37" s="666">
        <v>1.6498999999999999</v>
      </c>
      <c r="CU37" s="645"/>
      <c r="CV37" s="901" t="s">
        <v>879</v>
      </c>
      <c r="CW37" s="665" t="s">
        <v>108</v>
      </c>
      <c r="CX37" s="665" t="s">
        <v>108</v>
      </c>
      <c r="CY37" s="665" t="s">
        <v>108</v>
      </c>
      <c r="CZ37" s="665">
        <v>9.9085000000000001</v>
      </c>
      <c r="DA37" s="665">
        <v>54.2624</v>
      </c>
      <c r="DB37" s="665">
        <v>0</v>
      </c>
      <c r="DC37" s="665">
        <v>17.808299999999999</v>
      </c>
      <c r="DD37" s="665">
        <v>25.0532</v>
      </c>
      <c r="DE37" s="665">
        <v>38.119799999999998</v>
      </c>
      <c r="DF37" s="665">
        <v>23.575800000000001</v>
      </c>
      <c r="DG37" s="665" t="s">
        <v>108</v>
      </c>
      <c r="DH37" s="672">
        <v>16.415299999999998</v>
      </c>
      <c r="DI37" s="672">
        <v>30.299299999999999</v>
      </c>
      <c r="DJ37" s="666">
        <v>26.9924</v>
      </c>
    </row>
    <row r="38" spans="2:114" s="492" customFormat="1" ht="15.75" customHeight="1">
      <c r="B38" s="902" t="s">
        <v>880</v>
      </c>
      <c r="C38" s="650" t="s">
        <v>108</v>
      </c>
      <c r="D38" s="650" t="s">
        <v>108</v>
      </c>
      <c r="E38" s="650" t="s">
        <v>108</v>
      </c>
      <c r="F38" s="650">
        <v>261.92610000000002</v>
      </c>
      <c r="G38" s="650">
        <v>134.31549999999999</v>
      </c>
      <c r="H38" s="650">
        <v>204.69069999999999</v>
      </c>
      <c r="I38" s="650">
        <v>160.55969999999999</v>
      </c>
      <c r="J38" s="650">
        <v>206.64269999999999</v>
      </c>
      <c r="K38" s="650">
        <v>168.6224</v>
      </c>
      <c r="L38" s="650">
        <v>204.2</v>
      </c>
      <c r="M38" s="650" t="s">
        <v>108</v>
      </c>
      <c r="N38" s="651">
        <v>179.28380000000001</v>
      </c>
      <c r="O38" s="651">
        <v>195.11199999999999</v>
      </c>
      <c r="P38" s="636">
        <v>191.38650000000001</v>
      </c>
      <c r="R38" s="902" t="s">
        <v>880</v>
      </c>
      <c r="S38" s="650" t="s">
        <v>108</v>
      </c>
      <c r="T38" s="650" t="s">
        <v>108</v>
      </c>
      <c r="U38" s="650" t="s">
        <v>108</v>
      </c>
      <c r="V38" s="650">
        <v>241.59350000000001</v>
      </c>
      <c r="W38" s="650">
        <v>105.1837</v>
      </c>
      <c r="X38" s="650">
        <v>143.23869999999999</v>
      </c>
      <c r="Y38" s="650">
        <v>112.069</v>
      </c>
      <c r="Z38" s="650">
        <v>125.8031</v>
      </c>
      <c r="AA38" s="650">
        <v>102.6591</v>
      </c>
      <c r="AB38" s="650">
        <v>74.507900000000006</v>
      </c>
      <c r="AC38" s="650" t="s">
        <v>108</v>
      </c>
      <c r="AD38" s="651">
        <v>132.25409999999999</v>
      </c>
      <c r="AE38" s="651">
        <v>104.7195</v>
      </c>
      <c r="AF38" s="636">
        <v>111.20050000000001</v>
      </c>
      <c r="AH38" s="902" t="s">
        <v>880</v>
      </c>
      <c r="AI38" s="650" t="s">
        <v>108</v>
      </c>
      <c r="AJ38" s="650" t="s">
        <v>108</v>
      </c>
      <c r="AK38" s="650" t="s">
        <v>108</v>
      </c>
      <c r="AL38" s="650">
        <v>241.59350000000001</v>
      </c>
      <c r="AM38" s="650">
        <v>103.41630000000001</v>
      </c>
      <c r="AN38" s="650">
        <v>140.27969999999999</v>
      </c>
      <c r="AO38" s="650">
        <v>103.1016</v>
      </c>
      <c r="AP38" s="650">
        <v>124.4661</v>
      </c>
      <c r="AQ38" s="650">
        <v>77.762600000000006</v>
      </c>
      <c r="AR38" s="650">
        <v>35.380600000000001</v>
      </c>
      <c r="AS38" s="650" t="s">
        <v>108</v>
      </c>
      <c r="AT38" s="651">
        <v>126.12479999999999</v>
      </c>
      <c r="AU38" s="651">
        <v>85.993899999999996</v>
      </c>
      <c r="AV38" s="636">
        <v>95.439700000000002</v>
      </c>
      <c r="AX38" s="902" t="s">
        <v>880</v>
      </c>
      <c r="AY38" s="650" t="s">
        <v>108</v>
      </c>
      <c r="AZ38" s="650" t="s">
        <v>108</v>
      </c>
      <c r="BA38" s="650" t="s">
        <v>108</v>
      </c>
      <c r="BB38" s="650">
        <v>244.59829999999999</v>
      </c>
      <c r="BC38" s="650">
        <v>133.08279999999999</v>
      </c>
      <c r="BD38" s="650">
        <v>209.23339999999999</v>
      </c>
      <c r="BE38" s="650">
        <v>154.32810000000001</v>
      </c>
      <c r="BF38" s="650">
        <v>144.1618</v>
      </c>
      <c r="BG38" s="650">
        <v>102.1831</v>
      </c>
      <c r="BH38" s="650">
        <v>101.2848</v>
      </c>
      <c r="BI38" s="650" t="s">
        <v>108</v>
      </c>
      <c r="BJ38" s="651">
        <v>174.6952</v>
      </c>
      <c r="BK38" s="651">
        <v>120.0849</v>
      </c>
      <c r="BL38" s="636">
        <v>132.93879999999999</v>
      </c>
      <c r="BN38" s="902" t="s">
        <v>880</v>
      </c>
      <c r="BO38" s="667" t="s">
        <v>108</v>
      </c>
      <c r="BP38" s="667" t="s">
        <v>108</v>
      </c>
      <c r="BQ38" s="667" t="s">
        <v>108</v>
      </c>
      <c r="BR38" s="667">
        <v>13.126300000000001</v>
      </c>
      <c r="BS38" s="667">
        <v>9.4537999999999993</v>
      </c>
      <c r="BT38" s="667">
        <v>13.821099999999999</v>
      </c>
      <c r="BU38" s="667">
        <v>12.2363</v>
      </c>
      <c r="BV38" s="667">
        <v>12.263199999999999</v>
      </c>
      <c r="BW38" s="667">
        <v>7.1679000000000004</v>
      </c>
      <c r="BX38" s="667">
        <v>5.9356</v>
      </c>
      <c r="BY38" s="667" t="s">
        <v>108</v>
      </c>
      <c r="BZ38" s="673">
        <v>12.543699999999999</v>
      </c>
      <c r="CA38" s="673">
        <v>8.5975000000000001</v>
      </c>
      <c r="CB38" s="668">
        <v>9.5243000000000002</v>
      </c>
      <c r="CD38" s="902" t="s">
        <v>880</v>
      </c>
      <c r="CE38" s="667" t="s">
        <v>108</v>
      </c>
      <c r="CF38" s="667" t="s">
        <v>108</v>
      </c>
      <c r="CG38" s="667" t="s">
        <v>108</v>
      </c>
      <c r="CH38" s="667">
        <v>0</v>
      </c>
      <c r="CI38" s="667">
        <v>0</v>
      </c>
      <c r="CJ38" s="667">
        <v>0</v>
      </c>
      <c r="CK38" s="667">
        <v>0</v>
      </c>
      <c r="CL38" s="667">
        <v>0.33660000000000001</v>
      </c>
      <c r="CM38" s="667">
        <v>14.5189</v>
      </c>
      <c r="CN38" s="667">
        <v>0</v>
      </c>
      <c r="CO38" s="667" t="s">
        <v>108</v>
      </c>
      <c r="CP38" s="673">
        <v>0</v>
      </c>
      <c r="CQ38" s="673">
        <v>3.7320000000000002</v>
      </c>
      <c r="CR38" s="668">
        <v>2.9091</v>
      </c>
      <c r="CU38" s="645"/>
      <c r="CV38" s="902" t="s">
        <v>880</v>
      </c>
      <c r="CW38" s="667" t="s">
        <v>108</v>
      </c>
      <c r="CX38" s="667" t="s">
        <v>108</v>
      </c>
      <c r="CY38" s="667" t="s">
        <v>108</v>
      </c>
      <c r="CZ38" s="667">
        <v>0</v>
      </c>
      <c r="DA38" s="667">
        <v>3.9899999999999998E-2</v>
      </c>
      <c r="DB38" s="667">
        <v>33.2318</v>
      </c>
      <c r="DC38" s="667">
        <v>8.6E-3</v>
      </c>
      <c r="DD38" s="667">
        <v>11.0496</v>
      </c>
      <c r="DE38" s="667">
        <v>18.8627</v>
      </c>
      <c r="DF38" s="667">
        <v>117.2698</v>
      </c>
      <c r="DG38" s="667" t="s">
        <v>108</v>
      </c>
      <c r="DH38" s="673">
        <v>8.6020000000000003</v>
      </c>
      <c r="DI38" s="673">
        <v>44.365699999999997</v>
      </c>
      <c r="DJ38" s="668">
        <v>36.480200000000004</v>
      </c>
    </row>
    <row r="39" spans="2:114" s="492" customFormat="1" ht="15.75" customHeight="1">
      <c r="B39" s="901" t="s">
        <v>883</v>
      </c>
      <c r="C39" s="646">
        <v>5332.9964</v>
      </c>
      <c r="D39" s="646">
        <v>787.76139999999998</v>
      </c>
      <c r="E39" s="646" t="s">
        <v>108</v>
      </c>
      <c r="F39" s="646">
        <v>344.49310000000003</v>
      </c>
      <c r="G39" s="646">
        <v>297.78820000000002</v>
      </c>
      <c r="H39" s="646">
        <v>209.5026</v>
      </c>
      <c r="I39" s="646">
        <v>235.7663</v>
      </c>
      <c r="J39" s="646">
        <v>415.06240000000003</v>
      </c>
      <c r="K39" s="646">
        <v>293.30799999999999</v>
      </c>
      <c r="L39" s="646">
        <v>428.40100000000001</v>
      </c>
      <c r="M39" s="646" t="s">
        <v>108</v>
      </c>
      <c r="N39" s="647">
        <v>269.98219999999998</v>
      </c>
      <c r="O39" s="647">
        <v>347.93329999999997</v>
      </c>
      <c r="P39" s="648">
        <v>335.30160000000001</v>
      </c>
      <c r="R39" s="901" t="s">
        <v>883</v>
      </c>
      <c r="S39" s="646">
        <v>5332.9964</v>
      </c>
      <c r="T39" s="646">
        <v>756.70550000000003</v>
      </c>
      <c r="U39" s="646" t="s">
        <v>108</v>
      </c>
      <c r="V39" s="646">
        <v>298.79829999999998</v>
      </c>
      <c r="W39" s="646">
        <v>264.79160000000002</v>
      </c>
      <c r="X39" s="646">
        <v>200.21369999999999</v>
      </c>
      <c r="Y39" s="646">
        <v>223.14</v>
      </c>
      <c r="Z39" s="646">
        <v>390.50069999999999</v>
      </c>
      <c r="AA39" s="646">
        <v>251.90780000000001</v>
      </c>
      <c r="AB39" s="646">
        <v>335.68700000000001</v>
      </c>
      <c r="AC39" s="646" t="s">
        <v>108</v>
      </c>
      <c r="AD39" s="647">
        <v>250.52029999999999</v>
      </c>
      <c r="AE39" s="647">
        <v>295.62279999999998</v>
      </c>
      <c r="AF39" s="648">
        <v>288.3141</v>
      </c>
      <c r="AH39" s="901" t="s">
        <v>883</v>
      </c>
      <c r="AI39" s="646">
        <v>5332.9964</v>
      </c>
      <c r="AJ39" s="646">
        <v>756.70550000000003</v>
      </c>
      <c r="AK39" s="646" t="s">
        <v>108</v>
      </c>
      <c r="AL39" s="646">
        <v>298.79829999999998</v>
      </c>
      <c r="AM39" s="646">
        <v>264.79160000000002</v>
      </c>
      <c r="AN39" s="646">
        <v>198.22380000000001</v>
      </c>
      <c r="AO39" s="646">
        <v>223.0625</v>
      </c>
      <c r="AP39" s="646">
        <v>390.2081</v>
      </c>
      <c r="AQ39" s="646">
        <v>250.2021</v>
      </c>
      <c r="AR39" s="646">
        <v>281.15859999999998</v>
      </c>
      <c r="AS39" s="646" t="s">
        <v>108</v>
      </c>
      <c r="AT39" s="647">
        <v>250.1114</v>
      </c>
      <c r="AU39" s="647">
        <v>280.20310000000001</v>
      </c>
      <c r="AV39" s="648">
        <v>275.32690000000002</v>
      </c>
      <c r="AX39" s="901" t="s">
        <v>883</v>
      </c>
      <c r="AY39" s="646">
        <v>5332.9964</v>
      </c>
      <c r="AZ39" s="646">
        <v>756.70550000000003</v>
      </c>
      <c r="BA39" s="646" t="s">
        <v>108</v>
      </c>
      <c r="BB39" s="646">
        <v>298.79829999999998</v>
      </c>
      <c r="BC39" s="646">
        <v>264.79160000000002</v>
      </c>
      <c r="BD39" s="646">
        <v>198.22380000000001</v>
      </c>
      <c r="BE39" s="646">
        <v>242.5789</v>
      </c>
      <c r="BF39" s="646">
        <v>390.2081</v>
      </c>
      <c r="BG39" s="646">
        <v>255.87039999999999</v>
      </c>
      <c r="BH39" s="646">
        <v>334.72140000000002</v>
      </c>
      <c r="BI39" s="646" t="s">
        <v>108</v>
      </c>
      <c r="BJ39" s="647">
        <v>260.5342</v>
      </c>
      <c r="BK39" s="647">
        <v>297.62180000000001</v>
      </c>
      <c r="BL39" s="648">
        <v>291.61189999999999</v>
      </c>
      <c r="BN39" s="901" t="s">
        <v>883</v>
      </c>
      <c r="BO39" s="665">
        <v>27.811199999999999</v>
      </c>
      <c r="BP39" s="665">
        <v>19.9618</v>
      </c>
      <c r="BQ39" s="665" t="s">
        <v>108</v>
      </c>
      <c r="BR39" s="665">
        <v>23.310700000000001</v>
      </c>
      <c r="BS39" s="665">
        <v>12.4292</v>
      </c>
      <c r="BT39" s="665">
        <v>15.2677</v>
      </c>
      <c r="BU39" s="665">
        <v>29.279399999999999</v>
      </c>
      <c r="BV39" s="665">
        <v>36.707799999999999</v>
      </c>
      <c r="BW39" s="665">
        <v>22.305599999999998</v>
      </c>
      <c r="BX39" s="665">
        <v>22.813099999999999</v>
      </c>
      <c r="BY39" s="665" t="s">
        <v>108</v>
      </c>
      <c r="BZ39" s="672">
        <v>21.513300000000001</v>
      </c>
      <c r="CA39" s="672">
        <v>24.426400000000001</v>
      </c>
      <c r="CB39" s="666">
        <v>23.956700000000001</v>
      </c>
      <c r="CD39" s="901" t="s">
        <v>883</v>
      </c>
      <c r="CE39" s="665" t="s">
        <v>108</v>
      </c>
      <c r="CF39" s="665">
        <v>0</v>
      </c>
      <c r="CG39" s="665" t="s">
        <v>108</v>
      </c>
      <c r="CH39" s="665" t="s">
        <v>108</v>
      </c>
      <c r="CI39" s="665" t="s">
        <v>108</v>
      </c>
      <c r="CJ39" s="665" t="s">
        <v>108</v>
      </c>
      <c r="CK39" s="665">
        <v>0</v>
      </c>
      <c r="CL39" s="665">
        <v>7.0499999999999993E-2</v>
      </c>
      <c r="CM39" s="665">
        <v>0.58150000000000002</v>
      </c>
      <c r="CN39" s="665">
        <v>0</v>
      </c>
      <c r="CO39" s="665" t="s">
        <v>108</v>
      </c>
      <c r="CP39" s="672">
        <v>0</v>
      </c>
      <c r="CQ39" s="672">
        <v>0.29759999999999998</v>
      </c>
      <c r="CR39" s="666">
        <v>0.25869999999999999</v>
      </c>
      <c r="CU39" s="645"/>
      <c r="CV39" s="901" t="s">
        <v>883</v>
      </c>
      <c r="CW39" s="665" t="s">
        <v>108</v>
      </c>
      <c r="CX39" s="665">
        <v>0</v>
      </c>
      <c r="CY39" s="665" t="s">
        <v>108</v>
      </c>
      <c r="CZ39" s="665">
        <v>0</v>
      </c>
      <c r="DA39" s="665">
        <v>6.1199999999999997E-2</v>
      </c>
      <c r="DB39" s="665">
        <v>0</v>
      </c>
      <c r="DC39" s="665">
        <v>1.9800000000000002E-2</v>
      </c>
      <c r="DD39" s="665">
        <v>23.122800000000002</v>
      </c>
      <c r="DE39" s="665">
        <v>7.2084000000000001</v>
      </c>
      <c r="DF39" s="665">
        <v>11.8475</v>
      </c>
      <c r="DG39" s="665" t="s">
        <v>108</v>
      </c>
      <c r="DH39" s="672">
        <v>1.7899999999999999E-2</v>
      </c>
      <c r="DI39" s="672">
        <v>11.676</v>
      </c>
      <c r="DJ39" s="666">
        <v>10.1549</v>
      </c>
    </row>
    <row r="40" spans="2:114" s="492" customFormat="1" ht="15.75" customHeight="1">
      <c r="B40" s="902" t="s">
        <v>881</v>
      </c>
      <c r="C40" s="650" t="s">
        <v>108</v>
      </c>
      <c r="D40" s="650" t="s">
        <v>108</v>
      </c>
      <c r="E40" s="650" t="s">
        <v>108</v>
      </c>
      <c r="F40" s="650" t="s">
        <v>108</v>
      </c>
      <c r="G40" s="650" t="s">
        <v>108</v>
      </c>
      <c r="H40" s="650" t="s">
        <v>108</v>
      </c>
      <c r="I40" s="650">
        <v>747.23800000000006</v>
      </c>
      <c r="J40" s="650">
        <v>425.30770000000001</v>
      </c>
      <c r="K40" s="650">
        <v>334.70389999999998</v>
      </c>
      <c r="L40" s="650">
        <v>535.02620000000002</v>
      </c>
      <c r="M40" s="650">
        <v>421.0548</v>
      </c>
      <c r="N40" s="651">
        <v>747.23800000000006</v>
      </c>
      <c r="O40" s="651">
        <v>434.43759999999997</v>
      </c>
      <c r="P40" s="636">
        <v>450.8295</v>
      </c>
      <c r="R40" s="902" t="s">
        <v>881</v>
      </c>
      <c r="S40" s="650" t="s">
        <v>108</v>
      </c>
      <c r="T40" s="650" t="s">
        <v>108</v>
      </c>
      <c r="U40" s="650" t="s">
        <v>108</v>
      </c>
      <c r="V40" s="650" t="s">
        <v>108</v>
      </c>
      <c r="W40" s="650" t="s">
        <v>108</v>
      </c>
      <c r="X40" s="650" t="s">
        <v>108</v>
      </c>
      <c r="Y40" s="650">
        <v>672.07650000000001</v>
      </c>
      <c r="Z40" s="650">
        <v>347.57690000000002</v>
      </c>
      <c r="AA40" s="650">
        <v>233.9426</v>
      </c>
      <c r="AB40" s="650">
        <v>406.68060000000003</v>
      </c>
      <c r="AC40" s="650">
        <v>336.59249999999997</v>
      </c>
      <c r="AD40" s="651">
        <v>672.07650000000001</v>
      </c>
      <c r="AE40" s="651">
        <v>331.01029999999997</v>
      </c>
      <c r="AF40" s="636">
        <v>348.88330000000002</v>
      </c>
      <c r="AH40" s="902" t="s">
        <v>881</v>
      </c>
      <c r="AI40" s="650" t="s">
        <v>108</v>
      </c>
      <c r="AJ40" s="650" t="s">
        <v>108</v>
      </c>
      <c r="AK40" s="650" t="s">
        <v>108</v>
      </c>
      <c r="AL40" s="650" t="s">
        <v>108</v>
      </c>
      <c r="AM40" s="650" t="s">
        <v>108</v>
      </c>
      <c r="AN40" s="650" t="s">
        <v>108</v>
      </c>
      <c r="AO40" s="650">
        <v>652.59019999999998</v>
      </c>
      <c r="AP40" s="650">
        <v>307.47309999999999</v>
      </c>
      <c r="AQ40" s="650">
        <v>205.07570000000001</v>
      </c>
      <c r="AR40" s="650">
        <v>391.35590000000002</v>
      </c>
      <c r="AS40" s="650">
        <v>278.60090000000002</v>
      </c>
      <c r="AT40" s="651">
        <v>652.59019999999998</v>
      </c>
      <c r="AU40" s="651">
        <v>296.82859999999999</v>
      </c>
      <c r="AV40" s="636">
        <v>315.4717</v>
      </c>
      <c r="AX40" s="902" t="s">
        <v>881</v>
      </c>
      <c r="AY40" s="650" t="s">
        <v>108</v>
      </c>
      <c r="AZ40" s="650" t="s">
        <v>108</v>
      </c>
      <c r="BA40" s="650" t="s">
        <v>108</v>
      </c>
      <c r="BB40" s="650" t="s">
        <v>108</v>
      </c>
      <c r="BC40" s="650" t="s">
        <v>108</v>
      </c>
      <c r="BD40" s="650" t="s">
        <v>108</v>
      </c>
      <c r="BE40" s="650">
        <v>715.34609999999998</v>
      </c>
      <c r="BF40" s="650">
        <v>317.96170000000001</v>
      </c>
      <c r="BG40" s="650">
        <v>218.8725</v>
      </c>
      <c r="BH40" s="650">
        <v>410.51609999999999</v>
      </c>
      <c r="BI40" s="650">
        <v>283.17059999999998</v>
      </c>
      <c r="BJ40" s="651">
        <v>715.34609999999998</v>
      </c>
      <c r="BK40" s="651">
        <v>309.31610000000001</v>
      </c>
      <c r="BL40" s="636">
        <v>330.59350000000001</v>
      </c>
      <c r="BN40" s="902" t="s">
        <v>881</v>
      </c>
      <c r="BO40" s="667" t="s">
        <v>108</v>
      </c>
      <c r="BP40" s="667" t="s">
        <v>108</v>
      </c>
      <c r="BQ40" s="667" t="s">
        <v>108</v>
      </c>
      <c r="BR40" s="667" t="s">
        <v>108</v>
      </c>
      <c r="BS40" s="667" t="s">
        <v>108</v>
      </c>
      <c r="BT40" s="667" t="s">
        <v>108</v>
      </c>
      <c r="BU40" s="667">
        <v>45.101500000000001</v>
      </c>
      <c r="BV40" s="667">
        <v>23.753499999999999</v>
      </c>
      <c r="BW40" s="667">
        <v>15.3127</v>
      </c>
      <c r="BX40" s="667">
        <v>30.809899999999999</v>
      </c>
      <c r="BY40" s="667">
        <v>19.946200000000001</v>
      </c>
      <c r="BZ40" s="673">
        <v>45.101500000000001</v>
      </c>
      <c r="CA40" s="673">
        <v>22.281300000000002</v>
      </c>
      <c r="CB40" s="668">
        <v>23.637499999999999</v>
      </c>
      <c r="CD40" s="902" t="s">
        <v>881</v>
      </c>
      <c r="CE40" s="667" t="s">
        <v>108</v>
      </c>
      <c r="CF40" s="667" t="s">
        <v>108</v>
      </c>
      <c r="CG40" s="667" t="s">
        <v>108</v>
      </c>
      <c r="CH40" s="667" t="s">
        <v>108</v>
      </c>
      <c r="CI40" s="667" t="s">
        <v>108</v>
      </c>
      <c r="CJ40" s="667" t="s">
        <v>108</v>
      </c>
      <c r="CK40" s="667">
        <v>0</v>
      </c>
      <c r="CL40" s="667">
        <v>0</v>
      </c>
      <c r="CM40" s="667">
        <v>4.1078000000000001</v>
      </c>
      <c r="CN40" s="667">
        <v>0.28960000000000002</v>
      </c>
      <c r="CO40" s="667">
        <v>12.794499999999999</v>
      </c>
      <c r="CP40" s="673">
        <v>0</v>
      </c>
      <c r="CQ40" s="673">
        <v>4.9260000000000002</v>
      </c>
      <c r="CR40" s="668">
        <v>4.4981</v>
      </c>
      <c r="CU40" s="645"/>
      <c r="CV40" s="902" t="s">
        <v>881</v>
      </c>
      <c r="CW40" s="667" t="s">
        <v>108</v>
      </c>
      <c r="CX40" s="667" t="s">
        <v>108</v>
      </c>
      <c r="CY40" s="667" t="s">
        <v>108</v>
      </c>
      <c r="CZ40" s="667" t="s">
        <v>108</v>
      </c>
      <c r="DA40" s="667" t="s">
        <v>108</v>
      </c>
      <c r="DB40" s="667" t="s">
        <v>108</v>
      </c>
      <c r="DC40" s="667">
        <v>12.7227</v>
      </c>
      <c r="DD40" s="667">
        <v>16.590299999999999</v>
      </c>
      <c r="DE40" s="667">
        <v>11.3643</v>
      </c>
      <c r="DF40" s="667">
        <v>38.487099999999998</v>
      </c>
      <c r="DG40" s="667">
        <v>25.343599999999999</v>
      </c>
      <c r="DH40" s="673">
        <v>12.7227</v>
      </c>
      <c r="DI40" s="673">
        <v>27.102499999999999</v>
      </c>
      <c r="DJ40" s="668">
        <v>25.8535</v>
      </c>
    </row>
    <row r="41" spans="2:114" s="492" customFormat="1" ht="15.75" customHeight="1">
      <c r="B41" s="901" t="s">
        <v>882</v>
      </c>
      <c r="C41" s="646" t="s">
        <v>108</v>
      </c>
      <c r="D41" s="646" t="s">
        <v>108</v>
      </c>
      <c r="E41" s="646" t="s">
        <v>108</v>
      </c>
      <c r="F41" s="646" t="s">
        <v>108</v>
      </c>
      <c r="G41" s="646" t="s">
        <v>108</v>
      </c>
      <c r="H41" s="646" t="s">
        <v>108</v>
      </c>
      <c r="I41" s="646">
        <v>382.0471</v>
      </c>
      <c r="J41" s="646">
        <v>233.51929999999999</v>
      </c>
      <c r="K41" s="646">
        <v>200.0607</v>
      </c>
      <c r="L41" s="646">
        <v>267.23820000000001</v>
      </c>
      <c r="M41" s="646" t="s">
        <v>108</v>
      </c>
      <c r="N41" s="647">
        <v>382.0471</v>
      </c>
      <c r="O41" s="647">
        <v>239.9306</v>
      </c>
      <c r="P41" s="648">
        <v>266.9744</v>
      </c>
      <c r="R41" s="901" t="s">
        <v>882</v>
      </c>
      <c r="S41" s="646" t="s">
        <v>108</v>
      </c>
      <c r="T41" s="646" t="s">
        <v>108</v>
      </c>
      <c r="U41" s="646" t="s">
        <v>108</v>
      </c>
      <c r="V41" s="646" t="s">
        <v>108</v>
      </c>
      <c r="W41" s="646" t="s">
        <v>108</v>
      </c>
      <c r="X41" s="646" t="s">
        <v>108</v>
      </c>
      <c r="Y41" s="646">
        <v>367.85649999999998</v>
      </c>
      <c r="Z41" s="646">
        <v>225.60040000000001</v>
      </c>
      <c r="AA41" s="646">
        <v>188.4573</v>
      </c>
      <c r="AB41" s="646">
        <v>246.1514</v>
      </c>
      <c r="AC41" s="646" t="s">
        <v>108</v>
      </c>
      <c r="AD41" s="647">
        <v>367.85649999999998</v>
      </c>
      <c r="AE41" s="647">
        <v>226.9307</v>
      </c>
      <c r="AF41" s="648">
        <v>253.74780000000001</v>
      </c>
      <c r="AH41" s="901" t="s">
        <v>882</v>
      </c>
      <c r="AI41" s="646" t="s">
        <v>108</v>
      </c>
      <c r="AJ41" s="646" t="s">
        <v>108</v>
      </c>
      <c r="AK41" s="646" t="s">
        <v>108</v>
      </c>
      <c r="AL41" s="646" t="s">
        <v>108</v>
      </c>
      <c r="AM41" s="646" t="s">
        <v>108</v>
      </c>
      <c r="AN41" s="646" t="s">
        <v>108</v>
      </c>
      <c r="AO41" s="646">
        <v>367.02850000000001</v>
      </c>
      <c r="AP41" s="646">
        <v>221.0693</v>
      </c>
      <c r="AQ41" s="646">
        <v>188.4573</v>
      </c>
      <c r="AR41" s="646">
        <v>245.09119999999999</v>
      </c>
      <c r="AS41" s="646" t="s">
        <v>108</v>
      </c>
      <c r="AT41" s="647">
        <v>367.02850000000001</v>
      </c>
      <c r="AU41" s="647">
        <v>224.28659999999999</v>
      </c>
      <c r="AV41" s="648">
        <v>251.44929999999999</v>
      </c>
      <c r="AX41" s="901" t="s">
        <v>882</v>
      </c>
      <c r="AY41" s="646" t="s">
        <v>108</v>
      </c>
      <c r="AZ41" s="646" t="s">
        <v>108</v>
      </c>
      <c r="BA41" s="646" t="s">
        <v>108</v>
      </c>
      <c r="BB41" s="646" t="s">
        <v>108</v>
      </c>
      <c r="BC41" s="646" t="s">
        <v>108</v>
      </c>
      <c r="BD41" s="646" t="s">
        <v>108</v>
      </c>
      <c r="BE41" s="646">
        <v>367.02850000000001</v>
      </c>
      <c r="BF41" s="646">
        <v>221.0693</v>
      </c>
      <c r="BG41" s="646">
        <v>188.4573</v>
      </c>
      <c r="BH41" s="646">
        <v>245.09119999999999</v>
      </c>
      <c r="BI41" s="646" t="s">
        <v>108</v>
      </c>
      <c r="BJ41" s="647">
        <v>367.02850000000001</v>
      </c>
      <c r="BK41" s="647">
        <v>224.28659999999999</v>
      </c>
      <c r="BL41" s="648">
        <v>251.44929999999999</v>
      </c>
      <c r="BN41" s="901" t="s">
        <v>882</v>
      </c>
      <c r="BO41" s="665" t="s">
        <v>108</v>
      </c>
      <c r="BP41" s="665" t="s">
        <v>108</v>
      </c>
      <c r="BQ41" s="665" t="s">
        <v>108</v>
      </c>
      <c r="BR41" s="665" t="s">
        <v>108</v>
      </c>
      <c r="BS41" s="665" t="s">
        <v>108</v>
      </c>
      <c r="BT41" s="665" t="s">
        <v>108</v>
      </c>
      <c r="BU41" s="665">
        <v>53.555999999999997</v>
      </c>
      <c r="BV41" s="665">
        <v>36.1023</v>
      </c>
      <c r="BW41" s="665">
        <v>37.181600000000003</v>
      </c>
      <c r="BX41" s="665">
        <v>41.698099999999997</v>
      </c>
      <c r="BY41" s="665" t="s">
        <v>108</v>
      </c>
      <c r="BZ41" s="672">
        <v>53.555999999999997</v>
      </c>
      <c r="CA41" s="672">
        <v>38.164099999999998</v>
      </c>
      <c r="CB41" s="666">
        <v>41.475000000000001</v>
      </c>
      <c r="CD41" s="901" t="s">
        <v>882</v>
      </c>
      <c r="CE41" s="665" t="s">
        <v>108</v>
      </c>
      <c r="CF41" s="665" t="s">
        <v>108</v>
      </c>
      <c r="CG41" s="665" t="s">
        <v>108</v>
      </c>
      <c r="CH41" s="665" t="s">
        <v>108</v>
      </c>
      <c r="CI41" s="665" t="s">
        <v>108</v>
      </c>
      <c r="CJ41" s="665" t="s">
        <v>108</v>
      </c>
      <c r="CK41" s="665">
        <v>0.20100000000000001</v>
      </c>
      <c r="CL41" s="665">
        <v>0</v>
      </c>
      <c r="CM41" s="665" t="s">
        <v>108</v>
      </c>
      <c r="CN41" s="665">
        <v>0.3967</v>
      </c>
      <c r="CO41" s="665" t="s">
        <v>108</v>
      </c>
      <c r="CP41" s="672">
        <v>0.20100000000000001</v>
      </c>
      <c r="CQ41" s="672">
        <v>0.1515</v>
      </c>
      <c r="CR41" s="666">
        <v>0.16500000000000001</v>
      </c>
      <c r="CU41" s="645"/>
      <c r="CV41" s="901" t="s">
        <v>882</v>
      </c>
      <c r="CW41" s="665" t="s">
        <v>108</v>
      </c>
      <c r="CX41" s="665" t="s">
        <v>108</v>
      </c>
      <c r="CY41" s="665" t="s">
        <v>108</v>
      </c>
      <c r="CZ41" s="665" t="s">
        <v>108</v>
      </c>
      <c r="DA41" s="665" t="s">
        <v>108</v>
      </c>
      <c r="DB41" s="665" t="s">
        <v>108</v>
      </c>
      <c r="DC41" s="665">
        <v>57.935299999999998</v>
      </c>
      <c r="DD41" s="665">
        <v>43.597799999999999</v>
      </c>
      <c r="DE41" s="665">
        <v>0</v>
      </c>
      <c r="DF41" s="665">
        <v>0</v>
      </c>
      <c r="DG41" s="665" t="s">
        <v>108</v>
      </c>
      <c r="DH41" s="672">
        <v>57.935299999999998</v>
      </c>
      <c r="DI41" s="672">
        <v>21.357500000000002</v>
      </c>
      <c r="DJ41" s="666">
        <v>31.318100000000001</v>
      </c>
    </row>
    <row r="42" spans="2:114" s="598" customFormat="1" ht="15.75" customHeight="1">
      <c r="B42" s="903" t="s">
        <v>878</v>
      </c>
      <c r="C42" s="585"/>
      <c r="D42" s="585"/>
      <c r="E42" s="585"/>
      <c r="F42" s="585"/>
      <c r="G42" s="585"/>
      <c r="H42" s="585"/>
      <c r="I42" s="585"/>
      <c r="J42" s="585"/>
      <c r="K42" s="585"/>
      <c r="L42" s="585"/>
      <c r="M42" s="585"/>
      <c r="N42" s="586"/>
      <c r="O42" s="586"/>
      <c r="P42" s="904"/>
      <c r="R42" s="903" t="s">
        <v>878</v>
      </c>
      <c r="S42" s="585"/>
      <c r="T42" s="585"/>
      <c r="U42" s="585"/>
      <c r="V42" s="585"/>
      <c r="W42" s="585"/>
      <c r="X42" s="585"/>
      <c r="Y42" s="585"/>
      <c r="Z42" s="585"/>
      <c r="AA42" s="585"/>
      <c r="AB42" s="585"/>
      <c r="AC42" s="585"/>
      <c r="AD42" s="586"/>
      <c r="AE42" s="586"/>
      <c r="AF42" s="904"/>
      <c r="AH42" s="903" t="s">
        <v>878</v>
      </c>
      <c r="AI42" s="585"/>
      <c r="AJ42" s="585"/>
      <c r="AK42" s="585"/>
      <c r="AL42" s="585"/>
      <c r="AM42" s="585"/>
      <c r="AN42" s="585"/>
      <c r="AO42" s="585"/>
      <c r="AP42" s="585"/>
      <c r="AQ42" s="585"/>
      <c r="AR42" s="585"/>
      <c r="AS42" s="585"/>
      <c r="AT42" s="586"/>
      <c r="AU42" s="586"/>
      <c r="AV42" s="904"/>
      <c r="AX42" s="903" t="s">
        <v>878</v>
      </c>
      <c r="AY42" s="585"/>
      <c r="AZ42" s="585"/>
      <c r="BA42" s="585"/>
      <c r="BB42" s="585"/>
      <c r="BC42" s="585"/>
      <c r="BD42" s="585"/>
      <c r="BE42" s="585"/>
      <c r="BF42" s="585"/>
      <c r="BG42" s="585"/>
      <c r="BH42" s="585"/>
      <c r="BI42" s="585"/>
      <c r="BJ42" s="586"/>
      <c r="BK42" s="586"/>
      <c r="BL42" s="904"/>
      <c r="BN42" s="903" t="s">
        <v>878</v>
      </c>
      <c r="BO42" s="937"/>
      <c r="BP42" s="937"/>
      <c r="BQ42" s="937"/>
      <c r="BR42" s="937"/>
      <c r="BS42" s="937"/>
      <c r="BT42" s="937"/>
      <c r="BU42" s="937"/>
      <c r="BV42" s="937"/>
      <c r="BW42" s="937"/>
      <c r="BX42" s="937"/>
      <c r="BY42" s="937"/>
      <c r="BZ42" s="938"/>
      <c r="CA42" s="938"/>
      <c r="CB42" s="939"/>
      <c r="CD42" s="903" t="s">
        <v>878</v>
      </c>
      <c r="CE42" s="937"/>
      <c r="CF42" s="937"/>
      <c r="CG42" s="937"/>
      <c r="CH42" s="937"/>
      <c r="CI42" s="937"/>
      <c r="CJ42" s="937"/>
      <c r="CK42" s="937"/>
      <c r="CL42" s="937"/>
      <c r="CM42" s="937"/>
      <c r="CN42" s="937"/>
      <c r="CO42" s="937"/>
      <c r="CP42" s="938"/>
      <c r="CQ42" s="938"/>
      <c r="CR42" s="939"/>
      <c r="CU42" s="649" t="s">
        <v>66</v>
      </c>
      <c r="CV42" s="903" t="s">
        <v>878</v>
      </c>
      <c r="CW42" s="937"/>
      <c r="CX42" s="937"/>
      <c r="CY42" s="937"/>
      <c r="CZ42" s="937"/>
      <c r="DA42" s="937"/>
      <c r="DB42" s="937"/>
      <c r="DC42" s="937"/>
      <c r="DD42" s="937"/>
      <c r="DE42" s="937"/>
      <c r="DF42" s="937"/>
      <c r="DG42" s="937"/>
      <c r="DH42" s="938"/>
      <c r="DI42" s="938"/>
      <c r="DJ42" s="939"/>
    </row>
    <row r="43" spans="2:114" s="492" customFormat="1" ht="15.75" customHeight="1">
      <c r="B43" s="905" t="s">
        <v>586</v>
      </c>
      <c r="C43" s="906">
        <v>309.23739999999998</v>
      </c>
      <c r="D43" s="906">
        <v>774.17309999999998</v>
      </c>
      <c r="E43" s="906">
        <v>304.86540000000002</v>
      </c>
      <c r="F43" s="906">
        <v>384.34010000000001</v>
      </c>
      <c r="G43" s="906">
        <v>362.81540000000001</v>
      </c>
      <c r="H43" s="906">
        <v>369.16840000000002</v>
      </c>
      <c r="I43" s="906">
        <v>356.32499999999999</v>
      </c>
      <c r="J43" s="906">
        <v>379.36169999999998</v>
      </c>
      <c r="K43" s="906">
        <v>415.72730000000001</v>
      </c>
      <c r="L43" s="906">
        <v>510.1508</v>
      </c>
      <c r="M43" s="906">
        <v>442.43290000000002</v>
      </c>
      <c r="N43" s="907">
        <v>363.25</v>
      </c>
      <c r="O43" s="907">
        <v>438.40030000000002</v>
      </c>
      <c r="P43" s="908">
        <v>427.38069999999999</v>
      </c>
      <c r="R43" s="905" t="s">
        <v>586</v>
      </c>
      <c r="S43" s="906">
        <v>279.42759999999998</v>
      </c>
      <c r="T43" s="906">
        <v>712.3134</v>
      </c>
      <c r="U43" s="906">
        <v>237.45820000000001</v>
      </c>
      <c r="V43" s="906">
        <v>324.99020000000002</v>
      </c>
      <c r="W43" s="906">
        <v>304.37700000000001</v>
      </c>
      <c r="X43" s="906">
        <v>303.55579999999998</v>
      </c>
      <c r="Y43" s="906">
        <v>289.49259999999998</v>
      </c>
      <c r="Z43" s="906">
        <v>300.5752</v>
      </c>
      <c r="AA43" s="906">
        <v>317.4117</v>
      </c>
      <c r="AB43" s="906">
        <v>365.84309999999999</v>
      </c>
      <c r="AC43" s="906">
        <v>331.84960000000001</v>
      </c>
      <c r="AD43" s="907">
        <v>298.87020000000001</v>
      </c>
      <c r="AE43" s="907">
        <v>329.62049999999999</v>
      </c>
      <c r="AF43" s="908">
        <v>325.1114</v>
      </c>
      <c r="AH43" s="905" t="s">
        <v>586</v>
      </c>
      <c r="AI43" s="906">
        <v>229.58879999999999</v>
      </c>
      <c r="AJ43" s="906">
        <v>663.1925</v>
      </c>
      <c r="AK43" s="906">
        <v>210.8614</v>
      </c>
      <c r="AL43" s="906">
        <v>299.44580000000002</v>
      </c>
      <c r="AM43" s="906">
        <v>276.66329999999999</v>
      </c>
      <c r="AN43" s="906">
        <v>266.73059999999998</v>
      </c>
      <c r="AO43" s="906">
        <v>262.33339999999998</v>
      </c>
      <c r="AP43" s="906">
        <v>259.92700000000002</v>
      </c>
      <c r="AQ43" s="906">
        <v>280.7362</v>
      </c>
      <c r="AR43" s="906">
        <v>318.88080000000002</v>
      </c>
      <c r="AS43" s="906">
        <v>253.4247</v>
      </c>
      <c r="AT43" s="907">
        <v>270.29070000000002</v>
      </c>
      <c r="AU43" s="907">
        <v>270.57909999999998</v>
      </c>
      <c r="AV43" s="908">
        <v>270.53680000000003</v>
      </c>
      <c r="AX43" s="905" t="s">
        <v>586</v>
      </c>
      <c r="AY43" s="906">
        <v>279.31830000000002</v>
      </c>
      <c r="AZ43" s="906">
        <v>707.8075</v>
      </c>
      <c r="BA43" s="906">
        <v>217.4914</v>
      </c>
      <c r="BB43" s="906">
        <v>309.73869999999999</v>
      </c>
      <c r="BC43" s="906">
        <v>287.04070000000002</v>
      </c>
      <c r="BD43" s="906">
        <v>291.0428</v>
      </c>
      <c r="BE43" s="906">
        <v>277.19080000000002</v>
      </c>
      <c r="BF43" s="906">
        <v>273.79360000000003</v>
      </c>
      <c r="BG43" s="906">
        <v>286.9049</v>
      </c>
      <c r="BH43" s="906">
        <v>330.22609999999997</v>
      </c>
      <c r="BI43" s="906">
        <v>263.75630000000001</v>
      </c>
      <c r="BJ43" s="907">
        <v>285.30950000000001</v>
      </c>
      <c r="BK43" s="907">
        <v>280.47289999999998</v>
      </c>
      <c r="BL43" s="908">
        <v>281.18209999999999</v>
      </c>
      <c r="BN43" s="905" t="s">
        <v>586</v>
      </c>
      <c r="BO43" s="940">
        <v>43.122599999999998</v>
      </c>
      <c r="BP43" s="940">
        <v>72.211399999999998</v>
      </c>
      <c r="BQ43" s="940">
        <v>31.936499999999999</v>
      </c>
      <c r="BR43" s="940">
        <v>40.472900000000003</v>
      </c>
      <c r="BS43" s="940">
        <v>33.218699999999998</v>
      </c>
      <c r="BT43" s="940">
        <v>29.360099999999999</v>
      </c>
      <c r="BU43" s="940">
        <v>25.0319</v>
      </c>
      <c r="BV43" s="940">
        <v>21.424900000000001</v>
      </c>
      <c r="BW43" s="940">
        <v>19.523599999999998</v>
      </c>
      <c r="BX43" s="940">
        <v>20.3843</v>
      </c>
      <c r="BY43" s="940">
        <v>17.290299999999998</v>
      </c>
      <c r="BZ43" s="941">
        <v>28.5014</v>
      </c>
      <c r="CA43" s="941">
        <v>18.7469</v>
      </c>
      <c r="CB43" s="942">
        <v>19.752800000000001</v>
      </c>
      <c r="CD43" s="905" t="s">
        <v>586</v>
      </c>
      <c r="CE43" s="940">
        <v>3.5299999999999998E-2</v>
      </c>
      <c r="CF43" s="940">
        <v>0.57640000000000002</v>
      </c>
      <c r="CG43" s="940">
        <v>5.7247000000000003</v>
      </c>
      <c r="CH43" s="940">
        <v>2.6692</v>
      </c>
      <c r="CI43" s="940">
        <v>3.1823000000000001</v>
      </c>
      <c r="CJ43" s="940">
        <v>3.1189</v>
      </c>
      <c r="CK43" s="940">
        <v>3.597</v>
      </c>
      <c r="CL43" s="940">
        <v>6.0486000000000004</v>
      </c>
      <c r="CM43" s="940">
        <v>4.7187999999999999</v>
      </c>
      <c r="CN43" s="940">
        <v>4.6288999999999998</v>
      </c>
      <c r="CO43" s="940">
        <v>11.848699999999999</v>
      </c>
      <c r="CP43" s="941">
        <v>3.3372999999999999</v>
      </c>
      <c r="CQ43" s="941">
        <v>8.3506999999999998</v>
      </c>
      <c r="CR43" s="942">
        <v>7.7259000000000002</v>
      </c>
      <c r="CU43" s="645" t="s">
        <v>67</v>
      </c>
      <c r="CV43" s="905" t="s">
        <v>586</v>
      </c>
      <c r="CW43" s="940">
        <v>0</v>
      </c>
      <c r="CX43" s="940">
        <v>7.3712</v>
      </c>
      <c r="CY43" s="940">
        <v>15.4503</v>
      </c>
      <c r="CZ43" s="940">
        <v>17.497199999999999</v>
      </c>
      <c r="DA43" s="940">
        <v>14.4383</v>
      </c>
      <c r="DB43" s="940">
        <v>11.946300000000001</v>
      </c>
      <c r="DC43" s="940">
        <v>14.8871</v>
      </c>
      <c r="DD43" s="940">
        <v>15.4819</v>
      </c>
      <c r="DE43" s="940">
        <v>16.831399999999999</v>
      </c>
      <c r="DF43" s="940">
        <v>20.978100000000001</v>
      </c>
      <c r="DG43" s="940">
        <v>28.4192</v>
      </c>
      <c r="DH43" s="941">
        <v>14.6938</v>
      </c>
      <c r="DI43" s="941">
        <v>23.110700000000001</v>
      </c>
      <c r="DJ43" s="942">
        <v>22.061699999999998</v>
      </c>
    </row>
    <row r="44" spans="2:114" s="598" customFormat="1" ht="15.75" customHeight="1">
      <c r="B44" s="909" t="s">
        <v>556</v>
      </c>
      <c r="C44" s="910">
        <v>796.18259999999998</v>
      </c>
      <c r="D44" s="910">
        <v>449.96660000000003</v>
      </c>
      <c r="E44" s="910">
        <v>370.4228</v>
      </c>
      <c r="F44" s="910">
        <v>357.0994</v>
      </c>
      <c r="G44" s="910">
        <v>389.34010000000001</v>
      </c>
      <c r="H44" s="910">
        <v>410.38850000000002</v>
      </c>
      <c r="I44" s="910">
        <v>398.11189999999999</v>
      </c>
      <c r="J44" s="910">
        <v>410.5949</v>
      </c>
      <c r="K44" s="910">
        <v>431.72320000000002</v>
      </c>
      <c r="L44" s="910">
        <v>471.69580000000002</v>
      </c>
      <c r="M44" s="910">
        <v>441.28570000000002</v>
      </c>
      <c r="N44" s="911">
        <v>385.1823</v>
      </c>
      <c r="O44" s="911">
        <v>436.7002</v>
      </c>
      <c r="P44" s="912">
        <v>414.21440000000001</v>
      </c>
      <c r="R44" s="909" t="s">
        <v>556</v>
      </c>
      <c r="S44" s="910">
        <v>693.00099999999998</v>
      </c>
      <c r="T44" s="910">
        <v>371.34440000000001</v>
      </c>
      <c r="U44" s="910">
        <v>303.42189999999999</v>
      </c>
      <c r="V44" s="910">
        <v>292.685</v>
      </c>
      <c r="W44" s="910">
        <v>319.5643</v>
      </c>
      <c r="X44" s="910">
        <v>338.73750000000001</v>
      </c>
      <c r="Y44" s="910">
        <v>314.065</v>
      </c>
      <c r="Z44" s="910">
        <v>321.82380000000001</v>
      </c>
      <c r="AA44" s="910">
        <v>324.37099999999998</v>
      </c>
      <c r="AB44" s="910">
        <v>351.27190000000002</v>
      </c>
      <c r="AC44" s="910">
        <v>324.72000000000003</v>
      </c>
      <c r="AD44" s="911">
        <v>312.56810000000002</v>
      </c>
      <c r="AE44" s="911">
        <v>330.08909999999997</v>
      </c>
      <c r="AF44" s="912">
        <v>322.4418</v>
      </c>
      <c r="AH44" s="909" t="s">
        <v>556</v>
      </c>
      <c r="AI44" s="910">
        <v>641.65629999999999</v>
      </c>
      <c r="AJ44" s="910">
        <v>347.51839999999999</v>
      </c>
      <c r="AK44" s="910">
        <v>287.65690000000001</v>
      </c>
      <c r="AL44" s="910">
        <v>276.85629999999998</v>
      </c>
      <c r="AM44" s="910">
        <v>304.089</v>
      </c>
      <c r="AN44" s="910">
        <v>323.08300000000003</v>
      </c>
      <c r="AO44" s="910">
        <v>296.07389999999998</v>
      </c>
      <c r="AP44" s="910">
        <v>302.52339999999998</v>
      </c>
      <c r="AQ44" s="910">
        <v>298.74720000000002</v>
      </c>
      <c r="AR44" s="910">
        <v>318.80560000000003</v>
      </c>
      <c r="AS44" s="910">
        <v>274.75700000000001</v>
      </c>
      <c r="AT44" s="911">
        <v>296.08159999999998</v>
      </c>
      <c r="AU44" s="911">
        <v>302.21640000000002</v>
      </c>
      <c r="AV44" s="912">
        <v>299.53879999999998</v>
      </c>
      <c r="AX44" s="909" t="s">
        <v>556</v>
      </c>
      <c r="AY44" s="910">
        <v>652.70979999999997</v>
      </c>
      <c r="AZ44" s="910">
        <v>353.36279999999999</v>
      </c>
      <c r="BA44" s="910">
        <v>291.86180000000002</v>
      </c>
      <c r="BB44" s="910">
        <v>281.43169999999998</v>
      </c>
      <c r="BC44" s="910">
        <v>310.49630000000002</v>
      </c>
      <c r="BD44" s="910">
        <v>331.46519999999998</v>
      </c>
      <c r="BE44" s="910">
        <v>306.55149999999998</v>
      </c>
      <c r="BF44" s="910">
        <v>310.1277</v>
      </c>
      <c r="BG44" s="910">
        <v>306.8331</v>
      </c>
      <c r="BH44" s="910">
        <v>330.83319999999998</v>
      </c>
      <c r="BI44" s="910">
        <v>280.10329999999999</v>
      </c>
      <c r="BJ44" s="911">
        <v>303.30239999999998</v>
      </c>
      <c r="BK44" s="911">
        <v>310.85789999999997</v>
      </c>
      <c r="BL44" s="912">
        <v>307.56020000000001</v>
      </c>
      <c r="BN44" s="909" t="s">
        <v>556</v>
      </c>
      <c r="BO44" s="937">
        <v>53.145099999999999</v>
      </c>
      <c r="BP44" s="937">
        <v>41.794899999999998</v>
      </c>
      <c r="BQ44" s="937">
        <v>41.423000000000002</v>
      </c>
      <c r="BR44" s="937">
        <v>37.880499999999998</v>
      </c>
      <c r="BS44" s="937">
        <v>36.069699999999997</v>
      </c>
      <c r="BT44" s="937">
        <v>33.081600000000002</v>
      </c>
      <c r="BU44" s="937">
        <v>26.9316</v>
      </c>
      <c r="BV44" s="937">
        <v>23.9315</v>
      </c>
      <c r="BW44" s="937">
        <v>22.226700000000001</v>
      </c>
      <c r="BX44" s="937">
        <v>23.086600000000001</v>
      </c>
      <c r="BY44" s="937">
        <v>20.2605</v>
      </c>
      <c r="BZ44" s="938">
        <v>32.994999999999997</v>
      </c>
      <c r="CA44" s="938">
        <v>22.660299999999999</v>
      </c>
      <c r="CB44" s="939">
        <v>26.191400000000002</v>
      </c>
      <c r="CD44" s="909" t="s">
        <v>556</v>
      </c>
      <c r="CE44" s="937">
        <v>3.4178000000000002</v>
      </c>
      <c r="CF44" s="937">
        <v>2.9037000000000002</v>
      </c>
      <c r="CG44" s="937">
        <v>2.5655000000000001</v>
      </c>
      <c r="CH44" s="937">
        <v>2.4596</v>
      </c>
      <c r="CI44" s="937">
        <v>2.1267</v>
      </c>
      <c r="CJ44" s="937">
        <v>2.3083</v>
      </c>
      <c r="CK44" s="937">
        <v>2.1587000000000001</v>
      </c>
      <c r="CL44" s="937">
        <v>2.9712999999999998</v>
      </c>
      <c r="CM44" s="937">
        <v>3.2359</v>
      </c>
      <c r="CN44" s="937">
        <v>3.0297999999999998</v>
      </c>
      <c r="CO44" s="937">
        <v>8.7730999999999995</v>
      </c>
      <c r="CP44" s="938">
        <v>2.2906</v>
      </c>
      <c r="CQ44" s="938">
        <v>3.6326999999999998</v>
      </c>
      <c r="CR44" s="939">
        <v>3.0880000000000001</v>
      </c>
      <c r="CU44" s="649" t="s">
        <v>68</v>
      </c>
      <c r="CV44" s="909" t="s">
        <v>556</v>
      </c>
      <c r="CW44" s="937">
        <v>22.729299999999999</v>
      </c>
      <c r="CX44" s="937">
        <v>14.8026</v>
      </c>
      <c r="CY44" s="937">
        <v>16.564900000000002</v>
      </c>
      <c r="CZ44" s="937">
        <v>18.035599999999999</v>
      </c>
      <c r="DA44" s="937">
        <v>16.038</v>
      </c>
      <c r="DB44" s="937">
        <v>17.488700000000001</v>
      </c>
      <c r="DC44" s="937">
        <v>19.224299999999999</v>
      </c>
      <c r="DD44" s="937">
        <v>17.549700000000001</v>
      </c>
      <c r="DE44" s="937">
        <v>19.971299999999999</v>
      </c>
      <c r="DF44" s="937">
        <v>22.4236</v>
      </c>
      <c r="DG44" s="937">
        <v>27.1051</v>
      </c>
      <c r="DH44" s="938">
        <v>17.826599999999999</v>
      </c>
      <c r="DI44" s="938">
        <v>20.682400000000001</v>
      </c>
      <c r="DJ44" s="939">
        <v>19.523299999999999</v>
      </c>
    </row>
    <row r="45" spans="2:114" s="492" customFormat="1" ht="15.75" customHeight="1">
      <c r="B45" s="918" t="s">
        <v>102</v>
      </c>
      <c r="C45" s="906">
        <v>658.81489999999997</v>
      </c>
      <c r="D45" s="906">
        <v>490.63069999999999</v>
      </c>
      <c r="E45" s="906">
        <v>391.7944</v>
      </c>
      <c r="F45" s="906">
        <v>377.97699999999998</v>
      </c>
      <c r="G45" s="906">
        <v>391.47629999999998</v>
      </c>
      <c r="H45" s="906">
        <v>424.35390000000001</v>
      </c>
      <c r="I45" s="906">
        <v>419.52350000000001</v>
      </c>
      <c r="J45" s="906">
        <v>431.73250000000002</v>
      </c>
      <c r="K45" s="906">
        <v>351.34539999999998</v>
      </c>
      <c r="L45" s="919" t="s">
        <v>108</v>
      </c>
      <c r="M45" s="919" t="s">
        <v>108</v>
      </c>
      <c r="N45" s="907">
        <v>399.9975</v>
      </c>
      <c r="O45" s="907">
        <v>421.24680000000001</v>
      </c>
      <c r="P45" s="908">
        <v>402.30399999999997</v>
      </c>
      <c r="R45" s="918" t="s">
        <v>102</v>
      </c>
      <c r="S45" s="906">
        <v>551.05110000000002</v>
      </c>
      <c r="T45" s="906">
        <v>404.30520000000001</v>
      </c>
      <c r="U45" s="906">
        <v>318.60140000000001</v>
      </c>
      <c r="V45" s="906">
        <v>305.05579999999998</v>
      </c>
      <c r="W45" s="906">
        <v>316.89550000000003</v>
      </c>
      <c r="X45" s="906">
        <v>338.23779999999999</v>
      </c>
      <c r="Y45" s="906">
        <v>325.96230000000003</v>
      </c>
      <c r="Z45" s="906">
        <v>336.97050000000002</v>
      </c>
      <c r="AA45" s="906">
        <v>288.55380000000002</v>
      </c>
      <c r="AB45" s="919" t="s">
        <v>108</v>
      </c>
      <c r="AC45" s="919" t="s">
        <v>108</v>
      </c>
      <c r="AD45" s="907">
        <v>320.97789999999998</v>
      </c>
      <c r="AE45" s="907">
        <v>330.65499999999997</v>
      </c>
      <c r="AF45" s="908">
        <v>322.02820000000003</v>
      </c>
      <c r="AH45" s="918" t="s">
        <v>102</v>
      </c>
      <c r="AI45" s="906">
        <v>529.08889999999997</v>
      </c>
      <c r="AJ45" s="906">
        <v>384.79149999999998</v>
      </c>
      <c r="AK45" s="906">
        <v>300.45839999999998</v>
      </c>
      <c r="AL45" s="906">
        <v>289.536</v>
      </c>
      <c r="AM45" s="906">
        <v>302.39620000000002</v>
      </c>
      <c r="AN45" s="906">
        <v>321.5616</v>
      </c>
      <c r="AO45" s="906">
        <v>304.7876</v>
      </c>
      <c r="AP45" s="906">
        <v>310.91410000000002</v>
      </c>
      <c r="AQ45" s="906">
        <v>281.53039999999999</v>
      </c>
      <c r="AR45" s="919" t="s">
        <v>108</v>
      </c>
      <c r="AS45" s="919" t="s">
        <v>108</v>
      </c>
      <c r="AT45" s="907">
        <v>304.02730000000003</v>
      </c>
      <c r="AU45" s="907">
        <v>307.0813</v>
      </c>
      <c r="AV45" s="908">
        <v>304.3587</v>
      </c>
      <c r="AX45" s="918" t="s">
        <v>102</v>
      </c>
      <c r="AY45" s="906">
        <v>532.89409999999998</v>
      </c>
      <c r="AZ45" s="906">
        <v>387.36470000000003</v>
      </c>
      <c r="BA45" s="906">
        <v>303.93329999999997</v>
      </c>
      <c r="BB45" s="906">
        <v>293.76490000000001</v>
      </c>
      <c r="BC45" s="906">
        <v>308.02600000000001</v>
      </c>
      <c r="BD45" s="906">
        <v>330.6069</v>
      </c>
      <c r="BE45" s="906">
        <v>316.71350000000001</v>
      </c>
      <c r="BF45" s="906">
        <v>322.55849999999998</v>
      </c>
      <c r="BG45" s="906">
        <v>284.55799999999999</v>
      </c>
      <c r="BH45" s="919" t="s">
        <v>108</v>
      </c>
      <c r="BI45" s="919" t="s">
        <v>108</v>
      </c>
      <c r="BJ45" s="907">
        <v>310.25130000000001</v>
      </c>
      <c r="BK45" s="907">
        <v>317.60169999999999</v>
      </c>
      <c r="BL45" s="908">
        <v>311.04910000000001</v>
      </c>
      <c r="BN45" s="918" t="s">
        <v>102</v>
      </c>
      <c r="BO45" s="940">
        <v>44.7654</v>
      </c>
      <c r="BP45" s="940">
        <v>43.532600000000002</v>
      </c>
      <c r="BQ45" s="940">
        <v>40.613300000000002</v>
      </c>
      <c r="BR45" s="940">
        <v>37.7669</v>
      </c>
      <c r="BS45" s="940">
        <v>34.326900000000002</v>
      </c>
      <c r="BT45" s="940">
        <v>32.672199999999997</v>
      </c>
      <c r="BU45" s="940">
        <v>28.400500000000001</v>
      </c>
      <c r="BV45" s="940">
        <v>26.3581</v>
      </c>
      <c r="BW45" s="940">
        <v>25.3109</v>
      </c>
      <c r="BX45" s="943" t="s">
        <v>108</v>
      </c>
      <c r="BY45" s="943" t="s">
        <v>108</v>
      </c>
      <c r="BZ45" s="941">
        <v>34.964599999999997</v>
      </c>
      <c r="CA45" s="941">
        <v>26.231300000000001</v>
      </c>
      <c r="CB45" s="942">
        <v>33.720399999999998</v>
      </c>
      <c r="CD45" s="918" t="s">
        <v>102</v>
      </c>
      <c r="CE45" s="940">
        <v>2.5181</v>
      </c>
      <c r="CF45" s="940">
        <v>2.8454999999999999</v>
      </c>
      <c r="CG45" s="940">
        <v>2.5628000000000002</v>
      </c>
      <c r="CH45" s="940">
        <v>2.2831999999999999</v>
      </c>
      <c r="CI45" s="940">
        <v>2.2467000000000001</v>
      </c>
      <c r="CJ45" s="940">
        <v>2.5026000000000002</v>
      </c>
      <c r="CK45" s="940">
        <v>2.3902999999999999</v>
      </c>
      <c r="CL45" s="940">
        <v>2.3536000000000001</v>
      </c>
      <c r="CM45" s="940">
        <v>1.8345</v>
      </c>
      <c r="CN45" s="943" t="s">
        <v>108</v>
      </c>
      <c r="CO45" s="943" t="s">
        <v>108</v>
      </c>
      <c r="CP45" s="941">
        <v>2.3786</v>
      </c>
      <c r="CQ45" s="941">
        <v>2.2972000000000001</v>
      </c>
      <c r="CR45" s="942">
        <v>2.3694000000000002</v>
      </c>
      <c r="CU45" s="645" t="s">
        <v>69</v>
      </c>
      <c r="CV45" s="918" t="s">
        <v>102</v>
      </c>
      <c r="CW45" s="940">
        <v>15.609400000000001</v>
      </c>
      <c r="CX45" s="940">
        <v>17.818999999999999</v>
      </c>
      <c r="CY45" s="940">
        <v>20.556000000000001</v>
      </c>
      <c r="CZ45" s="940">
        <v>19.592099999999999</v>
      </c>
      <c r="DA45" s="940">
        <v>18.491399999999999</v>
      </c>
      <c r="DB45" s="940">
        <v>18.664899999999999</v>
      </c>
      <c r="DC45" s="940">
        <v>17.568999999999999</v>
      </c>
      <c r="DD45" s="940">
        <v>20.857199999999999</v>
      </c>
      <c r="DE45" s="940">
        <v>9.6179000000000006</v>
      </c>
      <c r="DF45" s="943" t="s">
        <v>108</v>
      </c>
      <c r="DG45" s="943" t="s">
        <v>108</v>
      </c>
      <c r="DH45" s="941">
        <v>18.915199999999999</v>
      </c>
      <c r="DI45" s="941">
        <v>19.634399999999999</v>
      </c>
      <c r="DJ45" s="942">
        <v>18.9969</v>
      </c>
    </row>
    <row r="46" spans="2:114" s="598" customFormat="1" ht="15.75" customHeight="1">
      <c r="B46" s="913" t="s">
        <v>101</v>
      </c>
      <c r="C46" s="914">
        <v>732.61829999999998</v>
      </c>
      <c r="D46" s="914">
        <v>476.07010000000002</v>
      </c>
      <c r="E46" s="914">
        <v>406.56909999999999</v>
      </c>
      <c r="F46" s="914">
        <v>452.38380000000001</v>
      </c>
      <c r="G46" s="914">
        <v>636.5471</v>
      </c>
      <c r="H46" s="914">
        <v>482.72219999999999</v>
      </c>
      <c r="I46" s="914">
        <v>458.1936</v>
      </c>
      <c r="J46" s="914">
        <v>533.08730000000003</v>
      </c>
      <c r="K46" s="914" t="s">
        <v>108</v>
      </c>
      <c r="L46" s="915" t="s">
        <v>108</v>
      </c>
      <c r="M46" s="915" t="s">
        <v>108</v>
      </c>
      <c r="N46" s="916">
        <v>477.8193</v>
      </c>
      <c r="O46" s="916">
        <v>533.08730000000003</v>
      </c>
      <c r="P46" s="917">
        <v>480.81099999999998</v>
      </c>
      <c r="R46" s="913" t="s">
        <v>101</v>
      </c>
      <c r="S46" s="914">
        <v>645.83780000000002</v>
      </c>
      <c r="T46" s="914">
        <v>401.52609999999999</v>
      </c>
      <c r="U46" s="914">
        <v>335.4776</v>
      </c>
      <c r="V46" s="914">
        <v>369.4785</v>
      </c>
      <c r="W46" s="914">
        <v>513.38729999999998</v>
      </c>
      <c r="X46" s="914">
        <v>392.40550000000002</v>
      </c>
      <c r="Y46" s="914">
        <v>365.49329999999998</v>
      </c>
      <c r="Z46" s="914">
        <v>441.6225</v>
      </c>
      <c r="AA46" s="914" t="s">
        <v>108</v>
      </c>
      <c r="AB46" s="915" t="s">
        <v>108</v>
      </c>
      <c r="AC46" s="915" t="s">
        <v>108</v>
      </c>
      <c r="AD46" s="916">
        <v>390.59710000000001</v>
      </c>
      <c r="AE46" s="916">
        <v>441.6225</v>
      </c>
      <c r="AF46" s="917">
        <v>393.35919999999999</v>
      </c>
      <c r="AH46" s="913" t="s">
        <v>101</v>
      </c>
      <c r="AI46" s="914">
        <v>610.97230000000002</v>
      </c>
      <c r="AJ46" s="914">
        <v>375.49939999999998</v>
      </c>
      <c r="AK46" s="914">
        <v>320.03840000000002</v>
      </c>
      <c r="AL46" s="914">
        <v>337.96570000000003</v>
      </c>
      <c r="AM46" s="914">
        <v>355.55930000000001</v>
      </c>
      <c r="AN46" s="914">
        <v>366.34870000000001</v>
      </c>
      <c r="AO46" s="914">
        <v>346.15550000000002</v>
      </c>
      <c r="AP46" s="914">
        <v>415.01260000000002</v>
      </c>
      <c r="AQ46" s="914" t="s">
        <v>108</v>
      </c>
      <c r="AR46" s="915" t="s">
        <v>108</v>
      </c>
      <c r="AS46" s="915" t="s">
        <v>108</v>
      </c>
      <c r="AT46" s="916">
        <v>348.09019999999998</v>
      </c>
      <c r="AU46" s="916">
        <v>415.01260000000002</v>
      </c>
      <c r="AV46" s="917">
        <v>351.71289999999999</v>
      </c>
      <c r="AX46" s="913" t="s">
        <v>101</v>
      </c>
      <c r="AY46" s="914">
        <v>624.72630000000004</v>
      </c>
      <c r="AZ46" s="914">
        <v>382.95659999999998</v>
      </c>
      <c r="BA46" s="914">
        <v>323.75810000000001</v>
      </c>
      <c r="BB46" s="914">
        <v>342.63119999999998</v>
      </c>
      <c r="BC46" s="914">
        <v>361.48419999999999</v>
      </c>
      <c r="BD46" s="914">
        <v>376.46890000000002</v>
      </c>
      <c r="BE46" s="914">
        <v>356.07549999999998</v>
      </c>
      <c r="BF46" s="914">
        <v>420.23410000000001</v>
      </c>
      <c r="BG46" s="914" t="s">
        <v>108</v>
      </c>
      <c r="BH46" s="915" t="s">
        <v>108</v>
      </c>
      <c r="BI46" s="915" t="s">
        <v>108</v>
      </c>
      <c r="BJ46" s="916">
        <v>354.2</v>
      </c>
      <c r="BK46" s="916">
        <v>420.23410000000001</v>
      </c>
      <c r="BL46" s="917">
        <v>357.77449999999999</v>
      </c>
      <c r="BN46" s="913" t="s">
        <v>101</v>
      </c>
      <c r="BO46" s="944">
        <v>54.863100000000003</v>
      </c>
      <c r="BP46" s="944">
        <v>44.843000000000004</v>
      </c>
      <c r="BQ46" s="944">
        <v>39.5625</v>
      </c>
      <c r="BR46" s="944">
        <v>35.686399999999999</v>
      </c>
      <c r="BS46" s="944">
        <v>29.7301</v>
      </c>
      <c r="BT46" s="944">
        <v>30.2027</v>
      </c>
      <c r="BU46" s="944">
        <v>26.267800000000001</v>
      </c>
      <c r="BV46" s="944">
        <v>30.283000000000001</v>
      </c>
      <c r="BW46" s="944" t="s">
        <v>108</v>
      </c>
      <c r="BX46" s="945" t="s">
        <v>108</v>
      </c>
      <c r="BY46" s="945" t="s">
        <v>108</v>
      </c>
      <c r="BZ46" s="946">
        <v>34.201900000000002</v>
      </c>
      <c r="CA46" s="946">
        <v>30.283000000000001</v>
      </c>
      <c r="CB46" s="947">
        <v>33.922699999999999</v>
      </c>
      <c r="CD46" s="913" t="s">
        <v>101</v>
      </c>
      <c r="CE46" s="944">
        <v>2.1240999999999999</v>
      </c>
      <c r="CF46" s="944">
        <v>3.5762</v>
      </c>
      <c r="CG46" s="944">
        <v>2.5722999999999998</v>
      </c>
      <c r="CH46" s="944">
        <v>3.2675000000000001</v>
      </c>
      <c r="CI46" s="944">
        <v>3.7705000000000002</v>
      </c>
      <c r="CJ46" s="944">
        <v>3.2938000000000001</v>
      </c>
      <c r="CK46" s="944">
        <v>3.1339000000000001</v>
      </c>
      <c r="CL46" s="944">
        <v>4.3433000000000002</v>
      </c>
      <c r="CM46" s="944" t="s">
        <v>108</v>
      </c>
      <c r="CN46" s="945" t="s">
        <v>108</v>
      </c>
      <c r="CO46" s="945" t="s">
        <v>108</v>
      </c>
      <c r="CP46" s="946">
        <v>3.2132999999999998</v>
      </c>
      <c r="CQ46" s="946">
        <v>4.3433000000000002</v>
      </c>
      <c r="CR46" s="947">
        <v>3.2810999999999999</v>
      </c>
      <c r="CU46" s="649" t="s">
        <v>70</v>
      </c>
      <c r="CV46" s="913" t="s">
        <v>101</v>
      </c>
      <c r="CW46" s="944">
        <v>16.195599999999999</v>
      </c>
      <c r="CX46" s="944">
        <v>18.8978</v>
      </c>
      <c r="CY46" s="944">
        <v>23.844899999999999</v>
      </c>
      <c r="CZ46" s="944">
        <v>15.2</v>
      </c>
      <c r="DA46" s="944">
        <v>10.542400000000001</v>
      </c>
      <c r="DB46" s="944">
        <v>14.195499999999999</v>
      </c>
      <c r="DC46" s="944">
        <v>8.9882000000000009</v>
      </c>
      <c r="DD46" s="944">
        <v>17.638999999999999</v>
      </c>
      <c r="DE46" s="944" t="s">
        <v>108</v>
      </c>
      <c r="DF46" s="945" t="s">
        <v>108</v>
      </c>
      <c r="DG46" s="945" t="s">
        <v>108</v>
      </c>
      <c r="DH46" s="946">
        <v>15.2179</v>
      </c>
      <c r="DI46" s="946">
        <v>17.638999999999999</v>
      </c>
      <c r="DJ46" s="947">
        <v>15.363200000000001</v>
      </c>
    </row>
    <row r="47" spans="2:114" s="169" customFormat="1">
      <c r="B47" s="38" t="s">
        <v>314</v>
      </c>
      <c r="C47" s="678"/>
      <c r="D47" s="678"/>
      <c r="E47" s="678"/>
      <c r="F47" s="678"/>
      <c r="G47" s="678"/>
      <c r="H47" s="678"/>
      <c r="I47" s="678"/>
      <c r="J47" s="678"/>
      <c r="K47" s="678"/>
      <c r="L47" s="678"/>
      <c r="M47" s="678"/>
      <c r="N47" s="678"/>
      <c r="O47" s="678"/>
      <c r="P47" s="679"/>
      <c r="R47" s="38" t="s">
        <v>314</v>
      </c>
      <c r="S47" s="678"/>
      <c r="T47" s="678"/>
      <c r="U47" s="678"/>
      <c r="V47" s="678"/>
      <c r="W47" s="678"/>
      <c r="X47" s="678"/>
      <c r="Y47" s="678"/>
      <c r="Z47" s="678"/>
      <c r="AA47" s="678"/>
      <c r="AB47" s="678"/>
      <c r="AC47" s="678"/>
      <c r="AD47" s="678"/>
      <c r="AE47" s="678"/>
      <c r="AF47" s="679"/>
      <c r="AH47" s="38" t="s">
        <v>314</v>
      </c>
      <c r="AI47" s="678"/>
      <c r="AJ47" s="678"/>
      <c r="AK47" s="678"/>
      <c r="AL47" s="678"/>
      <c r="AM47" s="678"/>
      <c r="AN47" s="678"/>
      <c r="AO47" s="678"/>
      <c r="AP47" s="678"/>
      <c r="AQ47" s="678"/>
      <c r="AR47" s="678"/>
      <c r="AS47" s="678"/>
      <c r="AT47" s="678"/>
      <c r="AU47" s="678"/>
      <c r="AV47" s="679"/>
      <c r="AX47" s="38" t="s">
        <v>314</v>
      </c>
      <c r="AY47" s="678"/>
      <c r="AZ47" s="678"/>
      <c r="BA47" s="678"/>
      <c r="BB47" s="678"/>
      <c r="BC47" s="678"/>
      <c r="BD47" s="678"/>
      <c r="BE47" s="678"/>
      <c r="BF47" s="678"/>
      <c r="BG47" s="678"/>
      <c r="BH47" s="678"/>
      <c r="BI47" s="678"/>
      <c r="BJ47" s="678"/>
      <c r="BK47" s="678"/>
      <c r="BL47" s="679"/>
      <c r="BN47" s="38" t="s">
        <v>314</v>
      </c>
      <c r="BO47" s="678"/>
      <c r="BP47" s="678"/>
      <c r="BQ47" s="678"/>
      <c r="BR47" s="678"/>
      <c r="BS47" s="678"/>
      <c r="BT47" s="678"/>
      <c r="BU47" s="678"/>
      <c r="BV47" s="678"/>
      <c r="BW47" s="678"/>
      <c r="BX47" s="678"/>
      <c r="BY47" s="678"/>
      <c r="BZ47" s="678"/>
      <c r="CA47" s="678"/>
      <c r="CB47" s="679"/>
      <c r="CD47" s="38" t="s">
        <v>314</v>
      </c>
      <c r="CE47" s="678"/>
      <c r="CF47" s="678"/>
      <c r="CG47" s="678"/>
      <c r="CH47" s="678"/>
      <c r="CI47" s="678"/>
      <c r="CJ47" s="678"/>
      <c r="CK47" s="678"/>
      <c r="CL47" s="678"/>
      <c r="CM47" s="678"/>
      <c r="CN47" s="678"/>
      <c r="CO47" s="678"/>
      <c r="CP47" s="678"/>
      <c r="CQ47" s="678"/>
      <c r="CR47" s="679"/>
      <c r="CU47" s="255" t="s">
        <v>71</v>
      </c>
      <c r="CV47" s="38" t="s">
        <v>314</v>
      </c>
      <c r="CW47" s="678"/>
      <c r="CX47" s="678"/>
      <c r="CY47" s="678"/>
      <c r="CZ47" s="678"/>
      <c r="DA47" s="678"/>
      <c r="DB47" s="678"/>
      <c r="DC47" s="678"/>
      <c r="DD47" s="678"/>
      <c r="DE47" s="678"/>
      <c r="DF47" s="678"/>
      <c r="DG47" s="678"/>
      <c r="DH47" s="678"/>
      <c r="DI47" s="678"/>
      <c r="DJ47" s="679"/>
    </row>
    <row r="48" spans="2:114" s="38" customFormat="1">
      <c r="B48" s="38" t="s">
        <v>587</v>
      </c>
      <c r="C48" s="678"/>
      <c r="D48" s="678"/>
      <c r="E48" s="678"/>
      <c r="F48" s="678"/>
      <c r="G48" s="678"/>
      <c r="H48" s="678"/>
      <c r="I48" s="678"/>
      <c r="J48" s="678"/>
      <c r="K48" s="678"/>
      <c r="L48" s="678"/>
      <c r="M48" s="678"/>
      <c r="N48" s="678"/>
      <c r="O48" s="678"/>
      <c r="P48" s="679"/>
      <c r="R48" s="38" t="s">
        <v>587</v>
      </c>
      <c r="S48" s="678"/>
      <c r="T48" s="678"/>
      <c r="U48" s="678"/>
      <c r="V48" s="678"/>
      <c r="W48" s="678"/>
      <c r="X48" s="678"/>
      <c r="Y48" s="678"/>
      <c r="Z48" s="678"/>
      <c r="AA48" s="678"/>
      <c r="AB48" s="678"/>
      <c r="AC48" s="678"/>
      <c r="AD48" s="678"/>
      <c r="AE48" s="678"/>
      <c r="AF48" s="679"/>
      <c r="AH48" s="38" t="s">
        <v>587</v>
      </c>
      <c r="AI48" s="678"/>
      <c r="AJ48" s="678"/>
      <c r="AK48" s="678"/>
      <c r="AL48" s="678"/>
      <c r="AM48" s="678"/>
      <c r="AN48" s="678"/>
      <c r="AO48" s="678"/>
      <c r="AP48" s="678"/>
      <c r="AQ48" s="678"/>
      <c r="AR48" s="678"/>
      <c r="AS48" s="678"/>
      <c r="AT48" s="678"/>
      <c r="AU48" s="678"/>
      <c r="AV48" s="679"/>
      <c r="AX48" s="38" t="s">
        <v>587</v>
      </c>
      <c r="AY48" s="678"/>
      <c r="AZ48" s="678"/>
      <c r="BA48" s="678"/>
      <c r="BB48" s="678"/>
      <c r="BC48" s="678"/>
      <c r="BD48" s="678"/>
      <c r="BE48" s="678"/>
      <c r="BF48" s="678"/>
      <c r="BG48" s="678"/>
      <c r="BH48" s="678"/>
      <c r="BI48" s="678"/>
      <c r="BJ48" s="678"/>
      <c r="BK48" s="678"/>
      <c r="BL48" s="679"/>
      <c r="BN48" s="38" t="s">
        <v>587</v>
      </c>
      <c r="BO48" s="678"/>
      <c r="BP48" s="678"/>
      <c r="BQ48" s="678"/>
      <c r="BR48" s="678"/>
      <c r="BS48" s="678"/>
      <c r="BT48" s="678"/>
      <c r="BU48" s="678"/>
      <c r="BV48" s="678"/>
      <c r="BW48" s="678"/>
      <c r="BX48" s="678"/>
      <c r="BY48" s="678"/>
      <c r="BZ48" s="678"/>
      <c r="CA48" s="678"/>
      <c r="CB48" s="679"/>
      <c r="CD48" s="38" t="s">
        <v>587</v>
      </c>
      <c r="CE48" s="678"/>
      <c r="CF48" s="678"/>
      <c r="CG48" s="678"/>
      <c r="CH48" s="678"/>
      <c r="CI48" s="678"/>
      <c r="CJ48" s="678"/>
      <c r="CK48" s="678"/>
      <c r="CL48" s="678"/>
      <c r="CM48" s="678"/>
      <c r="CN48" s="678"/>
      <c r="CO48" s="678"/>
      <c r="CP48" s="678"/>
      <c r="CQ48" s="678"/>
      <c r="CR48" s="679"/>
      <c r="CU48" s="680" t="s">
        <v>99</v>
      </c>
      <c r="CV48" s="38" t="s">
        <v>587</v>
      </c>
      <c r="CW48" s="678"/>
      <c r="CX48" s="678"/>
      <c r="CY48" s="678"/>
      <c r="CZ48" s="678"/>
      <c r="DA48" s="678"/>
      <c r="DB48" s="678"/>
      <c r="DC48" s="678"/>
      <c r="DD48" s="678"/>
      <c r="DE48" s="678"/>
      <c r="DF48" s="678"/>
      <c r="DG48" s="678"/>
      <c r="DH48" s="678"/>
      <c r="DI48" s="678"/>
      <c r="DJ48" s="679"/>
    </row>
    <row r="49" spans="2:114" s="38" customFormat="1">
      <c r="B49" s="38" t="s">
        <v>557</v>
      </c>
      <c r="C49" s="681"/>
      <c r="D49" s="681"/>
      <c r="E49" s="681"/>
      <c r="F49" s="681"/>
      <c r="G49" s="681"/>
      <c r="H49" s="681"/>
      <c r="I49" s="681"/>
      <c r="J49" s="681"/>
      <c r="K49" s="681"/>
      <c r="L49" s="681"/>
      <c r="M49" s="681"/>
      <c r="N49" s="681"/>
      <c r="O49" s="681"/>
      <c r="P49" s="682"/>
      <c r="R49" s="38" t="s">
        <v>557</v>
      </c>
      <c r="S49" s="681"/>
      <c r="T49" s="681"/>
      <c r="U49" s="681"/>
      <c r="V49" s="681"/>
      <c r="W49" s="681"/>
      <c r="X49" s="681"/>
      <c r="Y49" s="681"/>
      <c r="Z49" s="681"/>
      <c r="AA49" s="681"/>
      <c r="AB49" s="681"/>
      <c r="AC49" s="681"/>
      <c r="AD49" s="681"/>
      <c r="AE49" s="681"/>
      <c r="AF49" s="682"/>
      <c r="AH49" s="38" t="s">
        <v>557</v>
      </c>
      <c r="AI49" s="681"/>
      <c r="AJ49" s="681"/>
      <c r="AK49" s="681"/>
      <c r="AL49" s="681"/>
      <c r="AM49" s="681"/>
      <c r="AN49" s="681"/>
      <c r="AO49" s="681"/>
      <c r="AP49" s="681"/>
      <c r="AQ49" s="681"/>
      <c r="AR49" s="681"/>
      <c r="AS49" s="681"/>
      <c r="AT49" s="681"/>
      <c r="AU49" s="681"/>
      <c r="AV49" s="682"/>
      <c r="AX49" s="38" t="s">
        <v>557</v>
      </c>
      <c r="AY49" s="681"/>
      <c r="AZ49" s="681"/>
      <c r="BA49" s="681"/>
      <c r="BB49" s="681"/>
      <c r="BC49" s="681"/>
      <c r="BD49" s="681"/>
      <c r="BE49" s="681"/>
      <c r="BF49" s="681"/>
      <c r="BG49" s="681"/>
      <c r="BH49" s="681"/>
      <c r="BI49" s="681"/>
      <c r="BJ49" s="681"/>
      <c r="BK49" s="681"/>
      <c r="BL49" s="682"/>
      <c r="BN49" s="38" t="s">
        <v>557</v>
      </c>
      <c r="BO49" s="681"/>
      <c r="BP49" s="681"/>
      <c r="BQ49" s="681"/>
      <c r="BR49" s="681"/>
      <c r="BS49" s="681"/>
      <c r="BT49" s="681"/>
      <c r="BU49" s="681"/>
      <c r="BV49" s="681"/>
      <c r="BW49" s="681"/>
      <c r="BX49" s="681"/>
      <c r="BY49" s="681"/>
      <c r="BZ49" s="681"/>
      <c r="CA49" s="681"/>
      <c r="CB49" s="682"/>
      <c r="CD49" s="38" t="s">
        <v>557</v>
      </c>
      <c r="CE49" s="681"/>
      <c r="CF49" s="681"/>
      <c r="CG49" s="681"/>
      <c r="CH49" s="681"/>
      <c r="CI49" s="681"/>
      <c r="CJ49" s="681"/>
      <c r="CK49" s="681"/>
      <c r="CL49" s="681"/>
      <c r="CM49" s="681"/>
      <c r="CN49" s="681"/>
      <c r="CO49" s="681"/>
      <c r="CP49" s="681"/>
      <c r="CQ49" s="681"/>
      <c r="CR49" s="682"/>
      <c r="CU49" s="683" t="s">
        <v>100</v>
      </c>
      <c r="CV49" s="38" t="s">
        <v>557</v>
      </c>
      <c r="CW49" s="681"/>
      <c r="CX49" s="681"/>
      <c r="CY49" s="681"/>
      <c r="CZ49" s="681"/>
      <c r="DA49" s="681"/>
      <c r="DB49" s="681"/>
      <c r="DC49" s="681"/>
      <c r="DD49" s="681"/>
      <c r="DE49" s="681"/>
      <c r="DF49" s="681"/>
      <c r="DG49" s="681"/>
      <c r="DH49" s="681"/>
      <c r="DI49" s="681"/>
      <c r="DJ49" s="682"/>
    </row>
    <row r="50" spans="2:114" s="38" customFormat="1">
      <c r="B50" s="653" t="s">
        <v>775</v>
      </c>
      <c r="P50" s="684"/>
      <c r="R50" s="653" t="s">
        <v>775</v>
      </c>
      <c r="AF50" s="684"/>
      <c r="AH50" s="653" t="s">
        <v>775</v>
      </c>
      <c r="AV50" s="684"/>
      <c r="AX50" s="653" t="s">
        <v>775</v>
      </c>
      <c r="BL50" s="684"/>
      <c r="BN50" s="653" t="s">
        <v>775</v>
      </c>
      <c r="CB50" s="684"/>
      <c r="CD50" s="653" t="s">
        <v>775</v>
      </c>
      <c r="CR50" s="684"/>
      <c r="CV50" s="653" t="s">
        <v>775</v>
      </c>
      <c r="DJ50" s="684"/>
    </row>
  </sheetData>
  <phoneticPr fontId="2" type="noConversion"/>
  <pageMargins left="0.59055118110236227" right="0.59055118110236227" top="0.78740157480314965" bottom="0.78740157480314965" header="0.39370078740157483" footer="0.39370078740157483"/>
  <pageSetup paperSize="9" scale="64" firstPageNumber="79" fitToWidth="7" orientation="landscape" useFirstPageNumber="1" r:id="rId1"/>
  <headerFooter alignWithMargins="0">
    <oddHeader>&amp;R&amp;12Les finances des communes en 2018</oddHeader>
    <oddFooter>&amp;L&amp;12Direction Générale des Collectivités Locales / DESL&amp;C&amp;12&amp;P&amp;R&amp;12Mise en ligne : mars 2020</oddFooter>
  </headerFooter>
  <colBreaks count="6" manualBreakCount="6">
    <brk id="16" max="45" man="1"/>
    <brk id="32" max="45" man="1"/>
    <brk id="48" max="45" man="1"/>
    <brk id="64" max="45" man="1"/>
    <brk id="80" max="45" man="1"/>
    <brk id="97" max="45" man="1"/>
  </colBreaks>
</worksheet>
</file>

<file path=xl/worksheets/sheet26.xml><?xml version="1.0" encoding="utf-8"?>
<worksheet xmlns="http://schemas.openxmlformats.org/spreadsheetml/2006/main" xmlns:r="http://schemas.openxmlformats.org/officeDocument/2006/relationships">
  <sheetPr>
    <tabColor rgb="FF00B050"/>
  </sheetPr>
  <dimension ref="A1:CD50"/>
  <sheetViews>
    <sheetView zoomScaleNormal="100" zoomScaleSheetLayoutView="85" workbookViewId="0">
      <selection activeCell="BW12" sqref="BW12"/>
    </sheetView>
  </sheetViews>
  <sheetFormatPr baseColWidth="10" defaultRowHeight="12.75"/>
  <cols>
    <col min="1" max="1" width="4" customWidth="1"/>
    <col min="2" max="2" width="29.5703125" customWidth="1"/>
    <col min="3" max="13" width="12.42578125" customWidth="1"/>
    <col min="14" max="15" width="13.42578125" customWidth="1"/>
    <col min="16" max="16" width="11.42578125" style="95"/>
    <col min="17" max="17" width="4" customWidth="1"/>
    <col min="18" max="18" width="29.5703125" customWidth="1"/>
    <col min="19" max="29" width="12.42578125" customWidth="1"/>
    <col min="30" max="31" width="13.42578125" customWidth="1"/>
    <col min="32" max="32" width="11.42578125" style="95"/>
    <col min="33" max="33" width="4" customWidth="1"/>
    <col min="34" max="34" width="29.5703125" customWidth="1"/>
    <col min="35" max="45" width="12.42578125" customWidth="1"/>
    <col min="46" max="47" width="13.42578125" customWidth="1"/>
    <col min="48" max="48" width="11.42578125" style="95"/>
    <col min="49" max="49" width="4" customWidth="1"/>
    <col min="50" max="50" width="29.5703125" customWidth="1"/>
    <col min="51" max="61" width="12.42578125" customWidth="1"/>
    <col min="62" max="63" width="13.42578125" customWidth="1"/>
    <col min="64" max="64" width="12" style="95" customWidth="1"/>
    <col min="65" max="65" width="1.5703125" hidden="1" customWidth="1"/>
    <col min="66" max="66" width="4" customWidth="1"/>
    <col min="67" max="67" width="11.42578125" hidden="1" customWidth="1"/>
    <col min="68" max="68" width="29.5703125" customWidth="1"/>
    <col min="69" max="79" width="12.42578125" customWidth="1"/>
    <col min="80" max="81" width="13.42578125" customWidth="1"/>
  </cols>
  <sheetData>
    <row r="1" spans="1:82" ht="20.25">
      <c r="A1" s="10" t="s">
        <v>912</v>
      </c>
      <c r="B1" s="70"/>
      <c r="C1" s="70"/>
      <c r="D1" s="70"/>
      <c r="E1" s="70"/>
      <c r="F1" s="70"/>
      <c r="G1" s="70"/>
      <c r="H1" s="70"/>
      <c r="I1" s="70"/>
      <c r="J1" s="70"/>
      <c r="K1" s="70"/>
      <c r="L1" s="70"/>
      <c r="M1" s="70"/>
      <c r="N1" s="70"/>
      <c r="O1" s="70"/>
      <c r="P1" s="148"/>
      <c r="Q1" s="50"/>
      <c r="R1" s="70"/>
      <c r="S1" s="70"/>
      <c r="T1" s="70"/>
      <c r="U1" s="70"/>
      <c r="V1" s="70"/>
      <c r="W1" s="70"/>
      <c r="X1" s="70"/>
      <c r="Y1" s="70"/>
      <c r="Z1" s="70"/>
      <c r="AA1" s="70"/>
      <c r="AB1" s="70"/>
      <c r="AC1" s="70"/>
      <c r="AD1" s="70"/>
      <c r="AE1" s="70"/>
      <c r="AF1" s="148"/>
      <c r="AG1" s="50"/>
      <c r="AH1" s="70"/>
      <c r="AI1" s="70"/>
      <c r="AJ1" s="70"/>
      <c r="AK1" s="70"/>
      <c r="AL1" s="70"/>
      <c r="AM1" s="70"/>
      <c r="AN1" s="70"/>
      <c r="AO1" s="70"/>
      <c r="AP1" s="70"/>
      <c r="AQ1" s="70"/>
      <c r="AR1" s="70"/>
      <c r="AS1" s="70"/>
      <c r="AT1" s="70"/>
      <c r="AU1" s="70"/>
      <c r="AV1" s="148"/>
      <c r="AW1" s="127"/>
      <c r="AX1" s="128"/>
      <c r="AY1" s="128"/>
      <c r="AZ1" s="128"/>
      <c r="BA1" s="128"/>
      <c r="BB1" s="128"/>
      <c r="BC1" s="128"/>
      <c r="BD1" s="128"/>
      <c r="BE1" s="128"/>
      <c r="BF1" s="128"/>
      <c r="BG1" s="128"/>
      <c r="BH1" s="128"/>
      <c r="BI1" s="70"/>
      <c r="BJ1" s="70"/>
      <c r="BK1" s="70"/>
      <c r="BL1" s="148"/>
      <c r="BM1" s="127"/>
      <c r="BN1" s="127"/>
      <c r="BO1" s="129"/>
      <c r="BP1" s="129"/>
      <c r="BQ1" s="130"/>
      <c r="BR1" s="130"/>
      <c r="BS1" s="130"/>
      <c r="BT1" s="130"/>
      <c r="BU1" s="130"/>
      <c r="BV1" s="130"/>
      <c r="BW1" s="130"/>
      <c r="BX1" s="130"/>
      <c r="BY1" s="130"/>
      <c r="BZ1" s="130"/>
      <c r="CA1" s="130"/>
      <c r="CB1" s="130"/>
      <c r="CC1" s="130"/>
      <c r="CD1" s="158"/>
    </row>
    <row r="2" spans="1:82" ht="12.75" customHeight="1">
      <c r="A2" s="9"/>
      <c r="B2" s="70"/>
      <c r="C2" s="70"/>
      <c r="D2" s="70"/>
      <c r="E2" s="70"/>
      <c r="F2" s="70"/>
      <c r="G2" s="80"/>
      <c r="H2" s="70"/>
      <c r="I2" s="70"/>
      <c r="J2" s="70"/>
      <c r="K2" s="70"/>
      <c r="L2" s="70"/>
      <c r="M2" s="70"/>
      <c r="N2" s="70"/>
      <c r="O2" s="70"/>
      <c r="P2" s="148"/>
      <c r="Q2" s="50"/>
      <c r="R2" s="70"/>
      <c r="S2" s="70"/>
      <c r="T2" s="70"/>
      <c r="U2" s="70"/>
      <c r="V2" s="70"/>
      <c r="W2" s="70"/>
      <c r="X2" s="70"/>
      <c r="Y2" s="70"/>
      <c r="Z2" s="70"/>
      <c r="AA2" s="70"/>
      <c r="AB2" s="70"/>
      <c r="AC2" s="70"/>
      <c r="AD2" s="70"/>
      <c r="AE2" s="70"/>
      <c r="AF2" s="148"/>
      <c r="AG2" s="50"/>
      <c r="AH2" s="70"/>
      <c r="AI2" s="70"/>
      <c r="AJ2" s="70"/>
      <c r="AK2" s="70"/>
      <c r="AL2" s="70"/>
      <c r="AM2" s="70"/>
      <c r="AN2" s="70"/>
      <c r="AO2" s="70"/>
      <c r="AP2" s="70"/>
      <c r="AQ2" s="70"/>
      <c r="AR2" s="70"/>
      <c r="AS2" s="70"/>
      <c r="AT2" s="70"/>
      <c r="AU2" s="70"/>
      <c r="AV2" s="148"/>
      <c r="AW2" s="127"/>
      <c r="AX2" s="128"/>
      <c r="AY2" s="128"/>
      <c r="AZ2" s="128"/>
      <c r="BA2" s="128"/>
      <c r="BB2" s="128"/>
      <c r="BC2" s="128"/>
      <c r="BD2" s="128"/>
      <c r="BE2" s="128"/>
      <c r="BF2" s="128"/>
      <c r="BG2" s="128"/>
      <c r="BH2" s="128"/>
      <c r="BI2" s="70"/>
      <c r="BJ2" s="70"/>
      <c r="BK2" s="70"/>
      <c r="BL2" s="148"/>
      <c r="BM2" s="127"/>
      <c r="BN2" s="127"/>
      <c r="BO2" s="129"/>
      <c r="BP2" s="129"/>
      <c r="BQ2" s="130"/>
      <c r="BR2" s="130"/>
      <c r="BS2" s="130"/>
      <c r="BT2" s="130"/>
      <c r="BU2" s="130"/>
      <c r="BV2" s="130"/>
      <c r="BW2" s="130"/>
      <c r="BX2" s="130"/>
      <c r="BY2" s="130"/>
      <c r="BZ2" s="130"/>
      <c r="CA2" s="130"/>
      <c r="CB2" s="130"/>
      <c r="CC2" s="130"/>
      <c r="CD2" s="158"/>
    </row>
    <row r="3" spans="1:82">
      <c r="A3" s="13"/>
      <c r="B3" s="13"/>
      <c r="C3" s="13"/>
      <c r="D3" s="13"/>
      <c r="E3" s="13"/>
      <c r="F3" s="13"/>
      <c r="G3" s="17"/>
      <c r="H3" s="13"/>
      <c r="I3" s="13"/>
      <c r="J3" s="13"/>
      <c r="K3" s="13"/>
      <c r="L3" s="13"/>
      <c r="M3" s="13"/>
      <c r="N3" s="13"/>
      <c r="O3" s="13"/>
      <c r="P3" s="39"/>
      <c r="Q3" s="131"/>
      <c r="R3" s="13"/>
      <c r="S3" s="13"/>
      <c r="T3" s="13"/>
      <c r="U3" s="13"/>
      <c r="V3" s="13"/>
      <c r="W3" s="13"/>
      <c r="X3" s="13"/>
      <c r="Y3" s="13"/>
      <c r="Z3" s="13"/>
      <c r="AA3" s="13"/>
      <c r="AB3" s="13"/>
      <c r="AC3" s="13"/>
      <c r="AD3" s="13"/>
      <c r="AE3" s="13"/>
      <c r="AF3" s="39"/>
      <c r="AG3" s="131"/>
      <c r="AH3" s="13"/>
      <c r="AI3" s="13"/>
      <c r="AJ3" s="13"/>
      <c r="AK3" s="13"/>
      <c r="AL3" s="13"/>
      <c r="AM3" s="13"/>
      <c r="AN3" s="13"/>
      <c r="AO3" s="13"/>
      <c r="AP3" s="13"/>
      <c r="AQ3" s="13"/>
      <c r="AR3" s="13"/>
      <c r="AS3" s="13"/>
      <c r="AT3" s="13"/>
      <c r="AU3" s="13"/>
      <c r="AV3" s="39"/>
      <c r="AW3" s="40"/>
      <c r="AX3" s="40"/>
      <c r="AY3" s="40"/>
      <c r="AZ3" s="40"/>
      <c r="BA3" s="40"/>
      <c r="BB3" s="40"/>
      <c r="BC3" s="40"/>
      <c r="BD3" s="40"/>
      <c r="BE3" s="40"/>
      <c r="BF3" s="40"/>
      <c r="BG3" s="40"/>
      <c r="BH3" s="40"/>
      <c r="BI3" s="46"/>
      <c r="BJ3" s="46"/>
      <c r="BK3" s="46"/>
      <c r="BL3" s="154"/>
      <c r="BM3" s="40"/>
      <c r="BN3" s="40"/>
      <c r="BO3" s="58"/>
      <c r="BP3" s="58"/>
      <c r="BQ3" s="133"/>
      <c r="BR3" s="133"/>
      <c r="BS3" s="133"/>
      <c r="BT3" s="133"/>
      <c r="BU3" s="133"/>
      <c r="BV3" s="133"/>
      <c r="BW3" s="133"/>
      <c r="BX3" s="133"/>
      <c r="BY3" s="133"/>
      <c r="BZ3" s="133"/>
      <c r="CA3" s="133"/>
      <c r="CB3" s="133"/>
      <c r="CC3" s="133"/>
      <c r="CD3" s="159"/>
    </row>
    <row r="4" spans="1:82" ht="16.5">
      <c r="A4" s="109" t="s">
        <v>565</v>
      </c>
      <c r="B4" s="109"/>
      <c r="C4" s="109"/>
      <c r="D4" s="109"/>
      <c r="E4" s="109"/>
      <c r="F4" s="109"/>
      <c r="G4" s="281"/>
      <c r="H4" s="109"/>
      <c r="I4" s="109"/>
      <c r="J4" s="109"/>
      <c r="K4" s="109"/>
      <c r="L4" s="109"/>
      <c r="M4" s="109"/>
      <c r="N4" s="109"/>
      <c r="O4" s="109"/>
      <c r="P4" s="149"/>
      <c r="Q4" s="55" t="s">
        <v>358</v>
      </c>
      <c r="R4" s="55"/>
      <c r="S4" s="55"/>
      <c r="T4" s="55"/>
      <c r="U4" s="55"/>
      <c r="V4" s="55"/>
      <c r="W4" s="55"/>
      <c r="X4" s="55"/>
      <c r="Y4" s="55"/>
      <c r="Z4" s="55"/>
      <c r="AA4" s="55"/>
      <c r="AB4" s="55"/>
      <c r="AC4" s="55"/>
      <c r="AD4" s="55"/>
      <c r="AE4" s="55"/>
      <c r="AF4" s="152"/>
      <c r="AG4" s="55" t="s">
        <v>566</v>
      </c>
      <c r="AH4" s="55"/>
      <c r="AI4" s="55"/>
      <c r="AJ4" s="55"/>
      <c r="AK4" s="55"/>
      <c r="AL4" s="55"/>
      <c r="AM4" s="55"/>
      <c r="AN4" s="55"/>
      <c r="AO4" s="55"/>
      <c r="AP4" s="55"/>
      <c r="AQ4" s="55"/>
      <c r="AR4" s="55"/>
      <c r="AS4" s="55"/>
      <c r="AT4" s="55"/>
      <c r="AU4" s="55"/>
      <c r="AV4" s="152"/>
      <c r="AW4" s="55" t="s">
        <v>567</v>
      </c>
      <c r="AX4" s="55"/>
      <c r="AY4" s="55"/>
      <c r="AZ4" s="55"/>
      <c r="BA4" s="55"/>
      <c r="BB4" s="55"/>
      <c r="BC4" s="55"/>
      <c r="BD4" s="55"/>
      <c r="BE4" s="55"/>
      <c r="BF4" s="55"/>
      <c r="BG4" s="55"/>
      <c r="BH4" s="55"/>
      <c r="BI4" s="55"/>
      <c r="BJ4" s="55"/>
      <c r="BK4" s="55"/>
      <c r="BL4" s="152"/>
      <c r="BM4" s="55" t="s">
        <v>11</v>
      </c>
      <c r="BN4" s="55" t="s">
        <v>568</v>
      </c>
      <c r="BO4" s="134"/>
      <c r="BP4" s="134"/>
      <c r="BQ4" s="135"/>
      <c r="BR4" s="135"/>
      <c r="BS4" s="135"/>
      <c r="BT4" s="135"/>
      <c r="BU4" s="135"/>
      <c r="BV4" s="135"/>
      <c r="BW4" s="135"/>
      <c r="BX4" s="135"/>
      <c r="BY4" s="135"/>
      <c r="BZ4" s="135"/>
      <c r="CA4" s="135"/>
      <c r="CB4" s="135"/>
      <c r="CC4" s="135"/>
      <c r="CD4" s="160"/>
    </row>
    <row r="5" spans="1:82" ht="16.5">
      <c r="A5" s="278" t="s">
        <v>283</v>
      </c>
      <c r="B5" s="147"/>
      <c r="C5" s="147"/>
      <c r="D5" s="147"/>
      <c r="E5" s="147"/>
      <c r="F5" s="147"/>
      <c r="G5" s="147"/>
      <c r="H5" s="147"/>
      <c r="I5" s="147"/>
      <c r="J5" s="147"/>
      <c r="K5" s="147"/>
      <c r="L5" s="147"/>
      <c r="M5" s="147"/>
      <c r="N5" s="147"/>
      <c r="O5" s="147"/>
      <c r="P5" s="150"/>
      <c r="Q5" s="278"/>
      <c r="R5" s="107"/>
      <c r="S5" s="107"/>
      <c r="T5" s="107"/>
      <c r="U5" s="107"/>
      <c r="V5" s="107"/>
      <c r="W5" s="107"/>
      <c r="X5" s="107"/>
      <c r="Y5" s="107"/>
      <c r="Z5" s="107"/>
      <c r="AA5" s="107"/>
      <c r="AB5" s="107"/>
      <c r="AC5" s="107"/>
      <c r="AD5" s="107"/>
      <c r="AE5" s="107"/>
      <c r="AF5" s="153"/>
      <c r="AG5" s="278" t="s">
        <v>283</v>
      </c>
      <c r="AH5" s="107"/>
      <c r="AI5" s="107"/>
      <c r="AJ5" s="107"/>
      <c r="AK5" s="107"/>
      <c r="AL5" s="107"/>
      <c r="AM5" s="107"/>
      <c r="AN5" s="107"/>
      <c r="AO5" s="107"/>
      <c r="AP5" s="107"/>
      <c r="AQ5" s="107"/>
      <c r="AR5" s="107"/>
      <c r="AS5" s="107"/>
      <c r="AT5" s="107"/>
      <c r="AU5" s="107"/>
      <c r="AV5" s="153"/>
      <c r="AW5" s="278" t="s">
        <v>283</v>
      </c>
      <c r="AX5" s="109"/>
      <c r="AY5" s="109"/>
      <c r="AZ5" s="109"/>
      <c r="BA5" s="109"/>
      <c r="BB5" s="109"/>
      <c r="BC5" s="109"/>
      <c r="BD5" s="109"/>
      <c r="BE5" s="109"/>
      <c r="BF5" s="109"/>
      <c r="BG5" s="109"/>
      <c r="BH5" s="109"/>
      <c r="BI5" s="109"/>
      <c r="BJ5" s="109"/>
      <c r="BK5" s="109"/>
      <c r="BL5" s="149"/>
      <c r="BM5" s="107"/>
      <c r="BN5" s="278" t="s">
        <v>283</v>
      </c>
      <c r="BO5" s="136"/>
      <c r="BP5" s="136"/>
      <c r="BQ5" s="137"/>
      <c r="BR5" s="137"/>
      <c r="BS5" s="137"/>
      <c r="BT5" s="137"/>
      <c r="BU5" s="137"/>
      <c r="BV5" s="137"/>
      <c r="BW5" s="137"/>
      <c r="BX5" s="137"/>
      <c r="BY5" s="137"/>
      <c r="BZ5" s="137"/>
      <c r="CA5" s="137"/>
      <c r="CB5" s="137"/>
      <c r="CC5" s="137"/>
      <c r="CD5" s="161"/>
    </row>
    <row r="6" spans="1:82">
      <c r="A6" s="69" t="s">
        <v>907</v>
      </c>
      <c r="B6" s="13"/>
      <c r="C6" s="13"/>
      <c r="D6" s="13"/>
      <c r="E6" s="13"/>
      <c r="F6" s="13"/>
      <c r="G6" s="13"/>
      <c r="H6" s="13"/>
      <c r="I6" s="13"/>
      <c r="J6" s="13"/>
      <c r="K6" s="13"/>
      <c r="L6" s="13"/>
      <c r="M6" s="13"/>
      <c r="N6" s="13"/>
      <c r="O6" s="13"/>
      <c r="P6" s="39"/>
      <c r="Q6" s="69" t="s">
        <v>907</v>
      </c>
      <c r="R6" s="13"/>
      <c r="S6" s="13"/>
      <c r="T6" s="13"/>
      <c r="U6" s="13"/>
      <c r="V6" s="13"/>
      <c r="W6" s="13"/>
      <c r="X6" s="13"/>
      <c r="Y6" s="13"/>
      <c r="Z6" s="13"/>
      <c r="AA6" s="13"/>
      <c r="AB6" s="13"/>
      <c r="AC6" s="13"/>
      <c r="AD6" s="13"/>
      <c r="AE6" s="13"/>
      <c r="AF6" s="39"/>
      <c r="AG6" s="69" t="s">
        <v>907</v>
      </c>
      <c r="AH6" s="13"/>
      <c r="AI6" s="13"/>
      <c r="AJ6" s="13"/>
      <c r="AK6" s="13"/>
      <c r="AL6" s="13"/>
      <c r="AM6" s="13"/>
      <c r="AN6" s="13"/>
      <c r="AO6" s="13"/>
      <c r="AP6" s="13"/>
      <c r="AQ6" s="13"/>
      <c r="AR6" s="13"/>
      <c r="AS6" s="13"/>
      <c r="AT6" s="13"/>
      <c r="AU6" s="13"/>
      <c r="AV6" s="39"/>
      <c r="AW6" s="69" t="s">
        <v>907</v>
      </c>
      <c r="AX6" s="40"/>
      <c r="AY6" s="40"/>
      <c r="AZ6" s="40"/>
      <c r="BA6" s="40"/>
      <c r="BB6" s="40"/>
      <c r="BC6" s="40"/>
      <c r="BD6" s="40"/>
      <c r="BE6" s="40"/>
      <c r="BF6" s="40"/>
      <c r="BG6" s="40"/>
      <c r="BH6" s="40"/>
      <c r="BI6" s="46"/>
      <c r="BJ6" s="46"/>
      <c r="BK6" s="46"/>
      <c r="BL6" s="154"/>
      <c r="BM6" s="138"/>
      <c r="BN6" s="69" t="s">
        <v>907</v>
      </c>
      <c r="BO6" s="58"/>
      <c r="BP6" s="58"/>
      <c r="BQ6" s="133"/>
      <c r="BR6" s="133"/>
      <c r="BS6" s="133"/>
      <c r="BT6" s="133"/>
      <c r="BU6" s="133"/>
      <c r="BV6" s="133"/>
      <c r="BW6" s="133"/>
      <c r="BX6" s="133"/>
      <c r="BY6" s="133"/>
      <c r="BZ6" s="133"/>
      <c r="CA6" s="133"/>
      <c r="CB6" s="133"/>
      <c r="CC6" s="133"/>
      <c r="CD6" s="159"/>
    </row>
    <row r="7" spans="1:82">
      <c r="A7" s="69" t="s">
        <v>911</v>
      </c>
      <c r="B7" s="13"/>
      <c r="C7" s="13"/>
      <c r="D7" s="13"/>
      <c r="E7" s="13"/>
      <c r="F7" s="13"/>
      <c r="G7" s="13"/>
      <c r="H7" s="13"/>
      <c r="I7" s="13"/>
      <c r="J7" s="13"/>
      <c r="K7" s="13"/>
      <c r="L7" s="13"/>
      <c r="M7" s="13"/>
      <c r="N7" s="13"/>
      <c r="O7" s="13"/>
      <c r="P7" s="39"/>
      <c r="Q7" s="69" t="s">
        <v>913</v>
      </c>
      <c r="R7" s="13"/>
      <c r="S7" s="13"/>
      <c r="T7" s="13"/>
      <c r="U7" s="13"/>
      <c r="V7" s="13"/>
      <c r="W7" s="13"/>
      <c r="X7" s="13"/>
      <c r="Y7" s="13"/>
      <c r="Z7" s="13"/>
      <c r="AA7" s="13"/>
      <c r="AB7" s="13"/>
      <c r="AC7" s="13"/>
      <c r="AD7" s="13"/>
      <c r="AE7" s="13"/>
      <c r="AF7" s="39"/>
      <c r="AG7" s="69" t="s">
        <v>431</v>
      </c>
      <c r="AH7" s="13"/>
      <c r="AI7" s="13"/>
      <c r="AJ7" s="13"/>
      <c r="AK7" s="13"/>
      <c r="AL7" s="13"/>
      <c r="AM7" s="13"/>
      <c r="AN7" s="13"/>
      <c r="AO7" s="13"/>
      <c r="AP7" s="13"/>
      <c r="AQ7" s="13"/>
      <c r="AR7" s="13"/>
      <c r="AS7" s="13"/>
      <c r="AT7" s="13"/>
      <c r="AU7" s="13"/>
      <c r="AV7" s="39"/>
      <c r="AW7" s="69" t="s">
        <v>296</v>
      </c>
      <c r="AX7" s="40"/>
      <c r="AY7" s="40"/>
      <c r="AZ7" s="40"/>
      <c r="BA7" s="40"/>
      <c r="BB7" s="40"/>
      <c r="BC7" s="40"/>
      <c r="BD7" s="40"/>
      <c r="BE7" s="40"/>
      <c r="BF7" s="40"/>
      <c r="BG7" s="40"/>
      <c r="BH7" s="40"/>
      <c r="BI7" s="46"/>
      <c r="BJ7" s="46"/>
      <c r="BK7" s="46"/>
      <c r="BL7" s="154"/>
      <c r="BM7" s="40" t="s">
        <v>15</v>
      </c>
      <c r="BN7" s="69" t="s">
        <v>914</v>
      </c>
      <c r="BO7" s="58"/>
      <c r="BP7" s="58"/>
      <c r="BQ7" s="133"/>
      <c r="BR7" s="133"/>
      <c r="BS7" s="133"/>
      <c r="BT7" s="133"/>
      <c r="BU7" s="133"/>
      <c r="BV7" s="133"/>
      <c r="BW7" s="133"/>
      <c r="BX7" s="133"/>
      <c r="BY7" s="133"/>
      <c r="BZ7" s="133"/>
      <c r="CA7" s="133"/>
      <c r="CB7" s="133"/>
      <c r="CC7" s="133"/>
      <c r="CD7" s="159"/>
    </row>
    <row r="8" spans="1:82">
      <c r="A8" s="69" t="s">
        <v>960</v>
      </c>
      <c r="B8" s="139"/>
      <c r="C8" s="13"/>
      <c r="D8" s="13"/>
      <c r="E8" s="13"/>
      <c r="F8" s="13"/>
      <c r="G8" s="13"/>
      <c r="H8" s="13"/>
      <c r="I8" s="13"/>
      <c r="J8" s="13"/>
      <c r="K8" s="13"/>
      <c r="L8" s="13"/>
      <c r="M8" s="13"/>
      <c r="N8" s="13"/>
      <c r="O8" s="13"/>
      <c r="P8" s="39"/>
      <c r="Q8" s="69" t="s">
        <v>961</v>
      </c>
      <c r="R8" s="13"/>
      <c r="S8" s="13"/>
      <c r="T8" s="13"/>
      <c r="U8" s="13"/>
      <c r="V8" s="13"/>
      <c r="W8" s="13"/>
      <c r="X8" s="13"/>
      <c r="Y8" s="13"/>
      <c r="Z8" s="13"/>
      <c r="AA8" s="13"/>
      <c r="AB8" s="13"/>
      <c r="AC8" s="13"/>
      <c r="AD8" s="13"/>
      <c r="AE8" s="13"/>
      <c r="AF8" s="39"/>
      <c r="AG8" s="69" t="s">
        <v>911</v>
      </c>
      <c r="AH8" s="13"/>
      <c r="AI8" s="13"/>
      <c r="AJ8" s="13"/>
      <c r="AK8" s="13"/>
      <c r="AL8" s="13"/>
      <c r="AM8" s="13"/>
      <c r="AN8" s="13"/>
      <c r="AO8" s="13"/>
      <c r="AP8" s="13"/>
      <c r="AQ8" s="13"/>
      <c r="AR8" s="13"/>
      <c r="AS8" s="13"/>
      <c r="AT8" s="13"/>
      <c r="AU8" s="13"/>
      <c r="AV8" s="39"/>
      <c r="AW8" s="69" t="s">
        <v>911</v>
      </c>
      <c r="AX8" s="40"/>
      <c r="AY8" s="40"/>
      <c r="AZ8" s="40"/>
      <c r="BA8" s="40"/>
      <c r="BB8" s="40"/>
      <c r="BC8" s="40"/>
      <c r="BD8" s="40"/>
      <c r="BE8" s="40"/>
      <c r="BF8" s="40"/>
      <c r="BG8" s="40"/>
      <c r="BH8" s="40"/>
      <c r="BI8" s="46"/>
      <c r="BJ8" s="46"/>
      <c r="BK8" s="46"/>
      <c r="BL8" s="154"/>
      <c r="BM8" s="40"/>
      <c r="BN8" s="69" t="s">
        <v>911</v>
      </c>
      <c r="BO8" s="58"/>
      <c r="BP8" s="58"/>
      <c r="BQ8" s="133"/>
      <c r="BR8" s="133"/>
      <c r="BS8" s="133"/>
      <c r="BT8" s="133"/>
      <c r="BU8" s="133"/>
      <c r="BV8" s="133"/>
      <c r="BW8" s="133"/>
      <c r="BX8" s="133"/>
      <c r="BY8" s="133"/>
      <c r="BZ8" s="133"/>
      <c r="CA8" s="133"/>
      <c r="CB8" s="133"/>
      <c r="CC8" s="133"/>
      <c r="CD8" s="159"/>
    </row>
    <row r="9" spans="1:82">
      <c r="A9" s="13"/>
      <c r="B9" s="8"/>
      <c r="C9" s="8"/>
      <c r="D9" s="8"/>
      <c r="E9" s="8"/>
      <c r="F9" s="8"/>
      <c r="G9" s="8"/>
      <c r="H9" s="8"/>
      <c r="I9" s="8"/>
      <c r="J9" s="8"/>
      <c r="K9" s="8"/>
      <c r="L9" s="8"/>
      <c r="M9" s="8"/>
      <c r="N9" s="8"/>
      <c r="O9" s="8"/>
      <c r="P9" s="16"/>
      <c r="Q9" s="8"/>
      <c r="R9" s="139"/>
      <c r="S9" s="8"/>
      <c r="T9" s="8"/>
      <c r="U9" s="8"/>
      <c r="V9" s="8"/>
      <c r="W9" s="8"/>
      <c r="X9" s="8"/>
      <c r="Y9" s="8"/>
      <c r="Z9" s="8"/>
      <c r="AA9" s="8"/>
      <c r="AB9" s="8"/>
      <c r="AC9" s="8"/>
      <c r="AD9" s="8"/>
      <c r="AE9" s="8"/>
      <c r="AF9" s="16"/>
      <c r="AG9" s="69" t="s">
        <v>960</v>
      </c>
      <c r="AH9" s="8"/>
      <c r="AI9" s="8"/>
      <c r="AJ9" s="8"/>
      <c r="AK9" s="8"/>
      <c r="AL9" s="8"/>
      <c r="AM9" s="8"/>
      <c r="AN9" s="8"/>
      <c r="AO9" s="8"/>
      <c r="AP9" s="8"/>
      <c r="AQ9" s="8"/>
      <c r="AR9" s="8"/>
      <c r="AS9" s="8"/>
      <c r="AT9" s="8"/>
      <c r="AU9" s="8"/>
      <c r="AV9" s="16"/>
      <c r="AW9" s="69" t="s">
        <v>960</v>
      </c>
      <c r="AX9" s="111"/>
      <c r="AY9" s="111"/>
      <c r="AZ9" s="111"/>
      <c r="BA9" s="111"/>
      <c r="BB9" s="111"/>
      <c r="BC9" s="111"/>
      <c r="BD9" s="111"/>
      <c r="BE9" s="111"/>
      <c r="BF9" s="111"/>
      <c r="BG9" s="111"/>
      <c r="BH9" s="111"/>
      <c r="BI9" s="46"/>
      <c r="BJ9" s="46"/>
      <c r="BK9" s="46"/>
      <c r="BL9" s="154"/>
      <c r="BM9" s="111"/>
      <c r="BN9" s="69" t="s">
        <v>960</v>
      </c>
      <c r="BO9" s="58"/>
      <c r="BP9" s="58"/>
      <c r="BQ9" s="133"/>
      <c r="BR9" s="133"/>
      <c r="BS9" s="133"/>
      <c r="BT9" s="133"/>
      <c r="BU9" s="133"/>
      <c r="BV9" s="133"/>
      <c r="BW9" s="133"/>
      <c r="BX9" s="133"/>
      <c r="BY9" s="133"/>
      <c r="BZ9" s="133"/>
      <c r="CA9" s="133"/>
      <c r="CB9" s="133"/>
      <c r="CC9" s="133"/>
      <c r="CD9" s="159"/>
    </row>
    <row r="10" spans="1:82">
      <c r="B10" s="13"/>
      <c r="C10" s="13"/>
      <c r="D10" s="13"/>
      <c r="E10" s="13"/>
      <c r="F10" s="13"/>
      <c r="G10" s="13"/>
      <c r="H10" s="13"/>
      <c r="I10" s="13"/>
      <c r="J10" s="13"/>
      <c r="K10" s="13"/>
      <c r="L10" s="13"/>
      <c r="M10" s="13"/>
      <c r="N10" s="13"/>
      <c r="O10" s="13"/>
      <c r="P10" s="39"/>
      <c r="R10" s="13"/>
      <c r="S10" s="13"/>
      <c r="T10" s="13"/>
      <c r="U10" s="13"/>
      <c r="V10" s="13"/>
      <c r="W10" s="13"/>
      <c r="X10" s="13"/>
      <c r="Y10" s="13"/>
      <c r="Z10" s="13"/>
      <c r="AA10" s="13"/>
      <c r="AB10" s="13"/>
      <c r="AC10" s="13"/>
      <c r="AD10" s="13"/>
      <c r="AE10" s="13"/>
      <c r="AF10" s="39"/>
      <c r="AG10" s="141"/>
      <c r="AH10" s="13"/>
      <c r="AI10" s="13"/>
      <c r="AJ10" s="13"/>
      <c r="AK10" s="13"/>
      <c r="AL10" s="13"/>
      <c r="AM10" s="13"/>
      <c r="AN10" s="13"/>
      <c r="AO10" s="13"/>
      <c r="AP10" s="13"/>
      <c r="AQ10" s="13"/>
      <c r="AR10" s="13"/>
      <c r="AS10" s="13"/>
      <c r="AT10" s="13"/>
      <c r="AU10" s="13"/>
      <c r="AV10" s="39"/>
      <c r="AX10" s="40"/>
      <c r="AY10" s="40"/>
      <c r="AZ10" s="40"/>
      <c r="BA10" s="40"/>
      <c r="BB10" s="40"/>
      <c r="BC10" s="40"/>
      <c r="BD10" s="40"/>
      <c r="BE10" s="40"/>
      <c r="BF10" s="40"/>
      <c r="BG10" s="40"/>
      <c r="BH10" s="40"/>
      <c r="BI10" s="46"/>
      <c r="BJ10" s="46"/>
      <c r="BK10" s="46"/>
      <c r="BL10" s="154"/>
      <c r="BM10" s="141" t="s">
        <v>16</v>
      </c>
      <c r="BO10" s="140"/>
      <c r="BP10" s="140"/>
      <c r="BQ10" s="87"/>
      <c r="BR10" s="87"/>
      <c r="BS10" s="87"/>
      <c r="BT10" s="87"/>
      <c r="BU10" s="87"/>
      <c r="BV10" s="87"/>
      <c r="BW10" s="87"/>
      <c r="BX10" s="87"/>
      <c r="BY10" s="87"/>
      <c r="BZ10" s="87"/>
      <c r="CA10" s="87"/>
      <c r="CB10" s="87"/>
      <c r="CC10" s="87"/>
      <c r="CD10" s="162"/>
    </row>
    <row r="11" spans="1:82">
      <c r="A11" s="60" t="s">
        <v>277</v>
      </c>
      <c r="B11" s="13"/>
      <c r="C11" s="13"/>
      <c r="D11" s="13"/>
      <c r="E11" s="13"/>
      <c r="F11" s="13"/>
      <c r="G11" s="13"/>
      <c r="H11" s="13"/>
      <c r="I11" s="13"/>
      <c r="J11" s="13"/>
      <c r="K11" s="13"/>
      <c r="L11" s="13"/>
      <c r="M11" s="13"/>
      <c r="N11" s="13"/>
      <c r="O11" s="13"/>
      <c r="P11" s="39"/>
      <c r="Q11" s="60" t="s">
        <v>303</v>
      </c>
      <c r="R11" s="13"/>
      <c r="S11" s="13"/>
      <c r="T11" s="13"/>
      <c r="U11" s="13"/>
      <c r="V11" s="13"/>
      <c r="W11" s="13"/>
      <c r="X11" s="13"/>
      <c r="Y11" s="13"/>
      <c r="Z11" s="13"/>
      <c r="AA11" s="13"/>
      <c r="AB11" s="13"/>
      <c r="AC11" s="13"/>
      <c r="AD11" s="13"/>
      <c r="AE11" s="13"/>
      <c r="AF11" s="39"/>
      <c r="AG11" s="141"/>
      <c r="AH11" s="13"/>
      <c r="AI11" s="13"/>
      <c r="AJ11" s="13"/>
      <c r="AK11" s="13"/>
      <c r="AL11" s="13"/>
      <c r="AM11" s="13"/>
      <c r="AN11" s="13"/>
      <c r="AO11" s="13"/>
      <c r="AP11" s="13"/>
      <c r="AQ11" s="13"/>
      <c r="AR11" s="13"/>
      <c r="AS11" s="13"/>
      <c r="AT11" s="13"/>
      <c r="AU11" s="13"/>
      <c r="AV11" s="39"/>
      <c r="AW11" s="141"/>
      <c r="BN11" s="141"/>
      <c r="BO11" s="140"/>
      <c r="BP11" s="140"/>
      <c r="BQ11" s="87"/>
      <c r="BR11" s="87"/>
      <c r="BS11" s="87"/>
      <c r="BT11" s="87"/>
      <c r="BU11" s="87"/>
      <c r="BV11" s="87"/>
      <c r="BW11" s="87"/>
      <c r="BX11" s="87"/>
      <c r="BY11" s="87"/>
      <c r="BZ11" s="87"/>
      <c r="CA11" s="87"/>
      <c r="CB11" s="87"/>
      <c r="CC11" s="87"/>
      <c r="CD11" s="162"/>
    </row>
    <row r="12" spans="1:82">
      <c r="B12" s="13"/>
      <c r="C12" s="13"/>
      <c r="D12" s="13"/>
      <c r="E12" s="13"/>
      <c r="F12" s="13"/>
      <c r="G12" s="13"/>
      <c r="H12" s="13"/>
      <c r="I12" s="13"/>
      <c r="J12" s="13"/>
      <c r="K12" s="13"/>
      <c r="L12" s="13"/>
      <c r="M12" s="13"/>
      <c r="N12" s="13"/>
      <c r="O12" s="13"/>
      <c r="P12" s="39"/>
      <c r="Q12" s="13"/>
      <c r="R12" s="13"/>
      <c r="S12" s="13"/>
      <c r="T12" s="13"/>
      <c r="U12" s="13"/>
      <c r="V12" s="13"/>
      <c r="W12" s="13"/>
      <c r="X12" s="13"/>
      <c r="Y12" s="13"/>
      <c r="Z12" s="13"/>
      <c r="AA12" s="13"/>
      <c r="AB12" s="13"/>
      <c r="AC12" s="13"/>
      <c r="AD12" s="13"/>
      <c r="AE12" s="13"/>
      <c r="AF12" s="39"/>
      <c r="AG12" s="8"/>
      <c r="AH12" s="13"/>
      <c r="AI12" s="13"/>
      <c r="AJ12" s="13"/>
      <c r="AK12" s="13"/>
      <c r="AL12" s="13"/>
      <c r="AM12" s="13"/>
      <c r="AN12" s="13"/>
      <c r="AO12" s="13"/>
      <c r="AP12" s="13"/>
      <c r="AQ12" s="13"/>
      <c r="AR12" s="13"/>
      <c r="AS12" s="13"/>
      <c r="AT12" s="13"/>
      <c r="AU12" s="13"/>
      <c r="AV12" s="39"/>
      <c r="AX12" s="40"/>
      <c r="AY12" s="40"/>
      <c r="AZ12" s="40"/>
      <c r="BA12" s="40"/>
      <c r="BB12" s="40"/>
      <c r="BC12" s="40"/>
      <c r="BD12" s="40"/>
      <c r="BE12" s="40"/>
      <c r="BF12" s="40"/>
      <c r="BG12" s="40"/>
      <c r="BH12" s="40"/>
      <c r="BI12" s="13"/>
      <c r="BJ12" s="13"/>
      <c r="BK12" s="13"/>
      <c r="BL12" s="39"/>
      <c r="BM12" s="40"/>
      <c r="BO12" s="140"/>
      <c r="BP12" s="140"/>
      <c r="BQ12" s="87"/>
      <c r="BR12" s="87"/>
      <c r="BS12" s="87"/>
      <c r="BT12" s="87"/>
      <c r="BU12" s="87"/>
      <c r="BV12" s="87"/>
      <c r="BW12" s="87"/>
      <c r="BX12" s="87"/>
      <c r="BY12" s="87"/>
      <c r="BZ12" s="87"/>
      <c r="CA12" s="87"/>
      <c r="CB12" s="87"/>
      <c r="CC12" s="87"/>
      <c r="CD12" s="162"/>
    </row>
    <row r="13" spans="1:82">
      <c r="B13" s="13"/>
      <c r="C13" s="13"/>
      <c r="D13" s="13"/>
      <c r="E13" s="13"/>
      <c r="F13" s="13"/>
      <c r="G13" s="13"/>
      <c r="H13" s="13"/>
      <c r="I13" s="13"/>
      <c r="J13" s="13"/>
      <c r="K13" s="13"/>
      <c r="L13" s="13"/>
      <c r="M13" s="13"/>
      <c r="N13" s="13"/>
      <c r="O13" s="13"/>
      <c r="P13" s="39"/>
      <c r="Q13" s="13"/>
      <c r="R13" s="13"/>
      <c r="S13" s="13"/>
      <c r="T13" s="13"/>
      <c r="U13" s="13"/>
      <c r="V13" s="13"/>
      <c r="W13" s="13"/>
      <c r="X13" s="13"/>
      <c r="Y13" s="13"/>
      <c r="Z13" s="13"/>
      <c r="AA13" s="13"/>
      <c r="AB13" s="13"/>
      <c r="AC13" s="13"/>
      <c r="AD13" s="13"/>
      <c r="AE13" s="13"/>
      <c r="AF13" s="39"/>
      <c r="AG13" s="13"/>
      <c r="AH13" s="13"/>
      <c r="AI13" s="13"/>
      <c r="AJ13" s="13"/>
      <c r="AK13" s="13"/>
      <c r="AL13" s="13"/>
      <c r="AM13" s="13"/>
      <c r="AN13" s="13"/>
      <c r="AO13" s="13"/>
      <c r="AP13" s="13"/>
      <c r="AQ13" s="13"/>
      <c r="AR13" s="13"/>
      <c r="AS13" s="13"/>
      <c r="AT13" s="13"/>
      <c r="AU13" s="13"/>
      <c r="AV13" s="39"/>
      <c r="AW13" s="40"/>
      <c r="AX13" s="40"/>
      <c r="AY13" s="40"/>
      <c r="AZ13" s="40"/>
      <c r="BA13" s="40"/>
      <c r="BB13" s="40"/>
      <c r="BC13" s="40"/>
      <c r="BD13" s="40"/>
      <c r="BE13" s="40"/>
      <c r="BF13" s="40"/>
      <c r="BG13" s="40"/>
      <c r="BH13" s="40"/>
      <c r="BI13" s="13"/>
      <c r="BJ13" s="13"/>
      <c r="BK13" s="13"/>
      <c r="BL13" s="39"/>
      <c r="BM13" s="40"/>
      <c r="BN13" s="132"/>
      <c r="BO13" s="140"/>
      <c r="BP13" s="140"/>
      <c r="BQ13" s="87"/>
      <c r="BR13" s="87"/>
      <c r="BS13" s="87"/>
      <c r="BT13" s="87"/>
      <c r="BU13" s="87"/>
      <c r="BV13" s="87"/>
      <c r="BW13" s="87"/>
      <c r="BX13" s="87"/>
      <c r="BY13" s="87"/>
      <c r="BZ13" s="87"/>
      <c r="CA13" s="87"/>
      <c r="CB13" s="87"/>
      <c r="CC13" s="87"/>
      <c r="CD13" s="162"/>
    </row>
    <row r="14" spans="1:82">
      <c r="A14" s="142"/>
      <c r="B14" s="142"/>
      <c r="C14" s="142"/>
      <c r="D14" s="142"/>
      <c r="E14" s="142"/>
      <c r="F14" s="142"/>
      <c r="G14" s="142"/>
      <c r="H14" s="142"/>
      <c r="I14" s="142"/>
      <c r="J14" s="142"/>
      <c r="K14" s="142"/>
      <c r="L14" s="142"/>
      <c r="M14" s="142"/>
      <c r="N14" s="142"/>
      <c r="O14" s="142"/>
      <c r="P14" s="151"/>
      <c r="Q14" s="142"/>
      <c r="R14" s="142"/>
      <c r="S14" s="142"/>
      <c r="T14" s="142"/>
      <c r="U14" s="142"/>
      <c r="V14" s="142"/>
      <c r="W14" s="142"/>
      <c r="X14" s="142"/>
      <c r="Y14" s="142"/>
      <c r="Z14" s="142"/>
      <c r="AA14" s="142"/>
      <c r="AB14" s="142"/>
      <c r="AC14" s="142"/>
      <c r="AD14" s="142"/>
      <c r="AE14" s="142"/>
      <c r="AF14" s="151"/>
      <c r="AG14" s="142"/>
      <c r="AH14" s="142"/>
      <c r="AI14" s="142"/>
      <c r="AJ14" s="142"/>
      <c r="AK14" s="142"/>
      <c r="AL14" s="142"/>
      <c r="AM14" s="142"/>
      <c r="AN14" s="142"/>
      <c r="AO14" s="142"/>
      <c r="AP14" s="142"/>
      <c r="AQ14" s="142"/>
      <c r="AR14" s="142"/>
      <c r="AS14" s="142"/>
      <c r="AT14" s="142"/>
      <c r="AU14" s="142"/>
      <c r="AV14" s="151"/>
      <c r="AW14" s="143"/>
      <c r="AX14" s="143"/>
      <c r="AY14" s="143"/>
      <c r="AZ14" s="143"/>
      <c r="BA14" s="143"/>
      <c r="BB14" s="143"/>
      <c r="BC14" s="143"/>
      <c r="BD14" s="143"/>
      <c r="BE14" s="143"/>
      <c r="BF14" s="143"/>
      <c r="BG14" s="143"/>
      <c r="BH14" s="143"/>
      <c r="BI14" s="142"/>
      <c r="BJ14" s="142"/>
      <c r="BK14" s="142"/>
      <c r="BL14" s="151"/>
      <c r="BM14" s="143"/>
      <c r="BN14" s="144"/>
      <c r="BO14" s="145"/>
      <c r="BP14" s="145"/>
      <c r="BQ14" s="146"/>
      <c r="BR14" s="146"/>
      <c r="BS14" s="146"/>
      <c r="BT14" s="146"/>
      <c r="BU14" s="146"/>
      <c r="BV14" s="146"/>
      <c r="BW14" s="146"/>
      <c r="BX14" s="146"/>
      <c r="BY14" s="146"/>
      <c r="BZ14" s="146"/>
      <c r="CA14" s="146"/>
      <c r="CB14" s="146"/>
      <c r="CC14" s="146"/>
      <c r="CD14" s="163"/>
    </row>
    <row r="15" spans="1:82">
      <c r="A15" s="117"/>
      <c r="B15" s="118"/>
      <c r="C15" s="118"/>
      <c r="D15" s="118"/>
      <c r="E15" s="118"/>
      <c r="F15" s="118"/>
      <c r="G15" s="118"/>
      <c r="H15" s="118"/>
      <c r="I15" s="118"/>
      <c r="J15" s="118"/>
      <c r="K15" s="118"/>
      <c r="L15" s="118"/>
      <c r="M15" s="114"/>
      <c r="N15" s="114"/>
      <c r="O15" s="114"/>
      <c r="P15" s="115" t="s">
        <v>103</v>
      </c>
      <c r="Q15" s="117"/>
      <c r="R15" s="118"/>
      <c r="S15" s="118"/>
      <c r="T15" s="118"/>
      <c r="U15" s="118"/>
      <c r="V15" s="118"/>
      <c r="W15" s="118"/>
      <c r="X15" s="118"/>
      <c r="Y15" s="118"/>
      <c r="Z15" s="118"/>
      <c r="AA15" s="118"/>
      <c r="AB15" s="118"/>
      <c r="AC15" s="114"/>
      <c r="AD15" s="114"/>
      <c r="AE15" s="114"/>
      <c r="AF15" s="115" t="s">
        <v>103</v>
      </c>
      <c r="AG15" s="117"/>
      <c r="AH15" s="118"/>
      <c r="AI15" s="118"/>
      <c r="AJ15" s="118"/>
      <c r="AK15" s="118"/>
      <c r="AL15" s="118"/>
      <c r="AM15" s="118"/>
      <c r="AN15" s="118"/>
      <c r="AO15" s="118"/>
      <c r="AP15" s="118"/>
      <c r="AQ15" s="118"/>
      <c r="AR15" s="118"/>
      <c r="AS15" s="114"/>
      <c r="AT15" s="114"/>
      <c r="AU15" s="114"/>
      <c r="AV15" s="115" t="s">
        <v>105</v>
      </c>
      <c r="AW15" s="117"/>
      <c r="AX15" s="118"/>
      <c r="AY15" s="118"/>
      <c r="AZ15" s="118"/>
      <c r="BA15" s="118"/>
      <c r="BB15" s="118"/>
      <c r="BC15" s="118"/>
      <c r="BD15" s="118"/>
      <c r="BE15" s="118"/>
      <c r="BF15" s="118"/>
      <c r="BG15" s="118"/>
      <c r="BH15" s="118"/>
      <c r="BI15" s="114"/>
      <c r="BJ15" s="114"/>
      <c r="BK15" s="114"/>
      <c r="BL15" s="121" t="s">
        <v>105</v>
      </c>
      <c r="BM15" s="117"/>
      <c r="BN15" s="117"/>
      <c r="BO15" s="118" t="s">
        <v>905</v>
      </c>
      <c r="BP15" s="118"/>
      <c r="BQ15" s="118"/>
      <c r="BR15" s="118"/>
      <c r="BS15" s="118"/>
      <c r="BT15" s="118"/>
      <c r="BU15" s="118"/>
      <c r="BV15" s="118"/>
      <c r="BW15" s="118"/>
      <c r="BX15" s="118"/>
      <c r="BY15" s="118"/>
      <c r="BZ15" s="118"/>
      <c r="CA15" s="114"/>
      <c r="CB15" s="114"/>
      <c r="CC15" s="114"/>
      <c r="CD15" s="121" t="s">
        <v>105</v>
      </c>
    </row>
    <row r="16" spans="1:82">
      <c r="A16" s="7"/>
      <c r="B16" s="7"/>
      <c r="C16" s="7"/>
      <c r="D16" s="7"/>
      <c r="CD16" s="95"/>
    </row>
    <row r="17" spans="2:82">
      <c r="B17" s="65" t="s">
        <v>278</v>
      </c>
      <c r="C17" s="268" t="s">
        <v>40</v>
      </c>
      <c r="D17" s="268" t="s">
        <v>131</v>
      </c>
      <c r="E17" s="268" t="s">
        <v>133</v>
      </c>
      <c r="F17" s="268" t="s">
        <v>41</v>
      </c>
      <c r="G17" s="268" t="s">
        <v>42</v>
      </c>
      <c r="H17" s="268" t="s">
        <v>43</v>
      </c>
      <c r="I17" s="268" t="s">
        <v>44</v>
      </c>
      <c r="J17" s="268" t="s">
        <v>135</v>
      </c>
      <c r="K17" s="268" t="s">
        <v>136</v>
      </c>
      <c r="L17" s="268" t="s">
        <v>137</v>
      </c>
      <c r="M17" s="269">
        <v>100000</v>
      </c>
      <c r="N17" s="270" t="s">
        <v>268</v>
      </c>
      <c r="O17" s="270" t="s">
        <v>268</v>
      </c>
      <c r="P17" s="270" t="s">
        <v>82</v>
      </c>
      <c r="R17" s="65" t="s">
        <v>278</v>
      </c>
      <c r="S17" s="268" t="s">
        <v>40</v>
      </c>
      <c r="T17" s="268" t="s">
        <v>131</v>
      </c>
      <c r="U17" s="268" t="s">
        <v>133</v>
      </c>
      <c r="V17" s="268" t="s">
        <v>41</v>
      </c>
      <c r="W17" s="268" t="s">
        <v>42</v>
      </c>
      <c r="X17" s="268" t="s">
        <v>43</v>
      </c>
      <c r="Y17" s="268" t="s">
        <v>44</v>
      </c>
      <c r="Z17" s="268" t="s">
        <v>135</v>
      </c>
      <c r="AA17" s="268" t="s">
        <v>136</v>
      </c>
      <c r="AB17" s="268" t="s">
        <v>137</v>
      </c>
      <c r="AC17" s="269">
        <v>100000</v>
      </c>
      <c r="AD17" s="270" t="s">
        <v>268</v>
      </c>
      <c r="AE17" s="270" t="s">
        <v>268</v>
      </c>
      <c r="AF17" s="270" t="s">
        <v>82</v>
      </c>
      <c r="AH17" s="65" t="s">
        <v>278</v>
      </c>
      <c r="AI17" s="268" t="s">
        <v>40</v>
      </c>
      <c r="AJ17" s="268" t="s">
        <v>131</v>
      </c>
      <c r="AK17" s="268" t="s">
        <v>133</v>
      </c>
      <c r="AL17" s="268" t="s">
        <v>41</v>
      </c>
      <c r="AM17" s="268" t="s">
        <v>42</v>
      </c>
      <c r="AN17" s="268" t="s">
        <v>43</v>
      </c>
      <c r="AO17" s="268" t="s">
        <v>44</v>
      </c>
      <c r="AP17" s="268" t="s">
        <v>135</v>
      </c>
      <c r="AQ17" s="268" t="s">
        <v>136</v>
      </c>
      <c r="AR17" s="268" t="s">
        <v>137</v>
      </c>
      <c r="AS17" s="269">
        <v>100000</v>
      </c>
      <c r="AT17" s="270" t="s">
        <v>268</v>
      </c>
      <c r="AU17" s="270" t="s">
        <v>268</v>
      </c>
      <c r="AV17" s="270" t="s">
        <v>82</v>
      </c>
      <c r="AX17" s="65" t="s">
        <v>278</v>
      </c>
      <c r="AY17" s="268" t="s">
        <v>40</v>
      </c>
      <c r="AZ17" s="268" t="s">
        <v>131</v>
      </c>
      <c r="BA17" s="268" t="s">
        <v>133</v>
      </c>
      <c r="BB17" s="268" t="s">
        <v>41</v>
      </c>
      <c r="BC17" s="268" t="s">
        <v>42</v>
      </c>
      <c r="BD17" s="268" t="s">
        <v>43</v>
      </c>
      <c r="BE17" s="268" t="s">
        <v>44</v>
      </c>
      <c r="BF17" s="268" t="s">
        <v>135</v>
      </c>
      <c r="BG17" s="268" t="s">
        <v>136</v>
      </c>
      <c r="BH17" s="268" t="s">
        <v>137</v>
      </c>
      <c r="BI17" s="269">
        <v>100000</v>
      </c>
      <c r="BJ17" s="270" t="s">
        <v>268</v>
      </c>
      <c r="BK17" s="270" t="s">
        <v>268</v>
      </c>
      <c r="BL17" s="270" t="s">
        <v>82</v>
      </c>
      <c r="BO17" s="65" t="s">
        <v>93</v>
      </c>
      <c r="BP17" s="65" t="s">
        <v>278</v>
      </c>
      <c r="BQ17" s="268" t="s">
        <v>40</v>
      </c>
      <c r="BR17" s="268" t="s">
        <v>131</v>
      </c>
      <c r="BS17" s="268" t="s">
        <v>133</v>
      </c>
      <c r="BT17" s="268" t="s">
        <v>41</v>
      </c>
      <c r="BU17" s="268" t="s">
        <v>42</v>
      </c>
      <c r="BV17" s="268" t="s">
        <v>43</v>
      </c>
      <c r="BW17" s="268" t="s">
        <v>44</v>
      </c>
      <c r="BX17" s="268" t="s">
        <v>135</v>
      </c>
      <c r="BY17" s="268" t="s">
        <v>136</v>
      </c>
      <c r="BZ17" s="268" t="s">
        <v>137</v>
      </c>
      <c r="CA17" s="269">
        <v>100000</v>
      </c>
      <c r="CB17" s="270" t="s">
        <v>268</v>
      </c>
      <c r="CC17" s="270" t="s">
        <v>268</v>
      </c>
      <c r="CD17" s="270" t="s">
        <v>82</v>
      </c>
    </row>
    <row r="18" spans="2:82">
      <c r="B18" s="66"/>
      <c r="C18" s="267" t="s">
        <v>130</v>
      </c>
      <c r="D18" s="267" t="s">
        <v>45</v>
      </c>
      <c r="E18" s="267" t="s">
        <v>45</v>
      </c>
      <c r="F18" s="267" t="s">
        <v>45</v>
      </c>
      <c r="G18" s="267" t="s">
        <v>45</v>
      </c>
      <c r="H18" s="267" t="s">
        <v>45</v>
      </c>
      <c r="I18" s="267" t="s">
        <v>45</v>
      </c>
      <c r="J18" s="267" t="s">
        <v>45</v>
      </c>
      <c r="K18" s="267" t="s">
        <v>45</v>
      </c>
      <c r="L18" s="267" t="s">
        <v>45</v>
      </c>
      <c r="M18" s="267" t="s">
        <v>48</v>
      </c>
      <c r="N18" s="12" t="s">
        <v>270</v>
      </c>
      <c r="O18" s="12" t="s">
        <v>153</v>
      </c>
      <c r="P18" s="12" t="s">
        <v>152</v>
      </c>
      <c r="R18" s="66"/>
      <c r="S18" s="267" t="s">
        <v>130</v>
      </c>
      <c r="T18" s="267" t="s">
        <v>45</v>
      </c>
      <c r="U18" s="267" t="s">
        <v>45</v>
      </c>
      <c r="V18" s="267" t="s">
        <v>45</v>
      </c>
      <c r="W18" s="267" t="s">
        <v>45</v>
      </c>
      <c r="X18" s="267" t="s">
        <v>45</v>
      </c>
      <c r="Y18" s="267" t="s">
        <v>45</v>
      </c>
      <c r="Z18" s="267" t="s">
        <v>45</v>
      </c>
      <c r="AA18" s="267" t="s">
        <v>45</v>
      </c>
      <c r="AB18" s="267" t="s">
        <v>45</v>
      </c>
      <c r="AC18" s="267" t="s">
        <v>48</v>
      </c>
      <c r="AD18" s="12" t="s">
        <v>270</v>
      </c>
      <c r="AE18" s="12" t="s">
        <v>153</v>
      </c>
      <c r="AF18" s="12" t="s">
        <v>152</v>
      </c>
      <c r="AH18" s="66"/>
      <c r="AI18" s="267" t="s">
        <v>130</v>
      </c>
      <c r="AJ18" s="267" t="s">
        <v>45</v>
      </c>
      <c r="AK18" s="267" t="s">
        <v>45</v>
      </c>
      <c r="AL18" s="267" t="s">
        <v>45</v>
      </c>
      <c r="AM18" s="267" t="s">
        <v>45</v>
      </c>
      <c r="AN18" s="267" t="s">
        <v>45</v>
      </c>
      <c r="AO18" s="267" t="s">
        <v>45</v>
      </c>
      <c r="AP18" s="267" t="s">
        <v>45</v>
      </c>
      <c r="AQ18" s="267" t="s">
        <v>45</v>
      </c>
      <c r="AR18" s="267" t="s">
        <v>45</v>
      </c>
      <c r="AS18" s="267" t="s">
        <v>48</v>
      </c>
      <c r="AT18" s="12" t="s">
        <v>270</v>
      </c>
      <c r="AU18" s="12" t="s">
        <v>153</v>
      </c>
      <c r="AV18" s="12" t="s">
        <v>152</v>
      </c>
      <c r="AX18" s="66"/>
      <c r="AY18" s="267" t="s">
        <v>130</v>
      </c>
      <c r="AZ18" s="267" t="s">
        <v>45</v>
      </c>
      <c r="BA18" s="267" t="s">
        <v>45</v>
      </c>
      <c r="BB18" s="267" t="s">
        <v>45</v>
      </c>
      <c r="BC18" s="267" t="s">
        <v>45</v>
      </c>
      <c r="BD18" s="267" t="s">
        <v>45</v>
      </c>
      <c r="BE18" s="267" t="s">
        <v>45</v>
      </c>
      <c r="BF18" s="267" t="s">
        <v>45</v>
      </c>
      <c r="BG18" s="267" t="s">
        <v>45</v>
      </c>
      <c r="BH18" s="267" t="s">
        <v>45</v>
      </c>
      <c r="BI18" s="267" t="s">
        <v>48</v>
      </c>
      <c r="BJ18" s="12" t="s">
        <v>270</v>
      </c>
      <c r="BK18" s="12" t="s">
        <v>153</v>
      </c>
      <c r="BL18" s="12" t="s">
        <v>152</v>
      </c>
      <c r="BO18" s="66" t="s">
        <v>94</v>
      </c>
      <c r="BP18" s="66"/>
      <c r="BQ18" s="267" t="s">
        <v>130</v>
      </c>
      <c r="BR18" s="267" t="s">
        <v>45</v>
      </c>
      <c r="BS18" s="267" t="s">
        <v>45</v>
      </c>
      <c r="BT18" s="267" t="s">
        <v>45</v>
      </c>
      <c r="BU18" s="267" t="s">
        <v>45</v>
      </c>
      <c r="BV18" s="267" t="s">
        <v>45</v>
      </c>
      <c r="BW18" s="267" t="s">
        <v>45</v>
      </c>
      <c r="BX18" s="267" t="s">
        <v>45</v>
      </c>
      <c r="BY18" s="267" t="s">
        <v>45</v>
      </c>
      <c r="BZ18" s="267" t="s">
        <v>45</v>
      </c>
      <c r="CA18" s="267" t="s">
        <v>48</v>
      </c>
      <c r="CB18" s="12" t="s">
        <v>270</v>
      </c>
      <c r="CC18" s="12" t="s">
        <v>153</v>
      </c>
      <c r="CD18" s="12" t="s">
        <v>152</v>
      </c>
    </row>
    <row r="19" spans="2:82">
      <c r="B19" s="67"/>
      <c r="C19" s="271" t="s">
        <v>48</v>
      </c>
      <c r="D19" s="271" t="s">
        <v>132</v>
      </c>
      <c r="E19" s="271" t="s">
        <v>134</v>
      </c>
      <c r="F19" s="271" t="s">
        <v>49</v>
      </c>
      <c r="G19" s="271" t="s">
        <v>50</v>
      </c>
      <c r="H19" s="271" t="s">
        <v>51</v>
      </c>
      <c r="I19" s="271" t="s">
        <v>47</v>
      </c>
      <c r="J19" s="271" t="s">
        <v>138</v>
      </c>
      <c r="K19" s="271" t="s">
        <v>139</v>
      </c>
      <c r="L19" s="271" t="s">
        <v>140</v>
      </c>
      <c r="M19" s="271" t="s">
        <v>141</v>
      </c>
      <c r="N19" s="272" t="s">
        <v>153</v>
      </c>
      <c r="O19" s="272" t="s">
        <v>141</v>
      </c>
      <c r="P19" s="272" t="s">
        <v>46</v>
      </c>
      <c r="R19" s="67"/>
      <c r="S19" s="271" t="s">
        <v>48</v>
      </c>
      <c r="T19" s="271" t="s">
        <v>132</v>
      </c>
      <c r="U19" s="271" t="s">
        <v>134</v>
      </c>
      <c r="V19" s="271" t="s">
        <v>49</v>
      </c>
      <c r="W19" s="271" t="s">
        <v>50</v>
      </c>
      <c r="X19" s="271" t="s">
        <v>51</v>
      </c>
      <c r="Y19" s="271" t="s">
        <v>47</v>
      </c>
      <c r="Z19" s="271" t="s">
        <v>138</v>
      </c>
      <c r="AA19" s="271" t="s">
        <v>139</v>
      </c>
      <c r="AB19" s="271" t="s">
        <v>140</v>
      </c>
      <c r="AC19" s="271" t="s">
        <v>141</v>
      </c>
      <c r="AD19" s="272" t="s">
        <v>153</v>
      </c>
      <c r="AE19" s="272" t="s">
        <v>141</v>
      </c>
      <c r="AF19" s="272" t="s">
        <v>46</v>
      </c>
      <c r="AH19" s="67"/>
      <c r="AI19" s="271" t="s">
        <v>48</v>
      </c>
      <c r="AJ19" s="271" t="s">
        <v>132</v>
      </c>
      <c r="AK19" s="271" t="s">
        <v>134</v>
      </c>
      <c r="AL19" s="271" t="s">
        <v>49</v>
      </c>
      <c r="AM19" s="271" t="s">
        <v>50</v>
      </c>
      <c r="AN19" s="271" t="s">
        <v>51</v>
      </c>
      <c r="AO19" s="271" t="s">
        <v>47</v>
      </c>
      <c r="AP19" s="271" t="s">
        <v>138</v>
      </c>
      <c r="AQ19" s="271" t="s">
        <v>139</v>
      </c>
      <c r="AR19" s="271" t="s">
        <v>140</v>
      </c>
      <c r="AS19" s="271" t="s">
        <v>141</v>
      </c>
      <c r="AT19" s="272" t="s">
        <v>153</v>
      </c>
      <c r="AU19" s="272" t="s">
        <v>141</v>
      </c>
      <c r="AV19" s="272" t="s">
        <v>46</v>
      </c>
      <c r="AX19" s="67"/>
      <c r="AY19" s="271" t="s">
        <v>48</v>
      </c>
      <c r="AZ19" s="271" t="s">
        <v>132</v>
      </c>
      <c r="BA19" s="271" t="s">
        <v>134</v>
      </c>
      <c r="BB19" s="271" t="s">
        <v>49</v>
      </c>
      <c r="BC19" s="271" t="s">
        <v>50</v>
      </c>
      <c r="BD19" s="271" t="s">
        <v>51</v>
      </c>
      <c r="BE19" s="271" t="s">
        <v>47</v>
      </c>
      <c r="BF19" s="271" t="s">
        <v>138</v>
      </c>
      <c r="BG19" s="271" t="s">
        <v>139</v>
      </c>
      <c r="BH19" s="271" t="s">
        <v>140</v>
      </c>
      <c r="BI19" s="271" t="s">
        <v>141</v>
      </c>
      <c r="BJ19" s="272" t="s">
        <v>153</v>
      </c>
      <c r="BK19" s="272" t="s">
        <v>141</v>
      </c>
      <c r="BL19" s="272" t="s">
        <v>46</v>
      </c>
      <c r="BO19" s="67"/>
      <c r="BP19" s="67"/>
      <c r="BQ19" s="271" t="s">
        <v>48</v>
      </c>
      <c r="BR19" s="271" t="s">
        <v>132</v>
      </c>
      <c r="BS19" s="271" t="s">
        <v>134</v>
      </c>
      <c r="BT19" s="271" t="s">
        <v>49</v>
      </c>
      <c r="BU19" s="271" t="s">
        <v>50</v>
      </c>
      <c r="BV19" s="271" t="s">
        <v>51</v>
      </c>
      <c r="BW19" s="271" t="s">
        <v>47</v>
      </c>
      <c r="BX19" s="271" t="s">
        <v>138</v>
      </c>
      <c r="BY19" s="271" t="s">
        <v>139</v>
      </c>
      <c r="BZ19" s="271" t="s">
        <v>140</v>
      </c>
      <c r="CA19" s="271" t="s">
        <v>141</v>
      </c>
      <c r="CB19" s="272" t="s">
        <v>153</v>
      </c>
      <c r="CC19" s="272" t="s">
        <v>141</v>
      </c>
      <c r="CD19" s="272" t="s">
        <v>46</v>
      </c>
    </row>
    <row r="20" spans="2:82" s="492" customFormat="1" ht="15.75" customHeight="1">
      <c r="B20" s="633" t="s">
        <v>95</v>
      </c>
      <c r="C20" s="634">
        <v>444.24869999999999</v>
      </c>
      <c r="D20" s="634">
        <v>296.16919999999999</v>
      </c>
      <c r="E20" s="634">
        <v>243.8725</v>
      </c>
      <c r="F20" s="634">
        <v>229.2791</v>
      </c>
      <c r="G20" s="634">
        <v>238.5907</v>
      </c>
      <c r="H20" s="634">
        <v>235.8621</v>
      </c>
      <c r="I20" s="634">
        <v>225.494</v>
      </c>
      <c r="J20" s="634">
        <v>231.7407</v>
      </c>
      <c r="K20" s="634">
        <v>248.98480000000001</v>
      </c>
      <c r="L20" s="634">
        <v>313.03789999999998</v>
      </c>
      <c r="M20" s="634">
        <v>271.32850000000002</v>
      </c>
      <c r="N20" s="635">
        <v>235.1045</v>
      </c>
      <c r="O20" s="635">
        <v>262.9323</v>
      </c>
      <c r="P20" s="636">
        <v>249.11170000000001</v>
      </c>
      <c r="R20" s="633" t="s">
        <v>95</v>
      </c>
      <c r="S20" s="634">
        <v>331.81700000000001</v>
      </c>
      <c r="T20" s="634">
        <v>210.54140000000001</v>
      </c>
      <c r="U20" s="634">
        <v>164.1644</v>
      </c>
      <c r="V20" s="634">
        <v>158.67949999999999</v>
      </c>
      <c r="W20" s="634">
        <v>171.56890000000001</v>
      </c>
      <c r="X20" s="634">
        <v>164.30879999999999</v>
      </c>
      <c r="Y20" s="634">
        <v>156.6251</v>
      </c>
      <c r="Z20" s="634">
        <v>158.79239999999999</v>
      </c>
      <c r="AA20" s="634">
        <v>171.17660000000001</v>
      </c>
      <c r="AB20" s="634">
        <v>206.6823</v>
      </c>
      <c r="AC20" s="634">
        <v>146.31909999999999</v>
      </c>
      <c r="AD20" s="635">
        <v>163.95869999999999</v>
      </c>
      <c r="AE20" s="635">
        <v>167.083</v>
      </c>
      <c r="AF20" s="636">
        <v>165.53129999999999</v>
      </c>
      <c r="AH20" s="633" t="s">
        <v>95</v>
      </c>
      <c r="AI20" s="674">
        <v>50.305500000000002</v>
      </c>
      <c r="AJ20" s="674">
        <v>46.988900000000001</v>
      </c>
      <c r="AK20" s="674">
        <v>42.651499999999999</v>
      </c>
      <c r="AL20" s="674">
        <v>41.104300000000002</v>
      </c>
      <c r="AM20" s="674">
        <v>37.4026</v>
      </c>
      <c r="AN20" s="674">
        <v>36.743200000000002</v>
      </c>
      <c r="AO20" s="674">
        <v>35.105600000000003</v>
      </c>
      <c r="AP20" s="674">
        <v>33.009399999999999</v>
      </c>
      <c r="AQ20" s="674">
        <v>28.844999999999999</v>
      </c>
      <c r="AR20" s="674">
        <v>24.419799999999999</v>
      </c>
      <c r="AS20" s="674">
        <v>15.239100000000001</v>
      </c>
      <c r="AT20" s="675">
        <v>38.948700000000002</v>
      </c>
      <c r="AU20" s="675">
        <v>24.527200000000001</v>
      </c>
      <c r="AV20" s="668">
        <v>31.286899999999999</v>
      </c>
      <c r="AX20" s="633" t="s">
        <v>95</v>
      </c>
      <c r="AY20" s="674">
        <v>17.088799999999999</v>
      </c>
      <c r="AZ20" s="674">
        <v>17.462299999999999</v>
      </c>
      <c r="BA20" s="674">
        <v>16.2837</v>
      </c>
      <c r="BB20" s="674">
        <v>16.169599999999999</v>
      </c>
      <c r="BC20" s="674">
        <v>16.840399999999999</v>
      </c>
      <c r="BD20" s="674">
        <v>16.0656</v>
      </c>
      <c r="BE20" s="674">
        <v>16.464200000000002</v>
      </c>
      <c r="BF20" s="674">
        <v>15.4278</v>
      </c>
      <c r="BG20" s="674">
        <v>15.4139</v>
      </c>
      <c r="BH20" s="674">
        <v>13.033899999999999</v>
      </c>
      <c r="BI20" s="674">
        <v>12.4627</v>
      </c>
      <c r="BJ20" s="675">
        <v>16.406700000000001</v>
      </c>
      <c r="BK20" s="675">
        <v>14.0121</v>
      </c>
      <c r="BL20" s="668">
        <v>15.134499999999999</v>
      </c>
      <c r="BO20" s="677" t="s">
        <v>95</v>
      </c>
      <c r="BP20" s="633" t="s">
        <v>95</v>
      </c>
      <c r="BQ20" s="674">
        <v>7.2975000000000003</v>
      </c>
      <c r="BR20" s="674">
        <v>6.6369999999999996</v>
      </c>
      <c r="BS20" s="674">
        <v>8.3804999999999996</v>
      </c>
      <c r="BT20" s="674">
        <v>11.934200000000001</v>
      </c>
      <c r="BU20" s="674">
        <v>17.6662</v>
      </c>
      <c r="BV20" s="674">
        <v>16.854299999999999</v>
      </c>
      <c r="BW20" s="674">
        <v>17.8888</v>
      </c>
      <c r="BX20" s="674">
        <v>20.084399999999999</v>
      </c>
      <c r="BY20" s="674">
        <v>24.4909</v>
      </c>
      <c r="BZ20" s="674">
        <v>28.571100000000001</v>
      </c>
      <c r="CA20" s="674">
        <v>26.225000000000001</v>
      </c>
      <c r="CB20" s="675">
        <v>14.3833</v>
      </c>
      <c r="CC20" s="675">
        <v>25.006699999999999</v>
      </c>
      <c r="CD20" s="668">
        <v>20.0273</v>
      </c>
    </row>
    <row r="21" spans="2:82" s="492" customFormat="1" ht="15.75" customHeight="1">
      <c r="B21" s="637" t="s">
        <v>279</v>
      </c>
      <c r="C21" s="638">
        <v>443.5754</v>
      </c>
      <c r="D21" s="638">
        <v>295.36070000000001</v>
      </c>
      <c r="E21" s="638">
        <v>243.8725</v>
      </c>
      <c r="F21" s="638">
        <v>229.26339999999999</v>
      </c>
      <c r="G21" s="638">
        <v>238.26669999999999</v>
      </c>
      <c r="H21" s="638">
        <v>235.13929999999999</v>
      </c>
      <c r="I21" s="638">
        <v>223.3845</v>
      </c>
      <c r="J21" s="638">
        <v>230.6397</v>
      </c>
      <c r="K21" s="638">
        <v>250.74299999999999</v>
      </c>
      <c r="L21" s="638">
        <v>308.97820000000002</v>
      </c>
      <c r="M21" s="638">
        <v>270.71690000000001</v>
      </c>
      <c r="N21" s="639">
        <v>234.49629999999999</v>
      </c>
      <c r="O21" s="639">
        <v>262.13529999999997</v>
      </c>
      <c r="P21" s="640">
        <v>248.08840000000001</v>
      </c>
      <c r="R21" s="637" t="s">
        <v>279</v>
      </c>
      <c r="S21" s="638">
        <v>331.0926</v>
      </c>
      <c r="T21" s="638">
        <v>209.6986</v>
      </c>
      <c r="U21" s="638">
        <v>164.1644</v>
      </c>
      <c r="V21" s="638">
        <v>158.54920000000001</v>
      </c>
      <c r="W21" s="638">
        <v>171.16679999999999</v>
      </c>
      <c r="X21" s="638">
        <v>163.26599999999999</v>
      </c>
      <c r="Y21" s="638">
        <v>154.8322</v>
      </c>
      <c r="Z21" s="638">
        <v>157.41890000000001</v>
      </c>
      <c r="AA21" s="638">
        <v>170.9631</v>
      </c>
      <c r="AB21" s="638">
        <v>207.5463</v>
      </c>
      <c r="AC21" s="638">
        <v>145.24</v>
      </c>
      <c r="AD21" s="639">
        <v>163.31549999999999</v>
      </c>
      <c r="AE21" s="639">
        <v>166.05099999999999</v>
      </c>
      <c r="AF21" s="640">
        <v>164.66079999999999</v>
      </c>
      <c r="AH21" s="637" t="s">
        <v>279</v>
      </c>
      <c r="AI21" s="661">
        <v>50.391399999999997</v>
      </c>
      <c r="AJ21" s="661">
        <v>46.8416</v>
      </c>
      <c r="AK21" s="661">
        <v>42.651499999999999</v>
      </c>
      <c r="AL21" s="661">
        <v>41.019599999999997</v>
      </c>
      <c r="AM21" s="661">
        <v>37.257300000000001</v>
      </c>
      <c r="AN21" s="661">
        <v>36.482199999999999</v>
      </c>
      <c r="AO21" s="661">
        <v>34.025100000000002</v>
      </c>
      <c r="AP21" s="661">
        <v>31.2333</v>
      </c>
      <c r="AQ21" s="661">
        <v>27.738199999999999</v>
      </c>
      <c r="AR21" s="661">
        <v>22.7744</v>
      </c>
      <c r="AS21" s="661">
        <v>14.744</v>
      </c>
      <c r="AT21" s="670">
        <v>38.650799999999997</v>
      </c>
      <c r="AU21" s="670">
        <v>23.2882</v>
      </c>
      <c r="AV21" s="662">
        <v>30.668099999999999</v>
      </c>
      <c r="AX21" s="637" t="s">
        <v>279</v>
      </c>
      <c r="AY21" s="661">
        <v>16.941199999999998</v>
      </c>
      <c r="AZ21" s="661">
        <v>17.498100000000001</v>
      </c>
      <c r="BA21" s="661">
        <v>16.2837</v>
      </c>
      <c r="BB21" s="661">
        <v>16.1831</v>
      </c>
      <c r="BC21" s="661">
        <v>16.849299999999999</v>
      </c>
      <c r="BD21" s="661">
        <v>16.103400000000001</v>
      </c>
      <c r="BE21" s="661">
        <v>16.693000000000001</v>
      </c>
      <c r="BF21" s="661">
        <v>15.9244</v>
      </c>
      <c r="BG21" s="661">
        <v>15.528600000000001</v>
      </c>
      <c r="BH21" s="661">
        <v>13.4419</v>
      </c>
      <c r="BI21" s="661">
        <v>12.4803</v>
      </c>
      <c r="BJ21" s="670">
        <v>16.468399999999999</v>
      </c>
      <c r="BK21" s="670">
        <v>14.222200000000001</v>
      </c>
      <c r="BL21" s="662">
        <v>15.301299999999999</v>
      </c>
      <c r="BO21" s="505" t="s">
        <v>96</v>
      </c>
      <c r="BP21" s="637" t="s">
        <v>279</v>
      </c>
      <c r="BQ21" s="661">
        <v>7.3091999999999997</v>
      </c>
      <c r="BR21" s="661">
        <v>6.6577999999999999</v>
      </c>
      <c r="BS21" s="661">
        <v>8.3804999999999996</v>
      </c>
      <c r="BT21" s="661">
        <v>11.953200000000001</v>
      </c>
      <c r="BU21" s="661">
        <v>17.7317</v>
      </c>
      <c r="BV21" s="661">
        <v>16.848199999999999</v>
      </c>
      <c r="BW21" s="661">
        <v>18.593800000000002</v>
      </c>
      <c r="BX21" s="661">
        <v>21.095500000000001</v>
      </c>
      <c r="BY21" s="661">
        <v>24.915800000000001</v>
      </c>
      <c r="BZ21" s="661">
        <v>30.955500000000001</v>
      </c>
      <c r="CA21" s="661">
        <v>26.425799999999999</v>
      </c>
      <c r="CB21" s="670">
        <v>14.5261</v>
      </c>
      <c r="CC21" s="670">
        <v>25.835100000000001</v>
      </c>
      <c r="CD21" s="662">
        <v>20.4025</v>
      </c>
    </row>
    <row r="22" spans="2:82" s="492" customFormat="1" ht="15.75" customHeight="1">
      <c r="B22" s="641" t="s">
        <v>585</v>
      </c>
      <c r="C22" s="642"/>
      <c r="D22" s="642"/>
      <c r="E22" s="642"/>
      <c r="F22" s="642"/>
      <c r="G22" s="642"/>
      <c r="H22" s="642"/>
      <c r="I22" s="642"/>
      <c r="J22" s="642"/>
      <c r="K22" s="642"/>
      <c r="L22" s="642"/>
      <c r="M22" s="642"/>
      <c r="N22" s="643"/>
      <c r="O22" s="643"/>
      <c r="P22" s="644"/>
      <c r="R22" s="641" t="s">
        <v>585</v>
      </c>
      <c r="S22" s="642"/>
      <c r="T22" s="642"/>
      <c r="U22" s="642"/>
      <c r="V22" s="642"/>
      <c r="W22" s="642"/>
      <c r="X22" s="642"/>
      <c r="Y22" s="642"/>
      <c r="Z22" s="642"/>
      <c r="AA22" s="642"/>
      <c r="AB22" s="642"/>
      <c r="AC22" s="642"/>
      <c r="AD22" s="643"/>
      <c r="AE22" s="643"/>
      <c r="AF22" s="644"/>
      <c r="AH22" s="641" t="s">
        <v>585</v>
      </c>
      <c r="AI22" s="663"/>
      <c r="AJ22" s="663"/>
      <c r="AK22" s="663"/>
      <c r="AL22" s="663"/>
      <c r="AM22" s="663"/>
      <c r="AN22" s="663"/>
      <c r="AO22" s="663"/>
      <c r="AP22" s="663"/>
      <c r="AQ22" s="663"/>
      <c r="AR22" s="663"/>
      <c r="AS22" s="663"/>
      <c r="AT22" s="671"/>
      <c r="AU22" s="671"/>
      <c r="AV22" s="664"/>
      <c r="AX22" s="641" t="s">
        <v>585</v>
      </c>
      <c r="AY22" s="663"/>
      <c r="AZ22" s="663"/>
      <c r="BA22" s="663"/>
      <c r="BB22" s="663"/>
      <c r="BC22" s="663"/>
      <c r="BD22" s="663"/>
      <c r="BE22" s="663"/>
      <c r="BF22" s="663"/>
      <c r="BG22" s="663"/>
      <c r="BH22" s="663"/>
      <c r="BI22" s="663"/>
      <c r="BJ22" s="671"/>
      <c r="BK22" s="671"/>
      <c r="BL22" s="664"/>
      <c r="BO22" s="645" t="s">
        <v>52</v>
      </c>
      <c r="BP22" s="641" t="s">
        <v>585</v>
      </c>
      <c r="BQ22" s="663"/>
      <c r="BR22" s="663"/>
      <c r="BS22" s="663"/>
      <c r="BT22" s="663"/>
      <c r="BU22" s="663"/>
      <c r="BV22" s="663"/>
      <c r="BW22" s="663"/>
      <c r="BX22" s="663"/>
      <c r="BY22" s="663"/>
      <c r="BZ22" s="663"/>
      <c r="CA22" s="663"/>
      <c r="CB22" s="671"/>
      <c r="CC22" s="671"/>
      <c r="CD22" s="664"/>
    </row>
    <row r="23" spans="2:82" s="598" customFormat="1" ht="15.75" customHeight="1">
      <c r="B23" s="645" t="s">
        <v>142</v>
      </c>
      <c r="C23" s="646">
        <v>684.61720000000003</v>
      </c>
      <c r="D23" s="646">
        <v>501.27030000000002</v>
      </c>
      <c r="E23" s="646">
        <v>386.75209999999998</v>
      </c>
      <c r="F23" s="646">
        <v>300.3972</v>
      </c>
      <c r="G23" s="646">
        <v>344.93450000000001</v>
      </c>
      <c r="H23" s="646">
        <v>266.34769999999997</v>
      </c>
      <c r="I23" s="646">
        <v>261.56020000000001</v>
      </c>
      <c r="J23" s="646">
        <v>239.5181</v>
      </c>
      <c r="K23" s="646">
        <v>209.947</v>
      </c>
      <c r="L23" s="646">
        <v>216.7004</v>
      </c>
      <c r="M23" s="646">
        <v>189.77879999999999</v>
      </c>
      <c r="N23" s="647">
        <v>305.41849999999999</v>
      </c>
      <c r="O23" s="647">
        <v>209.8672</v>
      </c>
      <c r="P23" s="648">
        <v>265.89420000000001</v>
      </c>
      <c r="R23" s="645" t="s">
        <v>142</v>
      </c>
      <c r="S23" s="646">
        <v>561.37379999999996</v>
      </c>
      <c r="T23" s="646">
        <v>357.9119</v>
      </c>
      <c r="U23" s="646">
        <v>235.495</v>
      </c>
      <c r="V23" s="646">
        <v>204.62780000000001</v>
      </c>
      <c r="W23" s="646">
        <v>251.63730000000001</v>
      </c>
      <c r="X23" s="646">
        <v>177.4179</v>
      </c>
      <c r="Y23" s="646">
        <v>184.63499999999999</v>
      </c>
      <c r="Z23" s="646">
        <v>158.60509999999999</v>
      </c>
      <c r="AA23" s="646">
        <v>142.05269999999999</v>
      </c>
      <c r="AB23" s="646">
        <v>147.51840000000001</v>
      </c>
      <c r="AC23" s="646">
        <v>124.41800000000001</v>
      </c>
      <c r="AD23" s="647">
        <v>211.00749999999999</v>
      </c>
      <c r="AE23" s="647">
        <v>139.66589999999999</v>
      </c>
      <c r="AF23" s="648">
        <v>181.4974</v>
      </c>
      <c r="AH23" s="645" t="s">
        <v>142</v>
      </c>
      <c r="AI23" s="665">
        <v>58.6021</v>
      </c>
      <c r="AJ23" s="665">
        <v>47.2592</v>
      </c>
      <c r="AK23" s="665">
        <v>35.668500000000002</v>
      </c>
      <c r="AL23" s="665">
        <v>37.3142</v>
      </c>
      <c r="AM23" s="665">
        <v>27.652100000000001</v>
      </c>
      <c r="AN23" s="665">
        <v>31.8019</v>
      </c>
      <c r="AO23" s="665">
        <v>28.546900000000001</v>
      </c>
      <c r="AP23" s="665">
        <v>31.882999999999999</v>
      </c>
      <c r="AQ23" s="665">
        <v>26.7531</v>
      </c>
      <c r="AR23" s="665">
        <v>25.7423</v>
      </c>
      <c r="AS23" s="665">
        <v>17.371700000000001</v>
      </c>
      <c r="AT23" s="672">
        <v>33.008400000000002</v>
      </c>
      <c r="AU23" s="672">
        <v>24.875900000000001</v>
      </c>
      <c r="AV23" s="666">
        <v>30.353300000000001</v>
      </c>
      <c r="AX23" s="645" t="s">
        <v>142</v>
      </c>
      <c r="AY23" s="665">
        <v>17.708200000000001</v>
      </c>
      <c r="AZ23" s="665">
        <v>17.421600000000002</v>
      </c>
      <c r="BA23" s="665">
        <v>14.5999</v>
      </c>
      <c r="BB23" s="665">
        <v>14.3203</v>
      </c>
      <c r="BC23" s="665">
        <v>14.154500000000001</v>
      </c>
      <c r="BD23" s="665">
        <v>15.3604</v>
      </c>
      <c r="BE23" s="665">
        <v>14.8673</v>
      </c>
      <c r="BF23" s="665">
        <v>15.4702</v>
      </c>
      <c r="BG23" s="665">
        <v>14.778499999999999</v>
      </c>
      <c r="BH23" s="665">
        <v>15.003</v>
      </c>
      <c r="BI23" s="665">
        <v>12.0832</v>
      </c>
      <c r="BJ23" s="672">
        <v>14.626300000000001</v>
      </c>
      <c r="BK23" s="672">
        <v>14.0496</v>
      </c>
      <c r="BL23" s="666">
        <v>14.438000000000001</v>
      </c>
      <c r="BO23" s="649" t="s">
        <v>53</v>
      </c>
      <c r="BP23" s="645" t="s">
        <v>142</v>
      </c>
      <c r="BQ23" s="665">
        <v>5.6879</v>
      </c>
      <c r="BR23" s="665">
        <v>6.7201000000000004</v>
      </c>
      <c r="BS23" s="665">
        <v>10.622</v>
      </c>
      <c r="BT23" s="665">
        <v>16.4846</v>
      </c>
      <c r="BU23" s="665">
        <v>31.145600000000002</v>
      </c>
      <c r="BV23" s="665">
        <v>19.449100000000001</v>
      </c>
      <c r="BW23" s="665">
        <v>27.175599999999999</v>
      </c>
      <c r="BX23" s="665">
        <v>18.865300000000001</v>
      </c>
      <c r="BY23" s="665">
        <v>26.1296</v>
      </c>
      <c r="BZ23" s="665">
        <v>27.329499999999999</v>
      </c>
      <c r="CA23" s="665">
        <v>36.104599999999998</v>
      </c>
      <c r="CB23" s="672">
        <v>21.453299999999999</v>
      </c>
      <c r="CC23" s="672">
        <v>27.624099999999999</v>
      </c>
      <c r="CD23" s="666">
        <v>23.468</v>
      </c>
    </row>
    <row r="24" spans="2:82" s="492" customFormat="1" ht="15.75" customHeight="1">
      <c r="B24" s="649" t="s">
        <v>143</v>
      </c>
      <c r="C24" s="650">
        <v>279.75869999999998</v>
      </c>
      <c r="D24" s="650">
        <v>236.59280000000001</v>
      </c>
      <c r="E24" s="650">
        <v>225.73390000000001</v>
      </c>
      <c r="F24" s="650">
        <v>207.5138</v>
      </c>
      <c r="G24" s="650">
        <v>209.4648</v>
      </c>
      <c r="H24" s="650">
        <v>182.71090000000001</v>
      </c>
      <c r="I24" s="650">
        <v>230.34049999999999</v>
      </c>
      <c r="J24" s="650">
        <v>221.81960000000001</v>
      </c>
      <c r="K24" s="650">
        <v>353.0301</v>
      </c>
      <c r="L24" s="650">
        <v>235.22569999999999</v>
      </c>
      <c r="M24" s="650">
        <v>173.27350000000001</v>
      </c>
      <c r="N24" s="651">
        <v>215.68</v>
      </c>
      <c r="O24" s="651">
        <v>251.0701</v>
      </c>
      <c r="P24" s="636">
        <v>225.37629999999999</v>
      </c>
      <c r="R24" s="649" t="s">
        <v>143</v>
      </c>
      <c r="S24" s="650">
        <v>193.6986</v>
      </c>
      <c r="T24" s="650">
        <v>158.79499999999999</v>
      </c>
      <c r="U24" s="650">
        <v>146.10720000000001</v>
      </c>
      <c r="V24" s="650">
        <v>136.6421</v>
      </c>
      <c r="W24" s="650">
        <v>137.26949999999999</v>
      </c>
      <c r="X24" s="650">
        <v>125.7407</v>
      </c>
      <c r="Y24" s="650">
        <v>129.85509999999999</v>
      </c>
      <c r="Z24" s="650">
        <v>109.8212</v>
      </c>
      <c r="AA24" s="650">
        <v>223.39779999999999</v>
      </c>
      <c r="AB24" s="650">
        <v>92.716300000000004</v>
      </c>
      <c r="AC24" s="650">
        <v>154.45679999999999</v>
      </c>
      <c r="AD24" s="651">
        <v>139.0513</v>
      </c>
      <c r="AE24" s="651">
        <v>163.75229999999999</v>
      </c>
      <c r="AF24" s="636">
        <v>145.81899999999999</v>
      </c>
      <c r="AH24" s="649" t="s">
        <v>143</v>
      </c>
      <c r="AI24" s="667">
        <v>39.968200000000003</v>
      </c>
      <c r="AJ24" s="667">
        <v>44.6922</v>
      </c>
      <c r="AK24" s="667">
        <v>37.502899999999997</v>
      </c>
      <c r="AL24" s="667">
        <v>38.480699999999999</v>
      </c>
      <c r="AM24" s="667">
        <v>40.144599999999997</v>
      </c>
      <c r="AN24" s="667">
        <v>38.578099999999999</v>
      </c>
      <c r="AO24" s="667">
        <v>28.043399999999998</v>
      </c>
      <c r="AP24" s="667">
        <v>25.317699999999999</v>
      </c>
      <c r="AQ24" s="667">
        <v>21.8765</v>
      </c>
      <c r="AR24" s="667">
        <v>11.8714</v>
      </c>
      <c r="AS24" s="667">
        <v>56.389400000000002</v>
      </c>
      <c r="AT24" s="673">
        <v>37.3337</v>
      </c>
      <c r="AU24" s="673">
        <v>30.373000000000001</v>
      </c>
      <c r="AV24" s="668">
        <v>35.209200000000003</v>
      </c>
      <c r="AX24" s="649" t="s">
        <v>143</v>
      </c>
      <c r="AY24" s="667">
        <v>21.298100000000002</v>
      </c>
      <c r="AZ24" s="667">
        <v>17.380600000000001</v>
      </c>
      <c r="BA24" s="667">
        <v>17.7195</v>
      </c>
      <c r="BB24" s="667">
        <v>16.5336</v>
      </c>
      <c r="BC24" s="667">
        <v>16.8002</v>
      </c>
      <c r="BD24" s="667">
        <v>18.586200000000002</v>
      </c>
      <c r="BE24" s="667">
        <v>14.7902</v>
      </c>
      <c r="BF24" s="667">
        <v>13.7498</v>
      </c>
      <c r="BG24" s="667">
        <v>11.794700000000001</v>
      </c>
      <c r="BH24" s="667">
        <v>21.677</v>
      </c>
      <c r="BI24" s="667">
        <v>16.619900000000001</v>
      </c>
      <c r="BJ24" s="673">
        <v>16.8157</v>
      </c>
      <c r="BK24" s="673">
        <v>13.964700000000001</v>
      </c>
      <c r="BL24" s="668">
        <v>15.945499999999999</v>
      </c>
      <c r="BO24" s="645" t="s">
        <v>54</v>
      </c>
      <c r="BP24" s="649" t="s">
        <v>143</v>
      </c>
      <c r="BQ24" s="667">
        <v>7.9714</v>
      </c>
      <c r="BR24" s="667">
        <v>5.0446999999999997</v>
      </c>
      <c r="BS24" s="667">
        <v>9.5030000000000001</v>
      </c>
      <c r="BT24" s="667">
        <v>10.8329</v>
      </c>
      <c r="BU24" s="667">
        <v>8.5886999999999993</v>
      </c>
      <c r="BV24" s="667">
        <v>11.655099999999999</v>
      </c>
      <c r="BW24" s="667">
        <v>13.541700000000001</v>
      </c>
      <c r="BX24" s="667">
        <v>10.441700000000001</v>
      </c>
      <c r="BY24" s="667">
        <v>29.608899999999998</v>
      </c>
      <c r="BZ24" s="667">
        <v>5.8673999999999999</v>
      </c>
      <c r="CA24" s="667">
        <v>16.1311</v>
      </c>
      <c r="CB24" s="673">
        <v>10.3217</v>
      </c>
      <c r="CC24" s="673">
        <v>20.884</v>
      </c>
      <c r="CD24" s="668">
        <v>13.545500000000001</v>
      </c>
    </row>
    <row r="25" spans="2:82" s="598" customFormat="1" ht="15.75" customHeight="1">
      <c r="B25" s="645" t="s">
        <v>56</v>
      </c>
      <c r="C25" s="646">
        <v>449.9769</v>
      </c>
      <c r="D25" s="646">
        <v>634.33619999999996</v>
      </c>
      <c r="E25" s="646">
        <v>300.65660000000003</v>
      </c>
      <c r="F25" s="646">
        <v>224.60319999999999</v>
      </c>
      <c r="G25" s="646">
        <v>223.1524</v>
      </c>
      <c r="H25" s="646">
        <v>217.31460000000001</v>
      </c>
      <c r="I25" s="646">
        <v>184.97890000000001</v>
      </c>
      <c r="J25" s="646">
        <v>229.07490000000001</v>
      </c>
      <c r="K25" s="646">
        <v>291.89339999999999</v>
      </c>
      <c r="L25" s="646">
        <v>148.6003</v>
      </c>
      <c r="M25" s="646">
        <v>150.88829999999999</v>
      </c>
      <c r="N25" s="647">
        <v>214.98230000000001</v>
      </c>
      <c r="O25" s="647">
        <v>199.5652</v>
      </c>
      <c r="P25" s="648">
        <v>209.8877</v>
      </c>
      <c r="R25" s="645" t="s">
        <v>56</v>
      </c>
      <c r="S25" s="646">
        <v>449.9769</v>
      </c>
      <c r="T25" s="646">
        <v>460.41579999999999</v>
      </c>
      <c r="U25" s="646">
        <v>209.23660000000001</v>
      </c>
      <c r="V25" s="646">
        <v>157.82579999999999</v>
      </c>
      <c r="W25" s="646">
        <v>145.10910000000001</v>
      </c>
      <c r="X25" s="646">
        <v>137.17339999999999</v>
      </c>
      <c r="Y25" s="646">
        <v>119.8111</v>
      </c>
      <c r="Z25" s="646">
        <v>158.36009999999999</v>
      </c>
      <c r="AA25" s="646">
        <v>153.72120000000001</v>
      </c>
      <c r="AB25" s="646">
        <v>109.9936</v>
      </c>
      <c r="AC25" s="646">
        <v>68.427800000000005</v>
      </c>
      <c r="AD25" s="647">
        <v>142.9676</v>
      </c>
      <c r="AE25" s="647">
        <v>120.6748</v>
      </c>
      <c r="AF25" s="648">
        <v>135.601</v>
      </c>
      <c r="AH25" s="645" t="s">
        <v>56</v>
      </c>
      <c r="AI25" s="665">
        <v>90.807100000000005</v>
      </c>
      <c r="AJ25" s="665">
        <v>59.000399999999999</v>
      </c>
      <c r="AK25" s="665">
        <v>50.991900000000001</v>
      </c>
      <c r="AL25" s="665">
        <v>44.9848</v>
      </c>
      <c r="AM25" s="665">
        <v>36.572299999999998</v>
      </c>
      <c r="AN25" s="665">
        <v>35.537999999999997</v>
      </c>
      <c r="AO25" s="665">
        <v>32.933500000000002</v>
      </c>
      <c r="AP25" s="665">
        <v>20.8826</v>
      </c>
      <c r="AQ25" s="665">
        <v>23.994700000000002</v>
      </c>
      <c r="AR25" s="665">
        <v>30.3842</v>
      </c>
      <c r="AS25" s="665">
        <v>9.9185999999999996</v>
      </c>
      <c r="AT25" s="672">
        <v>38.855800000000002</v>
      </c>
      <c r="AU25" s="672">
        <v>19.984300000000001</v>
      </c>
      <c r="AV25" s="666">
        <v>32.926499999999997</v>
      </c>
      <c r="AX25" s="645" t="s">
        <v>56</v>
      </c>
      <c r="AY25" s="665">
        <v>9.1721000000000004</v>
      </c>
      <c r="AZ25" s="665">
        <v>12.173400000000001</v>
      </c>
      <c r="BA25" s="665">
        <v>13.706899999999999</v>
      </c>
      <c r="BB25" s="665">
        <v>16.7181</v>
      </c>
      <c r="BC25" s="665">
        <v>17.395700000000001</v>
      </c>
      <c r="BD25" s="665">
        <v>19.1753</v>
      </c>
      <c r="BE25" s="665">
        <v>20.366399999999999</v>
      </c>
      <c r="BF25" s="665">
        <v>15.2944</v>
      </c>
      <c r="BG25" s="665">
        <v>18.721699999999998</v>
      </c>
      <c r="BH25" s="665">
        <v>21.548400000000001</v>
      </c>
      <c r="BI25" s="665">
        <v>14.7723</v>
      </c>
      <c r="BJ25" s="672">
        <v>18.025700000000001</v>
      </c>
      <c r="BK25" s="672">
        <v>16.632000000000001</v>
      </c>
      <c r="BL25" s="666">
        <v>17.587800000000001</v>
      </c>
      <c r="BO25" s="649" t="s">
        <v>55</v>
      </c>
      <c r="BP25" s="645" t="s">
        <v>56</v>
      </c>
      <c r="BQ25" s="665">
        <v>2.0799999999999999E-2</v>
      </c>
      <c r="BR25" s="665">
        <v>1.4085000000000001</v>
      </c>
      <c r="BS25" s="665">
        <v>4.8944999999999999</v>
      </c>
      <c r="BT25" s="665">
        <v>8.5657999999999994</v>
      </c>
      <c r="BU25" s="665">
        <v>11.0588</v>
      </c>
      <c r="BV25" s="665">
        <v>8.4086999999999996</v>
      </c>
      <c r="BW25" s="665">
        <v>11.4702</v>
      </c>
      <c r="BX25" s="665">
        <v>32.953200000000002</v>
      </c>
      <c r="BY25" s="665">
        <v>9.9471000000000007</v>
      </c>
      <c r="BZ25" s="665">
        <v>22.0871</v>
      </c>
      <c r="CA25" s="665">
        <v>20.659099999999999</v>
      </c>
      <c r="CB25" s="672">
        <v>9.6204999999999998</v>
      </c>
      <c r="CC25" s="672">
        <v>23.852599999999999</v>
      </c>
      <c r="CD25" s="666">
        <v>14.0922</v>
      </c>
    </row>
    <row r="26" spans="2:82" s="492" customFormat="1" ht="15.75" customHeight="1">
      <c r="B26" s="649" t="s">
        <v>144</v>
      </c>
      <c r="C26" s="650">
        <v>346.58580000000001</v>
      </c>
      <c r="D26" s="650">
        <v>222.6593</v>
      </c>
      <c r="E26" s="650">
        <v>185.9272</v>
      </c>
      <c r="F26" s="650">
        <v>179.07140000000001</v>
      </c>
      <c r="G26" s="650">
        <v>189.4315</v>
      </c>
      <c r="H26" s="650">
        <v>219.90639999999999</v>
      </c>
      <c r="I26" s="650">
        <v>172.15209999999999</v>
      </c>
      <c r="J26" s="650">
        <v>182.3613</v>
      </c>
      <c r="K26" s="650">
        <v>243.00229999999999</v>
      </c>
      <c r="L26" s="650">
        <v>250.54079999999999</v>
      </c>
      <c r="M26" s="650">
        <v>164.45959999999999</v>
      </c>
      <c r="N26" s="651">
        <v>186.18430000000001</v>
      </c>
      <c r="O26" s="651">
        <v>201.22640000000001</v>
      </c>
      <c r="P26" s="636">
        <v>191.5804</v>
      </c>
      <c r="R26" s="649" t="s">
        <v>144</v>
      </c>
      <c r="S26" s="650">
        <v>252.35059999999999</v>
      </c>
      <c r="T26" s="650">
        <v>172.47030000000001</v>
      </c>
      <c r="U26" s="650">
        <v>130.6183</v>
      </c>
      <c r="V26" s="650">
        <v>122.50790000000001</v>
      </c>
      <c r="W26" s="650">
        <v>145.69220000000001</v>
      </c>
      <c r="X26" s="650">
        <v>153.80860000000001</v>
      </c>
      <c r="Y26" s="650">
        <v>124.5538</v>
      </c>
      <c r="Z26" s="650">
        <v>114.54770000000001</v>
      </c>
      <c r="AA26" s="650">
        <v>123.89490000000001</v>
      </c>
      <c r="AB26" s="650">
        <v>180.29159999999999</v>
      </c>
      <c r="AC26" s="650">
        <v>84.408600000000007</v>
      </c>
      <c r="AD26" s="651">
        <v>132.35419999999999</v>
      </c>
      <c r="AE26" s="651">
        <v>113.99850000000001</v>
      </c>
      <c r="AF26" s="636">
        <v>125.7694</v>
      </c>
      <c r="AH26" s="649" t="s">
        <v>144</v>
      </c>
      <c r="AI26" s="667">
        <v>56.320099999999996</v>
      </c>
      <c r="AJ26" s="667">
        <v>47.532800000000002</v>
      </c>
      <c r="AK26" s="667">
        <v>46.984200000000001</v>
      </c>
      <c r="AL26" s="667">
        <v>42.493000000000002</v>
      </c>
      <c r="AM26" s="667">
        <v>40.293599999999998</v>
      </c>
      <c r="AN26" s="667">
        <v>41.561599999999999</v>
      </c>
      <c r="AO26" s="667">
        <v>38.570399999999999</v>
      </c>
      <c r="AP26" s="667">
        <v>30.991800000000001</v>
      </c>
      <c r="AQ26" s="667">
        <v>28.547499999999999</v>
      </c>
      <c r="AR26" s="667">
        <v>54.211100000000002</v>
      </c>
      <c r="AS26" s="667">
        <v>14.678100000000001</v>
      </c>
      <c r="AT26" s="673">
        <v>42.048699999999997</v>
      </c>
      <c r="AU26" s="673">
        <v>28.537199999999999</v>
      </c>
      <c r="AV26" s="668">
        <v>36.957700000000003</v>
      </c>
      <c r="AX26" s="649" t="s">
        <v>144</v>
      </c>
      <c r="AY26" s="667">
        <v>15.1318</v>
      </c>
      <c r="AZ26" s="667">
        <v>18.984300000000001</v>
      </c>
      <c r="BA26" s="667">
        <v>17.4221</v>
      </c>
      <c r="BB26" s="667">
        <v>17.9834</v>
      </c>
      <c r="BC26" s="667">
        <v>18.652799999999999</v>
      </c>
      <c r="BD26" s="667">
        <v>18.033899999999999</v>
      </c>
      <c r="BE26" s="667">
        <v>19.794499999999999</v>
      </c>
      <c r="BF26" s="667">
        <v>16.912600000000001</v>
      </c>
      <c r="BG26" s="667">
        <v>11.050800000000001</v>
      </c>
      <c r="BH26" s="667">
        <v>14.409000000000001</v>
      </c>
      <c r="BI26" s="667">
        <v>11.6272</v>
      </c>
      <c r="BJ26" s="673">
        <v>18.3323</v>
      </c>
      <c r="BK26" s="673">
        <v>13.319000000000001</v>
      </c>
      <c r="BL26" s="668">
        <v>16.4434</v>
      </c>
      <c r="BO26" s="645" t="s">
        <v>56</v>
      </c>
      <c r="BP26" s="649" t="s">
        <v>144</v>
      </c>
      <c r="BQ26" s="667">
        <v>1.3586</v>
      </c>
      <c r="BR26" s="667">
        <v>10.9422</v>
      </c>
      <c r="BS26" s="667">
        <v>5.8460999999999999</v>
      </c>
      <c r="BT26" s="667">
        <v>7.9364999999999997</v>
      </c>
      <c r="BU26" s="667">
        <v>17.963899999999999</v>
      </c>
      <c r="BV26" s="667">
        <v>10.347200000000001</v>
      </c>
      <c r="BW26" s="667">
        <v>13.9861</v>
      </c>
      <c r="BX26" s="667">
        <v>14.9092</v>
      </c>
      <c r="BY26" s="667">
        <v>11.386799999999999</v>
      </c>
      <c r="BZ26" s="667">
        <v>3.3409</v>
      </c>
      <c r="CA26" s="667">
        <v>25.019400000000001</v>
      </c>
      <c r="CB26" s="673">
        <v>10.7067</v>
      </c>
      <c r="CC26" s="673">
        <v>14.7957</v>
      </c>
      <c r="CD26" s="668">
        <v>12.247400000000001</v>
      </c>
    </row>
    <row r="27" spans="2:82" s="598" customFormat="1" ht="15.75" customHeight="1">
      <c r="B27" s="645" t="s">
        <v>59</v>
      </c>
      <c r="C27" s="646">
        <v>1661.3447000000001</v>
      </c>
      <c r="D27" s="646">
        <v>1059.7065</v>
      </c>
      <c r="E27" s="646">
        <v>756.14940000000001</v>
      </c>
      <c r="F27" s="646">
        <v>466.34530000000001</v>
      </c>
      <c r="G27" s="646">
        <v>344.55549999999999</v>
      </c>
      <c r="H27" s="646">
        <v>340.48140000000001</v>
      </c>
      <c r="I27" s="646">
        <v>290.07639999999998</v>
      </c>
      <c r="J27" s="646">
        <v>541.42909999999995</v>
      </c>
      <c r="K27" s="646">
        <v>340.98410000000001</v>
      </c>
      <c r="L27" s="646">
        <v>232.89060000000001</v>
      </c>
      <c r="M27" s="646" t="s">
        <v>108</v>
      </c>
      <c r="N27" s="647">
        <v>496.62950000000001</v>
      </c>
      <c r="O27" s="647">
        <v>300.81479999999999</v>
      </c>
      <c r="P27" s="648">
        <v>422.16680000000002</v>
      </c>
      <c r="R27" s="645" t="s">
        <v>59</v>
      </c>
      <c r="S27" s="646">
        <v>1352.0777</v>
      </c>
      <c r="T27" s="646">
        <v>860.74850000000004</v>
      </c>
      <c r="U27" s="646">
        <v>580.96960000000001</v>
      </c>
      <c r="V27" s="646">
        <v>332.4692</v>
      </c>
      <c r="W27" s="646">
        <v>319.62909999999999</v>
      </c>
      <c r="X27" s="646">
        <v>340.48140000000001</v>
      </c>
      <c r="Y27" s="646">
        <v>227.7825</v>
      </c>
      <c r="Z27" s="646">
        <v>420.34570000000002</v>
      </c>
      <c r="AA27" s="646">
        <v>174.6568</v>
      </c>
      <c r="AB27" s="646">
        <v>146.4041</v>
      </c>
      <c r="AC27" s="646" t="s">
        <v>108</v>
      </c>
      <c r="AD27" s="647">
        <v>397.01159999999999</v>
      </c>
      <c r="AE27" s="647">
        <v>182.5761</v>
      </c>
      <c r="AF27" s="648">
        <v>315.46800000000002</v>
      </c>
      <c r="AH27" s="645" t="s">
        <v>59</v>
      </c>
      <c r="AI27" s="665">
        <v>65.068700000000007</v>
      </c>
      <c r="AJ27" s="665">
        <v>65.134500000000003</v>
      </c>
      <c r="AK27" s="665">
        <v>53.994799999999998</v>
      </c>
      <c r="AL27" s="665">
        <v>50.947699999999998</v>
      </c>
      <c r="AM27" s="665">
        <v>67.481200000000001</v>
      </c>
      <c r="AN27" s="665">
        <v>59.095799999999997</v>
      </c>
      <c r="AO27" s="665">
        <v>57.7622</v>
      </c>
      <c r="AP27" s="665">
        <v>65.573599999999999</v>
      </c>
      <c r="AQ27" s="665">
        <v>40.000599999999999</v>
      </c>
      <c r="AR27" s="665">
        <v>47.035800000000002</v>
      </c>
      <c r="AS27" s="665" t="s">
        <v>108</v>
      </c>
      <c r="AT27" s="672">
        <v>58.298000000000002</v>
      </c>
      <c r="AU27" s="672">
        <v>47.372900000000001</v>
      </c>
      <c r="AV27" s="666">
        <v>55.337699999999998</v>
      </c>
      <c r="AX27" s="645" t="s">
        <v>59</v>
      </c>
      <c r="AY27" s="665">
        <v>13.5268</v>
      </c>
      <c r="AZ27" s="665">
        <v>13.357799999999999</v>
      </c>
      <c r="BA27" s="665">
        <v>14.220499999999999</v>
      </c>
      <c r="BB27" s="665">
        <v>14.322800000000001</v>
      </c>
      <c r="BC27" s="665">
        <v>15.6449</v>
      </c>
      <c r="BD27" s="665">
        <v>21.053699999999999</v>
      </c>
      <c r="BE27" s="665">
        <v>22.035699999999999</v>
      </c>
      <c r="BF27" s="665">
        <v>11.978300000000001</v>
      </c>
      <c r="BG27" s="665">
        <v>11.141</v>
      </c>
      <c r="BH27" s="665">
        <v>11.029500000000001</v>
      </c>
      <c r="BI27" s="665" t="s">
        <v>108</v>
      </c>
      <c r="BJ27" s="672">
        <v>15.5472</v>
      </c>
      <c r="BK27" s="672">
        <v>11.2372</v>
      </c>
      <c r="BL27" s="666">
        <v>14.3794</v>
      </c>
      <c r="BO27" s="649" t="s">
        <v>57</v>
      </c>
      <c r="BP27" s="645" t="s">
        <v>59</v>
      </c>
      <c r="BQ27" s="665">
        <v>2.7890000000000001</v>
      </c>
      <c r="BR27" s="665">
        <v>2.7328999999999999</v>
      </c>
      <c r="BS27" s="665">
        <v>8.6173999999999999</v>
      </c>
      <c r="BT27" s="665">
        <v>6.0220000000000002</v>
      </c>
      <c r="BU27" s="665">
        <v>9.6395</v>
      </c>
      <c r="BV27" s="665">
        <v>19.8505</v>
      </c>
      <c r="BW27" s="665">
        <v>-1.2728999999999999</v>
      </c>
      <c r="BX27" s="665">
        <v>8.4400000000000003E-2</v>
      </c>
      <c r="BY27" s="665">
        <v>7.9799999999999996E-2</v>
      </c>
      <c r="BZ27" s="665">
        <v>4.7986000000000004</v>
      </c>
      <c r="CA27" s="665" t="s">
        <v>108</v>
      </c>
      <c r="CB27" s="672">
        <v>6.0960000000000001</v>
      </c>
      <c r="CC27" s="672">
        <v>2.0836999999999999</v>
      </c>
      <c r="CD27" s="666">
        <v>5.0087999999999999</v>
      </c>
    </row>
    <row r="28" spans="2:82" s="492" customFormat="1" ht="15.75" customHeight="1">
      <c r="B28" s="649" t="s">
        <v>145</v>
      </c>
      <c r="C28" s="650">
        <v>423.44990000000001</v>
      </c>
      <c r="D28" s="650">
        <v>270.71710000000002</v>
      </c>
      <c r="E28" s="650">
        <v>242.06989999999999</v>
      </c>
      <c r="F28" s="650">
        <v>230.8442</v>
      </c>
      <c r="G28" s="650">
        <v>244.94280000000001</v>
      </c>
      <c r="H28" s="650">
        <v>219.47919999999999</v>
      </c>
      <c r="I28" s="650">
        <v>180.2045</v>
      </c>
      <c r="J28" s="650">
        <v>162.28559999999999</v>
      </c>
      <c r="K28" s="650">
        <v>218.4522</v>
      </c>
      <c r="L28" s="650">
        <v>209.99440000000001</v>
      </c>
      <c r="M28" s="650">
        <v>203.01230000000001</v>
      </c>
      <c r="N28" s="651">
        <v>228.08799999999999</v>
      </c>
      <c r="O28" s="651">
        <v>194.316</v>
      </c>
      <c r="P28" s="636">
        <v>215.81299999999999</v>
      </c>
      <c r="R28" s="649" t="s">
        <v>145</v>
      </c>
      <c r="S28" s="650">
        <v>289.51119999999997</v>
      </c>
      <c r="T28" s="650">
        <v>176.76609999999999</v>
      </c>
      <c r="U28" s="650">
        <v>164.93360000000001</v>
      </c>
      <c r="V28" s="650">
        <v>159.2593</v>
      </c>
      <c r="W28" s="650">
        <v>180.80850000000001</v>
      </c>
      <c r="X28" s="650">
        <v>149.15459999999999</v>
      </c>
      <c r="Y28" s="650">
        <v>125.2518</v>
      </c>
      <c r="Z28" s="650">
        <v>119.5014</v>
      </c>
      <c r="AA28" s="650">
        <v>129.19589999999999</v>
      </c>
      <c r="AB28" s="650">
        <v>155.31479999999999</v>
      </c>
      <c r="AC28" s="650">
        <v>143.2379</v>
      </c>
      <c r="AD28" s="651">
        <v>158.46010000000001</v>
      </c>
      <c r="AE28" s="651">
        <v>133.36279999999999</v>
      </c>
      <c r="AF28" s="636">
        <v>149.3381</v>
      </c>
      <c r="AH28" s="649" t="s">
        <v>145</v>
      </c>
      <c r="AI28" s="667">
        <v>41.826000000000001</v>
      </c>
      <c r="AJ28" s="667">
        <v>40.314900000000002</v>
      </c>
      <c r="AK28" s="667">
        <v>40.536299999999997</v>
      </c>
      <c r="AL28" s="667">
        <v>38.189</v>
      </c>
      <c r="AM28" s="667">
        <v>35.360799999999998</v>
      </c>
      <c r="AN28" s="667">
        <v>30.766500000000001</v>
      </c>
      <c r="AO28" s="667">
        <v>32.396000000000001</v>
      </c>
      <c r="AP28" s="667">
        <v>35.0274</v>
      </c>
      <c r="AQ28" s="667">
        <v>31.171700000000001</v>
      </c>
      <c r="AR28" s="667">
        <v>37.423400000000001</v>
      </c>
      <c r="AS28" s="667">
        <v>17.2791</v>
      </c>
      <c r="AT28" s="673">
        <v>36.585999999999999</v>
      </c>
      <c r="AU28" s="673">
        <v>26.933199999999999</v>
      </c>
      <c r="AV28" s="668">
        <v>33.427</v>
      </c>
      <c r="AX28" s="649" t="s">
        <v>145</v>
      </c>
      <c r="AY28" s="667">
        <v>15.345000000000001</v>
      </c>
      <c r="AZ28" s="667">
        <v>17.771899999999999</v>
      </c>
      <c r="BA28" s="667">
        <v>17.684000000000001</v>
      </c>
      <c r="BB28" s="667">
        <v>16.597799999999999</v>
      </c>
      <c r="BC28" s="667">
        <v>18.415800000000001</v>
      </c>
      <c r="BD28" s="667">
        <v>16.698899999999998</v>
      </c>
      <c r="BE28" s="667">
        <v>19.0808</v>
      </c>
      <c r="BF28" s="667">
        <v>18.086400000000001</v>
      </c>
      <c r="BG28" s="667">
        <v>12.581200000000001</v>
      </c>
      <c r="BH28" s="667">
        <v>20.257899999999999</v>
      </c>
      <c r="BI28" s="667">
        <v>11.950799999999999</v>
      </c>
      <c r="BJ28" s="673">
        <v>17.468499999999999</v>
      </c>
      <c r="BK28" s="673">
        <v>14.2981</v>
      </c>
      <c r="BL28" s="668">
        <v>16.430900000000001</v>
      </c>
      <c r="BO28" s="645" t="s">
        <v>58</v>
      </c>
      <c r="BP28" s="649" t="s">
        <v>145</v>
      </c>
      <c r="BQ28" s="667">
        <v>11.198700000000001</v>
      </c>
      <c r="BR28" s="667">
        <v>7.2087000000000003</v>
      </c>
      <c r="BS28" s="667">
        <v>9.9144000000000005</v>
      </c>
      <c r="BT28" s="667">
        <v>14.203200000000001</v>
      </c>
      <c r="BU28" s="667">
        <v>20.04</v>
      </c>
      <c r="BV28" s="667">
        <v>20.493099999999998</v>
      </c>
      <c r="BW28" s="667">
        <v>18.028500000000001</v>
      </c>
      <c r="BX28" s="667">
        <v>20.522600000000001</v>
      </c>
      <c r="BY28" s="667">
        <v>15.3886</v>
      </c>
      <c r="BZ28" s="667">
        <v>16.280200000000001</v>
      </c>
      <c r="CA28" s="667">
        <v>41.326300000000003</v>
      </c>
      <c r="CB28" s="673">
        <v>15.418699999999999</v>
      </c>
      <c r="CC28" s="673">
        <v>27.400600000000001</v>
      </c>
      <c r="CD28" s="668">
        <v>19.34</v>
      </c>
    </row>
    <row r="29" spans="2:82" s="598" customFormat="1" ht="15.75" customHeight="1">
      <c r="B29" s="645" t="s">
        <v>146</v>
      </c>
      <c r="C29" s="646">
        <v>241.45410000000001</v>
      </c>
      <c r="D29" s="646">
        <v>195.6326</v>
      </c>
      <c r="E29" s="646">
        <v>183.6377</v>
      </c>
      <c r="F29" s="646">
        <v>174.15809999999999</v>
      </c>
      <c r="G29" s="646">
        <v>193.25219999999999</v>
      </c>
      <c r="H29" s="646">
        <v>152.4084</v>
      </c>
      <c r="I29" s="646">
        <v>169.55609999999999</v>
      </c>
      <c r="J29" s="646">
        <v>168.1173</v>
      </c>
      <c r="K29" s="646">
        <v>211.03450000000001</v>
      </c>
      <c r="L29" s="646">
        <v>218.2056</v>
      </c>
      <c r="M29" s="646">
        <v>198.4051</v>
      </c>
      <c r="N29" s="647">
        <v>175.8116</v>
      </c>
      <c r="O29" s="647">
        <v>196.46520000000001</v>
      </c>
      <c r="P29" s="648">
        <v>184.86930000000001</v>
      </c>
      <c r="R29" s="645" t="s">
        <v>146</v>
      </c>
      <c r="S29" s="646">
        <v>162.11670000000001</v>
      </c>
      <c r="T29" s="646">
        <v>130.49870000000001</v>
      </c>
      <c r="U29" s="646">
        <v>129.4563</v>
      </c>
      <c r="V29" s="646">
        <v>120.7492</v>
      </c>
      <c r="W29" s="646">
        <v>128.8014</v>
      </c>
      <c r="X29" s="646">
        <v>108.1253</v>
      </c>
      <c r="Y29" s="646">
        <v>106.4689</v>
      </c>
      <c r="Z29" s="646">
        <v>102.7529</v>
      </c>
      <c r="AA29" s="646">
        <v>136.16040000000001</v>
      </c>
      <c r="AB29" s="646">
        <v>94.723799999999997</v>
      </c>
      <c r="AC29" s="646">
        <v>113.98139999999999</v>
      </c>
      <c r="AD29" s="647">
        <v>118.8361</v>
      </c>
      <c r="AE29" s="647">
        <v>113.6777</v>
      </c>
      <c r="AF29" s="648">
        <v>116.57389999999999</v>
      </c>
      <c r="AH29" s="645" t="s">
        <v>146</v>
      </c>
      <c r="AI29" s="665">
        <v>45.855899999999998</v>
      </c>
      <c r="AJ29" s="665">
        <v>44.454000000000001</v>
      </c>
      <c r="AK29" s="665">
        <v>48.02</v>
      </c>
      <c r="AL29" s="665">
        <v>40.984099999999998</v>
      </c>
      <c r="AM29" s="665">
        <v>38.390300000000003</v>
      </c>
      <c r="AN29" s="665">
        <v>35.165599999999998</v>
      </c>
      <c r="AO29" s="665">
        <v>28.534700000000001</v>
      </c>
      <c r="AP29" s="665">
        <v>29.841999999999999</v>
      </c>
      <c r="AQ29" s="665">
        <v>26.785799999999998</v>
      </c>
      <c r="AR29" s="665">
        <v>19.569199999999999</v>
      </c>
      <c r="AS29" s="665">
        <v>19.321899999999999</v>
      </c>
      <c r="AT29" s="672">
        <v>38.119100000000003</v>
      </c>
      <c r="AU29" s="672">
        <v>24.998799999999999</v>
      </c>
      <c r="AV29" s="666">
        <v>32.004199999999997</v>
      </c>
      <c r="AX29" s="645" t="s">
        <v>146</v>
      </c>
      <c r="AY29" s="665">
        <v>15.886100000000001</v>
      </c>
      <c r="AZ29" s="665">
        <v>17.798300000000001</v>
      </c>
      <c r="BA29" s="665">
        <v>17.4529</v>
      </c>
      <c r="BB29" s="665">
        <v>17.6663</v>
      </c>
      <c r="BC29" s="665">
        <v>14.7233</v>
      </c>
      <c r="BD29" s="665">
        <v>18.7165</v>
      </c>
      <c r="BE29" s="665">
        <v>18.2287</v>
      </c>
      <c r="BF29" s="665">
        <v>20.2654</v>
      </c>
      <c r="BG29" s="665">
        <v>19.1846</v>
      </c>
      <c r="BH29" s="665">
        <v>13.447699999999999</v>
      </c>
      <c r="BI29" s="665">
        <v>15.129899999999999</v>
      </c>
      <c r="BJ29" s="672">
        <v>17.307200000000002</v>
      </c>
      <c r="BK29" s="672">
        <v>17.6448</v>
      </c>
      <c r="BL29" s="666">
        <v>17.464500000000001</v>
      </c>
      <c r="BO29" s="649" t="s">
        <v>59</v>
      </c>
      <c r="BP29" s="645" t="s">
        <v>146</v>
      </c>
      <c r="BQ29" s="665">
        <v>5.3997999999999999</v>
      </c>
      <c r="BR29" s="665">
        <v>4.4537000000000004</v>
      </c>
      <c r="BS29" s="665">
        <v>5.0225</v>
      </c>
      <c r="BT29" s="665">
        <v>10.682700000000001</v>
      </c>
      <c r="BU29" s="665">
        <v>13.5358</v>
      </c>
      <c r="BV29" s="665">
        <v>17.0623</v>
      </c>
      <c r="BW29" s="665">
        <v>16.029299999999999</v>
      </c>
      <c r="BX29" s="665">
        <v>11.0124</v>
      </c>
      <c r="BY29" s="665">
        <v>18.55</v>
      </c>
      <c r="BZ29" s="665">
        <v>10.3935</v>
      </c>
      <c r="CA29" s="665">
        <v>22.997</v>
      </c>
      <c r="CB29" s="672">
        <v>12.166600000000001</v>
      </c>
      <c r="CC29" s="672">
        <v>15.2179</v>
      </c>
      <c r="CD29" s="666">
        <v>13.588699999999999</v>
      </c>
    </row>
    <row r="30" spans="2:82" s="492" customFormat="1" ht="15.75" customHeight="1">
      <c r="B30" s="649" t="s">
        <v>147</v>
      </c>
      <c r="C30" s="650">
        <v>176.79949999999999</v>
      </c>
      <c r="D30" s="650">
        <v>124.2923</v>
      </c>
      <c r="E30" s="650">
        <v>146.21629999999999</v>
      </c>
      <c r="F30" s="650">
        <v>177.12970000000001</v>
      </c>
      <c r="G30" s="650">
        <v>171.54069999999999</v>
      </c>
      <c r="H30" s="650">
        <v>195.73929999999999</v>
      </c>
      <c r="I30" s="650">
        <v>178.98179999999999</v>
      </c>
      <c r="J30" s="650">
        <v>213.14349999999999</v>
      </c>
      <c r="K30" s="650">
        <v>182.46090000000001</v>
      </c>
      <c r="L30" s="650">
        <v>199.5762</v>
      </c>
      <c r="M30" s="650">
        <v>257.86709999999999</v>
      </c>
      <c r="N30" s="651">
        <v>172.9796</v>
      </c>
      <c r="O30" s="651">
        <v>220.1362</v>
      </c>
      <c r="P30" s="636">
        <v>188.9007</v>
      </c>
      <c r="R30" s="649" t="s">
        <v>147</v>
      </c>
      <c r="S30" s="650">
        <v>164.41550000000001</v>
      </c>
      <c r="T30" s="650">
        <v>90.043400000000005</v>
      </c>
      <c r="U30" s="650">
        <v>92.097899999999996</v>
      </c>
      <c r="V30" s="650">
        <v>115.5338</v>
      </c>
      <c r="W30" s="650">
        <v>124.2129</v>
      </c>
      <c r="X30" s="650">
        <v>142.3253</v>
      </c>
      <c r="Y30" s="650">
        <v>130.91</v>
      </c>
      <c r="Z30" s="650">
        <v>146.43430000000001</v>
      </c>
      <c r="AA30" s="650">
        <v>136.7021</v>
      </c>
      <c r="AB30" s="650">
        <v>140.5224</v>
      </c>
      <c r="AC30" s="650">
        <v>121.8252</v>
      </c>
      <c r="AD30" s="651">
        <v>118.8094</v>
      </c>
      <c r="AE30" s="651">
        <v>135.1465</v>
      </c>
      <c r="AF30" s="636">
        <v>124.3252</v>
      </c>
      <c r="AH30" s="649" t="s">
        <v>147</v>
      </c>
      <c r="AI30" s="667">
        <v>45.853999999999999</v>
      </c>
      <c r="AJ30" s="667">
        <v>38.269500000000001</v>
      </c>
      <c r="AK30" s="667">
        <v>36.602800000000002</v>
      </c>
      <c r="AL30" s="667">
        <v>37.596499999999999</v>
      </c>
      <c r="AM30" s="667">
        <v>32.785400000000003</v>
      </c>
      <c r="AN30" s="667">
        <v>37.9176</v>
      </c>
      <c r="AO30" s="667">
        <v>29.235399999999998</v>
      </c>
      <c r="AP30" s="667">
        <v>31.2347</v>
      </c>
      <c r="AQ30" s="667">
        <v>31.044</v>
      </c>
      <c r="AR30" s="667">
        <v>33.164900000000003</v>
      </c>
      <c r="AS30" s="667">
        <v>18.179099999999998</v>
      </c>
      <c r="AT30" s="673">
        <v>35.2956</v>
      </c>
      <c r="AU30" s="673">
        <v>26.155100000000001</v>
      </c>
      <c r="AV30" s="668">
        <v>31.699300000000001</v>
      </c>
      <c r="AX30" s="649" t="s">
        <v>147</v>
      </c>
      <c r="AY30" s="667">
        <v>21.5154</v>
      </c>
      <c r="AZ30" s="667">
        <v>24.165700000000001</v>
      </c>
      <c r="BA30" s="667">
        <v>16.546500000000002</v>
      </c>
      <c r="BB30" s="667">
        <v>16.287199999999999</v>
      </c>
      <c r="BC30" s="667">
        <v>18.554500000000001</v>
      </c>
      <c r="BD30" s="667">
        <v>17.637899999999998</v>
      </c>
      <c r="BE30" s="667">
        <v>20.377400000000002</v>
      </c>
      <c r="BF30" s="667">
        <v>16.779199999999999</v>
      </c>
      <c r="BG30" s="667">
        <v>19.2102</v>
      </c>
      <c r="BH30" s="667">
        <v>16.328600000000002</v>
      </c>
      <c r="BI30" s="667">
        <v>13.6778</v>
      </c>
      <c r="BJ30" s="673">
        <v>17.7593</v>
      </c>
      <c r="BK30" s="673">
        <v>15.928800000000001</v>
      </c>
      <c r="BL30" s="668">
        <v>17.039100000000001</v>
      </c>
      <c r="BO30" s="645" t="s">
        <v>60</v>
      </c>
      <c r="BP30" s="649" t="s">
        <v>147</v>
      </c>
      <c r="BQ30" s="667">
        <v>25.626000000000001</v>
      </c>
      <c r="BR30" s="667">
        <v>10.0097</v>
      </c>
      <c r="BS30" s="667">
        <v>9.8381000000000007</v>
      </c>
      <c r="BT30" s="667">
        <v>11.341799999999999</v>
      </c>
      <c r="BU30" s="667">
        <v>21.0702</v>
      </c>
      <c r="BV30" s="667">
        <v>17.156199999999998</v>
      </c>
      <c r="BW30" s="667">
        <v>23.5288</v>
      </c>
      <c r="BX30" s="667">
        <v>20.688300000000002</v>
      </c>
      <c r="BY30" s="667">
        <v>24.667200000000001</v>
      </c>
      <c r="BZ30" s="667">
        <v>20.916799999999999</v>
      </c>
      <c r="CA30" s="667">
        <v>15.3865</v>
      </c>
      <c r="CB30" s="673">
        <v>15.629200000000001</v>
      </c>
      <c r="CC30" s="673">
        <v>19.308399999999999</v>
      </c>
      <c r="CD30" s="668">
        <v>17.076799999999999</v>
      </c>
    </row>
    <row r="31" spans="2:82" s="598" customFormat="1" ht="15.75" customHeight="1">
      <c r="B31" s="645" t="s">
        <v>148</v>
      </c>
      <c r="C31" s="646">
        <v>295.43599999999998</v>
      </c>
      <c r="D31" s="646">
        <v>265.19229999999999</v>
      </c>
      <c r="E31" s="646">
        <v>209.44069999999999</v>
      </c>
      <c r="F31" s="646">
        <v>198.1414</v>
      </c>
      <c r="G31" s="646">
        <v>223.84389999999999</v>
      </c>
      <c r="H31" s="646">
        <v>262.51920000000001</v>
      </c>
      <c r="I31" s="646">
        <v>214.39859999999999</v>
      </c>
      <c r="J31" s="646">
        <v>253.036</v>
      </c>
      <c r="K31" s="646">
        <v>231.97139999999999</v>
      </c>
      <c r="L31" s="646">
        <v>255.1336</v>
      </c>
      <c r="M31" s="646">
        <v>221.02539999999999</v>
      </c>
      <c r="N31" s="647">
        <v>215.506</v>
      </c>
      <c r="O31" s="647">
        <v>239.86500000000001</v>
      </c>
      <c r="P31" s="648">
        <v>223.89510000000001</v>
      </c>
      <c r="R31" s="645" t="s">
        <v>148</v>
      </c>
      <c r="S31" s="646">
        <v>219.0411</v>
      </c>
      <c r="T31" s="646">
        <v>188.29650000000001</v>
      </c>
      <c r="U31" s="646">
        <v>140.5994</v>
      </c>
      <c r="V31" s="646">
        <v>137.27260000000001</v>
      </c>
      <c r="W31" s="646">
        <v>156.38149999999999</v>
      </c>
      <c r="X31" s="646">
        <v>163.62739999999999</v>
      </c>
      <c r="Y31" s="646">
        <v>157.89769999999999</v>
      </c>
      <c r="Z31" s="646">
        <v>165.58179999999999</v>
      </c>
      <c r="AA31" s="646">
        <v>153.36009999999999</v>
      </c>
      <c r="AB31" s="646">
        <v>163.51650000000001</v>
      </c>
      <c r="AC31" s="646">
        <v>103.014</v>
      </c>
      <c r="AD31" s="647">
        <v>149.19730000000001</v>
      </c>
      <c r="AE31" s="647">
        <v>148.9632</v>
      </c>
      <c r="AF31" s="648">
        <v>149.11670000000001</v>
      </c>
      <c r="AH31" s="645" t="s">
        <v>148</v>
      </c>
      <c r="AI31" s="665">
        <v>45.065399999999997</v>
      </c>
      <c r="AJ31" s="665">
        <v>44.5867</v>
      </c>
      <c r="AK31" s="665">
        <v>44.109099999999998</v>
      </c>
      <c r="AL31" s="665">
        <v>42.244700000000002</v>
      </c>
      <c r="AM31" s="665">
        <v>36.9467</v>
      </c>
      <c r="AN31" s="665">
        <v>34.366399999999999</v>
      </c>
      <c r="AO31" s="665">
        <v>36.297499999999999</v>
      </c>
      <c r="AP31" s="665">
        <v>24.985499999999998</v>
      </c>
      <c r="AQ31" s="665">
        <v>27.7149</v>
      </c>
      <c r="AR31" s="665">
        <v>27.9604</v>
      </c>
      <c r="AS31" s="665">
        <v>13.7225</v>
      </c>
      <c r="AT31" s="672">
        <v>39.467799999999997</v>
      </c>
      <c r="AU31" s="672">
        <v>24.7608</v>
      </c>
      <c r="AV31" s="666">
        <v>34.041499999999999</v>
      </c>
      <c r="AX31" s="645" t="s">
        <v>148</v>
      </c>
      <c r="AY31" s="665">
        <v>26.677800000000001</v>
      </c>
      <c r="AZ31" s="665">
        <v>20.813700000000001</v>
      </c>
      <c r="BA31" s="665">
        <v>17.219000000000001</v>
      </c>
      <c r="BB31" s="665">
        <v>17.803100000000001</v>
      </c>
      <c r="BC31" s="665">
        <v>18.083500000000001</v>
      </c>
      <c r="BD31" s="665">
        <v>14.360099999999999</v>
      </c>
      <c r="BE31" s="665">
        <v>16.594799999999999</v>
      </c>
      <c r="BF31" s="665">
        <v>15.3261</v>
      </c>
      <c r="BG31" s="665">
        <v>15.826499999999999</v>
      </c>
      <c r="BH31" s="665">
        <v>15.249700000000001</v>
      </c>
      <c r="BI31" s="665">
        <v>14.478199999999999</v>
      </c>
      <c r="BJ31" s="672">
        <v>17.2712</v>
      </c>
      <c r="BK31" s="672">
        <v>15.338100000000001</v>
      </c>
      <c r="BL31" s="666">
        <v>16.5579</v>
      </c>
      <c r="BO31" s="649" t="s">
        <v>97</v>
      </c>
      <c r="BP31" s="645" t="s">
        <v>148</v>
      </c>
      <c r="BQ31" s="665">
        <v>2.3984999999999999</v>
      </c>
      <c r="BR31" s="665">
        <v>5.6032999999999999</v>
      </c>
      <c r="BS31" s="665">
        <v>5.8028000000000004</v>
      </c>
      <c r="BT31" s="665">
        <v>9.2323000000000004</v>
      </c>
      <c r="BU31" s="665">
        <v>14.8316</v>
      </c>
      <c r="BV31" s="665">
        <v>13.603199999999999</v>
      </c>
      <c r="BW31" s="665">
        <v>20.7545</v>
      </c>
      <c r="BX31" s="665">
        <v>25.1265</v>
      </c>
      <c r="BY31" s="665">
        <v>22.5703</v>
      </c>
      <c r="BZ31" s="665">
        <v>20.880400000000002</v>
      </c>
      <c r="CA31" s="665">
        <v>18.406600000000001</v>
      </c>
      <c r="CB31" s="672">
        <v>12.492100000000001</v>
      </c>
      <c r="CC31" s="672">
        <v>22.004100000000001</v>
      </c>
      <c r="CD31" s="666">
        <v>16.0017</v>
      </c>
    </row>
    <row r="32" spans="2:82" s="492" customFormat="1" ht="15.75" customHeight="1">
      <c r="B32" s="649" t="s">
        <v>149</v>
      </c>
      <c r="C32" s="650">
        <v>503.35899999999998</v>
      </c>
      <c r="D32" s="650">
        <v>340.98250000000002</v>
      </c>
      <c r="E32" s="650">
        <v>275.05990000000003</v>
      </c>
      <c r="F32" s="650">
        <v>263.05930000000001</v>
      </c>
      <c r="G32" s="650">
        <v>204.3261</v>
      </c>
      <c r="H32" s="650">
        <v>257.14490000000001</v>
      </c>
      <c r="I32" s="650">
        <v>260.60570000000001</v>
      </c>
      <c r="J32" s="650">
        <v>257.22190000000001</v>
      </c>
      <c r="K32" s="650">
        <v>237.77289999999999</v>
      </c>
      <c r="L32" s="650">
        <v>388.36739999999998</v>
      </c>
      <c r="M32" s="650">
        <v>195.80719999999999</v>
      </c>
      <c r="N32" s="651">
        <v>258.71589999999998</v>
      </c>
      <c r="O32" s="651">
        <v>239.67500000000001</v>
      </c>
      <c r="P32" s="636">
        <v>251.11500000000001</v>
      </c>
      <c r="R32" s="649" t="s">
        <v>149</v>
      </c>
      <c r="S32" s="650">
        <v>384.98020000000002</v>
      </c>
      <c r="T32" s="650">
        <v>254.3407</v>
      </c>
      <c r="U32" s="650">
        <v>199.97370000000001</v>
      </c>
      <c r="V32" s="650">
        <v>179.06780000000001</v>
      </c>
      <c r="W32" s="650">
        <v>146.3081</v>
      </c>
      <c r="X32" s="650">
        <v>182.14109999999999</v>
      </c>
      <c r="Y32" s="650">
        <v>158.23220000000001</v>
      </c>
      <c r="Z32" s="650">
        <v>164.17750000000001</v>
      </c>
      <c r="AA32" s="650">
        <v>146.8339</v>
      </c>
      <c r="AB32" s="650">
        <v>216.6164</v>
      </c>
      <c r="AC32" s="650">
        <v>127.8861</v>
      </c>
      <c r="AD32" s="651">
        <v>176.1902</v>
      </c>
      <c r="AE32" s="651">
        <v>149.95670000000001</v>
      </c>
      <c r="AF32" s="636">
        <v>165.71799999999999</v>
      </c>
      <c r="AH32" s="649" t="s">
        <v>149</v>
      </c>
      <c r="AI32" s="667">
        <v>53.242400000000004</v>
      </c>
      <c r="AJ32" s="667">
        <v>49.6676</v>
      </c>
      <c r="AK32" s="667">
        <v>48.185200000000002</v>
      </c>
      <c r="AL32" s="667">
        <v>44.326599999999999</v>
      </c>
      <c r="AM32" s="667">
        <v>45.2866</v>
      </c>
      <c r="AN32" s="667">
        <v>38.962800000000001</v>
      </c>
      <c r="AO32" s="667">
        <v>31.197099999999999</v>
      </c>
      <c r="AP32" s="667">
        <v>29.8337</v>
      </c>
      <c r="AQ32" s="667">
        <v>26.037199999999999</v>
      </c>
      <c r="AR32" s="667">
        <v>21.494900000000001</v>
      </c>
      <c r="AS32" s="667">
        <v>20.363700000000001</v>
      </c>
      <c r="AT32" s="673">
        <v>41.490499999999997</v>
      </c>
      <c r="AU32" s="673">
        <v>24.219799999999999</v>
      </c>
      <c r="AV32" s="668">
        <v>34.910299999999999</v>
      </c>
      <c r="AX32" s="649" t="s">
        <v>149</v>
      </c>
      <c r="AY32" s="667">
        <v>16.514199999999999</v>
      </c>
      <c r="AZ32" s="667">
        <v>15.556100000000001</v>
      </c>
      <c r="BA32" s="667">
        <v>15.6707</v>
      </c>
      <c r="BB32" s="667">
        <v>14.4801</v>
      </c>
      <c r="BC32" s="667">
        <v>16.4163</v>
      </c>
      <c r="BD32" s="667">
        <v>13.9945</v>
      </c>
      <c r="BE32" s="667">
        <v>12.952400000000001</v>
      </c>
      <c r="BF32" s="667">
        <v>14.273899999999999</v>
      </c>
      <c r="BG32" s="667">
        <v>18.591899999999999</v>
      </c>
      <c r="BH32" s="667">
        <v>9.2502999999999993</v>
      </c>
      <c r="BI32" s="667">
        <v>16.221800000000002</v>
      </c>
      <c r="BJ32" s="673">
        <v>14.5487</v>
      </c>
      <c r="BK32" s="673">
        <v>15.0405</v>
      </c>
      <c r="BL32" s="668">
        <v>14.7361</v>
      </c>
      <c r="BO32" s="645" t="s">
        <v>61</v>
      </c>
      <c r="BP32" s="649" t="s">
        <v>149</v>
      </c>
      <c r="BQ32" s="667">
        <v>6.7256</v>
      </c>
      <c r="BR32" s="667">
        <v>9.3667999999999996</v>
      </c>
      <c r="BS32" s="667">
        <v>8.8460000000000001</v>
      </c>
      <c r="BT32" s="667">
        <v>9.2645999999999997</v>
      </c>
      <c r="BU32" s="667">
        <v>9.9023000000000003</v>
      </c>
      <c r="BV32" s="667">
        <v>17.8748</v>
      </c>
      <c r="BW32" s="667">
        <v>16.567599999999999</v>
      </c>
      <c r="BX32" s="667">
        <v>19.7196</v>
      </c>
      <c r="BY32" s="667">
        <v>17.1248</v>
      </c>
      <c r="BZ32" s="667">
        <v>25.030899999999999</v>
      </c>
      <c r="CA32" s="667">
        <v>28.726800000000001</v>
      </c>
      <c r="CB32" s="673">
        <v>12.0626</v>
      </c>
      <c r="CC32" s="673">
        <v>23.3064</v>
      </c>
      <c r="CD32" s="668">
        <v>16.346499999999999</v>
      </c>
    </row>
    <row r="33" spans="2:82" s="598" customFormat="1" ht="15.75" customHeight="1">
      <c r="B33" s="645" t="s">
        <v>68</v>
      </c>
      <c r="C33" s="646">
        <v>88.950599999999994</v>
      </c>
      <c r="D33" s="646">
        <v>191.20359999999999</v>
      </c>
      <c r="E33" s="646">
        <v>205.4085</v>
      </c>
      <c r="F33" s="646">
        <v>180.67269999999999</v>
      </c>
      <c r="G33" s="646">
        <v>201.8073</v>
      </c>
      <c r="H33" s="646">
        <v>193.60589999999999</v>
      </c>
      <c r="I33" s="646">
        <v>222.7842</v>
      </c>
      <c r="J33" s="646">
        <v>203.91720000000001</v>
      </c>
      <c r="K33" s="646">
        <v>140.60720000000001</v>
      </c>
      <c r="L33" s="646">
        <v>225.06469999999999</v>
      </c>
      <c r="M33" s="646">
        <v>152.6148</v>
      </c>
      <c r="N33" s="647">
        <v>200.73240000000001</v>
      </c>
      <c r="O33" s="647">
        <v>175.99789999999999</v>
      </c>
      <c r="P33" s="648">
        <v>190.07429999999999</v>
      </c>
      <c r="R33" s="645" t="s">
        <v>68</v>
      </c>
      <c r="S33" s="646">
        <v>88.950599999999994</v>
      </c>
      <c r="T33" s="646">
        <v>123.4496</v>
      </c>
      <c r="U33" s="646">
        <v>137.11879999999999</v>
      </c>
      <c r="V33" s="646">
        <v>129.517</v>
      </c>
      <c r="W33" s="646">
        <v>138.54650000000001</v>
      </c>
      <c r="X33" s="646">
        <v>151.61269999999999</v>
      </c>
      <c r="Y33" s="646">
        <v>150.1448</v>
      </c>
      <c r="Z33" s="646">
        <v>154.76910000000001</v>
      </c>
      <c r="AA33" s="646">
        <v>76.818899999999999</v>
      </c>
      <c r="AB33" s="646">
        <v>130.9171</v>
      </c>
      <c r="AC33" s="646">
        <v>95.451899999999995</v>
      </c>
      <c r="AD33" s="647">
        <v>141.30430000000001</v>
      </c>
      <c r="AE33" s="647">
        <v>114.6217</v>
      </c>
      <c r="AF33" s="648">
        <v>129.80680000000001</v>
      </c>
      <c r="AH33" s="645" t="s">
        <v>68</v>
      </c>
      <c r="AI33" s="665">
        <v>43.251300000000001</v>
      </c>
      <c r="AJ33" s="665">
        <v>40.411000000000001</v>
      </c>
      <c r="AK33" s="665">
        <v>41.373199999999997</v>
      </c>
      <c r="AL33" s="665">
        <v>39.979799999999997</v>
      </c>
      <c r="AM33" s="665">
        <v>36.8658</v>
      </c>
      <c r="AN33" s="665">
        <v>40.152799999999999</v>
      </c>
      <c r="AO33" s="665">
        <v>31.099</v>
      </c>
      <c r="AP33" s="665">
        <v>29.952300000000001</v>
      </c>
      <c r="AQ33" s="665">
        <v>24.123699999999999</v>
      </c>
      <c r="AR33" s="665">
        <v>23.233799999999999</v>
      </c>
      <c r="AS33" s="665">
        <v>15.6296</v>
      </c>
      <c r="AT33" s="672">
        <v>36.504399999999997</v>
      </c>
      <c r="AU33" s="672">
        <v>23.204799999999999</v>
      </c>
      <c r="AV33" s="666">
        <v>31.198</v>
      </c>
      <c r="AX33" s="645" t="s">
        <v>68</v>
      </c>
      <c r="AY33" s="665">
        <v>56.748699999999999</v>
      </c>
      <c r="AZ33" s="665">
        <v>19.505099999999999</v>
      </c>
      <c r="BA33" s="665">
        <v>14.723800000000001</v>
      </c>
      <c r="BB33" s="665">
        <v>20.0122</v>
      </c>
      <c r="BC33" s="665">
        <v>19.675000000000001</v>
      </c>
      <c r="BD33" s="665">
        <v>20.935300000000002</v>
      </c>
      <c r="BE33" s="665">
        <v>18.5654</v>
      </c>
      <c r="BF33" s="665">
        <v>20.4939</v>
      </c>
      <c r="BG33" s="665">
        <v>17.3277</v>
      </c>
      <c r="BH33" s="665">
        <v>21.564299999999999</v>
      </c>
      <c r="BI33" s="665">
        <v>16.166499999999999</v>
      </c>
      <c r="BJ33" s="672">
        <v>19.417300000000001</v>
      </c>
      <c r="BK33" s="672">
        <v>18.8184</v>
      </c>
      <c r="BL33" s="666">
        <v>19.1783</v>
      </c>
      <c r="BO33" s="649" t="s">
        <v>62</v>
      </c>
      <c r="BP33" s="645" t="s">
        <v>68</v>
      </c>
      <c r="BQ33" s="665">
        <v>0</v>
      </c>
      <c r="BR33" s="665">
        <v>4.6483999999999996</v>
      </c>
      <c r="BS33" s="665">
        <v>10.6572</v>
      </c>
      <c r="BT33" s="665">
        <v>11.694000000000001</v>
      </c>
      <c r="BU33" s="665">
        <v>12.1121</v>
      </c>
      <c r="BV33" s="665">
        <v>17.222000000000001</v>
      </c>
      <c r="BW33" s="665">
        <v>17.730399999999999</v>
      </c>
      <c r="BX33" s="665">
        <v>25.451799999999999</v>
      </c>
      <c r="BY33" s="665">
        <v>13.1823</v>
      </c>
      <c r="BZ33" s="665">
        <v>13.3705</v>
      </c>
      <c r="CA33" s="665">
        <v>30.7483</v>
      </c>
      <c r="CB33" s="672">
        <v>14.4727</v>
      </c>
      <c r="CC33" s="672">
        <v>23.1036</v>
      </c>
      <c r="CD33" s="666">
        <v>17.9163</v>
      </c>
    </row>
    <row r="34" spans="2:82" s="492" customFormat="1" ht="15.75" customHeight="1">
      <c r="B34" s="649" t="s">
        <v>98</v>
      </c>
      <c r="C34" s="650">
        <v>690.54859999999996</v>
      </c>
      <c r="D34" s="650">
        <v>737.71529999999996</v>
      </c>
      <c r="E34" s="650">
        <v>536.01790000000005</v>
      </c>
      <c r="F34" s="650">
        <v>516.6223</v>
      </c>
      <c r="G34" s="650">
        <v>333.09539999999998</v>
      </c>
      <c r="H34" s="650">
        <v>388.1574</v>
      </c>
      <c r="I34" s="650">
        <v>298.05689999999998</v>
      </c>
      <c r="J34" s="650">
        <v>336.37990000000002</v>
      </c>
      <c r="K34" s="650">
        <v>257.02289999999999</v>
      </c>
      <c r="L34" s="650">
        <v>390.47559999999999</v>
      </c>
      <c r="M34" s="650">
        <v>241.17070000000001</v>
      </c>
      <c r="N34" s="651">
        <v>375.46519999999998</v>
      </c>
      <c r="O34" s="651">
        <v>284.17559999999997</v>
      </c>
      <c r="P34" s="636">
        <v>310.36919999999998</v>
      </c>
      <c r="R34" s="649" t="s">
        <v>98</v>
      </c>
      <c r="S34" s="650">
        <v>546.88310000000001</v>
      </c>
      <c r="T34" s="650">
        <v>579.36749999999995</v>
      </c>
      <c r="U34" s="650">
        <v>370.22030000000001</v>
      </c>
      <c r="V34" s="650">
        <v>400.92689999999999</v>
      </c>
      <c r="W34" s="650">
        <v>258.57729999999998</v>
      </c>
      <c r="X34" s="650">
        <v>277.44510000000002</v>
      </c>
      <c r="Y34" s="650">
        <v>238.97370000000001</v>
      </c>
      <c r="Z34" s="650">
        <v>272.64100000000002</v>
      </c>
      <c r="AA34" s="650">
        <v>184.77099999999999</v>
      </c>
      <c r="AB34" s="650">
        <v>301.5104</v>
      </c>
      <c r="AC34" s="650">
        <v>151.4007</v>
      </c>
      <c r="AD34" s="651">
        <v>288.46420000000001</v>
      </c>
      <c r="AE34" s="651">
        <v>203.64879999999999</v>
      </c>
      <c r="AF34" s="636">
        <v>227.9847</v>
      </c>
      <c r="AH34" s="649" t="s">
        <v>98</v>
      </c>
      <c r="AI34" s="667">
        <v>58.920400000000001</v>
      </c>
      <c r="AJ34" s="667">
        <v>56.766500000000001</v>
      </c>
      <c r="AK34" s="667">
        <v>48.491300000000003</v>
      </c>
      <c r="AL34" s="667">
        <v>46.821300000000001</v>
      </c>
      <c r="AM34" s="667">
        <v>54.382300000000001</v>
      </c>
      <c r="AN34" s="667">
        <v>43.661700000000003</v>
      </c>
      <c r="AO34" s="667">
        <v>50.489699999999999</v>
      </c>
      <c r="AP34" s="667">
        <v>33.953600000000002</v>
      </c>
      <c r="AQ34" s="667">
        <v>35.454000000000001</v>
      </c>
      <c r="AR34" s="667">
        <v>21.222000000000001</v>
      </c>
      <c r="AS34" s="667">
        <v>20.362500000000001</v>
      </c>
      <c r="AT34" s="673">
        <v>48.930999999999997</v>
      </c>
      <c r="AU34" s="673">
        <v>26.8826</v>
      </c>
      <c r="AV34" s="668">
        <v>34.535699999999999</v>
      </c>
      <c r="AX34" s="649" t="s">
        <v>98</v>
      </c>
      <c r="AY34" s="667">
        <v>12.704599999999999</v>
      </c>
      <c r="AZ34" s="667">
        <v>16.2821</v>
      </c>
      <c r="BA34" s="667">
        <v>12.229100000000001</v>
      </c>
      <c r="BB34" s="667">
        <v>11.651199999999999</v>
      </c>
      <c r="BC34" s="667">
        <v>15.5367</v>
      </c>
      <c r="BD34" s="667">
        <v>11.6518</v>
      </c>
      <c r="BE34" s="667">
        <v>15.3703</v>
      </c>
      <c r="BF34" s="667">
        <v>13.389699999999999</v>
      </c>
      <c r="BG34" s="667">
        <v>15.675700000000001</v>
      </c>
      <c r="BH34" s="667">
        <v>11.3369</v>
      </c>
      <c r="BI34" s="667">
        <v>11.833299999999999</v>
      </c>
      <c r="BJ34" s="673">
        <v>13.5862</v>
      </c>
      <c r="BK34" s="673">
        <v>12.9407</v>
      </c>
      <c r="BL34" s="668">
        <v>13.1647</v>
      </c>
      <c r="BO34" s="645" t="s">
        <v>63</v>
      </c>
      <c r="BP34" s="649" t="s">
        <v>98</v>
      </c>
      <c r="BQ34" s="667">
        <v>7.5705</v>
      </c>
      <c r="BR34" s="667">
        <v>5.4866999999999999</v>
      </c>
      <c r="BS34" s="667">
        <v>8.3483000000000001</v>
      </c>
      <c r="BT34" s="667">
        <v>19.132899999999999</v>
      </c>
      <c r="BU34" s="667">
        <v>7.7096</v>
      </c>
      <c r="BV34" s="667">
        <v>16.164000000000001</v>
      </c>
      <c r="BW34" s="667">
        <v>14.3172</v>
      </c>
      <c r="BX34" s="667">
        <v>33.708199999999998</v>
      </c>
      <c r="BY34" s="667">
        <v>20.7592</v>
      </c>
      <c r="BZ34" s="667">
        <v>44.657400000000003</v>
      </c>
      <c r="CA34" s="667">
        <v>30.581499999999998</v>
      </c>
      <c r="CB34" s="673">
        <v>14.311299999999999</v>
      </c>
      <c r="CC34" s="673">
        <v>31.839700000000001</v>
      </c>
      <c r="CD34" s="668">
        <v>25.755500000000001</v>
      </c>
    </row>
    <row r="35" spans="2:82" s="598" customFormat="1" ht="15.75" customHeight="1">
      <c r="B35" s="645" t="s">
        <v>150</v>
      </c>
      <c r="C35" s="646">
        <v>882.56269999999995</v>
      </c>
      <c r="D35" s="646">
        <v>313.50319999999999</v>
      </c>
      <c r="E35" s="646">
        <v>261.59039999999999</v>
      </c>
      <c r="F35" s="646">
        <v>219.03280000000001</v>
      </c>
      <c r="G35" s="646">
        <v>235.53129999999999</v>
      </c>
      <c r="H35" s="646">
        <v>239.0591</v>
      </c>
      <c r="I35" s="646">
        <v>234.11490000000001</v>
      </c>
      <c r="J35" s="646">
        <v>254.74459999999999</v>
      </c>
      <c r="K35" s="646">
        <v>282.36079999999998</v>
      </c>
      <c r="L35" s="646">
        <v>357.65499999999997</v>
      </c>
      <c r="M35" s="646">
        <v>458.80939999999998</v>
      </c>
      <c r="N35" s="647">
        <v>233.2901</v>
      </c>
      <c r="O35" s="647">
        <v>342.6155</v>
      </c>
      <c r="P35" s="648">
        <v>325.7663</v>
      </c>
      <c r="R35" s="645" t="s">
        <v>150</v>
      </c>
      <c r="S35" s="646">
        <v>583.91139999999996</v>
      </c>
      <c r="T35" s="646">
        <v>219.00630000000001</v>
      </c>
      <c r="U35" s="646">
        <v>180.1858</v>
      </c>
      <c r="V35" s="646">
        <v>161.3597</v>
      </c>
      <c r="W35" s="646">
        <v>190.65289999999999</v>
      </c>
      <c r="X35" s="646">
        <v>182.19489999999999</v>
      </c>
      <c r="Y35" s="646">
        <v>173.76920000000001</v>
      </c>
      <c r="Z35" s="646">
        <v>167.8194</v>
      </c>
      <c r="AA35" s="646">
        <v>205.30789999999999</v>
      </c>
      <c r="AB35" s="646">
        <v>250.28639999999999</v>
      </c>
      <c r="AC35" s="646">
        <v>199.73689999999999</v>
      </c>
      <c r="AD35" s="647">
        <v>175.4682</v>
      </c>
      <c r="AE35" s="647">
        <v>209.91419999999999</v>
      </c>
      <c r="AF35" s="648">
        <v>204.6054</v>
      </c>
      <c r="AH35" s="645" t="s">
        <v>150</v>
      </c>
      <c r="AI35" s="665">
        <v>50.330300000000001</v>
      </c>
      <c r="AJ35" s="665">
        <v>46.853099999999998</v>
      </c>
      <c r="AK35" s="665">
        <v>47.856000000000002</v>
      </c>
      <c r="AL35" s="665">
        <v>47.197899999999997</v>
      </c>
      <c r="AM35" s="665">
        <v>42.406100000000002</v>
      </c>
      <c r="AN35" s="665">
        <v>33.403300000000002</v>
      </c>
      <c r="AO35" s="665">
        <v>38.180199999999999</v>
      </c>
      <c r="AP35" s="665">
        <v>34.674900000000001</v>
      </c>
      <c r="AQ35" s="665">
        <v>26.7683</v>
      </c>
      <c r="AR35" s="665">
        <v>20.877099999999999</v>
      </c>
      <c r="AS35" s="665">
        <v>9.2856000000000005</v>
      </c>
      <c r="AT35" s="672">
        <v>40.686</v>
      </c>
      <c r="AU35" s="672">
        <v>19.972200000000001</v>
      </c>
      <c r="AV35" s="666">
        <v>22.258400000000002</v>
      </c>
      <c r="AX35" s="645" t="s">
        <v>150</v>
      </c>
      <c r="AY35" s="665">
        <v>16.685500000000001</v>
      </c>
      <c r="AZ35" s="665">
        <v>17.853000000000002</v>
      </c>
      <c r="BA35" s="665">
        <v>16.416</v>
      </c>
      <c r="BB35" s="665">
        <v>20.049199999999999</v>
      </c>
      <c r="BC35" s="665">
        <v>21.039200000000001</v>
      </c>
      <c r="BD35" s="665">
        <v>15.125999999999999</v>
      </c>
      <c r="BE35" s="665">
        <v>17.481400000000001</v>
      </c>
      <c r="BF35" s="665">
        <v>14.9734</v>
      </c>
      <c r="BG35" s="665">
        <v>15.2483</v>
      </c>
      <c r="BH35" s="665">
        <v>12.925000000000001</v>
      </c>
      <c r="BI35" s="665">
        <v>11.2879</v>
      </c>
      <c r="BJ35" s="672">
        <v>18.2437</v>
      </c>
      <c r="BK35" s="672">
        <v>13.2681</v>
      </c>
      <c r="BL35" s="666">
        <v>13.817299999999999</v>
      </c>
      <c r="BO35" s="649" t="s">
        <v>64</v>
      </c>
      <c r="BP35" s="645" t="s">
        <v>150</v>
      </c>
      <c r="BQ35" s="665">
        <v>-0.85489999999999999</v>
      </c>
      <c r="BR35" s="665">
        <v>5.1516999999999999</v>
      </c>
      <c r="BS35" s="665">
        <v>4.6089000000000002</v>
      </c>
      <c r="BT35" s="665">
        <v>6.4219999999999997</v>
      </c>
      <c r="BU35" s="665">
        <v>17.500699999999998</v>
      </c>
      <c r="BV35" s="665">
        <v>27.683900000000001</v>
      </c>
      <c r="BW35" s="665">
        <v>18.5623</v>
      </c>
      <c r="BX35" s="665">
        <v>16.229099999999999</v>
      </c>
      <c r="BY35" s="665">
        <v>30.694600000000001</v>
      </c>
      <c r="BZ35" s="665">
        <v>36.177700000000002</v>
      </c>
      <c r="CA35" s="665">
        <v>22.9602</v>
      </c>
      <c r="CB35" s="672">
        <v>16.2849</v>
      </c>
      <c r="CC35" s="672">
        <v>28.027799999999999</v>
      </c>
      <c r="CD35" s="666">
        <v>26.7318</v>
      </c>
    </row>
    <row r="36" spans="2:82" s="492" customFormat="1" ht="15.75" customHeight="1">
      <c r="B36" s="649" t="s">
        <v>884</v>
      </c>
      <c r="C36" s="652">
        <v>1926.6506999999999</v>
      </c>
      <c r="D36" s="650">
        <v>2315.5517</v>
      </c>
      <c r="E36" s="650" t="s">
        <v>108</v>
      </c>
      <c r="F36" s="650">
        <v>237.36869999999999</v>
      </c>
      <c r="G36" s="650">
        <v>344.42090000000002</v>
      </c>
      <c r="H36" s="650">
        <v>313.2362</v>
      </c>
      <c r="I36" s="650">
        <v>294.83210000000003</v>
      </c>
      <c r="J36" s="650">
        <v>250.21559999999999</v>
      </c>
      <c r="K36" s="650">
        <v>221.72499999999999</v>
      </c>
      <c r="L36" s="650">
        <v>353.01990000000001</v>
      </c>
      <c r="M36" s="650">
        <v>295.26089999999999</v>
      </c>
      <c r="N36" s="651">
        <v>298.39519999999999</v>
      </c>
      <c r="O36" s="651">
        <v>276.79950000000002</v>
      </c>
      <c r="P36" s="636">
        <v>279.98140000000001</v>
      </c>
      <c r="R36" s="649" t="s">
        <v>884</v>
      </c>
      <c r="S36" s="652">
        <v>1926.6506999999999</v>
      </c>
      <c r="T36" s="650">
        <v>2315.5517</v>
      </c>
      <c r="U36" s="650" t="s">
        <v>108</v>
      </c>
      <c r="V36" s="650">
        <v>225.9008</v>
      </c>
      <c r="W36" s="650">
        <v>302.91849999999999</v>
      </c>
      <c r="X36" s="650">
        <v>275.93889999999999</v>
      </c>
      <c r="Y36" s="650">
        <v>215.55930000000001</v>
      </c>
      <c r="Z36" s="650">
        <v>181.83920000000001</v>
      </c>
      <c r="AA36" s="650">
        <v>174.48670000000001</v>
      </c>
      <c r="AB36" s="650">
        <v>198.1737</v>
      </c>
      <c r="AC36" s="650">
        <v>188.5505</v>
      </c>
      <c r="AD36" s="651">
        <v>230.8861</v>
      </c>
      <c r="AE36" s="651">
        <v>185.03970000000001</v>
      </c>
      <c r="AF36" s="636">
        <v>191.7945</v>
      </c>
      <c r="AH36" s="649" t="s">
        <v>884</v>
      </c>
      <c r="AI36" s="669">
        <v>6.7485999999999997</v>
      </c>
      <c r="AJ36" s="667">
        <v>93.930300000000003</v>
      </c>
      <c r="AK36" s="667" t="s">
        <v>108</v>
      </c>
      <c r="AL36" s="667">
        <v>83.280199999999994</v>
      </c>
      <c r="AM36" s="667">
        <v>70.234999999999999</v>
      </c>
      <c r="AN36" s="667">
        <v>57.7196</v>
      </c>
      <c r="AO36" s="667">
        <v>62.014200000000002</v>
      </c>
      <c r="AP36" s="667">
        <v>60.479599999999998</v>
      </c>
      <c r="AQ36" s="667">
        <v>48.2517</v>
      </c>
      <c r="AR36" s="667">
        <v>38.602600000000002</v>
      </c>
      <c r="AS36" s="667">
        <v>33.005299999999998</v>
      </c>
      <c r="AT36" s="673">
        <v>63.313400000000001</v>
      </c>
      <c r="AU36" s="673">
        <v>44.943199999999997</v>
      </c>
      <c r="AV36" s="668">
        <v>47.827800000000003</v>
      </c>
      <c r="AX36" s="649" t="s">
        <v>884</v>
      </c>
      <c r="AY36" s="669">
        <v>91.892700000000005</v>
      </c>
      <c r="AZ36" s="667">
        <v>6.0697000000000001</v>
      </c>
      <c r="BA36" s="667" t="s">
        <v>108</v>
      </c>
      <c r="BB36" s="667">
        <v>9.4451000000000001</v>
      </c>
      <c r="BC36" s="667">
        <v>14.845599999999999</v>
      </c>
      <c r="BD36" s="667">
        <v>13.030099999999999</v>
      </c>
      <c r="BE36" s="667">
        <v>10.7669</v>
      </c>
      <c r="BF36" s="667">
        <v>7.7473000000000001</v>
      </c>
      <c r="BG36" s="667">
        <v>13.4025</v>
      </c>
      <c r="BH36" s="667">
        <v>9.5166000000000004</v>
      </c>
      <c r="BI36" s="667">
        <v>11.831099999999999</v>
      </c>
      <c r="BJ36" s="673">
        <v>11.3582</v>
      </c>
      <c r="BK36" s="673">
        <v>10.55</v>
      </c>
      <c r="BL36" s="668">
        <v>10.6769</v>
      </c>
      <c r="BO36" s="645" t="s">
        <v>65</v>
      </c>
      <c r="BP36" s="649" t="s">
        <v>884</v>
      </c>
      <c r="BQ36" s="669">
        <v>1.3587</v>
      </c>
      <c r="BR36" s="667">
        <v>0</v>
      </c>
      <c r="BS36" s="667" t="s">
        <v>108</v>
      </c>
      <c r="BT36" s="667">
        <v>2.4434</v>
      </c>
      <c r="BU36" s="667">
        <v>2.8694999999999999</v>
      </c>
      <c r="BV36" s="667">
        <v>17.343299999999999</v>
      </c>
      <c r="BW36" s="667">
        <v>0.33139999999999997</v>
      </c>
      <c r="BX36" s="667">
        <v>4.4461000000000004</v>
      </c>
      <c r="BY36" s="667">
        <v>17.041</v>
      </c>
      <c r="BZ36" s="667">
        <v>8.0174000000000003</v>
      </c>
      <c r="CA36" s="667">
        <v>19.022600000000001</v>
      </c>
      <c r="CB36" s="673">
        <v>2.7044000000000001</v>
      </c>
      <c r="CC36" s="673">
        <v>11.3565</v>
      </c>
      <c r="CD36" s="668">
        <v>9.9978999999999996</v>
      </c>
    </row>
    <row r="37" spans="2:82" s="492" customFormat="1" ht="15.75" customHeight="1">
      <c r="B37" s="901" t="s">
        <v>879</v>
      </c>
      <c r="C37" s="646" t="s">
        <v>108</v>
      </c>
      <c r="D37" s="646" t="s">
        <v>108</v>
      </c>
      <c r="E37" s="646" t="s">
        <v>108</v>
      </c>
      <c r="F37" s="646">
        <v>245.19159999999999</v>
      </c>
      <c r="G37" s="646">
        <v>304.85550000000001</v>
      </c>
      <c r="H37" s="646">
        <v>236.3143</v>
      </c>
      <c r="I37" s="646">
        <v>167.9562</v>
      </c>
      <c r="J37" s="646">
        <v>205.8777</v>
      </c>
      <c r="K37" s="646">
        <v>226.8991</v>
      </c>
      <c r="L37" s="646">
        <v>423.51049999999998</v>
      </c>
      <c r="M37" s="646" t="s">
        <v>108</v>
      </c>
      <c r="N37" s="647">
        <v>188.64349999999999</v>
      </c>
      <c r="O37" s="647">
        <v>255.01570000000001</v>
      </c>
      <c r="P37" s="648">
        <v>239.9023</v>
      </c>
      <c r="R37" s="901" t="s">
        <v>879</v>
      </c>
      <c r="S37" s="646" t="s">
        <v>108</v>
      </c>
      <c r="T37" s="646" t="s">
        <v>108</v>
      </c>
      <c r="U37" s="646" t="s">
        <v>108</v>
      </c>
      <c r="V37" s="646">
        <v>204.5412</v>
      </c>
      <c r="W37" s="646">
        <v>177.43450000000001</v>
      </c>
      <c r="X37" s="646">
        <v>236.3143</v>
      </c>
      <c r="Y37" s="646">
        <v>113.10590000000001</v>
      </c>
      <c r="Z37" s="646">
        <v>126.2131</v>
      </c>
      <c r="AA37" s="646">
        <v>124.49760000000001</v>
      </c>
      <c r="AB37" s="646">
        <v>334.09699999999998</v>
      </c>
      <c r="AC37" s="646" t="s">
        <v>108</v>
      </c>
      <c r="AD37" s="647">
        <v>135.5471</v>
      </c>
      <c r="AE37" s="647">
        <v>162.59049999999999</v>
      </c>
      <c r="AF37" s="648">
        <v>156.4325</v>
      </c>
      <c r="AH37" s="901" t="s">
        <v>879</v>
      </c>
      <c r="AI37" s="665" t="s">
        <v>108</v>
      </c>
      <c r="AJ37" s="665" t="s">
        <v>108</v>
      </c>
      <c r="AK37" s="665" t="s">
        <v>108</v>
      </c>
      <c r="AL37" s="665">
        <v>76.301299999999998</v>
      </c>
      <c r="AM37" s="665">
        <v>50.068899999999999</v>
      </c>
      <c r="AN37" s="665">
        <v>75.734899999999996</v>
      </c>
      <c r="AO37" s="665">
        <v>59.681699999999999</v>
      </c>
      <c r="AP37" s="665">
        <v>46.074199999999998</v>
      </c>
      <c r="AQ37" s="665">
        <v>39.456400000000002</v>
      </c>
      <c r="AR37" s="665">
        <v>62.2667</v>
      </c>
      <c r="AS37" s="665" t="s">
        <v>108</v>
      </c>
      <c r="AT37" s="672">
        <v>62.126899999999999</v>
      </c>
      <c r="AU37" s="672">
        <v>48.034700000000001</v>
      </c>
      <c r="AV37" s="666">
        <v>50.557899999999997</v>
      </c>
      <c r="AX37" s="901" t="s">
        <v>879</v>
      </c>
      <c r="AY37" s="665" t="s">
        <v>108</v>
      </c>
      <c r="AZ37" s="665" t="s">
        <v>108</v>
      </c>
      <c r="BA37" s="665" t="s">
        <v>108</v>
      </c>
      <c r="BB37" s="665">
        <v>4.0063000000000004</v>
      </c>
      <c r="BC37" s="665">
        <v>6.4649000000000001</v>
      </c>
      <c r="BD37" s="665">
        <v>13.592000000000001</v>
      </c>
      <c r="BE37" s="665">
        <v>9.2048000000000005</v>
      </c>
      <c r="BF37" s="665">
        <v>7.2038000000000002</v>
      </c>
      <c r="BG37" s="665">
        <v>14.0527</v>
      </c>
      <c r="BH37" s="665">
        <v>14.3462</v>
      </c>
      <c r="BI37" s="665" t="s">
        <v>108</v>
      </c>
      <c r="BJ37" s="672">
        <v>9.0161999999999995</v>
      </c>
      <c r="BK37" s="672">
        <v>12.279199999999999</v>
      </c>
      <c r="BL37" s="666">
        <v>11.695</v>
      </c>
      <c r="BO37" s="645"/>
      <c r="BP37" s="901" t="s">
        <v>879</v>
      </c>
      <c r="BQ37" s="665" t="s">
        <v>108</v>
      </c>
      <c r="BR37" s="665" t="s">
        <v>108</v>
      </c>
      <c r="BS37" s="665" t="s">
        <v>108</v>
      </c>
      <c r="BT37" s="665">
        <v>3.1133000000000002</v>
      </c>
      <c r="BU37" s="665">
        <v>1.6691</v>
      </c>
      <c r="BV37" s="665">
        <v>10.6731</v>
      </c>
      <c r="BW37" s="665">
        <v>-1.5441</v>
      </c>
      <c r="BX37" s="665">
        <v>8.0268999999999995</v>
      </c>
      <c r="BY37" s="665">
        <v>1.36</v>
      </c>
      <c r="BZ37" s="665">
        <v>2.2747000000000002</v>
      </c>
      <c r="CA37" s="665" t="s">
        <v>108</v>
      </c>
      <c r="CB37" s="672">
        <v>0.71050000000000002</v>
      </c>
      <c r="CC37" s="672">
        <v>3.4432</v>
      </c>
      <c r="CD37" s="666">
        <v>2.9539</v>
      </c>
    </row>
    <row r="38" spans="2:82" s="492" customFormat="1" ht="15.75" customHeight="1">
      <c r="B38" s="902" t="s">
        <v>880</v>
      </c>
      <c r="C38" s="650" t="s">
        <v>108</v>
      </c>
      <c r="D38" s="650" t="s">
        <v>108</v>
      </c>
      <c r="E38" s="650" t="s">
        <v>108</v>
      </c>
      <c r="F38" s="650">
        <v>185.9614</v>
      </c>
      <c r="G38" s="650">
        <v>222.43170000000001</v>
      </c>
      <c r="H38" s="650">
        <v>270.43939999999998</v>
      </c>
      <c r="I38" s="650">
        <v>151.929</v>
      </c>
      <c r="J38" s="650">
        <v>143.34639999999999</v>
      </c>
      <c r="K38" s="650">
        <v>144.98740000000001</v>
      </c>
      <c r="L38" s="650">
        <v>357.1379</v>
      </c>
      <c r="M38" s="650" t="s">
        <v>108</v>
      </c>
      <c r="N38" s="651">
        <v>187.57849999999999</v>
      </c>
      <c r="O38" s="651">
        <v>204.18340000000001</v>
      </c>
      <c r="P38" s="636">
        <v>200.27500000000001</v>
      </c>
      <c r="R38" s="902" t="s">
        <v>880</v>
      </c>
      <c r="S38" s="650" t="s">
        <v>108</v>
      </c>
      <c r="T38" s="650" t="s">
        <v>108</v>
      </c>
      <c r="U38" s="650" t="s">
        <v>108</v>
      </c>
      <c r="V38" s="650">
        <v>185.9614</v>
      </c>
      <c r="W38" s="650">
        <v>222.37819999999999</v>
      </c>
      <c r="X38" s="650">
        <v>202.4169</v>
      </c>
      <c r="Y38" s="650">
        <v>151.9152</v>
      </c>
      <c r="Z38" s="650">
        <v>120.5132</v>
      </c>
      <c r="AA38" s="650">
        <v>113.1807</v>
      </c>
      <c r="AB38" s="650">
        <v>117.673</v>
      </c>
      <c r="AC38" s="650" t="s">
        <v>108</v>
      </c>
      <c r="AD38" s="651">
        <v>172.15649999999999</v>
      </c>
      <c r="AE38" s="651">
        <v>117.6204</v>
      </c>
      <c r="AF38" s="636">
        <v>130.45689999999999</v>
      </c>
      <c r="AH38" s="902" t="s">
        <v>880</v>
      </c>
      <c r="AI38" s="667" t="s">
        <v>108</v>
      </c>
      <c r="AJ38" s="667" t="s">
        <v>108</v>
      </c>
      <c r="AK38" s="667" t="s">
        <v>108</v>
      </c>
      <c r="AL38" s="667">
        <v>79.821700000000007</v>
      </c>
      <c r="AM38" s="667">
        <v>85.941800000000001</v>
      </c>
      <c r="AN38" s="667">
        <v>60.109200000000001</v>
      </c>
      <c r="AO38" s="667">
        <v>82.602099999999993</v>
      </c>
      <c r="AP38" s="667">
        <v>76.075299999999999</v>
      </c>
      <c r="AQ38" s="667">
        <v>55.4054</v>
      </c>
      <c r="AR38" s="667">
        <v>18.832000000000001</v>
      </c>
      <c r="AS38" s="667" t="s">
        <v>108</v>
      </c>
      <c r="AT38" s="673">
        <v>75.258700000000005</v>
      </c>
      <c r="AU38" s="673">
        <v>43.617800000000003</v>
      </c>
      <c r="AV38" s="668">
        <v>50.5931</v>
      </c>
      <c r="AX38" s="902" t="s">
        <v>880</v>
      </c>
      <c r="AY38" s="667" t="s">
        <v>108</v>
      </c>
      <c r="AZ38" s="667" t="s">
        <v>108</v>
      </c>
      <c r="BA38" s="667" t="s">
        <v>108</v>
      </c>
      <c r="BB38" s="667">
        <v>15.718500000000001</v>
      </c>
      <c r="BC38" s="667">
        <v>10.7858</v>
      </c>
      <c r="BD38" s="667">
        <v>14.685700000000001</v>
      </c>
      <c r="BE38" s="667">
        <v>8.2919</v>
      </c>
      <c r="BF38" s="667">
        <v>5.2161999999999997</v>
      </c>
      <c r="BG38" s="667">
        <v>10.892200000000001</v>
      </c>
      <c r="BH38" s="667">
        <v>2.7294</v>
      </c>
      <c r="BI38" s="667" t="s">
        <v>108</v>
      </c>
      <c r="BJ38" s="673">
        <v>11.3741</v>
      </c>
      <c r="BK38" s="673">
        <v>5.1372</v>
      </c>
      <c r="BL38" s="668">
        <v>6.5122</v>
      </c>
      <c r="BO38" s="645"/>
      <c r="BP38" s="902" t="s">
        <v>880</v>
      </c>
      <c r="BQ38" s="667" t="s">
        <v>108</v>
      </c>
      <c r="BR38" s="667" t="s">
        <v>108</v>
      </c>
      <c r="BS38" s="667" t="s">
        <v>108</v>
      </c>
      <c r="BT38" s="667">
        <v>4.4598000000000004</v>
      </c>
      <c r="BU38" s="667">
        <v>3.2483</v>
      </c>
      <c r="BV38" s="667">
        <v>5.2499999999999998E-2</v>
      </c>
      <c r="BW38" s="667">
        <v>9.0968</v>
      </c>
      <c r="BX38" s="667">
        <v>2.7797999999999998</v>
      </c>
      <c r="BY38" s="667">
        <v>11.764900000000001</v>
      </c>
      <c r="BZ38" s="667">
        <v>11.387499999999999</v>
      </c>
      <c r="CA38" s="667" t="s">
        <v>108</v>
      </c>
      <c r="CB38" s="673">
        <v>5.1455000000000002</v>
      </c>
      <c r="CC38" s="673">
        <v>8.8503000000000007</v>
      </c>
      <c r="CD38" s="668">
        <v>8.0335999999999999</v>
      </c>
    </row>
    <row r="39" spans="2:82" s="492" customFormat="1" ht="15.75" customHeight="1">
      <c r="B39" s="901" t="s">
        <v>883</v>
      </c>
      <c r="C39" s="646">
        <v>1926.6506999999999</v>
      </c>
      <c r="D39" s="646">
        <v>2315.5517</v>
      </c>
      <c r="E39" s="646" t="s">
        <v>108</v>
      </c>
      <c r="F39" s="646">
        <v>310.67919999999998</v>
      </c>
      <c r="G39" s="646">
        <v>537.14049999999997</v>
      </c>
      <c r="H39" s="646">
        <v>515.19690000000003</v>
      </c>
      <c r="I39" s="646">
        <v>195.55959999999999</v>
      </c>
      <c r="J39" s="646">
        <v>560.80010000000004</v>
      </c>
      <c r="K39" s="646">
        <v>314.41579999999999</v>
      </c>
      <c r="L39" s="646">
        <v>379.75369999999998</v>
      </c>
      <c r="M39" s="646" t="s">
        <v>108</v>
      </c>
      <c r="N39" s="647">
        <v>334.93349999999998</v>
      </c>
      <c r="O39" s="647">
        <v>370.07679999999999</v>
      </c>
      <c r="P39" s="648">
        <v>364.38200000000001</v>
      </c>
      <c r="R39" s="901" t="s">
        <v>883</v>
      </c>
      <c r="S39" s="646">
        <v>1926.6506999999999</v>
      </c>
      <c r="T39" s="646">
        <v>2315.5517</v>
      </c>
      <c r="U39" s="646" t="s">
        <v>108</v>
      </c>
      <c r="V39" s="646">
        <v>310.67919999999998</v>
      </c>
      <c r="W39" s="646">
        <v>536.95820000000003</v>
      </c>
      <c r="X39" s="646">
        <v>515.19690000000003</v>
      </c>
      <c r="Y39" s="646">
        <v>195.51300000000001</v>
      </c>
      <c r="Z39" s="646">
        <v>464.82589999999999</v>
      </c>
      <c r="AA39" s="646">
        <v>293.27289999999999</v>
      </c>
      <c r="AB39" s="646">
        <v>328.99900000000002</v>
      </c>
      <c r="AC39" s="646" t="s">
        <v>108</v>
      </c>
      <c r="AD39" s="647">
        <v>334.8852</v>
      </c>
      <c r="AE39" s="647">
        <v>329.45209999999997</v>
      </c>
      <c r="AF39" s="648">
        <v>330.33249999999998</v>
      </c>
      <c r="AH39" s="901" t="s">
        <v>883</v>
      </c>
      <c r="AI39" s="665">
        <v>6.7485999999999997</v>
      </c>
      <c r="AJ39" s="665">
        <v>93.930300000000003</v>
      </c>
      <c r="AK39" s="665" t="s">
        <v>108</v>
      </c>
      <c r="AL39" s="665">
        <v>92.136799999999994</v>
      </c>
      <c r="AM39" s="665">
        <v>74.529399999999995</v>
      </c>
      <c r="AN39" s="665">
        <v>44.805700000000002</v>
      </c>
      <c r="AO39" s="665">
        <v>90.540400000000005</v>
      </c>
      <c r="AP39" s="665">
        <v>72.979100000000003</v>
      </c>
      <c r="AQ39" s="665">
        <v>45.2044</v>
      </c>
      <c r="AR39" s="665">
        <v>63.027299999999997</v>
      </c>
      <c r="AS39" s="665" t="s">
        <v>108</v>
      </c>
      <c r="AT39" s="672">
        <v>73.551699999999997</v>
      </c>
      <c r="AU39" s="672">
        <v>56.5929</v>
      </c>
      <c r="AV39" s="666">
        <v>59.119</v>
      </c>
      <c r="AX39" s="901" t="s">
        <v>883</v>
      </c>
      <c r="AY39" s="665">
        <v>91.892700000000005</v>
      </c>
      <c r="AZ39" s="665">
        <v>6.0697000000000001</v>
      </c>
      <c r="BA39" s="665" t="s">
        <v>108</v>
      </c>
      <c r="BB39" s="665">
        <v>7.8632</v>
      </c>
      <c r="BC39" s="665">
        <v>22.028099999999998</v>
      </c>
      <c r="BD39" s="665">
        <v>10.446999999999999</v>
      </c>
      <c r="BE39" s="665">
        <v>9.4358000000000004</v>
      </c>
      <c r="BF39" s="665">
        <v>6.1288</v>
      </c>
      <c r="BG39" s="665">
        <v>6.8507999999999996</v>
      </c>
      <c r="BH39" s="665">
        <v>12.079700000000001</v>
      </c>
      <c r="BI39" s="665" t="s">
        <v>108</v>
      </c>
      <c r="BJ39" s="672">
        <v>12.999499999999999</v>
      </c>
      <c r="BK39" s="672">
        <v>8.0955999999999992</v>
      </c>
      <c r="BL39" s="666">
        <v>8.8261000000000003</v>
      </c>
      <c r="BO39" s="645"/>
      <c r="BP39" s="901" t="s">
        <v>883</v>
      </c>
      <c r="BQ39" s="665">
        <v>1.3587</v>
      </c>
      <c r="BR39" s="665">
        <v>0</v>
      </c>
      <c r="BS39" s="665" t="s">
        <v>108</v>
      </c>
      <c r="BT39" s="665">
        <v>0</v>
      </c>
      <c r="BU39" s="665">
        <v>3.4085999999999999</v>
      </c>
      <c r="BV39" s="665">
        <v>44.747300000000003</v>
      </c>
      <c r="BW39" s="665">
        <v>0</v>
      </c>
      <c r="BX39" s="665">
        <v>3.7783000000000002</v>
      </c>
      <c r="BY39" s="665">
        <v>41.220300000000002</v>
      </c>
      <c r="BZ39" s="665">
        <v>11.527799999999999</v>
      </c>
      <c r="CA39" s="665" t="s">
        <v>108</v>
      </c>
      <c r="CB39" s="672">
        <v>13.4344</v>
      </c>
      <c r="CC39" s="672">
        <v>24.334099999999999</v>
      </c>
      <c r="CD39" s="666">
        <v>22.7105</v>
      </c>
    </row>
    <row r="40" spans="2:82" s="492" customFormat="1" ht="15.75" customHeight="1">
      <c r="B40" s="902" t="s">
        <v>881</v>
      </c>
      <c r="C40" s="650" t="s">
        <v>108</v>
      </c>
      <c r="D40" s="650" t="s">
        <v>108</v>
      </c>
      <c r="E40" s="650" t="s">
        <v>108</v>
      </c>
      <c r="F40" s="650" t="s">
        <v>108</v>
      </c>
      <c r="G40" s="650" t="s">
        <v>108</v>
      </c>
      <c r="H40" s="650" t="s">
        <v>108</v>
      </c>
      <c r="I40" s="650">
        <v>478.9248</v>
      </c>
      <c r="J40" s="650">
        <v>324.93430000000001</v>
      </c>
      <c r="K40" s="650">
        <v>195.30879999999999</v>
      </c>
      <c r="L40" s="650">
        <v>394.238</v>
      </c>
      <c r="M40" s="650">
        <v>295.26089999999999</v>
      </c>
      <c r="N40" s="651">
        <v>478.9248</v>
      </c>
      <c r="O40" s="651">
        <v>301.28640000000001</v>
      </c>
      <c r="P40" s="636">
        <v>310.59530000000001</v>
      </c>
      <c r="R40" s="902" t="s">
        <v>881</v>
      </c>
      <c r="S40" s="650" t="s">
        <v>108</v>
      </c>
      <c r="T40" s="650" t="s">
        <v>108</v>
      </c>
      <c r="U40" s="650" t="s">
        <v>108</v>
      </c>
      <c r="V40" s="650" t="s">
        <v>108</v>
      </c>
      <c r="W40" s="650" t="s">
        <v>108</v>
      </c>
      <c r="X40" s="650" t="s">
        <v>108</v>
      </c>
      <c r="Y40" s="650">
        <v>383.85590000000002</v>
      </c>
      <c r="Z40" s="650">
        <v>254.37469999999999</v>
      </c>
      <c r="AA40" s="650">
        <v>157.2722</v>
      </c>
      <c r="AB40" s="650">
        <v>188.32169999999999</v>
      </c>
      <c r="AC40" s="650">
        <v>188.5505</v>
      </c>
      <c r="AD40" s="651">
        <v>383.85590000000002</v>
      </c>
      <c r="AE40" s="651">
        <v>183.54310000000001</v>
      </c>
      <c r="AF40" s="636">
        <v>194.0402</v>
      </c>
      <c r="AH40" s="902" t="s">
        <v>881</v>
      </c>
      <c r="AI40" s="667" t="s">
        <v>108</v>
      </c>
      <c r="AJ40" s="667" t="s">
        <v>108</v>
      </c>
      <c r="AK40" s="667" t="s">
        <v>108</v>
      </c>
      <c r="AL40" s="667" t="s">
        <v>108</v>
      </c>
      <c r="AM40" s="667" t="s">
        <v>108</v>
      </c>
      <c r="AN40" s="667" t="s">
        <v>108</v>
      </c>
      <c r="AO40" s="667">
        <v>66.131100000000004</v>
      </c>
      <c r="AP40" s="667">
        <v>55.691800000000001</v>
      </c>
      <c r="AQ40" s="667">
        <v>48.9084</v>
      </c>
      <c r="AR40" s="667">
        <v>31.343599999999999</v>
      </c>
      <c r="AS40" s="667">
        <v>33.005299999999998</v>
      </c>
      <c r="AT40" s="673">
        <v>66.131100000000004</v>
      </c>
      <c r="AU40" s="673">
        <v>36.792299999999997</v>
      </c>
      <c r="AV40" s="668">
        <v>39.162999999999997</v>
      </c>
      <c r="AX40" s="902" t="s">
        <v>881</v>
      </c>
      <c r="AY40" s="667" t="s">
        <v>108</v>
      </c>
      <c r="AZ40" s="667" t="s">
        <v>108</v>
      </c>
      <c r="BA40" s="667" t="s">
        <v>108</v>
      </c>
      <c r="BB40" s="667" t="s">
        <v>108</v>
      </c>
      <c r="BC40" s="667" t="s">
        <v>108</v>
      </c>
      <c r="BD40" s="667" t="s">
        <v>108</v>
      </c>
      <c r="BE40" s="667">
        <v>13.4156</v>
      </c>
      <c r="BF40" s="667">
        <v>12.2721</v>
      </c>
      <c r="BG40" s="667">
        <v>19.835799999999999</v>
      </c>
      <c r="BH40" s="667">
        <v>8.1676000000000002</v>
      </c>
      <c r="BI40" s="667">
        <v>11.831099999999999</v>
      </c>
      <c r="BJ40" s="673">
        <v>13.4156</v>
      </c>
      <c r="BK40" s="673">
        <v>11.759600000000001</v>
      </c>
      <c r="BL40" s="668">
        <v>11.8935</v>
      </c>
      <c r="BO40" s="645"/>
      <c r="BP40" s="902" t="s">
        <v>881</v>
      </c>
      <c r="BQ40" s="667" t="s">
        <v>108</v>
      </c>
      <c r="BR40" s="667" t="s">
        <v>108</v>
      </c>
      <c r="BS40" s="667" t="s">
        <v>108</v>
      </c>
      <c r="BT40" s="667" t="s">
        <v>108</v>
      </c>
      <c r="BU40" s="667" t="s">
        <v>108</v>
      </c>
      <c r="BV40" s="667" t="s">
        <v>108</v>
      </c>
      <c r="BW40" s="667">
        <v>0.6028</v>
      </c>
      <c r="BX40" s="667">
        <v>10.321</v>
      </c>
      <c r="BY40" s="667">
        <v>11.7807</v>
      </c>
      <c r="BZ40" s="667">
        <v>8.2573000000000008</v>
      </c>
      <c r="CA40" s="667">
        <v>19.022600000000001</v>
      </c>
      <c r="CB40" s="673">
        <v>0.6028</v>
      </c>
      <c r="CC40" s="673">
        <v>12.367900000000001</v>
      </c>
      <c r="CD40" s="668">
        <v>11.417199999999999</v>
      </c>
    </row>
    <row r="41" spans="2:82" s="492" customFormat="1" ht="15.75" customHeight="1">
      <c r="B41" s="901" t="s">
        <v>882</v>
      </c>
      <c r="C41" s="646" t="s">
        <v>108</v>
      </c>
      <c r="D41" s="646" t="s">
        <v>108</v>
      </c>
      <c r="E41" s="646" t="s">
        <v>108</v>
      </c>
      <c r="F41" s="646" t="s">
        <v>108</v>
      </c>
      <c r="G41" s="646" t="s">
        <v>108</v>
      </c>
      <c r="H41" s="646" t="s">
        <v>108</v>
      </c>
      <c r="I41" s="646">
        <v>508.3442</v>
      </c>
      <c r="J41" s="646">
        <v>286.33819999999997</v>
      </c>
      <c r="K41" s="646">
        <v>224.76259999999999</v>
      </c>
      <c r="L41" s="646">
        <v>119.0014</v>
      </c>
      <c r="M41" s="646" t="s">
        <v>108</v>
      </c>
      <c r="N41" s="647">
        <v>508.3442</v>
      </c>
      <c r="O41" s="647">
        <v>219.49889999999999</v>
      </c>
      <c r="P41" s="648">
        <v>274.464</v>
      </c>
      <c r="R41" s="901" t="s">
        <v>882</v>
      </c>
      <c r="S41" s="646" t="s">
        <v>108</v>
      </c>
      <c r="T41" s="646" t="s">
        <v>108</v>
      </c>
      <c r="U41" s="646" t="s">
        <v>108</v>
      </c>
      <c r="V41" s="646" t="s">
        <v>108</v>
      </c>
      <c r="W41" s="646" t="s">
        <v>108</v>
      </c>
      <c r="X41" s="646" t="s">
        <v>108</v>
      </c>
      <c r="Y41" s="646">
        <v>287.00420000000003</v>
      </c>
      <c r="Z41" s="646">
        <v>184.529</v>
      </c>
      <c r="AA41" s="646">
        <v>224.76259999999999</v>
      </c>
      <c r="AB41" s="646">
        <v>119.0014</v>
      </c>
      <c r="AC41" s="646" t="s">
        <v>108</v>
      </c>
      <c r="AD41" s="647">
        <v>287.00420000000003</v>
      </c>
      <c r="AE41" s="647">
        <v>168.25559999999999</v>
      </c>
      <c r="AF41" s="648">
        <v>190.8526</v>
      </c>
      <c r="AH41" s="901" t="s">
        <v>882</v>
      </c>
      <c r="AI41" s="665" t="s">
        <v>108</v>
      </c>
      <c r="AJ41" s="665" t="s">
        <v>108</v>
      </c>
      <c r="AK41" s="665" t="s">
        <v>108</v>
      </c>
      <c r="AL41" s="665" t="s">
        <v>108</v>
      </c>
      <c r="AM41" s="665" t="s">
        <v>108</v>
      </c>
      <c r="AN41" s="665" t="s">
        <v>108</v>
      </c>
      <c r="AO41" s="665">
        <v>47.973599999999998</v>
      </c>
      <c r="AP41" s="665">
        <v>56.0747</v>
      </c>
      <c r="AQ41" s="665">
        <v>89.8934</v>
      </c>
      <c r="AR41" s="665">
        <v>69.908900000000003</v>
      </c>
      <c r="AS41" s="665" t="s">
        <v>108</v>
      </c>
      <c r="AT41" s="672">
        <v>47.973599999999998</v>
      </c>
      <c r="AU41" s="672">
        <v>63.973999999999997</v>
      </c>
      <c r="AV41" s="666">
        <v>58.334699999999998</v>
      </c>
      <c r="AX41" s="901" t="s">
        <v>882</v>
      </c>
      <c r="AY41" s="665" t="s">
        <v>108</v>
      </c>
      <c r="AZ41" s="665" t="s">
        <v>108</v>
      </c>
      <c r="BA41" s="665" t="s">
        <v>108</v>
      </c>
      <c r="BB41" s="665" t="s">
        <v>108</v>
      </c>
      <c r="BC41" s="665" t="s">
        <v>108</v>
      </c>
      <c r="BD41" s="665" t="s">
        <v>108</v>
      </c>
      <c r="BE41" s="665">
        <v>10.280799999999999</v>
      </c>
      <c r="BF41" s="665">
        <v>8.2119999999999997</v>
      </c>
      <c r="BG41" s="665">
        <v>9.9507999999999992</v>
      </c>
      <c r="BH41" s="665">
        <v>29.8629</v>
      </c>
      <c r="BI41" s="665" t="s">
        <v>108</v>
      </c>
      <c r="BJ41" s="672">
        <v>10.280799999999999</v>
      </c>
      <c r="BK41" s="672">
        <v>12.5099</v>
      </c>
      <c r="BL41" s="666">
        <v>11.7242</v>
      </c>
      <c r="BO41" s="645"/>
      <c r="BP41" s="901" t="s">
        <v>882</v>
      </c>
      <c r="BQ41" s="665" t="s">
        <v>108</v>
      </c>
      <c r="BR41" s="665" t="s">
        <v>108</v>
      </c>
      <c r="BS41" s="665" t="s">
        <v>108</v>
      </c>
      <c r="BT41" s="665" t="s">
        <v>108</v>
      </c>
      <c r="BU41" s="665" t="s">
        <v>108</v>
      </c>
      <c r="BV41" s="665" t="s">
        <v>108</v>
      </c>
      <c r="BW41" s="665">
        <v>-1.7958000000000001</v>
      </c>
      <c r="BX41" s="665">
        <v>0.1578</v>
      </c>
      <c r="BY41" s="665">
        <v>0.15590000000000001</v>
      </c>
      <c r="BZ41" s="665">
        <v>0.22819999999999999</v>
      </c>
      <c r="CA41" s="665" t="s">
        <v>108</v>
      </c>
      <c r="CB41" s="672">
        <v>-1.7958000000000001</v>
      </c>
      <c r="CC41" s="672">
        <v>0.1706</v>
      </c>
      <c r="CD41" s="666">
        <v>-0.52249999999999996</v>
      </c>
    </row>
    <row r="42" spans="2:82" s="598" customFormat="1" ht="15.75" customHeight="1">
      <c r="B42" s="903" t="s">
        <v>878</v>
      </c>
      <c r="C42" s="585"/>
      <c r="D42" s="585"/>
      <c r="E42" s="585"/>
      <c r="F42" s="585"/>
      <c r="G42" s="585"/>
      <c r="H42" s="585"/>
      <c r="I42" s="585"/>
      <c r="J42" s="585"/>
      <c r="K42" s="585"/>
      <c r="L42" s="585"/>
      <c r="M42" s="585"/>
      <c r="N42" s="586"/>
      <c r="O42" s="586"/>
      <c r="P42" s="904"/>
      <c r="R42" s="903" t="s">
        <v>878</v>
      </c>
      <c r="S42" s="585"/>
      <c r="T42" s="585"/>
      <c r="U42" s="585"/>
      <c r="V42" s="585"/>
      <c r="W42" s="585"/>
      <c r="X42" s="585"/>
      <c r="Y42" s="585"/>
      <c r="Z42" s="585"/>
      <c r="AA42" s="585"/>
      <c r="AB42" s="585"/>
      <c r="AC42" s="585"/>
      <c r="AD42" s="586"/>
      <c r="AE42" s="586"/>
      <c r="AF42" s="904"/>
      <c r="AH42" s="903" t="s">
        <v>878</v>
      </c>
      <c r="AI42" s="937"/>
      <c r="AJ42" s="937"/>
      <c r="AK42" s="937"/>
      <c r="AL42" s="937"/>
      <c r="AM42" s="937"/>
      <c r="AN42" s="937"/>
      <c r="AO42" s="937"/>
      <c r="AP42" s="937"/>
      <c r="AQ42" s="937"/>
      <c r="AR42" s="937"/>
      <c r="AS42" s="937"/>
      <c r="AT42" s="938"/>
      <c r="AU42" s="938"/>
      <c r="AV42" s="939"/>
      <c r="AX42" s="903" t="s">
        <v>878</v>
      </c>
      <c r="AY42" s="937"/>
      <c r="AZ42" s="937"/>
      <c r="BA42" s="937"/>
      <c r="BB42" s="937"/>
      <c r="BC42" s="937"/>
      <c r="BD42" s="937"/>
      <c r="BE42" s="937"/>
      <c r="BF42" s="937"/>
      <c r="BG42" s="937"/>
      <c r="BH42" s="937"/>
      <c r="BI42" s="937"/>
      <c r="BJ42" s="938"/>
      <c r="BK42" s="938"/>
      <c r="BL42" s="939"/>
      <c r="BO42" s="649" t="s">
        <v>66</v>
      </c>
      <c r="BP42" s="903" t="s">
        <v>878</v>
      </c>
      <c r="BQ42" s="937"/>
      <c r="BR42" s="937"/>
      <c r="BS42" s="937"/>
      <c r="BT42" s="937"/>
      <c r="BU42" s="937"/>
      <c r="BV42" s="937"/>
      <c r="BW42" s="937"/>
      <c r="BX42" s="937"/>
      <c r="BY42" s="937"/>
      <c r="BZ42" s="937"/>
      <c r="CA42" s="937"/>
      <c r="CB42" s="938"/>
      <c r="CC42" s="938"/>
      <c r="CD42" s="939"/>
    </row>
    <row r="43" spans="2:82" s="492" customFormat="1" ht="15.75" customHeight="1">
      <c r="B43" s="905" t="s">
        <v>586</v>
      </c>
      <c r="C43" s="906">
        <v>237.5067</v>
      </c>
      <c r="D43" s="906">
        <v>410.73039999999997</v>
      </c>
      <c r="E43" s="906">
        <v>204.3931</v>
      </c>
      <c r="F43" s="906">
        <v>263.19119999999998</v>
      </c>
      <c r="G43" s="906">
        <v>204.1241</v>
      </c>
      <c r="H43" s="906">
        <v>234.3272</v>
      </c>
      <c r="I43" s="906">
        <v>191.88290000000001</v>
      </c>
      <c r="J43" s="906">
        <v>196.46270000000001</v>
      </c>
      <c r="K43" s="906">
        <v>249.83619999999999</v>
      </c>
      <c r="L43" s="906">
        <v>343.89010000000002</v>
      </c>
      <c r="M43" s="906">
        <v>270.4665</v>
      </c>
      <c r="N43" s="907">
        <v>210.56620000000001</v>
      </c>
      <c r="O43" s="907">
        <v>267.44540000000001</v>
      </c>
      <c r="P43" s="908">
        <v>259.10489999999999</v>
      </c>
      <c r="R43" s="905" t="s">
        <v>586</v>
      </c>
      <c r="S43" s="906">
        <v>237.5067</v>
      </c>
      <c r="T43" s="906">
        <v>353.66460000000001</v>
      </c>
      <c r="U43" s="906">
        <v>157.29040000000001</v>
      </c>
      <c r="V43" s="906">
        <v>195.94239999999999</v>
      </c>
      <c r="W43" s="906">
        <v>151.7396</v>
      </c>
      <c r="X43" s="906">
        <v>190.2252</v>
      </c>
      <c r="Y43" s="906">
        <v>138.8365</v>
      </c>
      <c r="Z43" s="906">
        <v>137.7302</v>
      </c>
      <c r="AA43" s="906">
        <v>179.86359999999999</v>
      </c>
      <c r="AB43" s="906">
        <v>236.87039999999999</v>
      </c>
      <c r="AC43" s="906">
        <v>144.7304</v>
      </c>
      <c r="AD43" s="907">
        <v>157.1908</v>
      </c>
      <c r="AE43" s="907">
        <v>166.12819999999999</v>
      </c>
      <c r="AF43" s="908">
        <v>164.8177</v>
      </c>
      <c r="AH43" s="905" t="s">
        <v>586</v>
      </c>
      <c r="AI43" s="940">
        <v>79.906700000000001</v>
      </c>
      <c r="AJ43" s="940">
        <v>55.744799999999998</v>
      </c>
      <c r="AK43" s="940">
        <v>43.239100000000001</v>
      </c>
      <c r="AL43" s="940">
        <v>39.038200000000003</v>
      </c>
      <c r="AM43" s="940">
        <v>36.741399999999999</v>
      </c>
      <c r="AN43" s="940">
        <v>36.055500000000002</v>
      </c>
      <c r="AO43" s="940">
        <v>36.522399999999998</v>
      </c>
      <c r="AP43" s="940">
        <v>27.828399999999998</v>
      </c>
      <c r="AQ43" s="940">
        <v>24.9726</v>
      </c>
      <c r="AR43" s="940">
        <v>18.649699999999999</v>
      </c>
      <c r="AS43" s="940">
        <v>13.5243</v>
      </c>
      <c r="AT43" s="941">
        <v>37.077800000000003</v>
      </c>
      <c r="AU43" s="941">
        <v>18.371300000000002</v>
      </c>
      <c r="AV43" s="942">
        <v>20.6005</v>
      </c>
      <c r="AX43" s="905" t="s">
        <v>586</v>
      </c>
      <c r="AY43" s="940">
        <v>13.434799999999999</v>
      </c>
      <c r="AZ43" s="940">
        <v>17.936399999999999</v>
      </c>
      <c r="BA43" s="940">
        <v>20.107299999999999</v>
      </c>
      <c r="BB43" s="940">
        <v>11.9451</v>
      </c>
      <c r="BC43" s="940">
        <v>17.615400000000001</v>
      </c>
      <c r="BD43" s="940">
        <v>14.9071</v>
      </c>
      <c r="BE43" s="940">
        <v>16.517600000000002</v>
      </c>
      <c r="BF43" s="940">
        <v>16.456199999999999</v>
      </c>
      <c r="BG43" s="940">
        <v>15.854100000000001</v>
      </c>
      <c r="BH43" s="940">
        <v>12.357799999999999</v>
      </c>
      <c r="BI43" s="940">
        <v>12.406700000000001</v>
      </c>
      <c r="BJ43" s="941">
        <v>15.679</v>
      </c>
      <c r="BK43" s="941">
        <v>13.539400000000001</v>
      </c>
      <c r="BL43" s="942">
        <v>13.7944</v>
      </c>
      <c r="BO43" s="645" t="s">
        <v>67</v>
      </c>
      <c r="BP43" s="905" t="s">
        <v>586</v>
      </c>
      <c r="BQ43" s="940">
        <v>6.6585000000000001</v>
      </c>
      <c r="BR43" s="940">
        <v>12.425000000000001</v>
      </c>
      <c r="BS43" s="940">
        <v>13.6084</v>
      </c>
      <c r="BT43" s="940">
        <v>23.465299999999999</v>
      </c>
      <c r="BU43" s="940">
        <v>19.9802</v>
      </c>
      <c r="BV43" s="940">
        <v>30.216699999999999</v>
      </c>
      <c r="BW43" s="940">
        <v>19.314800000000002</v>
      </c>
      <c r="BX43" s="940">
        <v>25.820399999999999</v>
      </c>
      <c r="BY43" s="940">
        <v>31.166</v>
      </c>
      <c r="BZ43" s="940">
        <v>37.872100000000003</v>
      </c>
      <c r="CA43" s="940">
        <v>27.580400000000001</v>
      </c>
      <c r="CB43" s="941">
        <v>21.8947</v>
      </c>
      <c r="CC43" s="941">
        <v>30.2059</v>
      </c>
      <c r="CD43" s="942">
        <v>29.215499999999999</v>
      </c>
    </row>
    <row r="44" spans="2:82" s="598" customFormat="1" ht="15.75" customHeight="1">
      <c r="B44" s="909" t="s">
        <v>556</v>
      </c>
      <c r="C44" s="910">
        <v>574.24850000000004</v>
      </c>
      <c r="D44" s="910">
        <v>287.40030000000002</v>
      </c>
      <c r="E44" s="910">
        <v>228.77699999999999</v>
      </c>
      <c r="F44" s="910">
        <v>216.6611</v>
      </c>
      <c r="G44" s="910">
        <v>217.1593</v>
      </c>
      <c r="H44" s="910">
        <v>234.0444</v>
      </c>
      <c r="I44" s="910">
        <v>237.75049999999999</v>
      </c>
      <c r="J44" s="910">
        <v>241.90860000000001</v>
      </c>
      <c r="K44" s="910">
        <v>248.0487</v>
      </c>
      <c r="L44" s="910">
        <v>285.89800000000002</v>
      </c>
      <c r="M44" s="910">
        <v>277.7321</v>
      </c>
      <c r="N44" s="911">
        <v>227.1617</v>
      </c>
      <c r="O44" s="911">
        <v>258.12200000000001</v>
      </c>
      <c r="P44" s="912">
        <v>244.6088</v>
      </c>
      <c r="R44" s="909" t="s">
        <v>556</v>
      </c>
      <c r="S44" s="910">
        <v>393.28140000000002</v>
      </c>
      <c r="T44" s="910">
        <v>220.79339999999999</v>
      </c>
      <c r="U44" s="910">
        <v>167.41669999999999</v>
      </c>
      <c r="V44" s="910">
        <v>152.2559</v>
      </c>
      <c r="W44" s="910">
        <v>154.71680000000001</v>
      </c>
      <c r="X44" s="910">
        <v>162.27289999999999</v>
      </c>
      <c r="Y44" s="910">
        <v>161.21619999999999</v>
      </c>
      <c r="Z44" s="910">
        <v>169.85050000000001</v>
      </c>
      <c r="AA44" s="910">
        <v>161.8279</v>
      </c>
      <c r="AB44" s="910">
        <v>180.1267</v>
      </c>
      <c r="AC44" s="910">
        <v>158.12119999999999</v>
      </c>
      <c r="AD44" s="911">
        <v>158.49680000000001</v>
      </c>
      <c r="AE44" s="911">
        <v>167.80179999999999</v>
      </c>
      <c r="AF44" s="912">
        <v>163.74039999999999</v>
      </c>
      <c r="AH44" s="909" t="s">
        <v>556</v>
      </c>
      <c r="AI44" s="937">
        <v>41.561300000000003</v>
      </c>
      <c r="AJ44" s="937">
        <v>50.140999999999998</v>
      </c>
      <c r="AK44" s="937">
        <v>48.086599999999997</v>
      </c>
      <c r="AL44" s="937">
        <v>43.747799999999998</v>
      </c>
      <c r="AM44" s="937">
        <v>41.514800000000001</v>
      </c>
      <c r="AN44" s="937">
        <v>36.770299999999999</v>
      </c>
      <c r="AO44" s="937">
        <v>34.221200000000003</v>
      </c>
      <c r="AP44" s="937">
        <v>35.020099999999999</v>
      </c>
      <c r="AQ44" s="937">
        <v>31.439499999999999</v>
      </c>
      <c r="AR44" s="937">
        <v>30.525099999999998</v>
      </c>
      <c r="AS44" s="937">
        <v>27.6449</v>
      </c>
      <c r="AT44" s="938">
        <v>39.650700000000001</v>
      </c>
      <c r="AU44" s="938">
        <v>31.6691</v>
      </c>
      <c r="AV44" s="939">
        <v>34.904299999999999</v>
      </c>
      <c r="AX44" s="909" t="s">
        <v>556</v>
      </c>
      <c r="AY44" s="937">
        <v>16.392299999999999</v>
      </c>
      <c r="AZ44" s="937">
        <v>20.0549</v>
      </c>
      <c r="BA44" s="937">
        <v>17.320900000000002</v>
      </c>
      <c r="BB44" s="937">
        <v>17.116399999999999</v>
      </c>
      <c r="BC44" s="937">
        <v>17.924199999999999</v>
      </c>
      <c r="BD44" s="937">
        <v>15.874700000000001</v>
      </c>
      <c r="BE44" s="937">
        <v>15.5908</v>
      </c>
      <c r="BF44" s="937">
        <v>15.4795</v>
      </c>
      <c r="BG44" s="937">
        <v>15.2242</v>
      </c>
      <c r="BH44" s="937">
        <v>13.7492</v>
      </c>
      <c r="BI44" s="937">
        <v>12.8681</v>
      </c>
      <c r="BJ44" s="938">
        <v>16.655200000000001</v>
      </c>
      <c r="BK44" s="938">
        <v>14.6683</v>
      </c>
      <c r="BL44" s="939">
        <v>15.473699999999999</v>
      </c>
      <c r="BO44" s="649" t="s">
        <v>68</v>
      </c>
      <c r="BP44" s="909" t="s">
        <v>556</v>
      </c>
      <c r="BQ44" s="937">
        <v>10.5327</v>
      </c>
      <c r="BR44" s="937">
        <v>6.6284000000000001</v>
      </c>
      <c r="BS44" s="937">
        <v>7.7714999999999996</v>
      </c>
      <c r="BT44" s="937">
        <v>9.4094999999999995</v>
      </c>
      <c r="BU44" s="937">
        <v>11.806800000000001</v>
      </c>
      <c r="BV44" s="937">
        <v>16.6892</v>
      </c>
      <c r="BW44" s="937">
        <v>17.997</v>
      </c>
      <c r="BX44" s="937">
        <v>19.713000000000001</v>
      </c>
      <c r="BY44" s="937">
        <v>18.576699999999999</v>
      </c>
      <c r="BZ44" s="937">
        <v>18.729500000000002</v>
      </c>
      <c r="CA44" s="937">
        <v>16.420000000000002</v>
      </c>
      <c r="CB44" s="938">
        <v>13.466799999999999</v>
      </c>
      <c r="CC44" s="938">
        <v>18.671299999999999</v>
      </c>
      <c r="CD44" s="939">
        <v>16.561699999999998</v>
      </c>
    </row>
    <row r="45" spans="2:82" s="492" customFormat="1" ht="15.75" customHeight="1">
      <c r="B45" s="918" t="s">
        <v>102</v>
      </c>
      <c r="C45" s="906">
        <v>407.22840000000002</v>
      </c>
      <c r="D45" s="906">
        <v>295.19940000000003</v>
      </c>
      <c r="E45" s="906">
        <v>246.36259999999999</v>
      </c>
      <c r="F45" s="906">
        <v>227.10560000000001</v>
      </c>
      <c r="G45" s="906">
        <v>229.44159999999999</v>
      </c>
      <c r="H45" s="906">
        <v>235.22929999999999</v>
      </c>
      <c r="I45" s="906">
        <v>234.6284</v>
      </c>
      <c r="J45" s="906">
        <v>253.36279999999999</v>
      </c>
      <c r="K45" s="906">
        <v>254.22319999999999</v>
      </c>
      <c r="L45" s="919" t="s">
        <v>108</v>
      </c>
      <c r="M45" s="919" t="s">
        <v>108</v>
      </c>
      <c r="N45" s="907">
        <v>235.47239999999999</v>
      </c>
      <c r="O45" s="907">
        <v>253.47499999999999</v>
      </c>
      <c r="P45" s="908">
        <v>237.4264</v>
      </c>
      <c r="R45" s="918" t="s">
        <v>102</v>
      </c>
      <c r="S45" s="906">
        <v>304.3913</v>
      </c>
      <c r="T45" s="906">
        <v>207.7741</v>
      </c>
      <c r="U45" s="906">
        <v>165.8253</v>
      </c>
      <c r="V45" s="906">
        <v>153.05199999999999</v>
      </c>
      <c r="W45" s="906">
        <v>157.0521</v>
      </c>
      <c r="X45" s="906">
        <v>156.02420000000001</v>
      </c>
      <c r="Y45" s="906">
        <v>160.92240000000001</v>
      </c>
      <c r="Z45" s="906">
        <v>163.31540000000001</v>
      </c>
      <c r="AA45" s="906">
        <v>220.43129999999999</v>
      </c>
      <c r="AB45" s="919" t="s">
        <v>108</v>
      </c>
      <c r="AC45" s="919" t="s">
        <v>108</v>
      </c>
      <c r="AD45" s="907">
        <v>159.81229999999999</v>
      </c>
      <c r="AE45" s="907">
        <v>170.76560000000001</v>
      </c>
      <c r="AF45" s="908">
        <v>161.00120000000001</v>
      </c>
      <c r="AH45" s="918" t="s">
        <v>102</v>
      </c>
      <c r="AI45" s="940">
        <v>50.820599999999999</v>
      </c>
      <c r="AJ45" s="940">
        <v>46.929499999999997</v>
      </c>
      <c r="AK45" s="940">
        <v>42.6083</v>
      </c>
      <c r="AL45" s="940">
        <v>41.119900000000001</v>
      </c>
      <c r="AM45" s="940">
        <v>38.798099999999998</v>
      </c>
      <c r="AN45" s="940">
        <v>37.1004</v>
      </c>
      <c r="AO45" s="940">
        <v>34.887999999999998</v>
      </c>
      <c r="AP45" s="940">
        <v>34.488500000000002</v>
      </c>
      <c r="AQ45" s="940">
        <v>39.588099999999997</v>
      </c>
      <c r="AR45" s="943" t="s">
        <v>108</v>
      </c>
      <c r="AS45" s="943" t="s">
        <v>108</v>
      </c>
      <c r="AT45" s="941">
        <v>39.715400000000002</v>
      </c>
      <c r="AU45" s="941">
        <v>35.1556</v>
      </c>
      <c r="AV45" s="942">
        <v>39.186999999999998</v>
      </c>
      <c r="AX45" s="918" t="s">
        <v>102</v>
      </c>
      <c r="AY45" s="940">
        <v>18.5627</v>
      </c>
      <c r="AZ45" s="940">
        <v>17.447099999999999</v>
      </c>
      <c r="BA45" s="940">
        <v>16.221800000000002</v>
      </c>
      <c r="BB45" s="940">
        <v>16.072500000000002</v>
      </c>
      <c r="BC45" s="940">
        <v>17.314900000000002</v>
      </c>
      <c r="BD45" s="940">
        <v>16.3247</v>
      </c>
      <c r="BE45" s="940">
        <v>16.720800000000001</v>
      </c>
      <c r="BF45" s="940">
        <v>14.175800000000001</v>
      </c>
      <c r="BG45" s="940">
        <v>12.071400000000001</v>
      </c>
      <c r="BH45" s="943" t="s">
        <v>108</v>
      </c>
      <c r="BI45" s="943" t="s">
        <v>108</v>
      </c>
      <c r="BJ45" s="941">
        <v>16.531500000000001</v>
      </c>
      <c r="BK45" s="941">
        <v>13.900499999999999</v>
      </c>
      <c r="BL45" s="942">
        <v>16.226600000000001</v>
      </c>
      <c r="BO45" s="645" t="s">
        <v>69</v>
      </c>
      <c r="BP45" s="918" t="s">
        <v>102</v>
      </c>
      <c r="BQ45" s="940">
        <v>5.3636999999999997</v>
      </c>
      <c r="BR45" s="940">
        <v>6.0077999999999996</v>
      </c>
      <c r="BS45" s="940">
        <v>8.4794</v>
      </c>
      <c r="BT45" s="940">
        <v>10.200100000000001</v>
      </c>
      <c r="BU45" s="940">
        <v>12.3367</v>
      </c>
      <c r="BV45" s="940">
        <v>12.9034</v>
      </c>
      <c r="BW45" s="940">
        <v>16.9773</v>
      </c>
      <c r="BX45" s="940">
        <v>15.7948</v>
      </c>
      <c r="BY45" s="940">
        <v>35.048299999999998</v>
      </c>
      <c r="BZ45" s="943" t="s">
        <v>108</v>
      </c>
      <c r="CA45" s="943" t="s">
        <v>108</v>
      </c>
      <c r="CB45" s="941">
        <v>11.6219</v>
      </c>
      <c r="CC45" s="941">
        <v>18.313700000000001</v>
      </c>
      <c r="CD45" s="942">
        <v>12.397399999999999</v>
      </c>
    </row>
    <row r="46" spans="2:82" s="598" customFormat="1" ht="15.75" customHeight="1">
      <c r="B46" s="913" t="s">
        <v>101</v>
      </c>
      <c r="C46" s="914">
        <v>497.23520000000002</v>
      </c>
      <c r="D46" s="914">
        <v>298.41109999999998</v>
      </c>
      <c r="E46" s="914">
        <v>252.24420000000001</v>
      </c>
      <c r="F46" s="914">
        <v>261.80130000000003</v>
      </c>
      <c r="G46" s="914">
        <v>465.10969999999998</v>
      </c>
      <c r="H46" s="914">
        <v>248.2193</v>
      </c>
      <c r="I46" s="914">
        <v>207.75360000000001</v>
      </c>
      <c r="J46" s="914">
        <v>263.68419999999998</v>
      </c>
      <c r="K46" s="914" t="s">
        <v>108</v>
      </c>
      <c r="L46" s="915" t="s">
        <v>108</v>
      </c>
      <c r="M46" s="915" t="s">
        <v>108</v>
      </c>
      <c r="N46" s="916">
        <v>285.44220000000001</v>
      </c>
      <c r="O46" s="916">
        <v>263.68419999999998</v>
      </c>
      <c r="P46" s="917">
        <v>284.26440000000002</v>
      </c>
      <c r="R46" s="913" t="s">
        <v>101</v>
      </c>
      <c r="S46" s="914">
        <v>378.5831</v>
      </c>
      <c r="T46" s="914">
        <v>208.4444</v>
      </c>
      <c r="U46" s="914">
        <v>155.29839999999999</v>
      </c>
      <c r="V46" s="914">
        <v>193.03880000000001</v>
      </c>
      <c r="W46" s="914">
        <v>398.00229999999999</v>
      </c>
      <c r="X46" s="914">
        <v>179.6943</v>
      </c>
      <c r="Y46" s="914">
        <v>166.5702</v>
      </c>
      <c r="Z46" s="914">
        <v>169.65299999999999</v>
      </c>
      <c r="AA46" s="914" t="s">
        <v>108</v>
      </c>
      <c r="AB46" s="915" t="s">
        <v>108</v>
      </c>
      <c r="AC46" s="915" t="s">
        <v>108</v>
      </c>
      <c r="AD46" s="916">
        <v>212.72819999999999</v>
      </c>
      <c r="AE46" s="916">
        <v>169.65299999999999</v>
      </c>
      <c r="AF46" s="917">
        <v>210.3964</v>
      </c>
      <c r="AH46" s="913" t="s">
        <v>101</v>
      </c>
      <c r="AI46" s="944">
        <v>51.598700000000001</v>
      </c>
      <c r="AJ46" s="944">
        <v>45.447200000000002</v>
      </c>
      <c r="AK46" s="944">
        <v>38.0366</v>
      </c>
      <c r="AL46" s="944">
        <v>35.944600000000001</v>
      </c>
      <c r="AM46" s="944">
        <v>22.251200000000001</v>
      </c>
      <c r="AN46" s="944">
        <v>34.169199999999996</v>
      </c>
      <c r="AO46" s="944">
        <v>39.183399999999999</v>
      </c>
      <c r="AP46" s="944">
        <v>32.274799999999999</v>
      </c>
      <c r="AQ46" s="944" t="s">
        <v>108</v>
      </c>
      <c r="AR46" s="945" t="s">
        <v>108</v>
      </c>
      <c r="AS46" s="945" t="s">
        <v>108</v>
      </c>
      <c r="AT46" s="946">
        <v>34.806199999999997</v>
      </c>
      <c r="AU46" s="946">
        <v>32.274799999999999</v>
      </c>
      <c r="AV46" s="947">
        <v>34.679099999999998</v>
      </c>
      <c r="AX46" s="913" t="s">
        <v>101</v>
      </c>
      <c r="AY46" s="944">
        <v>14.6585</v>
      </c>
      <c r="AZ46" s="944">
        <v>16.428000000000001</v>
      </c>
      <c r="BA46" s="944">
        <v>15.28</v>
      </c>
      <c r="BB46" s="944">
        <v>16.1404</v>
      </c>
      <c r="BC46" s="944">
        <v>11.928800000000001</v>
      </c>
      <c r="BD46" s="944">
        <v>17.1922</v>
      </c>
      <c r="BE46" s="944">
        <v>21.902200000000001</v>
      </c>
      <c r="BF46" s="944">
        <v>17.275300000000001</v>
      </c>
      <c r="BG46" s="944" t="s">
        <v>108</v>
      </c>
      <c r="BH46" s="945" t="s">
        <v>108</v>
      </c>
      <c r="BI46" s="945" t="s">
        <v>108</v>
      </c>
      <c r="BJ46" s="946">
        <v>15.686999999999999</v>
      </c>
      <c r="BK46" s="946">
        <v>17.275300000000001</v>
      </c>
      <c r="BL46" s="947">
        <v>15.7667</v>
      </c>
      <c r="BO46" s="649" t="s">
        <v>70</v>
      </c>
      <c r="BP46" s="913" t="s">
        <v>101</v>
      </c>
      <c r="BQ46" s="944">
        <v>9.8804999999999996</v>
      </c>
      <c r="BR46" s="944">
        <v>7.9763000000000002</v>
      </c>
      <c r="BS46" s="944">
        <v>8.25</v>
      </c>
      <c r="BT46" s="944">
        <v>21.649899999999999</v>
      </c>
      <c r="BU46" s="944">
        <v>51.391599999999997</v>
      </c>
      <c r="BV46" s="944">
        <v>21.032</v>
      </c>
      <c r="BW46" s="944">
        <v>19.091200000000001</v>
      </c>
      <c r="BX46" s="944">
        <v>14.789300000000001</v>
      </c>
      <c r="BY46" s="944" t="s">
        <v>108</v>
      </c>
      <c r="BZ46" s="945" t="s">
        <v>108</v>
      </c>
      <c r="CA46" s="945" t="s">
        <v>108</v>
      </c>
      <c r="CB46" s="946">
        <v>24.032699999999998</v>
      </c>
      <c r="CC46" s="946">
        <v>14.789300000000001</v>
      </c>
      <c r="CD46" s="947">
        <v>23.5686</v>
      </c>
    </row>
    <row r="47" spans="2:82" s="169" customFormat="1">
      <c r="B47" s="38" t="s">
        <v>314</v>
      </c>
      <c r="C47" s="678"/>
      <c r="D47" s="678"/>
      <c r="E47" s="678"/>
      <c r="F47" s="678"/>
      <c r="G47" s="678"/>
      <c r="H47" s="678"/>
      <c r="I47" s="678"/>
      <c r="J47" s="678"/>
      <c r="K47" s="678"/>
      <c r="L47" s="678"/>
      <c r="M47" s="678"/>
      <c r="N47" s="678"/>
      <c r="O47" s="678"/>
      <c r="P47" s="679"/>
      <c r="R47" s="38" t="s">
        <v>314</v>
      </c>
      <c r="S47" s="678"/>
      <c r="T47" s="678"/>
      <c r="U47" s="678"/>
      <c r="V47" s="678"/>
      <c r="W47" s="678"/>
      <c r="X47" s="678"/>
      <c r="Y47" s="678"/>
      <c r="Z47" s="678"/>
      <c r="AA47" s="678"/>
      <c r="AB47" s="678"/>
      <c r="AC47" s="678"/>
      <c r="AD47" s="678"/>
      <c r="AE47" s="678"/>
      <c r="AF47" s="679"/>
      <c r="AH47" s="38" t="s">
        <v>314</v>
      </c>
      <c r="AI47" s="678"/>
      <c r="AJ47" s="678"/>
      <c r="AK47" s="678"/>
      <c r="AL47" s="678"/>
      <c r="AM47" s="678"/>
      <c r="AN47" s="678"/>
      <c r="AO47" s="678"/>
      <c r="AP47" s="678"/>
      <c r="AQ47" s="678"/>
      <c r="AR47" s="678"/>
      <c r="AS47" s="678"/>
      <c r="AT47" s="678"/>
      <c r="AU47" s="678"/>
      <c r="AV47" s="679"/>
      <c r="AX47" s="38" t="s">
        <v>314</v>
      </c>
      <c r="AY47" s="678"/>
      <c r="AZ47" s="678"/>
      <c r="BA47" s="678"/>
      <c r="BB47" s="678"/>
      <c r="BC47" s="678"/>
      <c r="BD47" s="678"/>
      <c r="BE47" s="678"/>
      <c r="BF47" s="678"/>
      <c r="BG47" s="678"/>
      <c r="BH47" s="678"/>
      <c r="BI47" s="678"/>
      <c r="BJ47" s="678"/>
      <c r="BK47" s="678"/>
      <c r="BL47" s="679"/>
      <c r="BO47" s="255" t="s">
        <v>71</v>
      </c>
      <c r="BP47" s="38" t="s">
        <v>314</v>
      </c>
      <c r="BQ47" s="678"/>
      <c r="BR47" s="678"/>
      <c r="BS47" s="678"/>
      <c r="BT47" s="678"/>
      <c r="BU47" s="678"/>
      <c r="BV47" s="678"/>
      <c r="BW47" s="678"/>
      <c r="BX47" s="678"/>
      <c r="BY47" s="678"/>
      <c r="BZ47" s="678"/>
      <c r="CA47" s="678"/>
      <c r="CB47" s="678"/>
      <c r="CC47" s="678"/>
      <c r="CD47" s="679"/>
    </row>
    <row r="48" spans="2:82" s="38" customFormat="1">
      <c r="B48" s="38" t="s">
        <v>587</v>
      </c>
      <c r="C48" s="678"/>
      <c r="D48" s="678"/>
      <c r="E48" s="678"/>
      <c r="F48" s="678"/>
      <c r="G48" s="678"/>
      <c r="H48" s="678"/>
      <c r="I48" s="678"/>
      <c r="J48" s="678"/>
      <c r="K48" s="678"/>
      <c r="L48" s="678"/>
      <c r="M48" s="678"/>
      <c r="N48" s="678"/>
      <c r="O48" s="678"/>
      <c r="P48" s="679"/>
      <c r="R48" s="38" t="s">
        <v>587</v>
      </c>
      <c r="S48" s="678"/>
      <c r="T48" s="678"/>
      <c r="U48" s="678"/>
      <c r="V48" s="678"/>
      <c r="W48" s="678"/>
      <c r="X48" s="678"/>
      <c r="Y48" s="678"/>
      <c r="Z48" s="678"/>
      <c r="AA48" s="678"/>
      <c r="AB48" s="678"/>
      <c r="AC48" s="678"/>
      <c r="AD48" s="678"/>
      <c r="AE48" s="678"/>
      <c r="AF48" s="679"/>
      <c r="AH48" s="38" t="s">
        <v>587</v>
      </c>
      <c r="AI48" s="678"/>
      <c r="AJ48" s="678"/>
      <c r="AK48" s="678"/>
      <c r="AL48" s="678"/>
      <c r="AM48" s="678"/>
      <c r="AN48" s="678"/>
      <c r="AO48" s="678"/>
      <c r="AP48" s="678"/>
      <c r="AQ48" s="678"/>
      <c r="AR48" s="678"/>
      <c r="AS48" s="678"/>
      <c r="AT48" s="678"/>
      <c r="AU48" s="678"/>
      <c r="AV48" s="679"/>
      <c r="AX48" s="38" t="s">
        <v>587</v>
      </c>
      <c r="AY48" s="678"/>
      <c r="AZ48" s="678"/>
      <c r="BA48" s="678"/>
      <c r="BB48" s="678"/>
      <c r="BC48" s="678"/>
      <c r="BD48" s="678"/>
      <c r="BE48" s="678"/>
      <c r="BF48" s="678"/>
      <c r="BG48" s="678"/>
      <c r="BH48" s="678"/>
      <c r="BI48" s="678"/>
      <c r="BJ48" s="678"/>
      <c r="BK48" s="678"/>
      <c r="BL48" s="679"/>
      <c r="BO48" s="680" t="s">
        <v>99</v>
      </c>
      <c r="BP48" s="38" t="s">
        <v>587</v>
      </c>
      <c r="BQ48" s="678"/>
      <c r="BR48" s="678"/>
      <c r="BS48" s="678"/>
      <c r="BT48" s="678"/>
      <c r="BU48" s="678"/>
      <c r="BV48" s="678"/>
      <c r="BW48" s="678"/>
      <c r="BX48" s="678"/>
      <c r="BY48" s="678"/>
      <c r="BZ48" s="678"/>
      <c r="CA48" s="678"/>
      <c r="CB48" s="678"/>
      <c r="CC48" s="678"/>
      <c r="CD48" s="679"/>
    </row>
    <row r="49" spans="2:82" s="38" customFormat="1">
      <c r="B49" s="38" t="s">
        <v>557</v>
      </c>
      <c r="C49" s="681"/>
      <c r="D49" s="681"/>
      <c r="E49" s="681"/>
      <c r="F49" s="681"/>
      <c r="G49" s="681"/>
      <c r="H49" s="681"/>
      <c r="I49" s="681"/>
      <c r="J49" s="681"/>
      <c r="K49" s="681"/>
      <c r="L49" s="681"/>
      <c r="M49" s="681"/>
      <c r="N49" s="681"/>
      <c r="O49" s="681"/>
      <c r="P49" s="682"/>
      <c r="R49" s="38" t="s">
        <v>557</v>
      </c>
      <c r="S49" s="681"/>
      <c r="T49" s="681"/>
      <c r="U49" s="681"/>
      <c r="V49" s="681"/>
      <c r="W49" s="681"/>
      <c r="X49" s="681"/>
      <c r="Y49" s="681"/>
      <c r="Z49" s="681"/>
      <c r="AA49" s="681"/>
      <c r="AB49" s="681"/>
      <c r="AC49" s="681"/>
      <c r="AD49" s="681"/>
      <c r="AE49" s="681"/>
      <c r="AF49" s="682"/>
      <c r="AH49" s="38" t="s">
        <v>557</v>
      </c>
      <c r="AI49" s="681"/>
      <c r="AJ49" s="681"/>
      <c r="AK49" s="681"/>
      <c r="AL49" s="681"/>
      <c r="AM49" s="681"/>
      <c r="AN49" s="681"/>
      <c r="AO49" s="681"/>
      <c r="AP49" s="681"/>
      <c r="AQ49" s="681"/>
      <c r="AR49" s="681"/>
      <c r="AS49" s="681"/>
      <c r="AT49" s="681"/>
      <c r="AU49" s="681"/>
      <c r="AV49" s="682"/>
      <c r="AX49" s="38" t="s">
        <v>557</v>
      </c>
      <c r="AY49" s="681"/>
      <c r="AZ49" s="681"/>
      <c r="BA49" s="681"/>
      <c r="BB49" s="681"/>
      <c r="BC49" s="681"/>
      <c r="BD49" s="681"/>
      <c r="BE49" s="681"/>
      <c r="BF49" s="681"/>
      <c r="BG49" s="681"/>
      <c r="BH49" s="681"/>
      <c r="BI49" s="681"/>
      <c r="BJ49" s="681"/>
      <c r="BK49" s="681"/>
      <c r="BL49" s="682"/>
      <c r="BO49" s="683" t="s">
        <v>100</v>
      </c>
      <c r="BP49" s="38" t="s">
        <v>557</v>
      </c>
      <c r="BQ49" s="681"/>
      <c r="BR49" s="681"/>
      <c r="BS49" s="681"/>
      <c r="BT49" s="681"/>
      <c r="BU49" s="681"/>
      <c r="BV49" s="681"/>
      <c r="BW49" s="681"/>
      <c r="BX49" s="681"/>
      <c r="BY49" s="681"/>
      <c r="BZ49" s="681"/>
      <c r="CA49" s="681"/>
      <c r="CB49" s="681"/>
      <c r="CC49" s="681"/>
      <c r="CD49" s="682"/>
    </row>
    <row r="50" spans="2:82" s="38" customFormat="1">
      <c r="B50" s="653" t="s">
        <v>775</v>
      </c>
      <c r="P50" s="684"/>
      <c r="R50" s="653" t="s">
        <v>775</v>
      </c>
      <c r="AF50" s="684"/>
      <c r="AH50" s="653" t="s">
        <v>775</v>
      </c>
      <c r="AV50" s="684"/>
      <c r="AX50" s="653" t="s">
        <v>775</v>
      </c>
      <c r="BL50" s="684"/>
      <c r="BP50" s="653" t="s">
        <v>775</v>
      </c>
    </row>
  </sheetData>
  <phoneticPr fontId="2" type="noConversion"/>
  <pageMargins left="0.59055118110236227" right="0.59055118110236227" top="0.59055118110236227" bottom="0.59055118110236227" header="0.39370078740157483" footer="0.39370078740157483"/>
  <pageSetup paperSize="9" scale="65" firstPageNumber="86" fitToWidth="0" fitToHeight="0" orientation="landscape" useFirstPageNumber="1" r:id="rId1"/>
  <headerFooter alignWithMargins="0">
    <oddHeader>&amp;R&amp;12Les finances des communes en 2018</oddHeader>
    <oddFooter>&amp;L&amp;12Direction Générale des Collectivités Locales / DESL&amp;C&amp;12&amp;P&amp;R&amp;12Mise en ligne : mars 2020</oddFooter>
  </headerFooter>
  <colBreaks count="4" manualBreakCount="4">
    <brk id="16" max="45" man="1"/>
    <brk id="32" max="45" man="1"/>
    <brk id="48" max="45" man="1"/>
    <brk id="64" max="45" man="1"/>
  </colBreaks>
</worksheet>
</file>

<file path=xl/worksheets/sheet27.xml><?xml version="1.0" encoding="utf-8"?>
<worksheet xmlns="http://schemas.openxmlformats.org/spreadsheetml/2006/main" xmlns:r="http://schemas.openxmlformats.org/officeDocument/2006/relationships">
  <sheetPr>
    <tabColor rgb="FF00B050"/>
  </sheetPr>
  <dimension ref="A1:CR109"/>
  <sheetViews>
    <sheetView zoomScaleNormal="100" zoomScaleSheetLayoutView="85" workbookViewId="0">
      <selection activeCell="J43" sqref="J43"/>
    </sheetView>
  </sheetViews>
  <sheetFormatPr baseColWidth="10" defaultRowHeight="12.75"/>
  <cols>
    <col min="1" max="1" width="3.85546875" customWidth="1"/>
    <col min="2" max="2" width="28.28515625" customWidth="1"/>
    <col min="3" max="13" width="12.5703125" customWidth="1"/>
    <col min="14" max="15" width="13.42578125" customWidth="1"/>
    <col min="16" max="16" width="11.42578125" style="95"/>
    <col min="17" max="17" width="3.85546875" customWidth="1"/>
    <col min="18" max="18" width="28.28515625" customWidth="1"/>
    <col min="19" max="29" width="12.5703125" customWidth="1"/>
    <col min="30" max="31" width="13.42578125" customWidth="1"/>
    <col min="32" max="32" width="11.42578125" style="95"/>
    <col min="33" max="33" width="3.85546875" customWidth="1"/>
    <col min="34" max="34" width="28.28515625" customWidth="1"/>
    <col min="35" max="45" width="12.5703125" customWidth="1"/>
    <col min="46" max="47" width="13.42578125" customWidth="1"/>
    <col min="48" max="48" width="11.42578125" style="95"/>
    <col min="49" max="49" width="3.85546875" customWidth="1"/>
    <col min="50" max="50" width="28.28515625" customWidth="1"/>
    <col min="51" max="61" width="12.5703125" customWidth="1"/>
    <col min="62" max="63" width="13.42578125" customWidth="1"/>
    <col min="64" max="64" width="11.42578125" style="95"/>
    <col min="65" max="65" width="3.85546875" customWidth="1"/>
    <col min="66" max="66" width="28.28515625" customWidth="1"/>
    <col min="67" max="77" width="12.5703125" customWidth="1"/>
    <col min="78" max="79" width="13.42578125" customWidth="1"/>
    <col min="80" max="80" width="11.42578125" style="95"/>
    <col min="81" max="81" width="3.85546875" customWidth="1"/>
    <col min="82" max="82" width="28.28515625" customWidth="1"/>
    <col min="83" max="93" width="12.5703125" customWidth="1"/>
    <col min="94" max="95" width="13.42578125" customWidth="1"/>
    <col min="96" max="96" width="11.42578125" style="95"/>
  </cols>
  <sheetData>
    <row r="1" spans="1:96" ht="20.25">
      <c r="A1" s="170" t="s">
        <v>915</v>
      </c>
      <c r="B1" s="128"/>
      <c r="C1" s="128"/>
      <c r="D1" s="128"/>
      <c r="E1" s="128"/>
      <c r="F1" s="128"/>
      <c r="G1" s="128"/>
      <c r="H1" s="128"/>
      <c r="I1" s="128"/>
      <c r="J1" s="128"/>
      <c r="K1" s="128"/>
      <c r="L1" s="128"/>
      <c r="M1" s="128"/>
      <c r="N1" s="128"/>
      <c r="O1" s="128"/>
      <c r="P1" s="155"/>
      <c r="Q1" s="164"/>
      <c r="R1" s="128"/>
      <c r="S1" s="128"/>
      <c r="T1" s="128"/>
      <c r="U1" s="128"/>
      <c r="V1" s="128"/>
      <c r="W1" s="128"/>
      <c r="X1" s="128"/>
      <c r="Y1" s="128"/>
      <c r="Z1" s="128"/>
      <c r="AA1" s="128"/>
      <c r="AB1" s="128"/>
      <c r="AC1" s="128"/>
      <c r="AD1" s="128"/>
      <c r="AE1" s="128"/>
      <c r="AF1" s="155"/>
      <c r="AG1" s="164"/>
      <c r="AH1" s="128"/>
      <c r="AI1" s="128"/>
      <c r="AJ1" s="128"/>
      <c r="AK1" s="128"/>
      <c r="AL1" s="128"/>
      <c r="AM1" s="128"/>
      <c r="AN1" s="128"/>
      <c r="AO1" s="128"/>
      <c r="AP1" s="128"/>
      <c r="AQ1" s="128"/>
      <c r="AR1" s="128"/>
      <c r="AS1" s="128"/>
      <c r="AT1" s="128"/>
      <c r="AU1" s="128"/>
      <c r="AV1" s="148"/>
      <c r="AW1" s="164"/>
      <c r="AX1" s="128"/>
      <c r="AY1" s="128"/>
      <c r="AZ1" s="128"/>
      <c r="BA1" s="128"/>
      <c r="BB1" s="128"/>
      <c r="BC1" s="128"/>
      <c r="BD1" s="128"/>
      <c r="BE1" s="128"/>
      <c r="BF1" s="128"/>
      <c r="BG1" s="128"/>
      <c r="BH1" s="128"/>
      <c r="BI1" s="128"/>
      <c r="BJ1" s="128"/>
      <c r="BK1" s="128"/>
      <c r="BL1" s="148"/>
      <c r="BM1" s="70"/>
      <c r="BN1" s="78"/>
      <c r="BO1" s="81"/>
      <c r="BP1" s="81"/>
      <c r="BQ1" s="81"/>
      <c r="BR1" s="81"/>
      <c r="BS1" s="81"/>
      <c r="BT1" s="81"/>
      <c r="BU1" s="81"/>
      <c r="BV1" s="81"/>
      <c r="BW1" s="81"/>
      <c r="BX1" s="81"/>
      <c r="BY1" s="81"/>
      <c r="BZ1" s="81"/>
      <c r="CA1" s="81"/>
      <c r="CB1" s="99"/>
      <c r="CC1" s="164"/>
      <c r="CD1" s="105"/>
      <c r="CE1" s="105"/>
      <c r="CF1" s="105"/>
      <c r="CG1" s="105"/>
      <c r="CH1" s="105"/>
      <c r="CI1" s="105"/>
      <c r="CJ1" s="105"/>
      <c r="CK1" s="105"/>
      <c r="CL1" s="105"/>
      <c r="CM1" s="105"/>
      <c r="CN1" s="105"/>
      <c r="CO1" s="105"/>
      <c r="CP1" s="105"/>
      <c r="CQ1" s="105"/>
      <c r="CR1" s="171"/>
    </row>
    <row r="2" spans="1:96" ht="12.75" customHeight="1">
      <c r="A2" s="9"/>
      <c r="B2" s="128"/>
      <c r="C2" s="128"/>
      <c r="D2" s="128"/>
      <c r="E2" s="128"/>
      <c r="F2" s="128"/>
      <c r="G2" s="128"/>
      <c r="H2" s="128"/>
      <c r="I2" s="128"/>
      <c r="J2" s="128"/>
      <c r="K2" s="128"/>
      <c r="L2" s="128"/>
      <c r="M2" s="128"/>
      <c r="N2" s="128"/>
      <c r="O2" s="128"/>
      <c r="P2" s="155"/>
      <c r="Q2" s="164"/>
      <c r="R2" s="128"/>
      <c r="S2" s="128"/>
      <c r="T2" s="128"/>
      <c r="U2" s="128"/>
      <c r="V2" s="128"/>
      <c r="W2" s="128"/>
      <c r="X2" s="128"/>
      <c r="Y2" s="128"/>
      <c r="Z2" s="128"/>
      <c r="AA2" s="128"/>
      <c r="AB2" s="128"/>
      <c r="AC2" s="128"/>
      <c r="AD2" s="128"/>
      <c r="AE2" s="128"/>
      <c r="AF2" s="155"/>
      <c r="AG2" s="164"/>
      <c r="AH2" s="128"/>
      <c r="AI2" s="128"/>
      <c r="AJ2" s="128"/>
      <c r="AK2" s="128"/>
      <c r="AL2" s="128"/>
      <c r="AM2" s="128"/>
      <c r="AN2" s="128"/>
      <c r="AO2" s="128"/>
      <c r="AP2" s="128"/>
      <c r="AQ2" s="128"/>
      <c r="AR2" s="128"/>
      <c r="AS2" s="128"/>
      <c r="AT2" s="128"/>
      <c r="AU2" s="128"/>
      <c r="AV2" s="148"/>
      <c r="AW2" s="164"/>
      <c r="AX2" s="128"/>
      <c r="AY2" s="128"/>
      <c r="AZ2" s="128"/>
      <c r="BA2" s="128"/>
      <c r="BB2" s="128"/>
      <c r="BC2" s="128"/>
      <c r="BD2" s="128"/>
      <c r="BE2" s="128"/>
      <c r="BF2" s="128"/>
      <c r="BG2" s="128"/>
      <c r="BH2" s="128"/>
      <c r="BI2" s="128"/>
      <c r="BJ2" s="128"/>
      <c r="BK2" s="128"/>
      <c r="BL2" s="148"/>
      <c r="BM2" s="70"/>
      <c r="BN2" s="78"/>
      <c r="BO2" s="81"/>
      <c r="BP2" s="81"/>
      <c r="BQ2" s="81"/>
      <c r="BR2" s="81"/>
      <c r="BS2" s="81"/>
      <c r="BT2" s="81"/>
      <c r="BU2" s="81"/>
      <c r="BV2" s="81"/>
      <c r="BW2" s="81"/>
      <c r="BX2" s="81"/>
      <c r="BY2" s="81"/>
      <c r="BZ2" s="81"/>
      <c r="CA2" s="81"/>
      <c r="CB2" s="99"/>
      <c r="CC2" s="164"/>
      <c r="CD2" s="105"/>
      <c r="CE2" s="105"/>
      <c r="CF2" s="105"/>
      <c r="CG2" s="105"/>
      <c r="CH2" s="105"/>
      <c r="CI2" s="105"/>
      <c r="CJ2" s="105"/>
      <c r="CK2" s="105"/>
      <c r="CL2" s="105"/>
      <c r="CM2" s="105"/>
      <c r="CN2" s="105"/>
      <c r="CO2" s="105"/>
      <c r="CP2" s="105"/>
      <c r="CQ2" s="105"/>
      <c r="CR2" s="171"/>
    </row>
    <row r="3" spans="1:96" ht="16.5">
      <c r="A3" s="40"/>
      <c r="B3" s="40"/>
      <c r="C3" s="40"/>
      <c r="D3" s="40"/>
      <c r="E3" s="40"/>
      <c r="F3" s="40"/>
      <c r="G3" s="40"/>
      <c r="H3" s="40"/>
      <c r="I3" s="40"/>
      <c r="J3" s="40"/>
      <c r="K3" s="40"/>
      <c r="L3" s="40"/>
      <c r="M3" s="40"/>
      <c r="N3" s="40"/>
      <c r="O3" s="40"/>
      <c r="P3" s="156"/>
      <c r="Q3" s="165"/>
      <c r="R3" s="40"/>
      <c r="S3" s="40"/>
      <c r="T3" s="40"/>
      <c r="U3" s="40"/>
      <c r="V3" s="40"/>
      <c r="W3" s="40"/>
      <c r="X3" s="40"/>
      <c r="Y3" s="40"/>
      <c r="Z3" s="40"/>
      <c r="AA3" s="40"/>
      <c r="AB3" s="40"/>
      <c r="AC3" s="40"/>
      <c r="AD3" s="40"/>
      <c r="AE3" s="40"/>
      <c r="AF3" s="156"/>
      <c r="AG3" s="40"/>
      <c r="AH3" s="40"/>
      <c r="AI3" s="40"/>
      <c r="AJ3" s="40"/>
      <c r="AK3" s="40"/>
      <c r="AL3" s="40"/>
      <c r="AM3" s="40"/>
      <c r="AN3" s="40"/>
      <c r="AO3" s="40"/>
      <c r="AP3" s="40"/>
      <c r="AQ3" s="40"/>
      <c r="AR3" s="40"/>
      <c r="AS3" s="40"/>
      <c r="AT3" s="40"/>
      <c r="AU3" s="40"/>
      <c r="AV3" s="154"/>
      <c r="AW3" s="40"/>
      <c r="AX3" s="40"/>
      <c r="AY3" s="40"/>
      <c r="AZ3" s="40"/>
      <c r="BA3" s="40"/>
      <c r="BB3" s="40"/>
      <c r="BC3" s="40"/>
      <c r="BD3" s="40"/>
      <c r="BE3" s="40"/>
      <c r="BF3" s="40"/>
      <c r="BG3" s="40"/>
      <c r="BH3" s="40"/>
      <c r="BI3" s="40"/>
      <c r="BJ3" s="40"/>
      <c r="BK3" s="40"/>
      <c r="BL3" s="154"/>
      <c r="BM3" s="110" t="s">
        <v>377</v>
      </c>
      <c r="BN3" s="13"/>
      <c r="BO3" s="73"/>
      <c r="BP3" s="73"/>
      <c r="BQ3" s="73"/>
      <c r="BR3" s="73"/>
      <c r="BS3" s="73"/>
      <c r="BT3" s="73"/>
      <c r="BU3" s="73"/>
      <c r="BV3" s="73"/>
      <c r="BW3" s="73"/>
      <c r="BX3" s="73"/>
      <c r="BY3" s="73"/>
      <c r="BZ3" s="73"/>
      <c r="CA3" s="73"/>
      <c r="CB3" s="96"/>
      <c r="CC3" s="166"/>
      <c r="CR3" s="172"/>
    </row>
    <row r="4" spans="1:96" ht="16.5">
      <c r="A4" s="55" t="s">
        <v>916</v>
      </c>
      <c r="B4" s="55"/>
      <c r="C4" s="55"/>
      <c r="D4" s="55"/>
      <c r="E4" s="55"/>
      <c r="F4" s="55"/>
      <c r="G4" s="55"/>
      <c r="H4" s="55"/>
      <c r="I4" s="55"/>
      <c r="J4" s="55"/>
      <c r="K4" s="55"/>
      <c r="L4" s="55"/>
      <c r="M4" s="55"/>
      <c r="N4" s="55"/>
      <c r="O4" s="55"/>
      <c r="P4" s="152"/>
      <c r="Q4" s="55" t="s">
        <v>359</v>
      </c>
      <c r="R4" s="55"/>
      <c r="S4" s="55"/>
      <c r="T4" s="55"/>
      <c r="U4" s="55"/>
      <c r="V4" s="55"/>
      <c r="W4" s="55"/>
      <c r="X4" s="55"/>
      <c r="Y4" s="55"/>
      <c r="Z4" s="55"/>
      <c r="AA4" s="55"/>
      <c r="AB4" s="55"/>
      <c r="AC4" s="55"/>
      <c r="AD4" s="55"/>
      <c r="AE4" s="55"/>
      <c r="AF4" s="152"/>
      <c r="AG4" s="55" t="s">
        <v>917</v>
      </c>
      <c r="AH4" s="55"/>
      <c r="AI4" s="55"/>
      <c r="AJ4" s="55"/>
      <c r="AK4" s="55"/>
      <c r="AL4" s="55"/>
      <c r="AM4" s="55"/>
      <c r="AN4" s="55"/>
      <c r="AO4" s="55"/>
      <c r="AP4" s="55"/>
      <c r="AQ4" s="55"/>
      <c r="AR4" s="55"/>
      <c r="AS4" s="55"/>
      <c r="AT4" s="55"/>
      <c r="AU4" s="55"/>
      <c r="AV4" s="152"/>
      <c r="AW4" s="55" t="s">
        <v>918</v>
      </c>
      <c r="AX4" s="55"/>
      <c r="AY4" s="55"/>
      <c r="AZ4" s="55"/>
      <c r="BA4" s="55"/>
      <c r="BB4" s="55"/>
      <c r="BC4" s="55"/>
      <c r="BD4" s="55"/>
      <c r="BE4" s="55"/>
      <c r="BF4" s="55"/>
      <c r="BG4" s="55"/>
      <c r="BH4" s="55"/>
      <c r="BI4" s="55"/>
      <c r="BJ4" s="55"/>
      <c r="BK4" s="55"/>
      <c r="BL4" s="152"/>
      <c r="BM4" s="55" t="s">
        <v>274</v>
      </c>
      <c r="BN4" s="83"/>
      <c r="BO4" s="82"/>
      <c r="BP4" s="82"/>
      <c r="BQ4" s="82"/>
      <c r="BR4" s="82"/>
      <c r="BS4" s="82"/>
      <c r="BT4" s="82"/>
      <c r="BU4" s="82"/>
      <c r="BV4" s="82"/>
      <c r="BW4" s="82"/>
      <c r="BX4" s="82"/>
      <c r="BY4" s="82"/>
      <c r="BZ4" s="82"/>
      <c r="CA4" s="82"/>
      <c r="CB4" s="100"/>
      <c r="CC4" s="55" t="s">
        <v>919</v>
      </c>
      <c r="CD4" s="167"/>
      <c r="CE4" s="167"/>
      <c r="CF4" s="167"/>
      <c r="CG4" s="167"/>
      <c r="CH4" s="167"/>
      <c r="CI4" s="167"/>
      <c r="CJ4" s="167"/>
      <c r="CK4" s="167"/>
      <c r="CL4" s="167"/>
      <c r="CM4" s="167"/>
      <c r="CN4" s="167"/>
      <c r="CO4" s="167"/>
      <c r="CP4" s="167"/>
      <c r="CQ4" s="167"/>
      <c r="CR4" s="173"/>
    </row>
    <row r="5" spans="1:96" ht="16.5">
      <c r="A5" s="107"/>
      <c r="B5" s="107"/>
      <c r="C5" s="107"/>
      <c r="D5" s="107"/>
      <c r="E5" s="107"/>
      <c r="F5" s="107"/>
      <c r="G5" s="107"/>
      <c r="H5" s="107"/>
      <c r="I5" s="107"/>
      <c r="J5" s="107"/>
      <c r="K5" s="107"/>
      <c r="L5" s="107"/>
      <c r="M5" s="107"/>
      <c r="N5" s="107"/>
      <c r="O5" s="107"/>
      <c r="P5" s="153"/>
      <c r="Q5" s="274" t="s">
        <v>284</v>
      </c>
      <c r="R5" s="107"/>
      <c r="S5" s="107"/>
      <c r="T5" s="107"/>
      <c r="U5" s="107"/>
      <c r="V5" s="107"/>
      <c r="W5" s="107"/>
      <c r="X5" s="107"/>
      <c r="Y5" s="107"/>
      <c r="Z5" s="107"/>
      <c r="AA5" s="107"/>
      <c r="AB5" s="107"/>
      <c r="AC5" s="107"/>
      <c r="AD5" s="107"/>
      <c r="AE5" s="107"/>
      <c r="AF5" s="153"/>
      <c r="AG5" s="110"/>
      <c r="AH5" s="107"/>
      <c r="AI5" s="107"/>
      <c r="AJ5" s="107"/>
      <c r="AK5" s="107"/>
      <c r="AL5" s="107"/>
      <c r="AM5" s="107"/>
      <c r="AN5" s="107"/>
      <c r="AO5" s="107"/>
      <c r="AP5" s="107"/>
      <c r="AQ5" s="107"/>
      <c r="AR5" s="107"/>
      <c r="AS5" s="107"/>
      <c r="AT5" s="107"/>
      <c r="AU5" s="107"/>
      <c r="AV5" s="153"/>
      <c r="AW5" s="107"/>
      <c r="AX5" s="107"/>
      <c r="AY5" s="107"/>
      <c r="AZ5" s="107"/>
      <c r="BA5" s="107"/>
      <c r="BB5" s="107"/>
      <c r="BC5" s="107"/>
      <c r="BD5" s="107"/>
      <c r="BE5" s="107"/>
      <c r="BF5" s="107"/>
      <c r="BG5" s="107"/>
      <c r="BH5" s="107"/>
      <c r="BI5" s="107"/>
      <c r="BJ5" s="107"/>
      <c r="BK5" s="107"/>
      <c r="BL5" s="153"/>
      <c r="BM5" s="89" t="s">
        <v>922</v>
      </c>
      <c r="BN5" s="84"/>
      <c r="BO5" s="59"/>
      <c r="BP5" s="59"/>
      <c r="BQ5" s="59"/>
      <c r="BR5" s="59"/>
      <c r="BS5" s="59"/>
      <c r="BT5" s="59"/>
      <c r="BU5" s="59"/>
      <c r="BV5" s="59"/>
      <c r="BW5" s="59"/>
      <c r="BX5" s="59"/>
      <c r="BY5" s="59"/>
      <c r="BZ5" s="59"/>
      <c r="CA5" s="59"/>
      <c r="CB5" s="101"/>
      <c r="CC5" s="107"/>
      <c r="CD5" s="110"/>
      <c r="CE5" s="110"/>
      <c r="CF5" s="110"/>
      <c r="CG5" s="110"/>
      <c r="CH5" s="110"/>
      <c r="CI5" s="110"/>
      <c r="CJ5" s="110"/>
      <c r="CK5" s="110"/>
      <c r="CL5" s="110"/>
      <c r="CM5" s="110"/>
      <c r="CN5" s="110"/>
      <c r="CO5" s="110"/>
      <c r="CP5" s="110"/>
      <c r="CQ5" s="110"/>
      <c r="CR5" s="174"/>
    </row>
    <row r="6" spans="1:96">
      <c r="A6" s="89" t="s">
        <v>907</v>
      </c>
      <c r="B6" s="40"/>
      <c r="C6" s="40"/>
      <c r="D6" s="40"/>
      <c r="E6" s="40"/>
      <c r="F6" s="40"/>
      <c r="G6" s="40"/>
      <c r="H6" s="40"/>
      <c r="I6" s="40"/>
      <c r="J6" s="40"/>
      <c r="K6" s="40"/>
      <c r="L6" s="40"/>
      <c r="M6" s="40"/>
      <c r="N6" s="40"/>
      <c r="O6" s="40"/>
      <c r="P6" s="156"/>
      <c r="Q6" s="89" t="s">
        <v>907</v>
      </c>
      <c r="R6" s="40"/>
      <c r="S6" s="40"/>
      <c r="T6" s="40"/>
      <c r="U6" s="40"/>
      <c r="V6" s="40"/>
      <c r="W6" s="40"/>
      <c r="X6" s="40"/>
      <c r="Y6" s="40"/>
      <c r="Z6" s="40"/>
      <c r="AA6" s="40"/>
      <c r="AB6" s="40"/>
      <c r="AC6" s="40"/>
      <c r="AD6" s="40"/>
      <c r="AE6" s="40"/>
      <c r="AF6" s="156"/>
      <c r="AG6" s="89" t="s">
        <v>907</v>
      </c>
      <c r="AH6" s="40"/>
      <c r="AI6" s="40"/>
      <c r="AJ6" s="40"/>
      <c r="AK6" s="40"/>
      <c r="AL6" s="40"/>
      <c r="AM6" s="40"/>
      <c r="AN6" s="40"/>
      <c r="AO6" s="40"/>
      <c r="AP6" s="40"/>
      <c r="AQ6" s="40"/>
      <c r="AR6" s="40"/>
      <c r="AS6" s="40"/>
      <c r="AT6" s="40"/>
      <c r="AU6" s="40"/>
      <c r="AV6" s="154"/>
      <c r="AW6" s="89" t="s">
        <v>907</v>
      </c>
      <c r="AX6" s="40"/>
      <c r="AY6" s="40"/>
      <c r="AZ6" s="40"/>
      <c r="BA6" s="40"/>
      <c r="BB6" s="40"/>
      <c r="BC6" s="40"/>
      <c r="BD6" s="40"/>
      <c r="BE6" s="40"/>
      <c r="BF6" s="40"/>
      <c r="BG6" s="40"/>
      <c r="BH6" s="40"/>
      <c r="BI6" s="40"/>
      <c r="BJ6" s="40"/>
      <c r="BK6" s="40"/>
      <c r="BL6" s="154"/>
      <c r="BM6" s="89" t="s">
        <v>907</v>
      </c>
      <c r="BN6" s="13"/>
      <c r="BO6" s="73"/>
      <c r="BP6" s="73"/>
      <c r="BQ6" s="73"/>
      <c r="BR6" s="73"/>
      <c r="BS6" s="73"/>
      <c r="BT6" s="73"/>
      <c r="BU6" s="73"/>
      <c r="BV6" s="73"/>
      <c r="BW6" s="73"/>
      <c r="BX6" s="73"/>
      <c r="BY6" s="73"/>
      <c r="BZ6" s="73"/>
      <c r="CA6" s="73"/>
      <c r="CB6" s="96"/>
      <c r="CC6" s="89" t="s">
        <v>907</v>
      </c>
      <c r="CE6" s="7"/>
      <c r="CF6" s="7"/>
      <c r="CG6" s="7"/>
      <c r="CH6" s="7"/>
      <c r="CI6" s="7"/>
      <c r="CJ6" s="7"/>
      <c r="CK6" s="7"/>
      <c r="CL6" s="7"/>
      <c r="CM6" s="7"/>
      <c r="CN6" s="7"/>
      <c r="CO6" s="7"/>
      <c r="CP6" s="7"/>
      <c r="CQ6" s="7"/>
      <c r="CR6" s="172"/>
    </row>
    <row r="7" spans="1:96">
      <c r="A7" s="69" t="s">
        <v>920</v>
      </c>
      <c r="B7" s="40"/>
      <c r="C7" s="40"/>
      <c r="D7" s="40"/>
      <c r="E7" s="40"/>
      <c r="F7" s="40"/>
      <c r="G7" s="40"/>
      <c r="H7" s="40"/>
      <c r="I7" s="40"/>
      <c r="J7" s="40"/>
      <c r="K7" s="40"/>
      <c r="L7" s="40"/>
      <c r="M7" s="40"/>
      <c r="N7" s="40"/>
      <c r="O7" s="40"/>
      <c r="P7" s="156"/>
      <c r="Q7" s="89" t="s">
        <v>360</v>
      </c>
      <c r="R7" s="40"/>
      <c r="S7" s="40"/>
      <c r="T7" s="40"/>
      <c r="U7" s="40"/>
      <c r="V7" s="40"/>
      <c r="W7" s="40"/>
      <c r="X7" s="40"/>
      <c r="Y7" s="40"/>
      <c r="Z7" s="40"/>
      <c r="AA7" s="40"/>
      <c r="AB7" s="40"/>
      <c r="AC7" s="40"/>
      <c r="AD7" s="40"/>
      <c r="AE7" s="40"/>
      <c r="AF7" s="156"/>
      <c r="AG7" s="69" t="s">
        <v>920</v>
      </c>
      <c r="AH7" s="40"/>
      <c r="AI7" s="40"/>
      <c r="AJ7" s="40"/>
      <c r="AK7" s="40"/>
      <c r="AL7" s="40"/>
      <c r="AM7" s="40"/>
      <c r="AN7" s="40"/>
      <c r="AO7" s="40"/>
      <c r="AP7" s="40"/>
      <c r="AQ7" s="40"/>
      <c r="AR7" s="40"/>
      <c r="AS7" s="40"/>
      <c r="AT7" s="40"/>
      <c r="AU7" s="40"/>
      <c r="AV7" s="154"/>
      <c r="AW7" s="69" t="s">
        <v>920</v>
      </c>
      <c r="AX7" s="40"/>
      <c r="AY7" s="40"/>
      <c r="AZ7" s="40"/>
      <c r="BA7" s="40"/>
      <c r="BB7" s="40"/>
      <c r="BC7" s="40"/>
      <c r="BD7" s="40"/>
      <c r="BE7" s="40"/>
      <c r="BF7" s="40"/>
      <c r="BG7" s="40"/>
      <c r="BH7" s="40"/>
      <c r="BI7" s="40"/>
      <c r="BJ7" s="40"/>
      <c r="BK7" s="40"/>
      <c r="BL7" s="154"/>
      <c r="BM7" s="275" t="s">
        <v>594</v>
      </c>
      <c r="BN7" s="13"/>
      <c r="BO7" s="73"/>
      <c r="BP7" s="73"/>
      <c r="BQ7" s="73"/>
      <c r="BR7" s="73"/>
      <c r="BS7" s="73"/>
      <c r="BT7" s="73"/>
      <c r="BU7" s="73"/>
      <c r="BV7" s="73"/>
      <c r="BW7" s="73"/>
      <c r="BX7" s="73"/>
      <c r="BY7" s="73"/>
      <c r="BZ7" s="73"/>
      <c r="CA7" s="73"/>
      <c r="CB7" s="96"/>
      <c r="CC7" s="69" t="s">
        <v>361</v>
      </c>
      <c r="CR7" s="172"/>
    </row>
    <row r="8" spans="1:96">
      <c r="A8" s="168"/>
      <c r="B8" s="40"/>
      <c r="C8" s="40"/>
      <c r="D8" s="40"/>
      <c r="E8" s="40"/>
      <c r="F8" s="40"/>
      <c r="G8" s="40"/>
      <c r="H8" s="40"/>
      <c r="I8" s="40"/>
      <c r="J8" s="40"/>
      <c r="K8" s="40"/>
      <c r="L8" s="40"/>
      <c r="M8" s="40"/>
      <c r="N8" s="40"/>
      <c r="O8" s="40"/>
      <c r="P8" s="156"/>
      <c r="Q8" s="89" t="s">
        <v>362</v>
      </c>
      <c r="R8" s="40"/>
      <c r="S8" s="40"/>
      <c r="T8" s="40"/>
      <c r="U8" s="40"/>
      <c r="V8" s="40"/>
      <c r="W8" s="40"/>
      <c r="X8" s="40"/>
      <c r="Y8" s="40"/>
      <c r="Z8" s="40"/>
      <c r="AA8" s="40"/>
      <c r="AB8" s="40"/>
      <c r="AC8" s="40"/>
      <c r="AD8" s="40"/>
      <c r="AE8" s="40"/>
      <c r="AF8" s="156"/>
      <c r="AG8" s="69" t="s">
        <v>293</v>
      </c>
      <c r="AH8" s="40"/>
      <c r="AI8" s="40"/>
      <c r="AJ8" s="40"/>
      <c r="AK8" s="40"/>
      <c r="AL8" s="40"/>
      <c r="AM8" s="40"/>
      <c r="AN8" s="40"/>
      <c r="AO8" s="40"/>
      <c r="AP8" s="40"/>
      <c r="AQ8" s="40"/>
      <c r="AR8" s="40"/>
      <c r="AS8" s="40"/>
      <c r="AT8" s="40"/>
      <c r="AU8" s="40"/>
      <c r="AV8" s="154"/>
      <c r="AW8" s="69" t="s">
        <v>13</v>
      </c>
      <c r="AX8" s="40"/>
      <c r="AY8" s="40"/>
      <c r="AZ8" s="40"/>
      <c r="BA8" s="40"/>
      <c r="BB8" s="40"/>
      <c r="BC8" s="40"/>
      <c r="BD8" s="40"/>
      <c r="BE8" s="40"/>
      <c r="BF8" s="40"/>
      <c r="BG8" s="40"/>
      <c r="BH8" s="40"/>
      <c r="BI8" s="40"/>
      <c r="BJ8" s="40"/>
      <c r="BK8" s="40"/>
      <c r="BL8" s="154"/>
      <c r="BM8" t="s">
        <v>559</v>
      </c>
      <c r="BN8" s="13"/>
      <c r="BO8" s="73"/>
      <c r="BP8" s="73"/>
      <c r="BQ8" s="73"/>
      <c r="BR8" s="73"/>
      <c r="BS8" s="73"/>
      <c r="BT8" s="73"/>
      <c r="BU8" s="73"/>
      <c r="BV8" s="73"/>
      <c r="BW8" s="73"/>
      <c r="BX8" s="73"/>
      <c r="BY8" s="73"/>
      <c r="BZ8" s="73"/>
      <c r="CA8" s="73"/>
      <c r="CB8" s="96"/>
      <c r="CC8" s="69" t="s">
        <v>920</v>
      </c>
      <c r="CR8" s="172"/>
    </row>
    <row r="9" spans="1:96">
      <c r="A9" s="111"/>
      <c r="B9" s="111"/>
      <c r="C9" s="111"/>
      <c r="D9" s="111"/>
      <c r="E9" s="111"/>
      <c r="F9" s="111"/>
      <c r="G9" s="111"/>
      <c r="H9" s="111"/>
      <c r="I9" s="111"/>
      <c r="J9" s="111"/>
      <c r="K9" s="111"/>
      <c r="L9" s="111"/>
      <c r="M9" s="111"/>
      <c r="N9" s="111"/>
      <c r="O9" s="111"/>
      <c r="P9" s="157"/>
      <c r="Q9" s="111"/>
      <c r="R9" s="111"/>
      <c r="S9" s="111"/>
      <c r="T9" s="111"/>
      <c r="U9" s="111"/>
      <c r="V9" s="111"/>
      <c r="W9" s="111"/>
      <c r="X9" s="111"/>
      <c r="Y9" s="111"/>
      <c r="Z9" s="111"/>
      <c r="AA9" s="111"/>
      <c r="AB9" s="111"/>
      <c r="AC9" s="111"/>
      <c r="AD9" s="111"/>
      <c r="AE9" s="111"/>
      <c r="AF9" s="157"/>
      <c r="AH9" s="111"/>
      <c r="AI9" s="111"/>
      <c r="AJ9" s="111"/>
      <c r="AK9" s="111"/>
      <c r="AL9" s="111"/>
      <c r="AM9" s="111"/>
      <c r="AN9" s="111"/>
      <c r="AO9" s="111"/>
      <c r="AP9" s="111"/>
      <c r="AQ9" s="111"/>
      <c r="AR9" s="111"/>
      <c r="AS9" s="111"/>
      <c r="AT9" s="111"/>
      <c r="AU9" s="111"/>
      <c r="AV9" s="154"/>
      <c r="AW9" s="40"/>
      <c r="AX9" s="111"/>
      <c r="AY9" s="111"/>
      <c r="AZ9" s="111"/>
      <c r="BA9" s="111"/>
      <c r="BB9" s="111"/>
      <c r="BC9" s="111"/>
      <c r="BD9" s="111"/>
      <c r="BE9" s="111"/>
      <c r="BF9" s="111"/>
      <c r="BG9" s="111"/>
      <c r="BH9" s="111"/>
      <c r="BI9" s="111"/>
      <c r="BJ9" s="111"/>
      <c r="BK9" s="111"/>
      <c r="BL9" s="154"/>
      <c r="BM9" s="69" t="s">
        <v>595</v>
      </c>
      <c r="BN9" s="8"/>
      <c r="BO9" s="85"/>
      <c r="BP9" s="85"/>
      <c r="BQ9" s="85"/>
      <c r="BR9" s="85"/>
      <c r="BS9" s="85"/>
      <c r="BT9" s="85"/>
      <c r="BU9" s="85"/>
      <c r="BV9" s="85"/>
      <c r="BW9" s="85"/>
      <c r="BX9" s="85"/>
      <c r="BY9" s="85"/>
      <c r="BZ9" s="85"/>
      <c r="CA9" s="85"/>
      <c r="CB9" s="90"/>
      <c r="CR9" s="172"/>
    </row>
    <row r="10" spans="1:96">
      <c r="A10" s="141" t="s">
        <v>107</v>
      </c>
      <c r="B10" s="40"/>
      <c r="C10" s="40"/>
      <c r="D10" s="40"/>
      <c r="E10" s="40"/>
      <c r="F10" s="40"/>
      <c r="G10" s="40"/>
      <c r="H10" s="40"/>
      <c r="I10" s="40"/>
      <c r="J10" s="40"/>
      <c r="K10" s="40"/>
      <c r="L10" s="40"/>
      <c r="M10" s="40"/>
      <c r="N10" s="40"/>
      <c r="O10" s="40"/>
      <c r="P10" s="156"/>
      <c r="Q10" s="141"/>
      <c r="R10" s="40"/>
      <c r="S10" s="40"/>
      <c r="T10" s="40"/>
      <c r="U10" s="40"/>
      <c r="V10" s="40"/>
      <c r="W10" s="40"/>
      <c r="X10" s="40"/>
      <c r="Y10" s="40"/>
      <c r="Z10" s="40"/>
      <c r="AA10" s="40"/>
      <c r="AB10" s="40"/>
      <c r="AC10" s="40"/>
      <c r="AD10" s="40"/>
      <c r="AE10" s="40"/>
      <c r="AF10" s="156"/>
      <c r="AH10" s="40"/>
      <c r="AI10" s="40"/>
      <c r="AJ10" s="40"/>
      <c r="AK10" s="40"/>
      <c r="AL10" s="40"/>
      <c r="AM10" s="40"/>
      <c r="AN10" s="40"/>
      <c r="AO10" s="40"/>
      <c r="AP10" s="40"/>
      <c r="AQ10" s="40"/>
      <c r="AR10" s="40"/>
      <c r="AS10" s="40"/>
      <c r="AT10" s="40"/>
      <c r="AU10" s="40"/>
      <c r="AV10" s="154"/>
      <c r="AW10" s="141" t="s">
        <v>14</v>
      </c>
      <c r="AX10" s="40"/>
      <c r="AY10" s="40"/>
      <c r="AZ10" s="40"/>
      <c r="BA10" s="40"/>
      <c r="BB10" s="40"/>
      <c r="BC10" s="40"/>
      <c r="BD10" s="40"/>
      <c r="BE10" s="40"/>
      <c r="BF10" s="40"/>
      <c r="BG10" s="40"/>
      <c r="BH10" s="40"/>
      <c r="BI10" s="40"/>
      <c r="BJ10" s="40"/>
      <c r="BK10" s="40"/>
      <c r="BL10" s="154"/>
      <c r="BM10" s="141" t="s">
        <v>590</v>
      </c>
      <c r="BN10" s="13"/>
      <c r="BO10" s="73"/>
      <c r="BP10" s="73"/>
      <c r="BQ10" s="73"/>
      <c r="BR10" s="73"/>
      <c r="BS10" s="73"/>
      <c r="BT10" s="73"/>
      <c r="BU10" s="73"/>
      <c r="BV10" s="73"/>
      <c r="BW10" s="73"/>
      <c r="BX10" s="73"/>
      <c r="BY10" s="73"/>
      <c r="BZ10" s="73"/>
      <c r="CA10" s="73"/>
      <c r="CB10" s="96"/>
      <c r="CR10" s="175"/>
    </row>
    <row r="11" spans="1:96">
      <c r="A11" s="40"/>
      <c r="B11" s="40"/>
      <c r="C11" s="40"/>
      <c r="D11" s="40"/>
      <c r="E11" s="40"/>
      <c r="F11" s="40"/>
      <c r="G11" s="40"/>
      <c r="H11" s="40"/>
      <c r="I11" s="40"/>
      <c r="J11" s="40"/>
      <c r="K11" s="40"/>
      <c r="L11" s="40"/>
      <c r="M11" s="40"/>
      <c r="N11" s="40"/>
      <c r="O11" s="40"/>
      <c r="P11" s="156"/>
      <c r="Q11" s="40"/>
      <c r="R11" s="40"/>
      <c r="S11" s="40"/>
      <c r="T11" s="40"/>
      <c r="U11" s="40"/>
      <c r="V11" s="40"/>
      <c r="W11" s="40"/>
      <c r="X11" s="40"/>
      <c r="Y11" s="40"/>
      <c r="Z11" s="40"/>
      <c r="AA11" s="40"/>
      <c r="AB11" s="40"/>
      <c r="AC11" s="40"/>
      <c r="AD11" s="40"/>
      <c r="AE11" s="40"/>
      <c r="AF11" s="156"/>
      <c r="AG11" s="141"/>
      <c r="AH11" s="40"/>
      <c r="AI11" s="40"/>
      <c r="AJ11" s="40"/>
      <c r="AK11" s="40"/>
      <c r="AL11" s="40"/>
      <c r="AM11" s="40"/>
      <c r="AN11" s="40"/>
      <c r="AO11" s="40"/>
      <c r="AP11" s="40"/>
      <c r="AQ11" s="40"/>
      <c r="AR11" s="40"/>
      <c r="AS11" s="40"/>
      <c r="AT11" s="40"/>
      <c r="AU11" s="40"/>
      <c r="AV11" s="154"/>
      <c r="AW11" s="141"/>
      <c r="AX11" s="40"/>
      <c r="AY11" s="40"/>
      <c r="AZ11" s="40"/>
      <c r="BA11" s="40"/>
      <c r="BB11" s="40"/>
      <c r="BC11" s="40"/>
      <c r="BD11" s="40"/>
      <c r="BE11" s="40"/>
      <c r="BF11" s="40"/>
      <c r="BG11" s="40"/>
      <c r="BH11" s="40"/>
      <c r="BI11" s="40"/>
      <c r="BJ11" s="40"/>
      <c r="BK11" s="40"/>
      <c r="BL11" s="154"/>
      <c r="BM11" s="169" t="s">
        <v>921</v>
      </c>
      <c r="BN11" s="13"/>
      <c r="BO11" s="73"/>
      <c r="BP11" s="73"/>
      <c r="BQ11" s="73"/>
      <c r="BR11" s="73"/>
      <c r="BS11" s="73"/>
      <c r="BT11" s="73"/>
      <c r="BU11" s="73"/>
      <c r="BV11" s="73"/>
      <c r="BW11" s="73"/>
      <c r="BX11" s="73"/>
      <c r="BY11" s="73"/>
      <c r="BZ11" s="73"/>
      <c r="CA11" s="73"/>
      <c r="CB11" s="96"/>
      <c r="CR11" s="175"/>
    </row>
    <row r="12" spans="1:96">
      <c r="A12" s="8" t="s">
        <v>307</v>
      </c>
      <c r="B12" s="40"/>
      <c r="C12" s="40"/>
      <c r="D12" s="40"/>
      <c r="E12" s="40"/>
      <c r="F12" s="40"/>
      <c r="G12" s="40"/>
      <c r="H12" s="40"/>
      <c r="I12" s="40"/>
      <c r="J12" s="40"/>
      <c r="K12" s="40"/>
      <c r="L12" s="40"/>
      <c r="M12" s="40"/>
      <c r="N12" s="40"/>
      <c r="O12" s="40"/>
      <c r="P12" s="156"/>
      <c r="Q12" s="40"/>
      <c r="R12" s="40"/>
      <c r="S12" s="40"/>
      <c r="T12" s="40"/>
      <c r="U12" s="40"/>
      <c r="V12" s="40"/>
      <c r="W12" s="40"/>
      <c r="X12" s="40"/>
      <c r="Y12" s="40"/>
      <c r="Z12" s="40"/>
      <c r="AA12" s="40"/>
      <c r="AB12" s="40"/>
      <c r="AC12" s="40"/>
      <c r="AD12" s="40"/>
      <c r="AE12" s="40"/>
      <c r="AF12" s="156"/>
      <c r="AH12" s="40"/>
      <c r="AI12" s="40"/>
      <c r="AJ12" s="40"/>
      <c r="AK12" s="40"/>
      <c r="AL12" s="40"/>
      <c r="AM12" s="40"/>
      <c r="AN12" s="40"/>
      <c r="AO12" s="40"/>
      <c r="AP12" s="40"/>
      <c r="AQ12" s="40"/>
      <c r="AR12" s="40"/>
      <c r="AS12" s="40"/>
      <c r="AT12" s="40"/>
      <c r="AU12" s="40"/>
      <c r="AV12" s="154"/>
      <c r="AX12" s="40"/>
      <c r="AY12" s="40"/>
      <c r="AZ12" s="40"/>
      <c r="BA12" s="40"/>
      <c r="BB12" s="40"/>
      <c r="BC12" s="40"/>
      <c r="BD12" s="40"/>
      <c r="BE12" s="40"/>
      <c r="BF12" s="40"/>
      <c r="BG12" s="40"/>
      <c r="BH12" s="40"/>
      <c r="BI12" s="40"/>
      <c r="BJ12" s="40"/>
      <c r="BK12" s="40"/>
      <c r="BL12" s="154"/>
      <c r="BM12" s="13"/>
      <c r="BN12" s="13"/>
      <c r="BO12" s="73"/>
      <c r="BP12" s="73"/>
      <c r="BQ12" s="73"/>
      <c r="BR12" s="73"/>
      <c r="BS12" s="73"/>
      <c r="BT12" s="73"/>
      <c r="BU12" s="73"/>
      <c r="BV12" s="73"/>
      <c r="BW12" s="73"/>
      <c r="BX12" s="73"/>
      <c r="BY12" s="73"/>
      <c r="BZ12" s="73"/>
      <c r="CA12" s="73"/>
      <c r="CB12" s="96"/>
      <c r="CR12" s="175"/>
    </row>
    <row r="13" spans="1:96">
      <c r="A13" s="40"/>
      <c r="B13" s="40"/>
      <c r="C13" s="40"/>
      <c r="D13" s="40"/>
      <c r="E13" s="40"/>
      <c r="F13" s="40"/>
      <c r="G13" s="40"/>
      <c r="H13" s="40"/>
      <c r="I13" s="40"/>
      <c r="J13" s="40"/>
      <c r="K13" s="40"/>
      <c r="L13" s="40"/>
      <c r="M13" s="40"/>
      <c r="N13" s="40"/>
      <c r="O13" s="40"/>
      <c r="P13" s="156"/>
      <c r="Q13" s="40"/>
      <c r="R13" s="40"/>
      <c r="S13" s="40"/>
      <c r="T13" s="40"/>
      <c r="U13" s="40"/>
      <c r="V13" s="40"/>
      <c r="W13" s="40"/>
      <c r="X13" s="40"/>
      <c r="Y13" s="40"/>
      <c r="Z13" s="40"/>
      <c r="AA13" s="40"/>
      <c r="AB13" s="40"/>
      <c r="AC13" s="40"/>
      <c r="AD13" s="40"/>
      <c r="AE13" s="40"/>
      <c r="AF13" s="156"/>
      <c r="AG13" s="8" t="s">
        <v>299</v>
      </c>
      <c r="AH13" s="40"/>
      <c r="AI13" s="40"/>
      <c r="AJ13" s="40"/>
      <c r="AK13" s="40"/>
      <c r="AL13" s="40"/>
      <c r="AM13" s="40"/>
      <c r="AN13" s="40"/>
      <c r="AO13" s="40"/>
      <c r="AP13" s="40"/>
      <c r="AQ13" s="40"/>
      <c r="AR13" s="40"/>
      <c r="AS13" s="40"/>
      <c r="AT13" s="40"/>
      <c r="AU13" s="40"/>
      <c r="AV13" s="154"/>
      <c r="AX13" s="40"/>
      <c r="AY13" s="40"/>
      <c r="AZ13" s="40"/>
      <c r="BA13" s="40"/>
      <c r="BB13" s="40"/>
      <c r="BC13" s="40"/>
      <c r="BD13" s="40"/>
      <c r="BE13" s="40"/>
      <c r="BF13" s="40"/>
      <c r="BG13" s="40"/>
      <c r="BH13" s="40"/>
      <c r="BI13" s="40"/>
      <c r="BJ13" s="40"/>
      <c r="BK13" s="40"/>
      <c r="BL13" s="154"/>
      <c r="BM13" s="8" t="s">
        <v>298</v>
      </c>
      <c r="BN13" s="13"/>
      <c r="BO13" s="73"/>
      <c r="BP13" s="73"/>
      <c r="BQ13" s="73"/>
      <c r="BR13" s="73"/>
      <c r="BS13" s="73"/>
      <c r="BT13" s="73"/>
      <c r="BU13" s="73"/>
      <c r="BV13" s="73"/>
      <c r="BW13" s="73"/>
      <c r="BX13" s="73"/>
      <c r="BY13" s="73"/>
      <c r="BZ13" s="73"/>
      <c r="CA13" s="73"/>
      <c r="CB13" s="96"/>
      <c r="CR13" s="175"/>
    </row>
    <row r="14" spans="1:96">
      <c r="A14" s="40"/>
      <c r="B14" s="40"/>
      <c r="C14" s="40"/>
      <c r="D14" s="40"/>
      <c r="E14" s="40"/>
      <c r="F14" s="40"/>
      <c r="G14" s="40"/>
      <c r="H14" s="40"/>
      <c r="I14" s="40"/>
      <c r="J14" s="40"/>
      <c r="K14" s="40"/>
      <c r="L14" s="40"/>
      <c r="M14" s="40"/>
      <c r="N14" s="40"/>
      <c r="O14" s="40"/>
      <c r="P14" s="156"/>
      <c r="Q14" s="40"/>
      <c r="R14" s="40"/>
      <c r="S14" s="40"/>
      <c r="T14" s="40"/>
      <c r="U14" s="40"/>
      <c r="V14" s="40"/>
      <c r="W14" s="40"/>
      <c r="X14" s="40"/>
      <c r="Y14" s="40"/>
      <c r="Z14" s="40"/>
      <c r="AA14" s="40"/>
      <c r="AB14" s="40"/>
      <c r="AC14" s="40"/>
      <c r="AD14" s="40"/>
      <c r="AE14" s="40"/>
      <c r="AF14" s="156"/>
      <c r="AG14" s="40"/>
      <c r="AH14" s="40"/>
      <c r="AI14" s="40"/>
      <c r="AJ14" s="40"/>
      <c r="AK14" s="40"/>
      <c r="AL14" s="40"/>
      <c r="AM14" s="40"/>
      <c r="AN14" s="40"/>
      <c r="AO14" s="40"/>
      <c r="AP14" s="40"/>
      <c r="AQ14" s="40"/>
      <c r="AR14" s="40"/>
      <c r="AS14" s="40"/>
      <c r="AT14" s="40"/>
      <c r="AU14" s="40"/>
      <c r="AV14" s="154"/>
      <c r="AW14" s="40"/>
      <c r="AX14" s="40"/>
      <c r="AY14" s="40"/>
      <c r="AZ14" s="40"/>
      <c r="BA14" s="40"/>
      <c r="BB14" s="40"/>
      <c r="BC14" s="40"/>
      <c r="BD14" s="40"/>
      <c r="BE14" s="40"/>
      <c r="BF14" s="40"/>
      <c r="BG14" s="40"/>
      <c r="BH14" s="40"/>
      <c r="BI14" s="40"/>
      <c r="BJ14" s="40"/>
      <c r="BK14" s="40"/>
      <c r="BL14" s="154"/>
      <c r="BM14" s="13"/>
      <c r="BN14" s="13"/>
      <c r="BO14" s="73"/>
      <c r="BP14" s="73"/>
      <c r="BQ14" s="73"/>
      <c r="BR14" s="73"/>
      <c r="BS14" s="73"/>
      <c r="BT14" s="73"/>
      <c r="BU14" s="73"/>
      <c r="BV14" s="73"/>
      <c r="BW14" s="73"/>
      <c r="BX14" s="73"/>
      <c r="BY14" s="73"/>
      <c r="BZ14" s="73"/>
      <c r="CA14" s="73"/>
      <c r="CB14" s="96"/>
      <c r="CR14" s="175"/>
    </row>
    <row r="15" spans="1:96">
      <c r="A15" s="117"/>
      <c r="B15" s="118"/>
      <c r="C15" s="118"/>
      <c r="D15" s="118"/>
      <c r="E15" s="118"/>
      <c r="F15" s="118"/>
      <c r="G15" s="118"/>
      <c r="H15" s="118"/>
      <c r="I15" s="118"/>
      <c r="J15" s="118"/>
      <c r="K15" s="118"/>
      <c r="L15" s="118"/>
      <c r="M15" s="112"/>
      <c r="N15" s="112"/>
      <c r="O15" s="112"/>
      <c r="P15" s="115" t="s">
        <v>103</v>
      </c>
      <c r="Q15" s="117"/>
      <c r="R15" s="118"/>
      <c r="S15" s="118"/>
      <c r="T15" s="118"/>
      <c r="U15" s="118"/>
      <c r="V15" s="118"/>
      <c r="W15" s="118"/>
      <c r="X15" s="118"/>
      <c r="Y15" s="118"/>
      <c r="Z15" s="118"/>
      <c r="AA15" s="118"/>
      <c r="AB15" s="118"/>
      <c r="AC15" s="112"/>
      <c r="AD15" s="112"/>
      <c r="AE15" s="112"/>
      <c r="AF15" s="115" t="s">
        <v>103</v>
      </c>
      <c r="AG15" s="117"/>
      <c r="AH15" s="118"/>
      <c r="AI15" s="118"/>
      <c r="AJ15" s="118"/>
      <c r="AK15" s="118"/>
      <c r="AL15" s="118"/>
      <c r="AM15" s="118"/>
      <c r="AN15" s="118"/>
      <c r="AO15" s="118"/>
      <c r="AP15" s="118"/>
      <c r="AQ15" s="118"/>
      <c r="AR15" s="118"/>
      <c r="AS15" s="112"/>
      <c r="AT15" s="112"/>
      <c r="AU15" s="112"/>
      <c r="AV15" s="121" t="s">
        <v>105</v>
      </c>
      <c r="AW15" s="117"/>
      <c r="AX15" s="118"/>
      <c r="AY15" s="118"/>
      <c r="AZ15" s="118"/>
      <c r="BA15" s="118"/>
      <c r="BB15" s="118"/>
      <c r="BC15" s="118"/>
      <c r="BD15" s="118"/>
      <c r="BE15" s="118"/>
      <c r="BF15" s="118"/>
      <c r="BG15" s="118"/>
      <c r="BH15" s="118"/>
      <c r="BI15" s="112"/>
      <c r="BJ15" s="112"/>
      <c r="BK15" s="112"/>
      <c r="BL15" s="185" t="s">
        <v>6</v>
      </c>
      <c r="BM15" s="7"/>
      <c r="BN15" s="88"/>
      <c r="BO15" s="64"/>
      <c r="BP15" s="64"/>
      <c r="BQ15" s="64"/>
      <c r="BR15" s="64"/>
      <c r="BS15" s="64"/>
      <c r="BT15" s="64"/>
      <c r="BU15" s="64"/>
      <c r="BV15" s="64"/>
      <c r="BW15" s="64"/>
      <c r="BX15" s="64"/>
      <c r="BY15" s="64"/>
      <c r="BZ15" s="64"/>
      <c r="CA15" s="64"/>
      <c r="CB15" s="62" t="s">
        <v>105</v>
      </c>
      <c r="CC15" s="117"/>
      <c r="CD15" s="118"/>
      <c r="CE15" s="118"/>
      <c r="CF15" s="118"/>
      <c r="CG15" s="118"/>
      <c r="CH15" s="118"/>
      <c r="CI15" s="118"/>
      <c r="CJ15" s="118"/>
      <c r="CK15" s="118"/>
      <c r="CL15" s="118"/>
      <c r="CM15" s="118"/>
      <c r="CN15" s="118"/>
      <c r="CO15" s="114"/>
      <c r="CP15" s="114"/>
      <c r="CQ15" s="114"/>
      <c r="CR15" s="121" t="s">
        <v>105</v>
      </c>
    </row>
    <row r="16" spans="1:96">
      <c r="A16" s="7"/>
      <c r="B16" s="7"/>
      <c r="C16" s="7"/>
      <c r="D16" s="7"/>
      <c r="BM16" s="7"/>
      <c r="BN16" s="88"/>
      <c r="BO16" s="64"/>
      <c r="BP16" s="64"/>
      <c r="BQ16" s="64"/>
      <c r="BR16" s="64"/>
      <c r="BS16" s="64"/>
      <c r="BT16" s="64"/>
      <c r="BU16" s="64"/>
      <c r="BV16" s="64"/>
      <c r="BW16" s="64"/>
      <c r="BX16" s="64"/>
      <c r="BY16" s="64"/>
      <c r="BZ16" s="64"/>
      <c r="CA16" s="64"/>
      <c r="CB16" s="63"/>
    </row>
    <row r="17" spans="2:96">
      <c r="B17" s="65" t="s">
        <v>278</v>
      </c>
      <c r="C17" s="268" t="s">
        <v>40</v>
      </c>
      <c r="D17" s="268" t="s">
        <v>131</v>
      </c>
      <c r="E17" s="268" t="s">
        <v>133</v>
      </c>
      <c r="F17" s="268" t="s">
        <v>41</v>
      </c>
      <c r="G17" s="268" t="s">
        <v>42</v>
      </c>
      <c r="H17" s="268" t="s">
        <v>43</v>
      </c>
      <c r="I17" s="268" t="s">
        <v>44</v>
      </c>
      <c r="J17" s="268" t="s">
        <v>135</v>
      </c>
      <c r="K17" s="268" t="s">
        <v>136</v>
      </c>
      <c r="L17" s="268" t="s">
        <v>137</v>
      </c>
      <c r="M17" s="269">
        <v>100000</v>
      </c>
      <c r="N17" s="270" t="s">
        <v>268</v>
      </c>
      <c r="O17" s="270" t="s">
        <v>268</v>
      </c>
      <c r="P17" s="270" t="s">
        <v>82</v>
      </c>
      <c r="R17" s="65" t="s">
        <v>278</v>
      </c>
      <c r="S17" s="268" t="s">
        <v>40</v>
      </c>
      <c r="T17" s="268" t="s">
        <v>131</v>
      </c>
      <c r="U17" s="268" t="s">
        <v>133</v>
      </c>
      <c r="V17" s="268" t="s">
        <v>41</v>
      </c>
      <c r="W17" s="268" t="s">
        <v>42</v>
      </c>
      <c r="X17" s="268" t="s">
        <v>43</v>
      </c>
      <c r="Y17" s="268" t="s">
        <v>44</v>
      </c>
      <c r="Z17" s="268" t="s">
        <v>135</v>
      </c>
      <c r="AA17" s="268" t="s">
        <v>136</v>
      </c>
      <c r="AB17" s="268" t="s">
        <v>137</v>
      </c>
      <c r="AC17" s="269">
        <v>100000</v>
      </c>
      <c r="AD17" s="270" t="s">
        <v>268</v>
      </c>
      <c r="AE17" s="270" t="s">
        <v>268</v>
      </c>
      <c r="AF17" s="270" t="s">
        <v>82</v>
      </c>
      <c r="AH17" s="65" t="s">
        <v>278</v>
      </c>
      <c r="AI17" s="268" t="s">
        <v>40</v>
      </c>
      <c r="AJ17" s="268" t="s">
        <v>131</v>
      </c>
      <c r="AK17" s="268" t="s">
        <v>133</v>
      </c>
      <c r="AL17" s="268" t="s">
        <v>41</v>
      </c>
      <c r="AM17" s="268" t="s">
        <v>42</v>
      </c>
      <c r="AN17" s="268" t="s">
        <v>43</v>
      </c>
      <c r="AO17" s="268" t="s">
        <v>44</v>
      </c>
      <c r="AP17" s="268" t="s">
        <v>135</v>
      </c>
      <c r="AQ17" s="268" t="s">
        <v>136</v>
      </c>
      <c r="AR17" s="268" t="s">
        <v>137</v>
      </c>
      <c r="AS17" s="269">
        <v>100000</v>
      </c>
      <c r="AT17" s="270" t="s">
        <v>268</v>
      </c>
      <c r="AU17" s="270" t="s">
        <v>268</v>
      </c>
      <c r="AV17" s="270" t="s">
        <v>82</v>
      </c>
      <c r="AX17" s="65" t="s">
        <v>278</v>
      </c>
      <c r="AY17" s="268" t="s">
        <v>40</v>
      </c>
      <c r="AZ17" s="268" t="s">
        <v>131</v>
      </c>
      <c r="BA17" s="268" t="s">
        <v>133</v>
      </c>
      <c r="BB17" s="268" t="s">
        <v>41</v>
      </c>
      <c r="BC17" s="268" t="s">
        <v>42</v>
      </c>
      <c r="BD17" s="268" t="s">
        <v>43</v>
      </c>
      <c r="BE17" s="268" t="s">
        <v>44</v>
      </c>
      <c r="BF17" s="268" t="s">
        <v>135</v>
      </c>
      <c r="BG17" s="268" t="s">
        <v>136</v>
      </c>
      <c r="BH17" s="268" t="s">
        <v>137</v>
      </c>
      <c r="BI17" s="269">
        <v>100000</v>
      </c>
      <c r="BJ17" s="270" t="s">
        <v>268</v>
      </c>
      <c r="BK17" s="270" t="s">
        <v>268</v>
      </c>
      <c r="BL17" s="270" t="s">
        <v>82</v>
      </c>
      <c r="BN17" s="65" t="s">
        <v>278</v>
      </c>
      <c r="BO17" s="268" t="s">
        <v>40</v>
      </c>
      <c r="BP17" s="268" t="s">
        <v>131</v>
      </c>
      <c r="BQ17" s="268" t="s">
        <v>133</v>
      </c>
      <c r="BR17" s="268" t="s">
        <v>41</v>
      </c>
      <c r="BS17" s="268" t="s">
        <v>42</v>
      </c>
      <c r="BT17" s="268" t="s">
        <v>43</v>
      </c>
      <c r="BU17" s="268" t="s">
        <v>44</v>
      </c>
      <c r="BV17" s="268" t="s">
        <v>135</v>
      </c>
      <c r="BW17" s="268" t="s">
        <v>136</v>
      </c>
      <c r="BX17" s="268" t="s">
        <v>137</v>
      </c>
      <c r="BY17" s="269">
        <v>100000</v>
      </c>
      <c r="BZ17" s="270" t="s">
        <v>268</v>
      </c>
      <c r="CA17" s="270" t="s">
        <v>268</v>
      </c>
      <c r="CB17" s="270" t="s">
        <v>82</v>
      </c>
      <c r="CD17" s="65" t="s">
        <v>278</v>
      </c>
      <c r="CE17" s="268" t="s">
        <v>40</v>
      </c>
      <c r="CF17" s="268" t="s">
        <v>131</v>
      </c>
      <c r="CG17" s="268" t="s">
        <v>133</v>
      </c>
      <c r="CH17" s="268" t="s">
        <v>41</v>
      </c>
      <c r="CI17" s="268" t="s">
        <v>42</v>
      </c>
      <c r="CJ17" s="268" t="s">
        <v>43</v>
      </c>
      <c r="CK17" s="268" t="s">
        <v>44</v>
      </c>
      <c r="CL17" s="268" t="s">
        <v>135</v>
      </c>
      <c r="CM17" s="268" t="s">
        <v>136</v>
      </c>
      <c r="CN17" s="268" t="s">
        <v>137</v>
      </c>
      <c r="CO17" s="269">
        <v>100000</v>
      </c>
      <c r="CP17" s="270" t="s">
        <v>268</v>
      </c>
      <c r="CQ17" s="270" t="s">
        <v>268</v>
      </c>
      <c r="CR17" s="270" t="s">
        <v>82</v>
      </c>
    </row>
    <row r="18" spans="2:96">
      <c r="B18" s="66"/>
      <c r="C18" s="267" t="s">
        <v>130</v>
      </c>
      <c r="D18" s="267" t="s">
        <v>45</v>
      </c>
      <c r="E18" s="267" t="s">
        <v>45</v>
      </c>
      <c r="F18" s="267" t="s">
        <v>45</v>
      </c>
      <c r="G18" s="267" t="s">
        <v>45</v>
      </c>
      <c r="H18" s="267" t="s">
        <v>45</v>
      </c>
      <c r="I18" s="267" t="s">
        <v>45</v>
      </c>
      <c r="J18" s="267" t="s">
        <v>45</v>
      </c>
      <c r="K18" s="267" t="s">
        <v>45</v>
      </c>
      <c r="L18" s="267" t="s">
        <v>45</v>
      </c>
      <c r="M18" s="267" t="s">
        <v>48</v>
      </c>
      <c r="N18" s="12" t="s">
        <v>270</v>
      </c>
      <c r="O18" s="12" t="s">
        <v>153</v>
      </c>
      <c r="P18" s="12" t="s">
        <v>152</v>
      </c>
      <c r="R18" s="66"/>
      <c r="S18" s="267" t="s">
        <v>130</v>
      </c>
      <c r="T18" s="267" t="s">
        <v>45</v>
      </c>
      <c r="U18" s="267" t="s">
        <v>45</v>
      </c>
      <c r="V18" s="267" t="s">
        <v>45</v>
      </c>
      <c r="W18" s="267" t="s">
        <v>45</v>
      </c>
      <c r="X18" s="267" t="s">
        <v>45</v>
      </c>
      <c r="Y18" s="267" t="s">
        <v>45</v>
      </c>
      <c r="Z18" s="267" t="s">
        <v>45</v>
      </c>
      <c r="AA18" s="267" t="s">
        <v>45</v>
      </c>
      <c r="AB18" s="267" t="s">
        <v>45</v>
      </c>
      <c r="AC18" s="267" t="s">
        <v>48</v>
      </c>
      <c r="AD18" s="12" t="s">
        <v>270</v>
      </c>
      <c r="AE18" s="12" t="s">
        <v>153</v>
      </c>
      <c r="AF18" s="12" t="s">
        <v>152</v>
      </c>
      <c r="AH18" s="66"/>
      <c r="AI18" s="267" t="s">
        <v>130</v>
      </c>
      <c r="AJ18" s="267" t="s">
        <v>45</v>
      </c>
      <c r="AK18" s="267" t="s">
        <v>45</v>
      </c>
      <c r="AL18" s="267" t="s">
        <v>45</v>
      </c>
      <c r="AM18" s="267" t="s">
        <v>45</v>
      </c>
      <c r="AN18" s="267" t="s">
        <v>45</v>
      </c>
      <c r="AO18" s="267" t="s">
        <v>45</v>
      </c>
      <c r="AP18" s="267" t="s">
        <v>45</v>
      </c>
      <c r="AQ18" s="267" t="s">
        <v>45</v>
      </c>
      <c r="AR18" s="267" t="s">
        <v>45</v>
      </c>
      <c r="AS18" s="267" t="s">
        <v>48</v>
      </c>
      <c r="AT18" s="12" t="s">
        <v>270</v>
      </c>
      <c r="AU18" s="12" t="s">
        <v>153</v>
      </c>
      <c r="AV18" s="12" t="s">
        <v>152</v>
      </c>
      <c r="AX18" s="66"/>
      <c r="AY18" s="267" t="s">
        <v>130</v>
      </c>
      <c r="AZ18" s="267" t="s">
        <v>45</v>
      </c>
      <c r="BA18" s="267" t="s">
        <v>45</v>
      </c>
      <c r="BB18" s="267" t="s">
        <v>45</v>
      </c>
      <c r="BC18" s="267" t="s">
        <v>45</v>
      </c>
      <c r="BD18" s="267" t="s">
        <v>45</v>
      </c>
      <c r="BE18" s="267" t="s">
        <v>45</v>
      </c>
      <c r="BF18" s="267" t="s">
        <v>45</v>
      </c>
      <c r="BG18" s="267" t="s">
        <v>45</v>
      </c>
      <c r="BH18" s="267" t="s">
        <v>45</v>
      </c>
      <c r="BI18" s="267" t="s">
        <v>48</v>
      </c>
      <c r="BJ18" s="12" t="s">
        <v>270</v>
      </c>
      <c r="BK18" s="12" t="s">
        <v>153</v>
      </c>
      <c r="BL18" s="12" t="s">
        <v>152</v>
      </c>
      <c r="BN18" s="66"/>
      <c r="BO18" s="267" t="s">
        <v>130</v>
      </c>
      <c r="BP18" s="267" t="s">
        <v>45</v>
      </c>
      <c r="BQ18" s="267" t="s">
        <v>45</v>
      </c>
      <c r="BR18" s="267" t="s">
        <v>45</v>
      </c>
      <c r="BS18" s="267" t="s">
        <v>45</v>
      </c>
      <c r="BT18" s="267" t="s">
        <v>45</v>
      </c>
      <c r="BU18" s="267" t="s">
        <v>45</v>
      </c>
      <c r="BV18" s="267" t="s">
        <v>45</v>
      </c>
      <c r="BW18" s="267" t="s">
        <v>45</v>
      </c>
      <c r="BX18" s="267" t="s">
        <v>45</v>
      </c>
      <c r="BY18" s="267" t="s">
        <v>48</v>
      </c>
      <c r="BZ18" s="12" t="s">
        <v>270</v>
      </c>
      <c r="CA18" s="12" t="s">
        <v>153</v>
      </c>
      <c r="CB18" s="12" t="s">
        <v>152</v>
      </c>
      <c r="CD18" s="66"/>
      <c r="CE18" s="267" t="s">
        <v>130</v>
      </c>
      <c r="CF18" s="267" t="s">
        <v>45</v>
      </c>
      <c r="CG18" s="267" t="s">
        <v>45</v>
      </c>
      <c r="CH18" s="267" t="s">
        <v>45</v>
      </c>
      <c r="CI18" s="267" t="s">
        <v>45</v>
      </c>
      <c r="CJ18" s="267" t="s">
        <v>45</v>
      </c>
      <c r="CK18" s="267" t="s">
        <v>45</v>
      </c>
      <c r="CL18" s="267" t="s">
        <v>45</v>
      </c>
      <c r="CM18" s="267" t="s">
        <v>45</v>
      </c>
      <c r="CN18" s="267" t="s">
        <v>45</v>
      </c>
      <c r="CO18" s="267" t="s">
        <v>48</v>
      </c>
      <c r="CP18" s="12" t="s">
        <v>270</v>
      </c>
      <c r="CQ18" s="12" t="s">
        <v>153</v>
      </c>
      <c r="CR18" s="12" t="s">
        <v>152</v>
      </c>
    </row>
    <row r="19" spans="2:96">
      <c r="B19" s="67"/>
      <c r="C19" s="271" t="s">
        <v>48</v>
      </c>
      <c r="D19" s="271" t="s">
        <v>132</v>
      </c>
      <c r="E19" s="271" t="s">
        <v>134</v>
      </c>
      <c r="F19" s="271" t="s">
        <v>49</v>
      </c>
      <c r="G19" s="271" t="s">
        <v>50</v>
      </c>
      <c r="H19" s="271" t="s">
        <v>51</v>
      </c>
      <c r="I19" s="271" t="s">
        <v>47</v>
      </c>
      <c r="J19" s="271" t="s">
        <v>138</v>
      </c>
      <c r="K19" s="271" t="s">
        <v>139</v>
      </c>
      <c r="L19" s="271" t="s">
        <v>140</v>
      </c>
      <c r="M19" s="271" t="s">
        <v>141</v>
      </c>
      <c r="N19" s="272" t="s">
        <v>153</v>
      </c>
      <c r="O19" s="272" t="s">
        <v>141</v>
      </c>
      <c r="P19" s="272" t="s">
        <v>46</v>
      </c>
      <c r="R19" s="67"/>
      <c r="S19" s="271" t="s">
        <v>48</v>
      </c>
      <c r="T19" s="271" t="s">
        <v>132</v>
      </c>
      <c r="U19" s="271" t="s">
        <v>134</v>
      </c>
      <c r="V19" s="271" t="s">
        <v>49</v>
      </c>
      <c r="W19" s="271" t="s">
        <v>50</v>
      </c>
      <c r="X19" s="271" t="s">
        <v>51</v>
      </c>
      <c r="Y19" s="271" t="s">
        <v>47</v>
      </c>
      <c r="Z19" s="271" t="s">
        <v>138</v>
      </c>
      <c r="AA19" s="271" t="s">
        <v>139</v>
      </c>
      <c r="AB19" s="271" t="s">
        <v>140</v>
      </c>
      <c r="AC19" s="271" t="s">
        <v>141</v>
      </c>
      <c r="AD19" s="272" t="s">
        <v>153</v>
      </c>
      <c r="AE19" s="272" t="s">
        <v>141</v>
      </c>
      <c r="AF19" s="272" t="s">
        <v>46</v>
      </c>
      <c r="AH19" s="67"/>
      <c r="AI19" s="271" t="s">
        <v>48</v>
      </c>
      <c r="AJ19" s="271" t="s">
        <v>132</v>
      </c>
      <c r="AK19" s="271" t="s">
        <v>134</v>
      </c>
      <c r="AL19" s="271" t="s">
        <v>49</v>
      </c>
      <c r="AM19" s="271" t="s">
        <v>50</v>
      </c>
      <c r="AN19" s="271" t="s">
        <v>51</v>
      </c>
      <c r="AO19" s="271" t="s">
        <v>47</v>
      </c>
      <c r="AP19" s="271" t="s">
        <v>138</v>
      </c>
      <c r="AQ19" s="271" t="s">
        <v>139</v>
      </c>
      <c r="AR19" s="271" t="s">
        <v>140</v>
      </c>
      <c r="AS19" s="271" t="s">
        <v>141</v>
      </c>
      <c r="AT19" s="272" t="s">
        <v>153</v>
      </c>
      <c r="AU19" s="272" t="s">
        <v>141</v>
      </c>
      <c r="AV19" s="272" t="s">
        <v>46</v>
      </c>
      <c r="AX19" s="67"/>
      <c r="AY19" s="271" t="s">
        <v>48</v>
      </c>
      <c r="AZ19" s="271" t="s">
        <v>132</v>
      </c>
      <c r="BA19" s="271" t="s">
        <v>134</v>
      </c>
      <c r="BB19" s="271" t="s">
        <v>49</v>
      </c>
      <c r="BC19" s="271" t="s">
        <v>50</v>
      </c>
      <c r="BD19" s="271" t="s">
        <v>51</v>
      </c>
      <c r="BE19" s="271" t="s">
        <v>47</v>
      </c>
      <c r="BF19" s="271" t="s">
        <v>138</v>
      </c>
      <c r="BG19" s="271" t="s">
        <v>139</v>
      </c>
      <c r="BH19" s="271" t="s">
        <v>140</v>
      </c>
      <c r="BI19" s="271" t="s">
        <v>141</v>
      </c>
      <c r="BJ19" s="272" t="s">
        <v>153</v>
      </c>
      <c r="BK19" s="272" t="s">
        <v>141</v>
      </c>
      <c r="BL19" s="272" t="s">
        <v>46</v>
      </c>
      <c r="BN19" s="67"/>
      <c r="BO19" s="271" t="s">
        <v>48</v>
      </c>
      <c r="BP19" s="271" t="s">
        <v>132</v>
      </c>
      <c r="BQ19" s="271" t="s">
        <v>134</v>
      </c>
      <c r="BR19" s="271" t="s">
        <v>49</v>
      </c>
      <c r="BS19" s="271" t="s">
        <v>50</v>
      </c>
      <c r="BT19" s="271" t="s">
        <v>51</v>
      </c>
      <c r="BU19" s="271" t="s">
        <v>47</v>
      </c>
      <c r="BV19" s="271" t="s">
        <v>138</v>
      </c>
      <c r="BW19" s="271" t="s">
        <v>139</v>
      </c>
      <c r="BX19" s="271" t="s">
        <v>140</v>
      </c>
      <c r="BY19" s="271" t="s">
        <v>141</v>
      </c>
      <c r="BZ19" s="272" t="s">
        <v>153</v>
      </c>
      <c r="CA19" s="272" t="s">
        <v>141</v>
      </c>
      <c r="CB19" s="272" t="s">
        <v>46</v>
      </c>
      <c r="CD19" s="67"/>
      <c r="CE19" s="271" t="s">
        <v>48</v>
      </c>
      <c r="CF19" s="271" t="s">
        <v>132</v>
      </c>
      <c r="CG19" s="271" t="s">
        <v>134</v>
      </c>
      <c r="CH19" s="271" t="s">
        <v>49</v>
      </c>
      <c r="CI19" s="271" t="s">
        <v>50</v>
      </c>
      <c r="CJ19" s="271" t="s">
        <v>51</v>
      </c>
      <c r="CK19" s="271" t="s">
        <v>47</v>
      </c>
      <c r="CL19" s="271" t="s">
        <v>138</v>
      </c>
      <c r="CM19" s="271" t="s">
        <v>139</v>
      </c>
      <c r="CN19" s="271" t="s">
        <v>140</v>
      </c>
      <c r="CO19" s="271" t="s">
        <v>141</v>
      </c>
      <c r="CP19" s="272" t="s">
        <v>153</v>
      </c>
      <c r="CQ19" s="272" t="s">
        <v>141</v>
      </c>
      <c r="CR19" s="272" t="s">
        <v>46</v>
      </c>
    </row>
    <row r="20" spans="2:96" s="492" customFormat="1" ht="15.75" customHeight="1">
      <c r="B20" s="633" t="s">
        <v>95</v>
      </c>
      <c r="C20" s="634">
        <v>666.05529999999999</v>
      </c>
      <c r="D20" s="634">
        <v>580.03710000000001</v>
      </c>
      <c r="E20" s="634">
        <v>546.52919999999995</v>
      </c>
      <c r="F20" s="634">
        <v>625.02170000000001</v>
      </c>
      <c r="G20" s="634">
        <v>715.58450000000005</v>
      </c>
      <c r="H20" s="634">
        <v>770.58439999999996</v>
      </c>
      <c r="I20" s="634">
        <v>850.14580000000001</v>
      </c>
      <c r="J20" s="634">
        <v>869.70799999999997</v>
      </c>
      <c r="K20" s="634">
        <v>1036.3602000000001</v>
      </c>
      <c r="L20" s="634">
        <v>1384.2286999999999</v>
      </c>
      <c r="M20" s="634">
        <v>1521.1405</v>
      </c>
      <c r="N20" s="635">
        <v>705.18370000000004</v>
      </c>
      <c r="O20" s="635">
        <v>1205.2277999999999</v>
      </c>
      <c r="P20" s="636">
        <v>956.88120000000004</v>
      </c>
      <c r="R20" s="633" t="s">
        <v>95</v>
      </c>
      <c r="S20" s="949">
        <v>117.5819</v>
      </c>
      <c r="T20" s="949">
        <v>96.975099999999998</v>
      </c>
      <c r="U20" s="949">
        <v>86.183999999999997</v>
      </c>
      <c r="V20" s="949">
        <v>88.759200000000007</v>
      </c>
      <c r="W20" s="949">
        <v>95.650400000000005</v>
      </c>
      <c r="X20" s="949">
        <v>101.01560000000001</v>
      </c>
      <c r="Y20" s="949">
        <v>108.7876</v>
      </c>
      <c r="Z20" s="949">
        <v>112.0371</v>
      </c>
      <c r="AA20" s="949">
        <v>129.70920000000001</v>
      </c>
      <c r="AB20" s="949">
        <v>166.1892</v>
      </c>
      <c r="AC20" s="949">
        <v>142.8014</v>
      </c>
      <c r="AD20" s="950">
        <v>96.468500000000006</v>
      </c>
      <c r="AE20" s="950">
        <v>136.02430000000001</v>
      </c>
      <c r="AF20" s="951">
        <v>116.3789</v>
      </c>
      <c r="AH20" s="633" t="s">
        <v>95</v>
      </c>
      <c r="AI20" s="674">
        <v>56.646799999999999</v>
      </c>
      <c r="AJ20" s="674">
        <v>66.1297</v>
      </c>
      <c r="AK20" s="674">
        <v>72.603200000000001</v>
      </c>
      <c r="AL20" s="674">
        <v>79.436000000000007</v>
      </c>
      <c r="AM20" s="674">
        <v>79.252799999999993</v>
      </c>
      <c r="AN20" s="674">
        <v>75.505499999999998</v>
      </c>
      <c r="AO20" s="674">
        <v>75.012500000000003</v>
      </c>
      <c r="AP20" s="674">
        <v>68.194500000000005</v>
      </c>
      <c r="AQ20" s="674">
        <v>73.377799999999993</v>
      </c>
      <c r="AR20" s="674">
        <v>91.0364</v>
      </c>
      <c r="AS20" s="674">
        <v>100.8383</v>
      </c>
      <c r="AT20" s="675">
        <v>76.538399999999996</v>
      </c>
      <c r="AU20" s="675">
        <v>84.3065</v>
      </c>
      <c r="AV20" s="668">
        <v>81.286900000000003</v>
      </c>
      <c r="AX20" s="633" t="s">
        <v>95</v>
      </c>
      <c r="AY20" s="674">
        <v>2.2471999999999999</v>
      </c>
      <c r="AZ20" s="674">
        <v>2.6882999999999999</v>
      </c>
      <c r="BA20" s="674">
        <v>3.2353000000000001</v>
      </c>
      <c r="BB20" s="674">
        <v>3.9011999999999998</v>
      </c>
      <c r="BC20" s="674">
        <v>4.1787999999999998</v>
      </c>
      <c r="BD20" s="674">
        <v>4.2882999999999996</v>
      </c>
      <c r="BE20" s="674">
        <v>4.5171000000000001</v>
      </c>
      <c r="BF20" s="674">
        <v>4.7257999999999996</v>
      </c>
      <c r="BG20" s="674">
        <v>5.6212999999999997</v>
      </c>
      <c r="BH20" s="674">
        <v>6.7999000000000001</v>
      </c>
      <c r="BI20" s="674">
        <v>8.1046999999999993</v>
      </c>
      <c r="BJ20" s="675">
        <v>4.0449999999999999</v>
      </c>
      <c r="BK20" s="675">
        <v>6.3902999999999999</v>
      </c>
      <c r="BL20" s="668">
        <v>5.2716000000000003</v>
      </c>
      <c r="BN20" s="633" t="s">
        <v>95</v>
      </c>
      <c r="BO20" s="674">
        <v>83.267300000000006</v>
      </c>
      <c r="BP20" s="674">
        <v>84.642899999999997</v>
      </c>
      <c r="BQ20" s="674">
        <v>86.944900000000004</v>
      </c>
      <c r="BR20" s="674">
        <v>88.391599999999997</v>
      </c>
      <c r="BS20" s="674">
        <v>88.887699999999995</v>
      </c>
      <c r="BT20" s="674">
        <v>89.523300000000006</v>
      </c>
      <c r="BU20" s="674">
        <v>90.247600000000006</v>
      </c>
      <c r="BV20" s="674">
        <v>91.918800000000005</v>
      </c>
      <c r="BW20" s="674">
        <v>93.844499999999996</v>
      </c>
      <c r="BX20" s="674">
        <v>94.952100000000002</v>
      </c>
      <c r="BY20" s="674">
        <v>94.8108</v>
      </c>
      <c r="BZ20" s="675">
        <v>88.947500000000005</v>
      </c>
      <c r="CA20" s="675">
        <v>93.973799999999997</v>
      </c>
      <c r="CB20" s="668">
        <v>92.02</v>
      </c>
      <c r="CD20" s="633" t="s">
        <v>95</v>
      </c>
      <c r="CE20" s="674">
        <v>2.4839000000000002</v>
      </c>
      <c r="CF20" s="674">
        <v>2.5125999999999999</v>
      </c>
      <c r="CG20" s="674">
        <v>2.6539999999999999</v>
      </c>
      <c r="CH20" s="674">
        <v>2.8269000000000002</v>
      </c>
      <c r="CI20" s="674">
        <v>2.9119000000000002</v>
      </c>
      <c r="CJ20" s="674">
        <v>2.8755000000000002</v>
      </c>
      <c r="CK20" s="674">
        <v>2.8769</v>
      </c>
      <c r="CL20" s="674">
        <v>2.8414000000000001</v>
      </c>
      <c r="CM20" s="674">
        <v>2.6476000000000002</v>
      </c>
      <c r="CN20" s="674">
        <v>2.4986999999999999</v>
      </c>
      <c r="CO20" s="674">
        <v>2.0714000000000001</v>
      </c>
      <c r="CP20" s="675">
        <v>2.8422999999999998</v>
      </c>
      <c r="CQ20" s="675">
        <v>2.4304000000000001</v>
      </c>
      <c r="CR20" s="668">
        <v>2.5811000000000002</v>
      </c>
    </row>
    <row r="21" spans="2:96" s="492" customFormat="1" ht="15.75" customHeight="1">
      <c r="B21" s="637" t="s">
        <v>279</v>
      </c>
      <c r="C21" s="638">
        <v>666.3578</v>
      </c>
      <c r="D21" s="638">
        <v>580.11950000000002</v>
      </c>
      <c r="E21" s="638">
        <v>546.52919999999995</v>
      </c>
      <c r="F21" s="638">
        <v>625.27409999999998</v>
      </c>
      <c r="G21" s="638">
        <v>716.60230000000001</v>
      </c>
      <c r="H21" s="638">
        <v>772.8492</v>
      </c>
      <c r="I21" s="638">
        <v>860.44500000000005</v>
      </c>
      <c r="J21" s="638">
        <v>886.09860000000003</v>
      </c>
      <c r="K21" s="638">
        <v>1049.9631999999999</v>
      </c>
      <c r="L21" s="638">
        <v>1410.2704000000001</v>
      </c>
      <c r="M21" s="638">
        <v>1534.4532999999999</v>
      </c>
      <c r="N21" s="639">
        <v>707.10860000000002</v>
      </c>
      <c r="O21" s="639">
        <v>1223.6275000000001</v>
      </c>
      <c r="P21" s="640">
        <v>961.11810000000003</v>
      </c>
      <c r="R21" s="637" t="s">
        <v>279</v>
      </c>
      <c r="S21" s="952">
        <v>117.6353</v>
      </c>
      <c r="T21" s="952">
        <v>97.000200000000007</v>
      </c>
      <c r="U21" s="952">
        <v>86.183999999999997</v>
      </c>
      <c r="V21" s="952">
        <v>88.835700000000003</v>
      </c>
      <c r="W21" s="952">
        <v>95.835700000000003</v>
      </c>
      <c r="X21" s="952">
        <v>101.4149</v>
      </c>
      <c r="Y21" s="952">
        <v>110.34050000000001</v>
      </c>
      <c r="Z21" s="952">
        <v>114.40940000000001</v>
      </c>
      <c r="AA21" s="952">
        <v>131.98589999999999</v>
      </c>
      <c r="AB21" s="952">
        <v>169.04650000000001</v>
      </c>
      <c r="AC21" s="952">
        <v>143.75149999999999</v>
      </c>
      <c r="AD21" s="953">
        <v>96.858199999999997</v>
      </c>
      <c r="AE21" s="953">
        <v>137.88560000000001</v>
      </c>
      <c r="AF21" s="954">
        <v>117.0343</v>
      </c>
      <c r="AH21" s="637" t="s">
        <v>279</v>
      </c>
      <c r="AI21" s="661">
        <v>57.069299999999998</v>
      </c>
      <c r="AJ21" s="661">
        <v>66.227099999999993</v>
      </c>
      <c r="AK21" s="661">
        <v>72.603200000000001</v>
      </c>
      <c r="AL21" s="661">
        <v>79.659099999999995</v>
      </c>
      <c r="AM21" s="661">
        <v>79.571899999999999</v>
      </c>
      <c r="AN21" s="661">
        <v>76.0702</v>
      </c>
      <c r="AO21" s="661">
        <v>75.976699999999994</v>
      </c>
      <c r="AP21" s="661">
        <v>69.029799999999994</v>
      </c>
      <c r="AQ21" s="661">
        <v>74.104699999999994</v>
      </c>
      <c r="AR21" s="661">
        <v>91.473600000000005</v>
      </c>
      <c r="AS21" s="661">
        <v>101.568</v>
      </c>
      <c r="AT21" s="670">
        <v>77.034899999999993</v>
      </c>
      <c r="AU21" s="670">
        <v>85.139099999999999</v>
      </c>
      <c r="AV21" s="662">
        <v>81.916799999999995</v>
      </c>
      <c r="AX21" s="637" t="s">
        <v>279</v>
      </c>
      <c r="AY21" s="661">
        <v>2.2538</v>
      </c>
      <c r="AZ21" s="661">
        <v>2.6932</v>
      </c>
      <c r="BA21" s="661">
        <v>3.2353000000000001</v>
      </c>
      <c r="BB21" s="661">
        <v>3.9022999999999999</v>
      </c>
      <c r="BC21" s="661">
        <v>4.1683000000000003</v>
      </c>
      <c r="BD21" s="661">
        <v>4.2740999999999998</v>
      </c>
      <c r="BE21" s="661">
        <v>4.4817</v>
      </c>
      <c r="BF21" s="661">
        <v>4.6441999999999997</v>
      </c>
      <c r="BG21" s="661">
        <v>5.5462999999999996</v>
      </c>
      <c r="BH21" s="661">
        <v>6.5244</v>
      </c>
      <c r="BI21" s="661">
        <v>8.1137999999999995</v>
      </c>
      <c r="BJ21" s="670">
        <v>4.0316000000000001</v>
      </c>
      <c r="BK21" s="670">
        <v>6.3066000000000004</v>
      </c>
      <c r="BL21" s="662">
        <v>5.2077999999999998</v>
      </c>
      <c r="BN21" s="637" t="s">
        <v>279</v>
      </c>
      <c r="BO21" s="661">
        <v>83.215800000000002</v>
      </c>
      <c r="BP21" s="661">
        <v>84.665499999999994</v>
      </c>
      <c r="BQ21" s="661">
        <v>86.944900000000004</v>
      </c>
      <c r="BR21" s="661">
        <v>88.37</v>
      </c>
      <c r="BS21" s="661">
        <v>88.802700000000002</v>
      </c>
      <c r="BT21" s="661">
        <v>89.424599999999998</v>
      </c>
      <c r="BU21" s="661">
        <v>90.071600000000004</v>
      </c>
      <c r="BV21" s="661">
        <v>91.5869</v>
      </c>
      <c r="BW21" s="661">
        <v>93.710300000000004</v>
      </c>
      <c r="BX21" s="661">
        <v>94.490899999999996</v>
      </c>
      <c r="BY21" s="661">
        <v>94.773799999999994</v>
      </c>
      <c r="BZ21" s="670">
        <v>88.849699999999999</v>
      </c>
      <c r="CA21" s="670">
        <v>93.776399999999995</v>
      </c>
      <c r="CB21" s="662">
        <v>91.817499999999995</v>
      </c>
      <c r="CD21" s="637" t="s">
        <v>279</v>
      </c>
      <c r="CE21" s="661">
        <v>2.4839000000000002</v>
      </c>
      <c r="CF21" s="661">
        <v>2.5129999999999999</v>
      </c>
      <c r="CG21" s="661">
        <v>2.6539999999999999</v>
      </c>
      <c r="CH21" s="661">
        <v>2.8268</v>
      </c>
      <c r="CI21" s="661">
        <v>2.9131</v>
      </c>
      <c r="CJ21" s="661">
        <v>2.8801000000000001</v>
      </c>
      <c r="CK21" s="661">
        <v>2.8832</v>
      </c>
      <c r="CL21" s="661">
        <v>2.8593999999999999</v>
      </c>
      <c r="CM21" s="661">
        <v>2.6278999999999999</v>
      </c>
      <c r="CN21" s="661">
        <v>2.4660000000000002</v>
      </c>
      <c r="CO21" s="661">
        <v>2.0706000000000002</v>
      </c>
      <c r="CP21" s="670">
        <v>2.8447</v>
      </c>
      <c r="CQ21" s="670">
        <v>2.4174000000000002</v>
      </c>
      <c r="CR21" s="662">
        <v>2.5771999999999999</v>
      </c>
    </row>
    <row r="22" spans="2:96" s="492" customFormat="1" ht="15.75" customHeight="1">
      <c r="B22" s="641" t="s">
        <v>585</v>
      </c>
      <c r="C22" s="642"/>
      <c r="D22" s="642"/>
      <c r="E22" s="642"/>
      <c r="F22" s="642"/>
      <c r="G22" s="642"/>
      <c r="H22" s="642"/>
      <c r="I22" s="642"/>
      <c r="J22" s="642"/>
      <c r="K22" s="642"/>
      <c r="L22" s="642"/>
      <c r="M22" s="642"/>
      <c r="N22" s="643"/>
      <c r="O22" s="643"/>
      <c r="P22" s="644"/>
      <c r="R22" s="641" t="s">
        <v>585</v>
      </c>
      <c r="S22" s="955"/>
      <c r="T22" s="955"/>
      <c r="U22" s="955"/>
      <c r="V22" s="955"/>
      <c r="W22" s="955"/>
      <c r="X22" s="955"/>
      <c r="Y22" s="955"/>
      <c r="Z22" s="955"/>
      <c r="AA22" s="955"/>
      <c r="AB22" s="955"/>
      <c r="AC22" s="955"/>
      <c r="AD22" s="956"/>
      <c r="AE22" s="956"/>
      <c r="AF22" s="957"/>
      <c r="AH22" s="641" t="s">
        <v>585</v>
      </c>
      <c r="AI22" s="663"/>
      <c r="AJ22" s="663"/>
      <c r="AK22" s="663"/>
      <c r="AL22" s="663"/>
      <c r="AM22" s="663"/>
      <c r="AN22" s="663"/>
      <c r="AO22" s="663"/>
      <c r="AP22" s="663"/>
      <c r="AQ22" s="663"/>
      <c r="AR22" s="663"/>
      <c r="AS22" s="663"/>
      <c r="AT22" s="671"/>
      <c r="AU22" s="671"/>
      <c r="AV22" s="664"/>
      <c r="AX22" s="641" t="s">
        <v>585</v>
      </c>
      <c r="AY22" s="663"/>
      <c r="AZ22" s="663"/>
      <c r="BA22" s="663"/>
      <c r="BB22" s="663"/>
      <c r="BC22" s="663"/>
      <c r="BD22" s="663"/>
      <c r="BE22" s="663"/>
      <c r="BF22" s="663"/>
      <c r="BG22" s="663"/>
      <c r="BH22" s="663"/>
      <c r="BI22" s="663"/>
      <c r="BJ22" s="671"/>
      <c r="BK22" s="671"/>
      <c r="BL22" s="664"/>
      <c r="BN22" s="641" t="s">
        <v>585</v>
      </c>
      <c r="BO22" s="663"/>
      <c r="BP22" s="663"/>
      <c r="BQ22" s="663"/>
      <c r="BR22" s="663"/>
      <c r="BS22" s="663"/>
      <c r="BT22" s="663"/>
      <c r="BU22" s="663"/>
      <c r="BV22" s="663"/>
      <c r="BW22" s="663"/>
      <c r="BX22" s="663"/>
      <c r="BY22" s="663"/>
      <c r="BZ22" s="671"/>
      <c r="CA22" s="671"/>
      <c r="CB22" s="664"/>
      <c r="CD22" s="641" t="s">
        <v>585</v>
      </c>
      <c r="CE22" s="663"/>
      <c r="CF22" s="663"/>
      <c r="CG22" s="663"/>
      <c r="CH22" s="663"/>
      <c r="CI22" s="663"/>
      <c r="CJ22" s="663"/>
      <c r="CK22" s="663"/>
      <c r="CL22" s="663"/>
      <c r="CM22" s="663"/>
      <c r="CN22" s="663"/>
      <c r="CO22" s="663"/>
      <c r="CP22" s="671"/>
      <c r="CQ22" s="671"/>
      <c r="CR22" s="664"/>
    </row>
    <row r="23" spans="2:96" s="598" customFormat="1" ht="15.75" customHeight="1">
      <c r="B23" s="645" t="s">
        <v>142</v>
      </c>
      <c r="C23" s="646">
        <v>1038.8605</v>
      </c>
      <c r="D23" s="646">
        <v>1004.0688</v>
      </c>
      <c r="E23" s="646">
        <v>1053.7405000000001</v>
      </c>
      <c r="F23" s="646">
        <v>897.66240000000005</v>
      </c>
      <c r="G23" s="646">
        <v>951.48090000000002</v>
      </c>
      <c r="H23" s="646">
        <v>872.54139999999995</v>
      </c>
      <c r="I23" s="646">
        <v>978.74220000000003</v>
      </c>
      <c r="J23" s="646">
        <v>806.9348</v>
      </c>
      <c r="K23" s="646">
        <v>866.53579999999999</v>
      </c>
      <c r="L23" s="646">
        <v>1243.0128</v>
      </c>
      <c r="M23" s="646">
        <v>994.76859999999999</v>
      </c>
      <c r="N23" s="647">
        <v>938.46100000000001</v>
      </c>
      <c r="O23" s="647">
        <v>922.61440000000005</v>
      </c>
      <c r="P23" s="648">
        <v>931.90620000000001</v>
      </c>
      <c r="R23" s="645" t="s">
        <v>142</v>
      </c>
      <c r="S23" s="958">
        <v>166.5787</v>
      </c>
      <c r="T23" s="958">
        <v>162.3991</v>
      </c>
      <c r="U23" s="958">
        <v>148.17330000000001</v>
      </c>
      <c r="V23" s="958">
        <v>118.0774</v>
      </c>
      <c r="W23" s="958">
        <v>119.46</v>
      </c>
      <c r="X23" s="958">
        <v>131.80000000000001</v>
      </c>
      <c r="Y23" s="958">
        <v>126.8678</v>
      </c>
      <c r="Z23" s="958">
        <v>114.9786</v>
      </c>
      <c r="AA23" s="958">
        <v>106.5557</v>
      </c>
      <c r="AB23" s="958">
        <v>142.63159999999999</v>
      </c>
      <c r="AC23" s="958">
        <v>114.73090000000001</v>
      </c>
      <c r="AD23" s="959">
        <v>125.0082</v>
      </c>
      <c r="AE23" s="959">
        <v>113.8308</v>
      </c>
      <c r="AF23" s="960">
        <v>120.3848</v>
      </c>
      <c r="AH23" s="645" t="s">
        <v>142</v>
      </c>
      <c r="AI23" s="665">
        <v>60.0152</v>
      </c>
      <c r="AJ23" s="665">
        <v>76.155500000000004</v>
      </c>
      <c r="AK23" s="665">
        <v>97.061099999999996</v>
      </c>
      <c r="AL23" s="665">
        <v>100.1579</v>
      </c>
      <c r="AM23" s="665">
        <v>92.855999999999995</v>
      </c>
      <c r="AN23" s="665">
        <v>85.891900000000007</v>
      </c>
      <c r="AO23" s="665">
        <v>83.873800000000003</v>
      </c>
      <c r="AP23" s="665">
        <v>64.237799999999993</v>
      </c>
      <c r="AQ23" s="665">
        <v>69.637</v>
      </c>
      <c r="AR23" s="665">
        <v>87.710300000000004</v>
      </c>
      <c r="AS23" s="665">
        <v>74.756200000000007</v>
      </c>
      <c r="AT23" s="672">
        <v>91.587299999999999</v>
      </c>
      <c r="AU23" s="672">
        <v>71.503699999999995</v>
      </c>
      <c r="AV23" s="666">
        <v>82.139300000000006</v>
      </c>
      <c r="AX23" s="645" t="s">
        <v>142</v>
      </c>
      <c r="AY23" s="665">
        <v>2.3479000000000001</v>
      </c>
      <c r="AZ23" s="665">
        <v>2.9174000000000002</v>
      </c>
      <c r="BA23" s="665">
        <v>4.2485999999999997</v>
      </c>
      <c r="BB23" s="665">
        <v>4.6334</v>
      </c>
      <c r="BC23" s="665">
        <v>4.4884000000000004</v>
      </c>
      <c r="BD23" s="665">
        <v>4.3506999999999998</v>
      </c>
      <c r="BE23" s="665">
        <v>4.2981999999999996</v>
      </c>
      <c r="BF23" s="665">
        <v>4.0578000000000003</v>
      </c>
      <c r="BG23" s="665">
        <v>5.3129999999999997</v>
      </c>
      <c r="BH23" s="665">
        <v>6.3897000000000004</v>
      </c>
      <c r="BI23" s="665">
        <v>5.2011000000000003</v>
      </c>
      <c r="BJ23" s="672">
        <v>4.3997999999999999</v>
      </c>
      <c r="BK23" s="672">
        <v>5</v>
      </c>
      <c r="BL23" s="666">
        <v>4.6273</v>
      </c>
      <c r="BN23" s="645" t="s">
        <v>142</v>
      </c>
      <c r="BO23" s="665">
        <v>82.284700000000001</v>
      </c>
      <c r="BP23" s="665">
        <v>84.069100000000006</v>
      </c>
      <c r="BQ23" s="665">
        <v>87.713300000000004</v>
      </c>
      <c r="BR23" s="665">
        <v>88.434200000000004</v>
      </c>
      <c r="BS23" s="665">
        <v>87.910899999999998</v>
      </c>
      <c r="BT23" s="665">
        <v>90.347800000000007</v>
      </c>
      <c r="BU23" s="665">
        <v>88.617900000000006</v>
      </c>
      <c r="BV23" s="665">
        <v>90.384</v>
      </c>
      <c r="BW23" s="665">
        <v>93.517899999999997</v>
      </c>
      <c r="BX23" s="665">
        <v>94.25</v>
      </c>
      <c r="BY23" s="665">
        <v>92.558499999999995</v>
      </c>
      <c r="BZ23" s="672">
        <v>88.436700000000002</v>
      </c>
      <c r="CA23" s="672">
        <v>92.432000000000002</v>
      </c>
      <c r="CB23" s="666">
        <v>90.316199999999995</v>
      </c>
      <c r="CD23" s="645" t="s">
        <v>142</v>
      </c>
      <c r="CE23" s="665">
        <v>2.657</v>
      </c>
      <c r="CF23" s="665">
        <v>2.7075</v>
      </c>
      <c r="CG23" s="665">
        <v>3.0249999999999999</v>
      </c>
      <c r="CH23" s="665">
        <v>2.8978999999999999</v>
      </c>
      <c r="CI23" s="665">
        <v>2.8746999999999998</v>
      </c>
      <c r="CJ23" s="665">
        <v>2.9813000000000001</v>
      </c>
      <c r="CK23" s="665">
        <v>2.8024</v>
      </c>
      <c r="CL23" s="665">
        <v>3.5366</v>
      </c>
      <c r="CM23" s="665">
        <v>2.3929</v>
      </c>
      <c r="CN23" s="665">
        <v>2.2033</v>
      </c>
      <c r="CO23" s="665">
        <v>2.2382</v>
      </c>
      <c r="CP23" s="672">
        <v>2.8834</v>
      </c>
      <c r="CQ23" s="672">
        <v>2.5606</v>
      </c>
      <c r="CR23" s="666">
        <v>2.7511999999999999</v>
      </c>
    </row>
    <row r="24" spans="2:96" s="492" customFormat="1" ht="15.75" customHeight="1">
      <c r="B24" s="649" t="s">
        <v>143</v>
      </c>
      <c r="C24" s="650">
        <v>575.78139999999996</v>
      </c>
      <c r="D24" s="650">
        <v>598.69290000000001</v>
      </c>
      <c r="E24" s="650">
        <v>511.67680000000001</v>
      </c>
      <c r="F24" s="650">
        <v>585.41489999999999</v>
      </c>
      <c r="G24" s="650">
        <v>659.82259999999997</v>
      </c>
      <c r="H24" s="650">
        <v>795.99739999999997</v>
      </c>
      <c r="I24" s="650">
        <v>929.35429999999997</v>
      </c>
      <c r="J24" s="650">
        <v>860.99959999999999</v>
      </c>
      <c r="K24" s="650">
        <v>1314.6545000000001</v>
      </c>
      <c r="L24" s="650">
        <v>1361.5979</v>
      </c>
      <c r="M24" s="650">
        <v>970.0865</v>
      </c>
      <c r="N24" s="651">
        <v>646.93619999999999</v>
      </c>
      <c r="O24" s="651">
        <v>1088.2282</v>
      </c>
      <c r="P24" s="636">
        <v>767.84259999999995</v>
      </c>
      <c r="R24" s="649" t="s">
        <v>143</v>
      </c>
      <c r="S24" s="961">
        <v>108.7791</v>
      </c>
      <c r="T24" s="961">
        <v>100.6246</v>
      </c>
      <c r="U24" s="961">
        <v>82.491699999999994</v>
      </c>
      <c r="V24" s="961">
        <v>84.737300000000005</v>
      </c>
      <c r="W24" s="961">
        <v>82.163899999999998</v>
      </c>
      <c r="X24" s="961">
        <v>94.794300000000007</v>
      </c>
      <c r="Y24" s="961">
        <v>118.6593</v>
      </c>
      <c r="Z24" s="961">
        <v>109.05880000000001</v>
      </c>
      <c r="AA24" s="961">
        <v>154.93389999999999</v>
      </c>
      <c r="AB24" s="961">
        <v>189.89869999999999</v>
      </c>
      <c r="AC24" s="961">
        <v>105.93680000000001</v>
      </c>
      <c r="AD24" s="962">
        <v>91.015000000000001</v>
      </c>
      <c r="AE24" s="962">
        <v>128.9846</v>
      </c>
      <c r="AF24" s="951">
        <v>101.41800000000001</v>
      </c>
      <c r="AH24" s="649" t="s">
        <v>143</v>
      </c>
      <c r="AI24" s="667">
        <v>57.4587</v>
      </c>
      <c r="AJ24" s="667">
        <v>74.074700000000007</v>
      </c>
      <c r="AK24" s="667">
        <v>74.651399999999995</v>
      </c>
      <c r="AL24" s="667">
        <v>81.426100000000005</v>
      </c>
      <c r="AM24" s="667">
        <v>81.632400000000004</v>
      </c>
      <c r="AN24" s="667">
        <v>76.413700000000006</v>
      </c>
      <c r="AO24" s="667">
        <v>83.606800000000007</v>
      </c>
      <c r="AP24" s="667">
        <v>71.239999999999995</v>
      </c>
      <c r="AQ24" s="667">
        <v>91.125200000000007</v>
      </c>
      <c r="AR24" s="667">
        <v>93.363699999999994</v>
      </c>
      <c r="AS24" s="667">
        <v>74.932199999999995</v>
      </c>
      <c r="AT24" s="673">
        <v>79.413200000000003</v>
      </c>
      <c r="AU24" s="673">
        <v>81.469499999999996</v>
      </c>
      <c r="AV24" s="668">
        <v>80.199200000000005</v>
      </c>
      <c r="AX24" s="649" t="s">
        <v>143</v>
      </c>
      <c r="AY24" s="667">
        <v>2.3111999999999999</v>
      </c>
      <c r="AZ24" s="667">
        <v>2.8934000000000002</v>
      </c>
      <c r="BA24" s="667">
        <v>3.1960999999999999</v>
      </c>
      <c r="BB24" s="667">
        <v>3.9047000000000001</v>
      </c>
      <c r="BC24" s="667">
        <v>4.085</v>
      </c>
      <c r="BD24" s="667">
        <v>4.6597</v>
      </c>
      <c r="BE24" s="667">
        <v>5.2942999999999998</v>
      </c>
      <c r="BF24" s="667">
        <v>4.7854999999999999</v>
      </c>
      <c r="BG24" s="667">
        <v>6.6962999999999999</v>
      </c>
      <c r="BH24" s="667">
        <v>5.2412999999999998</v>
      </c>
      <c r="BI24" s="667">
        <v>4.8971999999999998</v>
      </c>
      <c r="BJ24" s="673">
        <v>3.9525000000000001</v>
      </c>
      <c r="BK24" s="673">
        <v>5.5225</v>
      </c>
      <c r="BL24" s="668">
        <v>4.4429999999999996</v>
      </c>
      <c r="BN24" s="649" t="s">
        <v>143</v>
      </c>
      <c r="BO24" s="667">
        <v>84.660200000000003</v>
      </c>
      <c r="BP24" s="667">
        <v>84.986400000000003</v>
      </c>
      <c r="BQ24" s="667">
        <v>86.823300000000003</v>
      </c>
      <c r="BR24" s="667">
        <v>88.684200000000004</v>
      </c>
      <c r="BS24" s="667">
        <v>87.711500000000001</v>
      </c>
      <c r="BT24" s="667">
        <v>90.210899999999995</v>
      </c>
      <c r="BU24" s="667">
        <v>92.260800000000003</v>
      </c>
      <c r="BV24" s="667">
        <v>92.080299999999994</v>
      </c>
      <c r="BW24" s="667">
        <v>94.372600000000006</v>
      </c>
      <c r="BX24" s="667">
        <v>93.120199999999997</v>
      </c>
      <c r="BY24" s="667">
        <v>90.234300000000005</v>
      </c>
      <c r="BZ24" s="673">
        <v>88.811700000000002</v>
      </c>
      <c r="CA24" s="673">
        <v>92.381600000000006</v>
      </c>
      <c r="CB24" s="668">
        <v>90.176299999999998</v>
      </c>
      <c r="CD24" s="649" t="s">
        <v>143</v>
      </c>
      <c r="CE24" s="667">
        <v>2.2909999999999999</v>
      </c>
      <c r="CF24" s="667">
        <v>2.4258999999999999</v>
      </c>
      <c r="CG24" s="667">
        <v>2.3485</v>
      </c>
      <c r="CH24" s="667">
        <v>2.5308999999999999</v>
      </c>
      <c r="CI24" s="667">
        <v>2.6084000000000001</v>
      </c>
      <c r="CJ24" s="667">
        <v>2.6236999999999999</v>
      </c>
      <c r="CK24" s="667">
        <v>2.3873000000000002</v>
      </c>
      <c r="CL24" s="667">
        <v>2.2778999999999998</v>
      </c>
      <c r="CM24" s="667">
        <v>2.1208999999999998</v>
      </c>
      <c r="CN24" s="667">
        <v>1.8022</v>
      </c>
      <c r="CO24" s="667">
        <v>2.9304999999999999</v>
      </c>
      <c r="CP24" s="673">
        <v>2.4832999999999998</v>
      </c>
      <c r="CQ24" s="673">
        <v>2.3786999999999998</v>
      </c>
      <c r="CR24" s="668">
        <v>2.4426999999999999</v>
      </c>
    </row>
    <row r="25" spans="2:96" s="598" customFormat="1" ht="15.75" customHeight="1">
      <c r="B25" s="645" t="s">
        <v>56</v>
      </c>
      <c r="C25" s="646">
        <v>321.04300000000001</v>
      </c>
      <c r="D25" s="646">
        <v>885.97739999999999</v>
      </c>
      <c r="E25" s="646">
        <v>739.95320000000004</v>
      </c>
      <c r="F25" s="646">
        <v>648.38919999999996</v>
      </c>
      <c r="G25" s="646">
        <v>745.15689999999995</v>
      </c>
      <c r="H25" s="646">
        <v>740.27710000000002</v>
      </c>
      <c r="I25" s="646">
        <v>869.48699999999997</v>
      </c>
      <c r="J25" s="646">
        <v>879.89700000000005</v>
      </c>
      <c r="K25" s="646">
        <v>1242.864</v>
      </c>
      <c r="L25" s="646">
        <v>957.63739999999996</v>
      </c>
      <c r="M25" s="646">
        <v>582.48540000000003</v>
      </c>
      <c r="N25" s="647">
        <v>749.0068</v>
      </c>
      <c r="O25" s="647">
        <v>847.44460000000004</v>
      </c>
      <c r="P25" s="648">
        <v>781.53539999999998</v>
      </c>
      <c r="R25" s="645" t="s">
        <v>56</v>
      </c>
      <c r="S25" s="958">
        <v>145.88480000000001</v>
      </c>
      <c r="T25" s="958">
        <v>104.86750000000001</v>
      </c>
      <c r="U25" s="958">
        <v>104.6202</v>
      </c>
      <c r="V25" s="958">
        <v>92.894300000000001</v>
      </c>
      <c r="W25" s="958">
        <v>98.301400000000001</v>
      </c>
      <c r="X25" s="958">
        <v>104.17019999999999</v>
      </c>
      <c r="Y25" s="958">
        <v>111.79049999999999</v>
      </c>
      <c r="Z25" s="958">
        <v>114.872</v>
      </c>
      <c r="AA25" s="958">
        <v>136.7029</v>
      </c>
      <c r="AB25" s="958">
        <v>125.0715</v>
      </c>
      <c r="AC25" s="958">
        <v>50.476599999999998</v>
      </c>
      <c r="AD25" s="959">
        <v>101.545</v>
      </c>
      <c r="AE25" s="959">
        <v>98.720799999999997</v>
      </c>
      <c r="AF25" s="960">
        <v>100.6117</v>
      </c>
      <c r="AH25" s="645" t="s">
        <v>56</v>
      </c>
      <c r="AI25" s="665">
        <v>25.633800000000001</v>
      </c>
      <c r="AJ25" s="665">
        <v>78.241299999999995</v>
      </c>
      <c r="AK25" s="665">
        <v>88.418000000000006</v>
      </c>
      <c r="AL25" s="665">
        <v>83.045500000000004</v>
      </c>
      <c r="AM25" s="665">
        <v>85.930400000000006</v>
      </c>
      <c r="AN25" s="665">
        <v>78.737099999999998</v>
      </c>
      <c r="AO25" s="665">
        <v>82.868799999999993</v>
      </c>
      <c r="AP25" s="665">
        <v>80.001999999999995</v>
      </c>
      <c r="AQ25" s="665">
        <v>90.980199999999996</v>
      </c>
      <c r="AR25" s="665">
        <v>74.850999999999999</v>
      </c>
      <c r="AS25" s="665">
        <v>50.560600000000001</v>
      </c>
      <c r="AT25" s="672">
        <v>82.941299999999998</v>
      </c>
      <c r="AU25" s="672">
        <v>71.596000000000004</v>
      </c>
      <c r="AV25" s="666">
        <v>78.484999999999999</v>
      </c>
      <c r="AX25" s="645" t="s">
        <v>56</v>
      </c>
      <c r="AY25" s="665">
        <v>0.71160000000000001</v>
      </c>
      <c r="AZ25" s="665">
        <v>2.6644000000000001</v>
      </c>
      <c r="BA25" s="665">
        <v>3.3386</v>
      </c>
      <c r="BB25" s="665">
        <v>3.3401000000000001</v>
      </c>
      <c r="BC25" s="665">
        <v>3.7018</v>
      </c>
      <c r="BD25" s="665">
        <v>3.3384999999999998</v>
      </c>
      <c r="BE25" s="665">
        <v>3.8361999999999998</v>
      </c>
      <c r="BF25" s="665">
        <v>4.9836</v>
      </c>
      <c r="BG25" s="665">
        <v>7.6124999999999998</v>
      </c>
      <c r="BH25" s="665">
        <v>5.3498999999999999</v>
      </c>
      <c r="BI25" s="665">
        <v>4.0034000000000001</v>
      </c>
      <c r="BJ25" s="672">
        <v>3.5602</v>
      </c>
      <c r="BK25" s="672">
        <v>5.1364000000000001</v>
      </c>
      <c r="BL25" s="666">
        <v>4</v>
      </c>
      <c r="BN25" s="645" t="s">
        <v>56</v>
      </c>
      <c r="BO25" s="665">
        <v>74.497900000000001</v>
      </c>
      <c r="BP25" s="665">
        <v>77.865200000000002</v>
      </c>
      <c r="BQ25" s="665">
        <v>83.360600000000005</v>
      </c>
      <c r="BR25" s="665">
        <v>84.375600000000006</v>
      </c>
      <c r="BS25" s="665">
        <v>84.883300000000006</v>
      </c>
      <c r="BT25" s="665">
        <v>84.510099999999994</v>
      </c>
      <c r="BU25" s="665">
        <v>86.020300000000006</v>
      </c>
      <c r="BV25" s="665">
        <v>91.038200000000003</v>
      </c>
      <c r="BW25" s="665">
        <v>94.745099999999994</v>
      </c>
      <c r="BX25" s="665">
        <v>93.834199999999996</v>
      </c>
      <c r="BY25" s="665">
        <v>90.5946</v>
      </c>
      <c r="BZ25" s="672">
        <v>84.988699999999994</v>
      </c>
      <c r="CA25" s="672">
        <v>91.994600000000005</v>
      </c>
      <c r="CB25" s="666">
        <v>87.740499999999997</v>
      </c>
      <c r="CD25" s="645" t="s">
        <v>56</v>
      </c>
      <c r="CE25" s="665">
        <v>4.4063999999999997</v>
      </c>
      <c r="CF25" s="665">
        <v>2.5951</v>
      </c>
      <c r="CG25" s="665">
        <v>2.7623000000000002</v>
      </c>
      <c r="CH25" s="665">
        <v>2.7755000000000001</v>
      </c>
      <c r="CI25" s="665">
        <v>2.9994999999999998</v>
      </c>
      <c r="CJ25" s="665">
        <v>2.8203</v>
      </c>
      <c r="CK25" s="665">
        <v>2.7982</v>
      </c>
      <c r="CL25" s="665">
        <v>2.8805999999999998</v>
      </c>
      <c r="CM25" s="665">
        <v>2.2526000000000002</v>
      </c>
      <c r="CN25" s="665">
        <v>1.7177</v>
      </c>
      <c r="CO25" s="665">
        <v>1.6477999999999999</v>
      </c>
      <c r="CP25" s="672">
        <v>2.8393999999999999</v>
      </c>
      <c r="CQ25" s="672">
        <v>2.262</v>
      </c>
      <c r="CR25" s="666">
        <v>2.6324999999999998</v>
      </c>
    </row>
    <row r="26" spans="2:96" s="492" customFormat="1" ht="15.75" customHeight="1">
      <c r="B26" s="649" t="s">
        <v>144</v>
      </c>
      <c r="C26" s="650">
        <v>350.14339999999999</v>
      </c>
      <c r="D26" s="650">
        <v>372.26839999999999</v>
      </c>
      <c r="E26" s="650">
        <v>384.90910000000002</v>
      </c>
      <c r="F26" s="650">
        <v>522.09500000000003</v>
      </c>
      <c r="G26" s="650">
        <v>554.00990000000002</v>
      </c>
      <c r="H26" s="650">
        <v>748.23530000000005</v>
      </c>
      <c r="I26" s="650">
        <v>878.38969999999995</v>
      </c>
      <c r="J26" s="650">
        <v>894.19090000000006</v>
      </c>
      <c r="K26" s="650">
        <v>1083.3353999999999</v>
      </c>
      <c r="L26" s="650">
        <v>1827.7634</v>
      </c>
      <c r="M26" s="650">
        <v>1255.9331</v>
      </c>
      <c r="N26" s="651">
        <v>594.75890000000004</v>
      </c>
      <c r="O26" s="651">
        <v>1118.2786000000001</v>
      </c>
      <c r="P26" s="636">
        <v>782.56190000000004</v>
      </c>
      <c r="R26" s="649" t="s">
        <v>144</v>
      </c>
      <c r="S26" s="961">
        <v>98.108099999999993</v>
      </c>
      <c r="T26" s="961">
        <v>66.909800000000004</v>
      </c>
      <c r="U26" s="961">
        <v>65.049300000000002</v>
      </c>
      <c r="V26" s="961">
        <v>71.776499999999999</v>
      </c>
      <c r="W26" s="961">
        <v>80.135199999999998</v>
      </c>
      <c r="X26" s="961">
        <v>86.619500000000002</v>
      </c>
      <c r="Y26" s="961">
        <v>102.6615</v>
      </c>
      <c r="Z26" s="961">
        <v>107.1456</v>
      </c>
      <c r="AA26" s="961">
        <v>120.931</v>
      </c>
      <c r="AB26" s="961">
        <v>219.70769999999999</v>
      </c>
      <c r="AC26" s="961">
        <v>134.19370000000001</v>
      </c>
      <c r="AD26" s="962">
        <v>79.274299999999997</v>
      </c>
      <c r="AE26" s="962">
        <v>126.8676</v>
      </c>
      <c r="AF26" s="951">
        <v>96.347499999999997</v>
      </c>
      <c r="AH26" s="649" t="s">
        <v>144</v>
      </c>
      <c r="AI26" s="667">
        <v>34.656100000000002</v>
      </c>
      <c r="AJ26" s="667">
        <v>46.004899999999999</v>
      </c>
      <c r="AK26" s="667">
        <v>54.2926</v>
      </c>
      <c r="AL26" s="667">
        <v>69.220500000000001</v>
      </c>
      <c r="AM26" s="667">
        <v>65.530699999999996</v>
      </c>
      <c r="AN26" s="667">
        <v>77.016199999999998</v>
      </c>
      <c r="AO26" s="667">
        <v>81.001199999999997</v>
      </c>
      <c r="AP26" s="667">
        <v>68.970299999999995</v>
      </c>
      <c r="AQ26" s="667">
        <v>76.182900000000004</v>
      </c>
      <c r="AR26" s="667">
        <v>138.03530000000001</v>
      </c>
      <c r="AS26" s="667">
        <v>93.361800000000002</v>
      </c>
      <c r="AT26" s="673">
        <v>70.283500000000004</v>
      </c>
      <c r="AU26" s="673">
        <v>82.794799999999995</v>
      </c>
      <c r="AV26" s="668">
        <v>76.185100000000006</v>
      </c>
      <c r="AX26" s="649" t="s">
        <v>144</v>
      </c>
      <c r="AY26" s="667">
        <v>2.1943999999999999</v>
      </c>
      <c r="AZ26" s="667">
        <v>2.5356999999999998</v>
      </c>
      <c r="BA26" s="667">
        <v>2.9007000000000001</v>
      </c>
      <c r="BB26" s="667">
        <v>3.8719000000000001</v>
      </c>
      <c r="BC26" s="667">
        <v>3.7584</v>
      </c>
      <c r="BD26" s="667">
        <v>4.5168999999999997</v>
      </c>
      <c r="BE26" s="667">
        <v>5.1806999999999999</v>
      </c>
      <c r="BF26" s="667">
        <v>4.8350999999999997</v>
      </c>
      <c r="BG26" s="667">
        <v>5.1616</v>
      </c>
      <c r="BH26" s="667">
        <v>8.1068999999999996</v>
      </c>
      <c r="BI26" s="667">
        <v>7.1055999999999999</v>
      </c>
      <c r="BJ26" s="673">
        <v>4.0648</v>
      </c>
      <c r="BK26" s="673">
        <v>5.7830000000000004</v>
      </c>
      <c r="BL26" s="668">
        <v>4.7952000000000004</v>
      </c>
      <c r="BN26" s="649" t="s">
        <v>144</v>
      </c>
      <c r="BO26" s="667">
        <v>93.163399999999996</v>
      </c>
      <c r="BP26" s="667">
        <v>88.736699999999999</v>
      </c>
      <c r="BQ26" s="667">
        <v>88.977099999999993</v>
      </c>
      <c r="BR26" s="667">
        <v>89.525899999999993</v>
      </c>
      <c r="BS26" s="667">
        <v>89.879000000000005</v>
      </c>
      <c r="BT26" s="667">
        <v>89.256900000000002</v>
      </c>
      <c r="BU26" s="667">
        <v>90.965100000000007</v>
      </c>
      <c r="BV26" s="667">
        <v>91.656700000000001</v>
      </c>
      <c r="BW26" s="667">
        <v>91.683499999999995</v>
      </c>
      <c r="BX26" s="667">
        <v>94.328299999999999</v>
      </c>
      <c r="BY26" s="667">
        <v>93.4345</v>
      </c>
      <c r="BZ26" s="673">
        <v>89.803700000000006</v>
      </c>
      <c r="CA26" s="673">
        <v>92.334699999999998</v>
      </c>
      <c r="CB26" s="668">
        <v>90.997600000000006</v>
      </c>
      <c r="CD26" s="649" t="s">
        <v>144</v>
      </c>
      <c r="CE26" s="667">
        <v>1.9716</v>
      </c>
      <c r="CF26" s="667">
        <v>2.6221999999999999</v>
      </c>
      <c r="CG26" s="667">
        <v>2.4828999999999999</v>
      </c>
      <c r="CH26" s="667">
        <v>2.8348</v>
      </c>
      <c r="CI26" s="667">
        <v>2.9165000000000001</v>
      </c>
      <c r="CJ26" s="667">
        <v>2.6341000000000001</v>
      </c>
      <c r="CK26" s="667">
        <v>2.7732000000000001</v>
      </c>
      <c r="CL26" s="667">
        <v>2.6070000000000002</v>
      </c>
      <c r="CM26" s="667">
        <v>2.1381000000000001</v>
      </c>
      <c r="CN26" s="667">
        <v>3.4481999999999999</v>
      </c>
      <c r="CO26" s="667">
        <v>3.3210000000000002</v>
      </c>
      <c r="CP26" s="673">
        <v>2.7742</v>
      </c>
      <c r="CQ26" s="673">
        <v>2.7827000000000002</v>
      </c>
      <c r="CR26" s="668">
        <v>2.7786</v>
      </c>
    </row>
    <row r="27" spans="2:96" s="598" customFormat="1" ht="15.75" customHeight="1">
      <c r="B27" s="645" t="s">
        <v>59</v>
      </c>
      <c r="C27" s="646">
        <v>1418.952</v>
      </c>
      <c r="D27" s="646">
        <v>1422.4269999999999</v>
      </c>
      <c r="E27" s="646">
        <v>871.87329999999997</v>
      </c>
      <c r="F27" s="646">
        <v>704.57150000000001</v>
      </c>
      <c r="G27" s="646">
        <v>714.4443</v>
      </c>
      <c r="H27" s="646">
        <v>318.57580000000002</v>
      </c>
      <c r="I27" s="646">
        <v>509.94540000000001</v>
      </c>
      <c r="J27" s="646">
        <v>1513.0074999999999</v>
      </c>
      <c r="K27" s="646">
        <v>882.51160000000004</v>
      </c>
      <c r="L27" s="646">
        <v>1044.6366</v>
      </c>
      <c r="M27" s="646" t="s">
        <v>108</v>
      </c>
      <c r="N27" s="647">
        <v>718.94920000000002</v>
      </c>
      <c r="O27" s="647">
        <v>1031.4836</v>
      </c>
      <c r="P27" s="648">
        <v>837.79700000000003</v>
      </c>
      <c r="R27" s="645" t="s">
        <v>59</v>
      </c>
      <c r="S27" s="958">
        <v>291.39240000000001</v>
      </c>
      <c r="T27" s="958">
        <v>260.56020000000001</v>
      </c>
      <c r="U27" s="958">
        <v>157.39150000000001</v>
      </c>
      <c r="V27" s="958">
        <v>78.773600000000002</v>
      </c>
      <c r="W27" s="958">
        <v>116.50239999999999</v>
      </c>
      <c r="X27" s="958">
        <v>115.1493</v>
      </c>
      <c r="Y27" s="958">
        <v>59.981200000000001</v>
      </c>
      <c r="Z27" s="958">
        <v>125.8562</v>
      </c>
      <c r="AA27" s="958">
        <v>76.940399999999997</v>
      </c>
      <c r="AB27" s="958">
        <v>149.7261</v>
      </c>
      <c r="AC27" s="958" t="s">
        <v>108</v>
      </c>
      <c r="AD27" s="959">
        <v>110.8874</v>
      </c>
      <c r="AE27" s="959">
        <v>121.51049999999999</v>
      </c>
      <c r="AF27" s="960">
        <v>114.9271</v>
      </c>
      <c r="AH27" s="645" t="s">
        <v>59</v>
      </c>
      <c r="AI27" s="665">
        <v>70.622600000000006</v>
      </c>
      <c r="AJ27" s="665">
        <v>98.481099999999998</v>
      </c>
      <c r="AK27" s="665">
        <v>71.667500000000004</v>
      </c>
      <c r="AL27" s="665">
        <v>65.607299999999995</v>
      </c>
      <c r="AM27" s="665">
        <v>63.538800000000002</v>
      </c>
      <c r="AN27" s="665">
        <v>35.2913</v>
      </c>
      <c r="AO27" s="665">
        <v>41.9084</v>
      </c>
      <c r="AP27" s="665">
        <v>76.269499999999994</v>
      </c>
      <c r="AQ27" s="665">
        <v>78.664400000000001</v>
      </c>
      <c r="AR27" s="665">
        <v>78.3583</v>
      </c>
      <c r="AS27" s="665" t="s">
        <v>108</v>
      </c>
      <c r="AT27" s="672">
        <v>61.700099999999999</v>
      </c>
      <c r="AU27" s="672">
        <v>78.151899999999998</v>
      </c>
      <c r="AV27" s="666">
        <v>68.445999999999998</v>
      </c>
      <c r="AX27" s="645" t="s">
        <v>59</v>
      </c>
      <c r="AY27" s="665">
        <v>2.2696999999999998</v>
      </c>
      <c r="AZ27" s="665">
        <v>6.1444000000000001</v>
      </c>
      <c r="BA27" s="665">
        <v>4.1471</v>
      </c>
      <c r="BB27" s="665">
        <v>4.5758999999999999</v>
      </c>
      <c r="BC27" s="665">
        <v>4.9661</v>
      </c>
      <c r="BD27" s="665">
        <v>2.6669999999999998</v>
      </c>
      <c r="BE27" s="665">
        <v>2.2284000000000002</v>
      </c>
      <c r="BF27" s="665">
        <v>5.5711000000000004</v>
      </c>
      <c r="BG27" s="665">
        <v>9.3521999999999998</v>
      </c>
      <c r="BH27" s="665">
        <v>14.9129</v>
      </c>
      <c r="BI27" s="665" t="s">
        <v>108</v>
      </c>
      <c r="BJ27" s="672">
        <v>3.8014999999999999</v>
      </c>
      <c r="BK27" s="672">
        <v>10.5341</v>
      </c>
      <c r="BL27" s="666">
        <v>5.4246999999999996</v>
      </c>
      <c r="BN27" s="645" t="s">
        <v>59</v>
      </c>
      <c r="BO27" s="665">
        <v>81.736999999999995</v>
      </c>
      <c r="BP27" s="665">
        <v>100.01949999999999</v>
      </c>
      <c r="BQ27" s="665">
        <v>93.725800000000007</v>
      </c>
      <c r="BR27" s="665">
        <v>91.217799999999997</v>
      </c>
      <c r="BS27" s="665">
        <v>95.2864</v>
      </c>
      <c r="BT27" s="665">
        <v>97.968599999999995</v>
      </c>
      <c r="BU27" s="665">
        <v>84.816100000000006</v>
      </c>
      <c r="BV27" s="665">
        <v>91.2714</v>
      </c>
      <c r="BW27" s="665">
        <v>94.291399999999996</v>
      </c>
      <c r="BX27" s="665">
        <v>103.47280000000001</v>
      </c>
      <c r="BY27" s="665" t="s">
        <v>108</v>
      </c>
      <c r="BZ27" s="672">
        <v>91.490200000000002</v>
      </c>
      <c r="CA27" s="672">
        <v>98.943899999999999</v>
      </c>
      <c r="CB27" s="666">
        <v>94.546499999999995</v>
      </c>
      <c r="CD27" s="645" t="s">
        <v>59</v>
      </c>
      <c r="CE27" s="665">
        <v>2.3363</v>
      </c>
      <c r="CF27" s="665">
        <v>1.7445999999999999</v>
      </c>
      <c r="CG27" s="665">
        <v>2.5670000000000002</v>
      </c>
      <c r="CH27" s="665">
        <v>2.5842000000000001</v>
      </c>
      <c r="CI27" s="665">
        <v>3.1065</v>
      </c>
      <c r="CJ27" s="665">
        <v>2.3075999999999999</v>
      </c>
      <c r="CK27" s="665">
        <v>3.1177000000000001</v>
      </c>
      <c r="CL27" s="665">
        <v>1.8128</v>
      </c>
      <c r="CM27" s="665">
        <v>2.2393000000000001</v>
      </c>
      <c r="CN27" s="665">
        <v>3.1951999999999998</v>
      </c>
      <c r="CO27" s="665" t="s">
        <v>108</v>
      </c>
      <c r="CP27" s="672">
        <v>2.6499000000000001</v>
      </c>
      <c r="CQ27" s="672">
        <v>2.7105000000000001</v>
      </c>
      <c r="CR27" s="666">
        <v>2.6783000000000001</v>
      </c>
    </row>
    <row r="28" spans="2:96" s="492" customFormat="1" ht="15.75" customHeight="1">
      <c r="B28" s="649" t="s">
        <v>145</v>
      </c>
      <c r="C28" s="650">
        <v>635.38250000000005</v>
      </c>
      <c r="D28" s="650">
        <v>520.57629999999995</v>
      </c>
      <c r="E28" s="650">
        <v>530.57209999999998</v>
      </c>
      <c r="F28" s="650">
        <v>580.18340000000001</v>
      </c>
      <c r="G28" s="650">
        <v>628.44960000000003</v>
      </c>
      <c r="H28" s="650">
        <v>647.55100000000004</v>
      </c>
      <c r="I28" s="650">
        <v>760.46730000000002</v>
      </c>
      <c r="J28" s="650">
        <v>702.48699999999997</v>
      </c>
      <c r="K28" s="650">
        <v>1129.7476999999999</v>
      </c>
      <c r="L28" s="650">
        <v>885.31910000000005</v>
      </c>
      <c r="M28" s="650">
        <v>1081.1244999999999</v>
      </c>
      <c r="N28" s="651">
        <v>621.61500000000001</v>
      </c>
      <c r="O28" s="651">
        <v>961.39509999999996</v>
      </c>
      <c r="P28" s="636">
        <v>745.11389999999994</v>
      </c>
      <c r="R28" s="649" t="s">
        <v>145</v>
      </c>
      <c r="S28" s="961">
        <v>109.4157</v>
      </c>
      <c r="T28" s="961">
        <v>82.060400000000001</v>
      </c>
      <c r="U28" s="961">
        <v>83.538300000000007</v>
      </c>
      <c r="V28" s="961">
        <v>86.560900000000004</v>
      </c>
      <c r="W28" s="961">
        <v>110.0321</v>
      </c>
      <c r="X28" s="961">
        <v>87.230999999999995</v>
      </c>
      <c r="Y28" s="961">
        <v>98.140199999999993</v>
      </c>
      <c r="Z28" s="961">
        <v>93.619600000000005</v>
      </c>
      <c r="AA28" s="961">
        <v>146.77340000000001</v>
      </c>
      <c r="AB28" s="961">
        <v>127.7818</v>
      </c>
      <c r="AC28" s="961">
        <v>134.9479</v>
      </c>
      <c r="AD28" s="962">
        <v>92.363200000000006</v>
      </c>
      <c r="AE28" s="962">
        <v>124.3091</v>
      </c>
      <c r="AF28" s="951">
        <v>103.97450000000001</v>
      </c>
      <c r="AH28" s="649" t="s">
        <v>145</v>
      </c>
      <c r="AI28" s="667">
        <v>63.858899999999998</v>
      </c>
      <c r="AJ28" s="667">
        <v>67.013400000000004</v>
      </c>
      <c r="AK28" s="667">
        <v>78.204499999999996</v>
      </c>
      <c r="AL28" s="667">
        <v>80.702500000000001</v>
      </c>
      <c r="AM28" s="667">
        <v>78.866</v>
      </c>
      <c r="AN28" s="667">
        <v>70.757800000000003</v>
      </c>
      <c r="AO28" s="667">
        <v>76.017099999999999</v>
      </c>
      <c r="AP28" s="667">
        <v>67.028599999999997</v>
      </c>
      <c r="AQ28" s="667">
        <v>92.039299999999997</v>
      </c>
      <c r="AR28" s="667">
        <v>65.792900000000003</v>
      </c>
      <c r="AS28" s="667">
        <v>81.226500000000001</v>
      </c>
      <c r="AT28" s="673">
        <v>76.972899999999996</v>
      </c>
      <c r="AU28" s="673">
        <v>78.826099999999997</v>
      </c>
      <c r="AV28" s="668">
        <v>77.831000000000003</v>
      </c>
      <c r="AX28" s="649" t="s">
        <v>145</v>
      </c>
      <c r="AY28" s="667">
        <v>2.2271999999999998</v>
      </c>
      <c r="AZ28" s="667">
        <v>2.3801999999999999</v>
      </c>
      <c r="BA28" s="667">
        <v>2.9891999999999999</v>
      </c>
      <c r="BB28" s="667">
        <v>3.5015999999999998</v>
      </c>
      <c r="BC28" s="667">
        <v>3.6839</v>
      </c>
      <c r="BD28" s="667">
        <v>3.9836</v>
      </c>
      <c r="BE28" s="667">
        <v>4.3189000000000002</v>
      </c>
      <c r="BF28" s="667">
        <v>3.8826999999999998</v>
      </c>
      <c r="BG28" s="667">
        <v>6.7415000000000003</v>
      </c>
      <c r="BH28" s="667">
        <v>3.0196999999999998</v>
      </c>
      <c r="BI28" s="667">
        <v>6.4459</v>
      </c>
      <c r="BJ28" s="673">
        <v>3.5804</v>
      </c>
      <c r="BK28" s="673">
        <v>5.3422000000000001</v>
      </c>
      <c r="BL28" s="668">
        <v>4.2354000000000003</v>
      </c>
      <c r="BN28" s="649" t="s">
        <v>145</v>
      </c>
      <c r="BO28" s="667">
        <v>80.878600000000006</v>
      </c>
      <c r="BP28" s="667">
        <v>80.725200000000001</v>
      </c>
      <c r="BQ28" s="667">
        <v>84.083699999999993</v>
      </c>
      <c r="BR28" s="667">
        <v>86.586799999999997</v>
      </c>
      <c r="BS28" s="667">
        <v>89.888000000000005</v>
      </c>
      <c r="BT28" s="667">
        <v>89.372699999999995</v>
      </c>
      <c r="BU28" s="667">
        <v>89.570099999999996</v>
      </c>
      <c r="BV28" s="667">
        <v>89.398899999999998</v>
      </c>
      <c r="BW28" s="667">
        <v>95.319800000000001</v>
      </c>
      <c r="BX28" s="667">
        <v>86.143699999999995</v>
      </c>
      <c r="BY28" s="667">
        <v>95.8202</v>
      </c>
      <c r="BZ28" s="673">
        <v>87.544300000000007</v>
      </c>
      <c r="CA28" s="673">
        <v>93.287099999999995</v>
      </c>
      <c r="CB28" s="668">
        <v>90.203500000000005</v>
      </c>
      <c r="CD28" s="649" t="s">
        <v>145</v>
      </c>
      <c r="CE28" s="667">
        <v>2.2322000000000002</v>
      </c>
      <c r="CF28" s="667">
        <v>2.3908999999999998</v>
      </c>
      <c r="CG28" s="667">
        <v>2.5289000000000001</v>
      </c>
      <c r="CH28" s="667">
        <v>2.6964000000000001</v>
      </c>
      <c r="CI28" s="667">
        <v>2.8445</v>
      </c>
      <c r="CJ28" s="667">
        <v>2.7204000000000002</v>
      </c>
      <c r="CK28" s="667">
        <v>2.9318</v>
      </c>
      <c r="CL28" s="667">
        <v>2.7589000000000001</v>
      </c>
      <c r="CM28" s="667">
        <v>2.6652999999999998</v>
      </c>
      <c r="CN28" s="667">
        <v>1.7763</v>
      </c>
      <c r="CO28" s="667">
        <v>1.9001999999999999</v>
      </c>
      <c r="CP28" s="673">
        <v>2.7423999999999999</v>
      </c>
      <c r="CQ28" s="673">
        <v>2.2966000000000002</v>
      </c>
      <c r="CR28" s="668">
        <v>2.5333000000000001</v>
      </c>
    </row>
    <row r="29" spans="2:96" s="598" customFormat="1" ht="15.75" customHeight="1">
      <c r="B29" s="645" t="s">
        <v>146</v>
      </c>
      <c r="C29" s="646">
        <v>346.17630000000003</v>
      </c>
      <c r="D29" s="646">
        <v>378.82889999999998</v>
      </c>
      <c r="E29" s="646">
        <v>374.01690000000002</v>
      </c>
      <c r="F29" s="646">
        <v>446.89960000000002</v>
      </c>
      <c r="G29" s="646">
        <v>577.12239999999997</v>
      </c>
      <c r="H29" s="646">
        <v>645.98239999999998</v>
      </c>
      <c r="I29" s="646">
        <v>715.28530000000001</v>
      </c>
      <c r="J29" s="646">
        <v>847.4982</v>
      </c>
      <c r="K29" s="646">
        <v>978.17470000000003</v>
      </c>
      <c r="L29" s="646">
        <v>1095.8922</v>
      </c>
      <c r="M29" s="646">
        <v>1243.7819</v>
      </c>
      <c r="N29" s="647">
        <v>543.50940000000003</v>
      </c>
      <c r="O29" s="647">
        <v>995.34389999999996</v>
      </c>
      <c r="P29" s="648">
        <v>741.66269999999997</v>
      </c>
      <c r="R29" s="645" t="s">
        <v>146</v>
      </c>
      <c r="S29" s="958">
        <v>49.4589</v>
      </c>
      <c r="T29" s="958">
        <v>58.739600000000003</v>
      </c>
      <c r="U29" s="958">
        <v>60.192599999999999</v>
      </c>
      <c r="V29" s="958">
        <v>63.141500000000001</v>
      </c>
      <c r="W29" s="958">
        <v>74.155900000000003</v>
      </c>
      <c r="X29" s="958">
        <v>77.463700000000003</v>
      </c>
      <c r="Y29" s="958">
        <v>88.736699999999999</v>
      </c>
      <c r="Z29" s="958">
        <v>106.76390000000001</v>
      </c>
      <c r="AA29" s="958">
        <v>130.21279999999999</v>
      </c>
      <c r="AB29" s="958">
        <v>135.2886</v>
      </c>
      <c r="AC29" s="958">
        <v>169.0188</v>
      </c>
      <c r="AD29" s="959">
        <v>72.047600000000003</v>
      </c>
      <c r="AE29" s="959">
        <v>128.84520000000001</v>
      </c>
      <c r="AF29" s="960">
        <v>96.956299999999999</v>
      </c>
      <c r="AH29" s="645" t="s">
        <v>146</v>
      </c>
      <c r="AI29" s="665">
        <v>43.765099999999997</v>
      </c>
      <c r="AJ29" s="665">
        <v>55.991199999999999</v>
      </c>
      <c r="AK29" s="665">
        <v>62.9</v>
      </c>
      <c r="AL29" s="665">
        <v>65.532200000000003</v>
      </c>
      <c r="AM29" s="665">
        <v>67.626800000000003</v>
      </c>
      <c r="AN29" s="665">
        <v>64.013900000000007</v>
      </c>
      <c r="AO29" s="665">
        <v>65.897199999999998</v>
      </c>
      <c r="AP29" s="665">
        <v>68.205500000000001</v>
      </c>
      <c r="AQ29" s="665">
        <v>71.495900000000006</v>
      </c>
      <c r="AR29" s="665">
        <v>75.236500000000007</v>
      </c>
      <c r="AS29" s="665">
        <v>89.431299999999993</v>
      </c>
      <c r="AT29" s="672">
        <v>65.271100000000004</v>
      </c>
      <c r="AU29" s="672">
        <v>73.875299999999996</v>
      </c>
      <c r="AV29" s="666">
        <v>70.074600000000004</v>
      </c>
      <c r="AX29" s="645" t="s">
        <v>146</v>
      </c>
      <c r="AY29" s="665">
        <v>2.012</v>
      </c>
      <c r="AZ29" s="665">
        <v>2.3544999999999998</v>
      </c>
      <c r="BA29" s="665">
        <v>2.8552</v>
      </c>
      <c r="BB29" s="665">
        <v>3.5030000000000001</v>
      </c>
      <c r="BC29" s="665">
        <v>4.0922999999999998</v>
      </c>
      <c r="BD29" s="665">
        <v>5.1809000000000003</v>
      </c>
      <c r="BE29" s="665">
        <v>4.5006000000000004</v>
      </c>
      <c r="BF29" s="665">
        <v>4.6825000000000001</v>
      </c>
      <c r="BG29" s="665">
        <v>4.9259000000000004</v>
      </c>
      <c r="BH29" s="665">
        <v>5.9823000000000004</v>
      </c>
      <c r="BI29" s="665">
        <v>5.5965999999999996</v>
      </c>
      <c r="BJ29" s="672">
        <v>3.9327000000000001</v>
      </c>
      <c r="BK29" s="672">
        <v>5.1585999999999999</v>
      </c>
      <c r="BL29" s="666">
        <v>4.5721999999999996</v>
      </c>
      <c r="BN29" s="645" t="s">
        <v>146</v>
      </c>
      <c r="BO29" s="665">
        <v>83.396199999999993</v>
      </c>
      <c r="BP29" s="665">
        <v>83.296499999999995</v>
      </c>
      <c r="BQ29" s="665">
        <v>86.382800000000003</v>
      </c>
      <c r="BR29" s="665">
        <v>88.373099999999994</v>
      </c>
      <c r="BS29" s="665">
        <v>89.691000000000003</v>
      </c>
      <c r="BT29" s="665">
        <v>92.717799999999997</v>
      </c>
      <c r="BU29" s="665">
        <v>90.944699999999997</v>
      </c>
      <c r="BV29" s="665">
        <v>91.653700000000001</v>
      </c>
      <c r="BW29" s="665">
        <v>92.581400000000002</v>
      </c>
      <c r="BX29" s="665">
        <v>94.766499999999994</v>
      </c>
      <c r="BY29" s="665">
        <v>94.6126</v>
      </c>
      <c r="BZ29" s="672">
        <v>89.697400000000002</v>
      </c>
      <c r="CA29" s="672">
        <v>93.062600000000003</v>
      </c>
      <c r="CB29" s="666">
        <v>91.576099999999997</v>
      </c>
      <c r="CD29" s="645" t="s">
        <v>146</v>
      </c>
      <c r="CE29" s="665">
        <v>2.2576000000000001</v>
      </c>
      <c r="CF29" s="665">
        <v>2.5291999999999999</v>
      </c>
      <c r="CG29" s="665">
        <v>2.5916999999999999</v>
      </c>
      <c r="CH29" s="665">
        <v>2.9506000000000001</v>
      </c>
      <c r="CI29" s="665">
        <v>3.0943999999999998</v>
      </c>
      <c r="CJ29" s="665">
        <v>3.1696</v>
      </c>
      <c r="CK29" s="665">
        <v>3.0428999999999999</v>
      </c>
      <c r="CL29" s="665">
        <v>2.8279000000000001</v>
      </c>
      <c r="CM29" s="665">
        <v>3.0655000000000001</v>
      </c>
      <c r="CN29" s="665">
        <v>2.1490999999999998</v>
      </c>
      <c r="CO29" s="665">
        <v>1.6811</v>
      </c>
      <c r="CP29" s="672">
        <v>2.9975000000000001</v>
      </c>
      <c r="CQ29" s="672">
        <v>2.5554000000000001</v>
      </c>
      <c r="CR29" s="666">
        <v>2.7372999999999998</v>
      </c>
    </row>
    <row r="30" spans="2:96" s="492" customFormat="1" ht="15.75" customHeight="1">
      <c r="B30" s="649" t="s">
        <v>147</v>
      </c>
      <c r="C30" s="650">
        <v>200.20310000000001</v>
      </c>
      <c r="D30" s="650">
        <v>273.21769999999998</v>
      </c>
      <c r="E30" s="650">
        <v>319.50319999999999</v>
      </c>
      <c r="F30" s="650">
        <v>461.01859999999999</v>
      </c>
      <c r="G30" s="650">
        <v>627.99940000000004</v>
      </c>
      <c r="H30" s="650">
        <v>765.0951</v>
      </c>
      <c r="I30" s="650">
        <v>955.64350000000002</v>
      </c>
      <c r="J30" s="650">
        <v>758.56410000000005</v>
      </c>
      <c r="K30" s="650">
        <v>826.27930000000003</v>
      </c>
      <c r="L30" s="650">
        <v>1013.6748</v>
      </c>
      <c r="M30" s="650">
        <v>1357.9595999999999</v>
      </c>
      <c r="N30" s="651">
        <v>582.73590000000002</v>
      </c>
      <c r="O30" s="651">
        <v>1009.1567</v>
      </c>
      <c r="P30" s="636">
        <v>726.7047</v>
      </c>
      <c r="R30" s="649" t="s">
        <v>147</v>
      </c>
      <c r="S30" s="961">
        <v>42.012300000000003</v>
      </c>
      <c r="T30" s="961">
        <v>55.507300000000001</v>
      </c>
      <c r="U30" s="961">
        <v>49.168500000000002</v>
      </c>
      <c r="V30" s="961">
        <v>66.222899999999996</v>
      </c>
      <c r="W30" s="961">
        <v>79.048900000000003</v>
      </c>
      <c r="X30" s="961">
        <v>104.6695</v>
      </c>
      <c r="Y30" s="961">
        <v>127.5656</v>
      </c>
      <c r="Z30" s="961">
        <v>90.027500000000003</v>
      </c>
      <c r="AA30" s="961">
        <v>107.6499</v>
      </c>
      <c r="AB30" s="961">
        <v>134.73990000000001</v>
      </c>
      <c r="AC30" s="961">
        <v>162.56</v>
      </c>
      <c r="AD30" s="962">
        <v>80.669799999999995</v>
      </c>
      <c r="AE30" s="962">
        <v>124.0538</v>
      </c>
      <c r="AF30" s="951">
        <v>95.3172</v>
      </c>
      <c r="AH30" s="649" t="s">
        <v>147</v>
      </c>
      <c r="AI30" s="667">
        <v>26.228899999999999</v>
      </c>
      <c r="AJ30" s="667">
        <v>46.205300000000001</v>
      </c>
      <c r="AK30" s="667">
        <v>57.548000000000002</v>
      </c>
      <c r="AL30" s="667">
        <v>68.174199999999999</v>
      </c>
      <c r="AM30" s="667">
        <v>72.410499999999999</v>
      </c>
      <c r="AN30" s="667">
        <v>68.687299999999993</v>
      </c>
      <c r="AO30" s="667">
        <v>72.063400000000001</v>
      </c>
      <c r="AP30" s="667">
        <v>56.738700000000001</v>
      </c>
      <c r="AQ30" s="667">
        <v>62.784799999999997</v>
      </c>
      <c r="AR30" s="667">
        <v>62.4285</v>
      </c>
      <c r="AS30" s="667">
        <v>102.6673</v>
      </c>
      <c r="AT30" s="673">
        <v>68.468299999999999</v>
      </c>
      <c r="AU30" s="673">
        <v>74.145799999999994</v>
      </c>
      <c r="AV30" s="668">
        <v>71.017899999999997</v>
      </c>
      <c r="AX30" s="649" t="s">
        <v>147</v>
      </c>
      <c r="AY30" s="667">
        <v>1.3348</v>
      </c>
      <c r="AZ30" s="667">
        <v>1.9997</v>
      </c>
      <c r="BA30" s="667">
        <v>2.6198999999999999</v>
      </c>
      <c r="BB30" s="667">
        <v>3.3449</v>
      </c>
      <c r="BC30" s="667">
        <v>4.1436999999999999</v>
      </c>
      <c r="BD30" s="667">
        <v>4.1059000000000001</v>
      </c>
      <c r="BE30" s="667">
        <v>4.2149999999999999</v>
      </c>
      <c r="BF30" s="667">
        <v>4.2670000000000003</v>
      </c>
      <c r="BG30" s="667">
        <v>4.7100999999999997</v>
      </c>
      <c r="BH30" s="667">
        <v>4.8204000000000002</v>
      </c>
      <c r="BI30" s="667">
        <v>7.4024999999999999</v>
      </c>
      <c r="BJ30" s="673">
        <v>3.6640000000000001</v>
      </c>
      <c r="BK30" s="673">
        <v>5.5141</v>
      </c>
      <c r="BL30" s="668">
        <v>4.3479999999999999</v>
      </c>
      <c r="BN30" s="649" t="s">
        <v>147</v>
      </c>
      <c r="BO30" s="667">
        <v>85.073599999999999</v>
      </c>
      <c r="BP30" s="667">
        <v>85.102099999999993</v>
      </c>
      <c r="BQ30" s="667">
        <v>85.497799999999998</v>
      </c>
      <c r="BR30" s="667">
        <v>87.450100000000006</v>
      </c>
      <c r="BS30" s="667">
        <v>89.223100000000002</v>
      </c>
      <c r="BT30" s="667">
        <v>90.410600000000002</v>
      </c>
      <c r="BU30" s="667">
        <v>90.065299999999993</v>
      </c>
      <c r="BV30" s="667">
        <v>91.532899999999998</v>
      </c>
      <c r="BW30" s="667">
        <v>93.214500000000001</v>
      </c>
      <c r="BX30" s="667">
        <v>93.833600000000004</v>
      </c>
      <c r="BY30" s="667">
        <v>96.3399</v>
      </c>
      <c r="BZ30" s="673">
        <v>88.649000000000001</v>
      </c>
      <c r="CA30" s="673">
        <v>93.816900000000004</v>
      </c>
      <c r="CB30" s="668">
        <v>90.969800000000006</v>
      </c>
      <c r="CD30" s="649" t="s">
        <v>147</v>
      </c>
      <c r="CE30" s="667">
        <v>2.8811</v>
      </c>
      <c r="CF30" s="667">
        <v>2.5251000000000001</v>
      </c>
      <c r="CG30" s="667">
        <v>2.3210999999999999</v>
      </c>
      <c r="CH30" s="667">
        <v>2.6122999999999998</v>
      </c>
      <c r="CI30" s="667">
        <v>2.7608999999999999</v>
      </c>
      <c r="CJ30" s="667">
        <v>2.8673000000000002</v>
      </c>
      <c r="CK30" s="667">
        <v>3.0007999999999999</v>
      </c>
      <c r="CL30" s="667">
        <v>2.4232999999999998</v>
      </c>
      <c r="CM30" s="667">
        <v>2.2031999999999998</v>
      </c>
      <c r="CN30" s="667">
        <v>2.0108999999999999</v>
      </c>
      <c r="CO30" s="667">
        <v>2.0270000000000001</v>
      </c>
      <c r="CP30" s="673">
        <v>2.7650000000000001</v>
      </c>
      <c r="CQ30" s="673">
        <v>2.1518999999999999</v>
      </c>
      <c r="CR30" s="668">
        <v>2.4775999999999998</v>
      </c>
    </row>
    <row r="31" spans="2:96" s="598" customFormat="1" ht="15.75" customHeight="1">
      <c r="B31" s="645" t="s">
        <v>148</v>
      </c>
      <c r="C31" s="646">
        <v>577.63</v>
      </c>
      <c r="D31" s="646">
        <v>515.15390000000002</v>
      </c>
      <c r="E31" s="646">
        <v>481.57830000000001</v>
      </c>
      <c r="F31" s="646">
        <v>536.83690000000001</v>
      </c>
      <c r="G31" s="646">
        <v>693.96389999999997</v>
      </c>
      <c r="H31" s="646">
        <v>810.55190000000005</v>
      </c>
      <c r="I31" s="646">
        <v>808.48599999999999</v>
      </c>
      <c r="J31" s="646">
        <v>993.47220000000004</v>
      </c>
      <c r="K31" s="646">
        <v>1057.1936000000001</v>
      </c>
      <c r="L31" s="646">
        <v>810.45529999999997</v>
      </c>
      <c r="M31" s="646">
        <v>994.47329999999999</v>
      </c>
      <c r="N31" s="647">
        <v>637.86109999999996</v>
      </c>
      <c r="O31" s="647">
        <v>973.80340000000001</v>
      </c>
      <c r="P31" s="648">
        <v>753.55889999999999</v>
      </c>
      <c r="R31" s="645" t="s">
        <v>148</v>
      </c>
      <c r="S31" s="958">
        <v>101.038</v>
      </c>
      <c r="T31" s="958">
        <v>92.801199999999994</v>
      </c>
      <c r="U31" s="958">
        <v>83.988799999999998</v>
      </c>
      <c r="V31" s="958">
        <v>86.171499999999995</v>
      </c>
      <c r="W31" s="958">
        <v>96.011700000000005</v>
      </c>
      <c r="X31" s="958">
        <v>108.1991</v>
      </c>
      <c r="Y31" s="958">
        <v>114.75920000000001</v>
      </c>
      <c r="Z31" s="958">
        <v>128.0146</v>
      </c>
      <c r="AA31" s="958">
        <v>128.2664</v>
      </c>
      <c r="AB31" s="958">
        <v>96.632400000000004</v>
      </c>
      <c r="AC31" s="958">
        <v>131.10849999999999</v>
      </c>
      <c r="AD31" s="959">
        <v>95.641499999999994</v>
      </c>
      <c r="AE31" s="959">
        <v>121.2864</v>
      </c>
      <c r="AF31" s="960">
        <v>104.4735</v>
      </c>
      <c r="AH31" s="645" t="s">
        <v>148</v>
      </c>
      <c r="AI31" s="665">
        <v>49.851199999999999</v>
      </c>
      <c r="AJ31" s="665">
        <v>59.623899999999999</v>
      </c>
      <c r="AK31" s="665">
        <v>64.240300000000005</v>
      </c>
      <c r="AL31" s="665">
        <v>69.441900000000004</v>
      </c>
      <c r="AM31" s="665">
        <v>79.095399999999998</v>
      </c>
      <c r="AN31" s="665">
        <v>80.019199999999998</v>
      </c>
      <c r="AO31" s="665">
        <v>74.403800000000004</v>
      </c>
      <c r="AP31" s="665">
        <v>76.629099999999994</v>
      </c>
      <c r="AQ31" s="665">
        <v>81.715299999999999</v>
      </c>
      <c r="AR31" s="665">
        <v>63.987099999999998</v>
      </c>
      <c r="AS31" s="665">
        <v>72.831299999999999</v>
      </c>
      <c r="AT31" s="672">
        <v>72.695999999999998</v>
      </c>
      <c r="AU31" s="672">
        <v>74.833399999999997</v>
      </c>
      <c r="AV31" s="666">
        <v>73.632000000000005</v>
      </c>
      <c r="AX31" s="645" t="s">
        <v>148</v>
      </c>
      <c r="AY31" s="665">
        <v>2.0156000000000001</v>
      </c>
      <c r="AZ31" s="665">
        <v>2.5969000000000002</v>
      </c>
      <c r="BA31" s="665">
        <v>3.0270000000000001</v>
      </c>
      <c r="BB31" s="665">
        <v>3.5586000000000002</v>
      </c>
      <c r="BC31" s="665">
        <v>4.4375999999999998</v>
      </c>
      <c r="BD31" s="665">
        <v>4.4722</v>
      </c>
      <c r="BE31" s="665">
        <v>4.6624999999999996</v>
      </c>
      <c r="BF31" s="665">
        <v>5.6868999999999996</v>
      </c>
      <c r="BG31" s="665">
        <v>5.7948000000000004</v>
      </c>
      <c r="BH31" s="665">
        <v>4.2907999999999999</v>
      </c>
      <c r="BI31" s="665">
        <v>4.2920999999999996</v>
      </c>
      <c r="BJ31" s="672">
        <v>3.9407000000000001</v>
      </c>
      <c r="BK31" s="672">
        <v>5.0852000000000004</v>
      </c>
      <c r="BL31" s="666">
        <v>4.3794000000000004</v>
      </c>
      <c r="BN31" s="645" t="s">
        <v>148</v>
      </c>
      <c r="BO31" s="665">
        <v>82.561999999999998</v>
      </c>
      <c r="BP31" s="665">
        <v>86.133799999999994</v>
      </c>
      <c r="BQ31" s="665">
        <v>88.174000000000007</v>
      </c>
      <c r="BR31" s="665">
        <v>89.270600000000002</v>
      </c>
      <c r="BS31" s="665">
        <v>90.258399999999995</v>
      </c>
      <c r="BT31" s="665">
        <v>89.504099999999994</v>
      </c>
      <c r="BU31" s="665">
        <v>91.697100000000006</v>
      </c>
      <c r="BV31" s="665">
        <v>93.502600000000001</v>
      </c>
      <c r="BW31" s="665">
        <v>93.141999999999996</v>
      </c>
      <c r="BX31" s="665">
        <v>91.165000000000006</v>
      </c>
      <c r="BY31" s="665">
        <v>90.906700000000001</v>
      </c>
      <c r="BZ31" s="672">
        <v>89.842200000000005</v>
      </c>
      <c r="CA31" s="672">
        <v>92.327399999999997</v>
      </c>
      <c r="CB31" s="666">
        <v>90.930499999999995</v>
      </c>
      <c r="CD31" s="645" t="s">
        <v>148</v>
      </c>
      <c r="CE31" s="665">
        <v>2.8287</v>
      </c>
      <c r="CF31" s="665">
        <v>2.5285000000000002</v>
      </c>
      <c r="CG31" s="665">
        <v>2.5840000000000001</v>
      </c>
      <c r="CH31" s="665">
        <v>2.8412999999999999</v>
      </c>
      <c r="CI31" s="665">
        <v>2.8902999999999999</v>
      </c>
      <c r="CJ31" s="665">
        <v>2.9981</v>
      </c>
      <c r="CK31" s="665">
        <v>2.8252999999999999</v>
      </c>
      <c r="CL31" s="665">
        <v>2.8315999999999999</v>
      </c>
      <c r="CM31" s="665">
        <v>2.4258999999999999</v>
      </c>
      <c r="CN31" s="665">
        <v>1.8825000000000001</v>
      </c>
      <c r="CO31" s="665">
        <v>2.1011000000000002</v>
      </c>
      <c r="CP31" s="672">
        <v>2.8378000000000001</v>
      </c>
      <c r="CQ31" s="672">
        <v>2.3454000000000002</v>
      </c>
      <c r="CR31" s="666">
        <v>2.6187</v>
      </c>
    </row>
    <row r="32" spans="2:96" s="492" customFormat="1" ht="15.75" customHeight="1">
      <c r="B32" s="649" t="s">
        <v>149</v>
      </c>
      <c r="C32" s="650">
        <v>793.87329999999997</v>
      </c>
      <c r="D32" s="650">
        <v>684.60410000000002</v>
      </c>
      <c r="E32" s="650">
        <v>614.78049999999996</v>
      </c>
      <c r="F32" s="650">
        <v>759.22180000000003</v>
      </c>
      <c r="G32" s="650">
        <v>722.27980000000002</v>
      </c>
      <c r="H32" s="650">
        <v>926.56150000000002</v>
      </c>
      <c r="I32" s="650">
        <v>1053.8620000000001</v>
      </c>
      <c r="J32" s="650">
        <v>950.65769999999998</v>
      </c>
      <c r="K32" s="650">
        <v>1154.2055</v>
      </c>
      <c r="L32" s="650">
        <v>1152.6192000000001</v>
      </c>
      <c r="M32" s="650">
        <v>721.82920000000001</v>
      </c>
      <c r="N32" s="651">
        <v>827.0729</v>
      </c>
      <c r="O32" s="651">
        <v>914.25630000000001</v>
      </c>
      <c r="P32" s="636">
        <v>861.87559999999996</v>
      </c>
      <c r="R32" s="649" t="s">
        <v>149</v>
      </c>
      <c r="S32" s="961">
        <v>143.69820000000001</v>
      </c>
      <c r="T32" s="961">
        <v>115.89</v>
      </c>
      <c r="U32" s="961">
        <v>98.931299999999993</v>
      </c>
      <c r="V32" s="961">
        <v>103.5073</v>
      </c>
      <c r="W32" s="961">
        <v>92.562600000000003</v>
      </c>
      <c r="X32" s="961">
        <v>115.2619</v>
      </c>
      <c r="Y32" s="961">
        <v>122.65779999999999</v>
      </c>
      <c r="Z32" s="961">
        <v>123.6152</v>
      </c>
      <c r="AA32" s="961">
        <v>137.363</v>
      </c>
      <c r="AB32" s="961">
        <v>134.7818</v>
      </c>
      <c r="AC32" s="961">
        <v>76.025199999999998</v>
      </c>
      <c r="AD32" s="962">
        <v>108.1623</v>
      </c>
      <c r="AE32" s="962">
        <v>106.7499</v>
      </c>
      <c r="AF32" s="951">
        <v>107.5985</v>
      </c>
      <c r="AH32" s="649" t="s">
        <v>149</v>
      </c>
      <c r="AI32" s="667">
        <v>58.357100000000003</v>
      </c>
      <c r="AJ32" s="667">
        <v>69.239999999999995</v>
      </c>
      <c r="AK32" s="667">
        <v>74.281800000000004</v>
      </c>
      <c r="AL32" s="667">
        <v>88.465900000000005</v>
      </c>
      <c r="AM32" s="667">
        <v>84.345200000000006</v>
      </c>
      <c r="AN32" s="667">
        <v>93.478899999999996</v>
      </c>
      <c r="AO32" s="667">
        <v>92.528800000000004</v>
      </c>
      <c r="AP32" s="667">
        <v>76.411600000000007</v>
      </c>
      <c r="AQ32" s="667">
        <v>76.968999999999994</v>
      </c>
      <c r="AR32" s="667">
        <v>86.912000000000006</v>
      </c>
      <c r="AS32" s="667">
        <v>57.484999999999999</v>
      </c>
      <c r="AT32" s="673">
        <v>87.019499999999994</v>
      </c>
      <c r="AU32" s="673">
        <v>69.675899999999999</v>
      </c>
      <c r="AV32" s="668">
        <v>78.721900000000005</v>
      </c>
      <c r="AX32" s="649" t="s">
        <v>149</v>
      </c>
      <c r="AY32" s="667">
        <v>2.4222999999999999</v>
      </c>
      <c r="AZ32" s="667">
        <v>2.8994</v>
      </c>
      <c r="BA32" s="667">
        <v>3.3047</v>
      </c>
      <c r="BB32" s="667">
        <v>4.7903000000000002</v>
      </c>
      <c r="BC32" s="667">
        <v>5.1848000000000001</v>
      </c>
      <c r="BD32" s="667">
        <v>5.8330000000000002</v>
      </c>
      <c r="BE32" s="667">
        <v>5.8502999999999998</v>
      </c>
      <c r="BF32" s="667">
        <v>5.2962999999999996</v>
      </c>
      <c r="BG32" s="667">
        <v>5.0715000000000003</v>
      </c>
      <c r="BH32" s="667">
        <v>5.7169999999999996</v>
      </c>
      <c r="BI32" s="667">
        <v>4.2587999999999999</v>
      </c>
      <c r="BJ32" s="673">
        <v>4.9086999999999996</v>
      </c>
      <c r="BK32" s="673">
        <v>4.8726000000000003</v>
      </c>
      <c r="BL32" s="668">
        <v>4.8933999999999997</v>
      </c>
      <c r="BN32" s="649" t="s">
        <v>149</v>
      </c>
      <c r="BO32" s="667">
        <v>84.522900000000007</v>
      </c>
      <c r="BP32" s="667">
        <v>85.587500000000006</v>
      </c>
      <c r="BQ32" s="667">
        <v>87.067800000000005</v>
      </c>
      <c r="BR32" s="667">
        <v>90.255700000000004</v>
      </c>
      <c r="BS32" s="667">
        <v>90.965599999999995</v>
      </c>
      <c r="BT32" s="667">
        <v>91.818799999999996</v>
      </c>
      <c r="BU32" s="667">
        <v>91.331000000000003</v>
      </c>
      <c r="BV32" s="667">
        <v>92.615899999999996</v>
      </c>
      <c r="BW32" s="667">
        <v>91.891900000000007</v>
      </c>
      <c r="BX32" s="667">
        <v>93.067700000000002</v>
      </c>
      <c r="BY32" s="667">
        <v>91.031499999999994</v>
      </c>
      <c r="BZ32" s="673">
        <v>90.293400000000005</v>
      </c>
      <c r="CA32" s="673">
        <v>91.819500000000005</v>
      </c>
      <c r="CB32" s="668">
        <v>91.023499999999999</v>
      </c>
      <c r="CD32" s="649" t="s">
        <v>149</v>
      </c>
      <c r="CE32" s="667">
        <v>2.7679</v>
      </c>
      <c r="CF32" s="667">
        <v>2.7042000000000002</v>
      </c>
      <c r="CG32" s="667">
        <v>2.8382999999999998</v>
      </c>
      <c r="CH32" s="667">
        <v>3.0253000000000001</v>
      </c>
      <c r="CI32" s="667">
        <v>3.2526999999999999</v>
      </c>
      <c r="CJ32" s="667">
        <v>2.907</v>
      </c>
      <c r="CK32" s="667">
        <v>3.0051999999999999</v>
      </c>
      <c r="CL32" s="667">
        <v>2.7957000000000001</v>
      </c>
      <c r="CM32" s="667">
        <v>2.1015000000000001</v>
      </c>
      <c r="CN32" s="667">
        <v>2.0482999999999998</v>
      </c>
      <c r="CO32" s="667">
        <v>2.2244999999999999</v>
      </c>
      <c r="CP32" s="673">
        <v>3.01</v>
      </c>
      <c r="CQ32" s="673">
        <v>2.3125</v>
      </c>
      <c r="CR32" s="668">
        <v>2.7147000000000001</v>
      </c>
    </row>
    <row r="33" spans="2:96" s="598" customFormat="1" ht="15.75" customHeight="1">
      <c r="B33" s="645" t="s">
        <v>68</v>
      </c>
      <c r="C33" s="646">
        <v>104.75839999999999</v>
      </c>
      <c r="D33" s="646">
        <v>443.55579999999998</v>
      </c>
      <c r="E33" s="646">
        <v>502.97329999999999</v>
      </c>
      <c r="F33" s="646">
        <v>571.55340000000001</v>
      </c>
      <c r="G33" s="646">
        <v>661.76120000000003</v>
      </c>
      <c r="H33" s="646">
        <v>698.27679999999998</v>
      </c>
      <c r="I33" s="646">
        <v>848.44209999999998</v>
      </c>
      <c r="J33" s="646">
        <v>877.73469999999998</v>
      </c>
      <c r="K33" s="646">
        <v>546.33180000000004</v>
      </c>
      <c r="L33" s="646">
        <v>1133.2545</v>
      </c>
      <c r="M33" s="646">
        <v>643.5566</v>
      </c>
      <c r="N33" s="647">
        <v>688.81259999999997</v>
      </c>
      <c r="O33" s="647">
        <v>765.34439999999995</v>
      </c>
      <c r="P33" s="648">
        <v>721.79010000000005</v>
      </c>
      <c r="R33" s="645" t="s">
        <v>68</v>
      </c>
      <c r="S33" s="958">
        <v>33.723799999999997</v>
      </c>
      <c r="T33" s="958">
        <v>58.370899999999999</v>
      </c>
      <c r="U33" s="958">
        <v>87.343199999999996</v>
      </c>
      <c r="V33" s="958">
        <v>87.716399999999993</v>
      </c>
      <c r="W33" s="958">
        <v>90.334900000000005</v>
      </c>
      <c r="X33" s="958">
        <v>94.256</v>
      </c>
      <c r="Y33" s="958">
        <v>121.6634</v>
      </c>
      <c r="Z33" s="958">
        <v>116.81059999999999</v>
      </c>
      <c r="AA33" s="958">
        <v>105.2154</v>
      </c>
      <c r="AB33" s="958">
        <v>139.9599</v>
      </c>
      <c r="AC33" s="958">
        <v>89.345200000000006</v>
      </c>
      <c r="AD33" s="959">
        <v>98.867900000000006</v>
      </c>
      <c r="AE33" s="959">
        <v>107.7368</v>
      </c>
      <c r="AF33" s="960">
        <v>102.6895</v>
      </c>
      <c r="AH33" s="645" t="s">
        <v>68</v>
      </c>
      <c r="AI33" s="665">
        <v>11.6486</v>
      </c>
      <c r="AJ33" s="665">
        <v>58.857100000000003</v>
      </c>
      <c r="AK33" s="665">
        <v>72.345100000000002</v>
      </c>
      <c r="AL33" s="665">
        <v>78.404799999999994</v>
      </c>
      <c r="AM33" s="665">
        <v>78.326499999999996</v>
      </c>
      <c r="AN33" s="665">
        <v>71.216999999999999</v>
      </c>
      <c r="AO33" s="665">
        <v>81.442800000000005</v>
      </c>
      <c r="AP33" s="665">
        <v>71.310500000000005</v>
      </c>
      <c r="AQ33" s="665">
        <v>46.801200000000001</v>
      </c>
      <c r="AR33" s="665">
        <v>90.910300000000007</v>
      </c>
      <c r="AS33" s="665">
        <v>50.354799999999997</v>
      </c>
      <c r="AT33" s="672">
        <v>77.866100000000003</v>
      </c>
      <c r="AU33" s="672">
        <v>61.776899999999998</v>
      </c>
      <c r="AV33" s="666">
        <v>69.585700000000003</v>
      </c>
      <c r="AX33" s="645" t="s">
        <v>68</v>
      </c>
      <c r="AY33" s="665">
        <v>0.46479999999999999</v>
      </c>
      <c r="AZ33" s="665">
        <v>2.5465</v>
      </c>
      <c r="BA33" s="665">
        <v>3.1078999999999999</v>
      </c>
      <c r="BB33" s="665">
        <v>3.2968999999999999</v>
      </c>
      <c r="BC33" s="665">
        <v>3.254</v>
      </c>
      <c r="BD33" s="665">
        <v>2.9020999999999999</v>
      </c>
      <c r="BE33" s="665">
        <v>3.8201999999999998</v>
      </c>
      <c r="BF33" s="665">
        <v>3.5575999999999999</v>
      </c>
      <c r="BG33" s="665">
        <v>2.8877999999999999</v>
      </c>
      <c r="BH33" s="665">
        <v>6.1207000000000003</v>
      </c>
      <c r="BI33" s="665">
        <v>4.6216999999999997</v>
      </c>
      <c r="BJ33" s="672">
        <v>3.3647</v>
      </c>
      <c r="BK33" s="672">
        <v>4.0937000000000001</v>
      </c>
      <c r="BL33" s="666">
        <v>3.6627000000000001</v>
      </c>
      <c r="BN33" s="645" t="s">
        <v>68</v>
      </c>
      <c r="BO33" s="665">
        <v>78.318200000000004</v>
      </c>
      <c r="BP33" s="665">
        <v>83.139499999999998</v>
      </c>
      <c r="BQ33" s="665">
        <v>87.240399999999994</v>
      </c>
      <c r="BR33" s="665">
        <v>85.708799999999997</v>
      </c>
      <c r="BS33" s="665">
        <v>84.149100000000004</v>
      </c>
      <c r="BT33" s="665">
        <v>82.569900000000004</v>
      </c>
      <c r="BU33" s="665">
        <v>87.457999999999998</v>
      </c>
      <c r="BV33" s="665">
        <v>86.762900000000002</v>
      </c>
      <c r="BW33" s="665">
        <v>91.205100000000002</v>
      </c>
      <c r="BX33" s="665">
        <v>94.045000000000002</v>
      </c>
      <c r="BY33" s="665">
        <v>95.171599999999998</v>
      </c>
      <c r="BZ33" s="672">
        <v>85.414400000000001</v>
      </c>
      <c r="CA33" s="672">
        <v>91.8416</v>
      </c>
      <c r="CB33" s="666">
        <v>88.722200000000001</v>
      </c>
      <c r="CD33" s="645" t="s">
        <v>68</v>
      </c>
      <c r="CE33" s="665">
        <v>3.1661000000000001</v>
      </c>
      <c r="CF33" s="665">
        <v>2.3693</v>
      </c>
      <c r="CG33" s="665">
        <v>2.7717999999999998</v>
      </c>
      <c r="CH33" s="665">
        <v>2.9668999999999999</v>
      </c>
      <c r="CI33" s="665">
        <v>2.7168000000000001</v>
      </c>
      <c r="CJ33" s="665">
        <v>2.9243999999999999</v>
      </c>
      <c r="CK33" s="665">
        <v>2.9447000000000001</v>
      </c>
      <c r="CL33" s="665">
        <v>3.0019999999999998</v>
      </c>
      <c r="CM33" s="665">
        <v>2.5264000000000002</v>
      </c>
      <c r="CN33" s="665">
        <v>2.3138999999999998</v>
      </c>
      <c r="CO33" s="665">
        <v>1.6808000000000001</v>
      </c>
      <c r="CP33" s="672">
        <v>2.8871000000000002</v>
      </c>
      <c r="CQ33" s="672">
        <v>2.3765999999999998</v>
      </c>
      <c r="CR33" s="666">
        <v>2.6539000000000001</v>
      </c>
    </row>
    <row r="34" spans="2:96" s="492" customFormat="1" ht="15.75" customHeight="1">
      <c r="B34" s="649" t="s">
        <v>98</v>
      </c>
      <c r="C34" s="650">
        <v>953.02620000000002</v>
      </c>
      <c r="D34" s="650">
        <v>995.05899999999997</v>
      </c>
      <c r="E34" s="650">
        <v>833.79930000000002</v>
      </c>
      <c r="F34" s="650">
        <v>1080.4031</v>
      </c>
      <c r="G34" s="650">
        <v>812.98720000000003</v>
      </c>
      <c r="H34" s="650">
        <v>914.13789999999995</v>
      </c>
      <c r="I34" s="650">
        <v>807.50009999999997</v>
      </c>
      <c r="J34" s="650">
        <v>1132.1482000000001</v>
      </c>
      <c r="K34" s="650">
        <v>1085.4556</v>
      </c>
      <c r="L34" s="650">
        <v>2027.8145</v>
      </c>
      <c r="M34" s="650">
        <v>1558.2348</v>
      </c>
      <c r="N34" s="651">
        <v>881.04639999999995</v>
      </c>
      <c r="O34" s="651">
        <v>1430.5087000000001</v>
      </c>
      <c r="P34" s="636">
        <v>1272.8524</v>
      </c>
      <c r="R34" s="649" t="s">
        <v>98</v>
      </c>
      <c r="S34" s="961">
        <v>114.01900000000001</v>
      </c>
      <c r="T34" s="961">
        <v>147.523</v>
      </c>
      <c r="U34" s="961">
        <v>121.38039999999999</v>
      </c>
      <c r="V34" s="961">
        <v>152.19319999999999</v>
      </c>
      <c r="W34" s="961">
        <v>97.752600000000001</v>
      </c>
      <c r="X34" s="961">
        <v>101.58150000000001</v>
      </c>
      <c r="Y34" s="961">
        <v>95.008700000000005</v>
      </c>
      <c r="Z34" s="961">
        <v>140.3715</v>
      </c>
      <c r="AA34" s="961">
        <v>130.84020000000001</v>
      </c>
      <c r="AB34" s="961">
        <v>224.5489</v>
      </c>
      <c r="AC34" s="961">
        <v>211.756</v>
      </c>
      <c r="AD34" s="962">
        <v>108.6337</v>
      </c>
      <c r="AE34" s="962">
        <v>180.3442</v>
      </c>
      <c r="AF34" s="951">
        <v>159.76840000000001</v>
      </c>
      <c r="AH34" s="649" t="s">
        <v>98</v>
      </c>
      <c r="AI34" s="667">
        <v>54.382300000000001</v>
      </c>
      <c r="AJ34" s="667">
        <v>61.601100000000002</v>
      </c>
      <c r="AK34" s="667">
        <v>58.362499999999997</v>
      </c>
      <c r="AL34" s="667">
        <v>84.121399999999994</v>
      </c>
      <c r="AM34" s="667">
        <v>72.3065</v>
      </c>
      <c r="AN34" s="667">
        <v>73.396799999999999</v>
      </c>
      <c r="AO34" s="667">
        <v>64.988900000000001</v>
      </c>
      <c r="AP34" s="667">
        <v>74.034400000000005</v>
      </c>
      <c r="AQ34" s="667">
        <v>69.313500000000005</v>
      </c>
      <c r="AR34" s="667">
        <v>111.9786</v>
      </c>
      <c r="AS34" s="667">
        <v>113.41930000000001</v>
      </c>
      <c r="AT34" s="673">
        <v>70.850200000000001</v>
      </c>
      <c r="AU34" s="673">
        <v>94.4923</v>
      </c>
      <c r="AV34" s="668">
        <v>88.619200000000006</v>
      </c>
      <c r="AX34" s="649" t="s">
        <v>98</v>
      </c>
      <c r="AY34" s="667">
        <v>2.8395000000000001</v>
      </c>
      <c r="AZ34" s="667">
        <v>2.5371999999999999</v>
      </c>
      <c r="BA34" s="667">
        <v>3.5872000000000002</v>
      </c>
      <c r="BB34" s="667">
        <v>5.5118</v>
      </c>
      <c r="BC34" s="667">
        <v>4.7647000000000004</v>
      </c>
      <c r="BD34" s="667">
        <v>4.7329999999999997</v>
      </c>
      <c r="BE34" s="667">
        <v>5.0035999999999996</v>
      </c>
      <c r="BF34" s="667">
        <v>5.1901999999999999</v>
      </c>
      <c r="BG34" s="667">
        <v>6.2408999999999999</v>
      </c>
      <c r="BH34" s="667">
        <v>8.3231000000000002</v>
      </c>
      <c r="BI34" s="667">
        <v>8.4170999999999996</v>
      </c>
      <c r="BJ34" s="673">
        <v>4.8681999999999999</v>
      </c>
      <c r="BK34" s="673">
        <v>7.2678000000000003</v>
      </c>
      <c r="BL34" s="668">
        <v>6.6196999999999999</v>
      </c>
      <c r="BN34" s="649" t="s">
        <v>98</v>
      </c>
      <c r="BO34" s="667">
        <v>86.035399999999996</v>
      </c>
      <c r="BP34" s="667">
        <v>83.228999999999999</v>
      </c>
      <c r="BQ34" s="667">
        <v>90.562399999999997</v>
      </c>
      <c r="BR34" s="667">
        <v>93.860399999999998</v>
      </c>
      <c r="BS34" s="667">
        <v>91.187399999999997</v>
      </c>
      <c r="BT34" s="667">
        <v>89.950199999999995</v>
      </c>
      <c r="BU34" s="667">
        <v>92.104500000000002</v>
      </c>
      <c r="BV34" s="667">
        <v>92.2714</v>
      </c>
      <c r="BW34" s="667">
        <v>94.827500000000001</v>
      </c>
      <c r="BX34" s="667">
        <v>95.905199999999994</v>
      </c>
      <c r="BY34" s="667">
        <v>99.259</v>
      </c>
      <c r="BZ34" s="673">
        <v>91.661900000000003</v>
      </c>
      <c r="CA34" s="673">
        <v>96.242400000000004</v>
      </c>
      <c r="CB34" s="668">
        <v>95.104600000000005</v>
      </c>
      <c r="CD34" s="649" t="s">
        <v>98</v>
      </c>
      <c r="CE34" s="667">
        <v>2.4251999999999998</v>
      </c>
      <c r="CF34" s="667">
        <v>2.4817</v>
      </c>
      <c r="CG34" s="667">
        <v>2.6842999999999999</v>
      </c>
      <c r="CH34" s="667">
        <v>2.9882</v>
      </c>
      <c r="CI34" s="667">
        <v>2.8410000000000002</v>
      </c>
      <c r="CJ34" s="667">
        <v>2.7446000000000002</v>
      </c>
      <c r="CK34" s="667">
        <v>2.9910000000000001</v>
      </c>
      <c r="CL34" s="667">
        <v>3.07</v>
      </c>
      <c r="CM34" s="667">
        <v>3.1827000000000001</v>
      </c>
      <c r="CN34" s="667">
        <v>2.6463000000000001</v>
      </c>
      <c r="CO34" s="667">
        <v>2.3281000000000001</v>
      </c>
      <c r="CP34" s="673">
        <v>2.8995000000000002</v>
      </c>
      <c r="CQ34" s="673">
        <v>2.6631</v>
      </c>
      <c r="CR34" s="668">
        <v>2.71</v>
      </c>
    </row>
    <row r="35" spans="2:96" s="598" customFormat="1" ht="15.75" customHeight="1">
      <c r="B35" s="645" t="s">
        <v>150</v>
      </c>
      <c r="C35" s="646">
        <v>777.80110000000002</v>
      </c>
      <c r="D35" s="646">
        <v>425.38740000000001</v>
      </c>
      <c r="E35" s="646">
        <v>450.75279999999998</v>
      </c>
      <c r="F35" s="646">
        <v>501.84960000000001</v>
      </c>
      <c r="G35" s="646">
        <v>759.79939999999999</v>
      </c>
      <c r="H35" s="646">
        <v>687.66520000000003</v>
      </c>
      <c r="I35" s="646">
        <v>726.88559999999995</v>
      </c>
      <c r="J35" s="646">
        <v>900.7337</v>
      </c>
      <c r="K35" s="646">
        <v>1109.7166999999999</v>
      </c>
      <c r="L35" s="646">
        <v>1614.1858999999999</v>
      </c>
      <c r="M35" s="646">
        <v>2795.8155000000002</v>
      </c>
      <c r="N35" s="647">
        <v>661.28629999999998</v>
      </c>
      <c r="O35" s="647">
        <v>1640.9186999999999</v>
      </c>
      <c r="P35" s="648">
        <v>1489.9381000000001</v>
      </c>
      <c r="R35" s="645" t="s">
        <v>150</v>
      </c>
      <c r="S35" s="958">
        <v>134.6491</v>
      </c>
      <c r="T35" s="958">
        <v>102.1713</v>
      </c>
      <c r="U35" s="958">
        <v>73.402000000000001</v>
      </c>
      <c r="V35" s="958">
        <v>65.552599999999998</v>
      </c>
      <c r="W35" s="958">
        <v>92.648600000000002</v>
      </c>
      <c r="X35" s="958">
        <v>80.812600000000003</v>
      </c>
      <c r="Y35" s="958">
        <v>94.221000000000004</v>
      </c>
      <c r="Z35" s="958">
        <v>116.0967</v>
      </c>
      <c r="AA35" s="958">
        <v>141.07320000000001</v>
      </c>
      <c r="AB35" s="958">
        <v>193.21969999999999</v>
      </c>
      <c r="AC35" s="958">
        <v>173.24459999999999</v>
      </c>
      <c r="AD35" s="959">
        <v>84.516300000000001</v>
      </c>
      <c r="AE35" s="959">
        <v>158.74789999999999</v>
      </c>
      <c r="AF35" s="960">
        <v>147.3073</v>
      </c>
      <c r="AH35" s="645" t="s">
        <v>150</v>
      </c>
      <c r="AI35" s="665">
        <v>39.729799999999997</v>
      </c>
      <c r="AJ35" s="665">
        <v>44.767499999999998</v>
      </c>
      <c r="AK35" s="665">
        <v>55.1464</v>
      </c>
      <c r="AL35" s="665">
        <v>60.918999999999997</v>
      </c>
      <c r="AM35" s="665">
        <v>71.321399999999997</v>
      </c>
      <c r="AN35" s="665">
        <v>64.171499999999995</v>
      </c>
      <c r="AO35" s="665">
        <v>57.8583</v>
      </c>
      <c r="AP35" s="665">
        <v>64.388099999999994</v>
      </c>
      <c r="AQ35" s="665">
        <v>73.702299999999994</v>
      </c>
      <c r="AR35" s="665">
        <v>97.490300000000005</v>
      </c>
      <c r="AS35" s="665">
        <v>137.40369999999999</v>
      </c>
      <c r="AT35" s="672">
        <v>61.322000000000003</v>
      </c>
      <c r="AU35" s="672">
        <v>98.542000000000002</v>
      </c>
      <c r="AV35" s="666">
        <v>94.613799999999998</v>
      </c>
      <c r="AX35" s="645" t="s">
        <v>150</v>
      </c>
      <c r="AY35" s="665">
        <v>1.0488999999999999</v>
      </c>
      <c r="AZ35" s="665">
        <v>2.2267000000000001</v>
      </c>
      <c r="BA35" s="665">
        <v>2.6215000000000002</v>
      </c>
      <c r="BB35" s="665">
        <v>3.2391000000000001</v>
      </c>
      <c r="BC35" s="665">
        <v>4.4151999999999996</v>
      </c>
      <c r="BD35" s="665">
        <v>4.5616000000000003</v>
      </c>
      <c r="BE35" s="665">
        <v>3.9626000000000001</v>
      </c>
      <c r="BF35" s="665">
        <v>4.9062999999999999</v>
      </c>
      <c r="BG35" s="665">
        <v>5.6060999999999996</v>
      </c>
      <c r="BH35" s="665">
        <v>6.9946000000000002</v>
      </c>
      <c r="BI35" s="665">
        <v>13.1822</v>
      </c>
      <c r="BJ35" s="672">
        <v>3.8877000000000002</v>
      </c>
      <c r="BK35" s="672">
        <v>7.9017999999999997</v>
      </c>
      <c r="BL35" s="666">
        <v>7.3804999999999996</v>
      </c>
      <c r="BN35" s="645" t="s">
        <v>150</v>
      </c>
      <c r="BO35" s="665">
        <v>68.0929</v>
      </c>
      <c r="BP35" s="665">
        <v>89.896900000000002</v>
      </c>
      <c r="BQ35" s="665">
        <v>86.805999999999997</v>
      </c>
      <c r="BR35" s="665">
        <v>87.609200000000001</v>
      </c>
      <c r="BS35" s="665">
        <v>90.403300000000002</v>
      </c>
      <c r="BT35" s="665">
        <v>91.619299999999996</v>
      </c>
      <c r="BU35" s="665">
        <v>91.1233</v>
      </c>
      <c r="BV35" s="665">
        <v>93.315200000000004</v>
      </c>
      <c r="BW35" s="665">
        <v>94.121200000000002</v>
      </c>
      <c r="BX35" s="665">
        <v>95.0411</v>
      </c>
      <c r="BY35" s="665">
        <v>95.318100000000001</v>
      </c>
      <c r="BZ35" s="672">
        <v>90.285200000000003</v>
      </c>
      <c r="CA35" s="672">
        <v>94.633799999999994</v>
      </c>
      <c r="CB35" s="666">
        <v>94.174800000000005</v>
      </c>
      <c r="CD35" s="645" t="s">
        <v>150</v>
      </c>
      <c r="CE35" s="665">
        <v>2.2871000000000001</v>
      </c>
      <c r="CF35" s="665">
        <v>1.6773</v>
      </c>
      <c r="CG35" s="665">
        <v>2.0049999999999999</v>
      </c>
      <c r="CH35" s="665">
        <v>2.4758</v>
      </c>
      <c r="CI35" s="665">
        <v>2.8565</v>
      </c>
      <c r="CJ35" s="665">
        <v>2.7763</v>
      </c>
      <c r="CK35" s="665">
        <v>2.8506</v>
      </c>
      <c r="CL35" s="665">
        <v>2.6480000000000001</v>
      </c>
      <c r="CM35" s="665">
        <v>2.6909999999999998</v>
      </c>
      <c r="CN35" s="665">
        <v>2.6143000000000001</v>
      </c>
      <c r="CO35" s="665">
        <v>1.9376</v>
      </c>
      <c r="CP35" s="672">
        <v>2.7469000000000001</v>
      </c>
      <c r="CQ35" s="672">
        <v>2.3374999999999999</v>
      </c>
      <c r="CR35" s="666">
        <v>2.3654999999999999</v>
      </c>
    </row>
    <row r="36" spans="2:96" s="492" customFormat="1" ht="15.75" customHeight="1">
      <c r="B36" s="649" t="s">
        <v>884</v>
      </c>
      <c r="C36" s="652" t="s">
        <v>108</v>
      </c>
      <c r="D36" s="650">
        <v>374.07190000000003</v>
      </c>
      <c r="E36" s="650" t="s">
        <v>108</v>
      </c>
      <c r="F36" s="650">
        <v>494.78429999999997</v>
      </c>
      <c r="G36" s="650">
        <v>383.12610000000001</v>
      </c>
      <c r="H36" s="650">
        <v>528.1431</v>
      </c>
      <c r="I36" s="650">
        <v>511.61259999999999</v>
      </c>
      <c r="J36" s="650">
        <v>594.69129999999996</v>
      </c>
      <c r="K36" s="650">
        <v>825.4556</v>
      </c>
      <c r="L36" s="650">
        <v>1127.7541000000001</v>
      </c>
      <c r="M36" s="650">
        <v>1000.1759</v>
      </c>
      <c r="N36" s="651">
        <v>504.86790000000002</v>
      </c>
      <c r="O36" s="651">
        <v>885.08249999999998</v>
      </c>
      <c r="P36" s="636">
        <v>829.06330000000003</v>
      </c>
      <c r="R36" s="649" t="s">
        <v>884</v>
      </c>
      <c r="S36" s="652" t="s">
        <v>108</v>
      </c>
      <c r="T36" s="650">
        <v>34.343800000000002</v>
      </c>
      <c r="U36" s="650" t="s">
        <v>108</v>
      </c>
      <c r="V36" s="650">
        <v>49.251800000000003</v>
      </c>
      <c r="W36" s="650">
        <v>35.129100000000001</v>
      </c>
      <c r="X36" s="650">
        <v>58.2759</v>
      </c>
      <c r="Y36" s="650">
        <v>57.746000000000002</v>
      </c>
      <c r="Z36" s="650">
        <v>72.231099999999998</v>
      </c>
      <c r="AA36" s="650">
        <v>94.411100000000005</v>
      </c>
      <c r="AB36" s="650">
        <v>138.0488</v>
      </c>
      <c r="AC36" s="650">
        <v>105.621</v>
      </c>
      <c r="AD36" s="651">
        <v>55.914200000000001</v>
      </c>
      <c r="AE36" s="651">
        <v>103.63800000000001</v>
      </c>
      <c r="AF36" s="636">
        <v>96.6066</v>
      </c>
      <c r="AH36" s="649" t="s">
        <v>884</v>
      </c>
      <c r="AI36" s="669" t="s">
        <v>108</v>
      </c>
      <c r="AJ36" s="667">
        <v>9.8680000000000003</v>
      </c>
      <c r="AK36" s="667" t="s">
        <v>108</v>
      </c>
      <c r="AL36" s="667">
        <v>28.107700000000001</v>
      </c>
      <c r="AM36" s="667">
        <v>22.973400000000002</v>
      </c>
      <c r="AN36" s="667">
        <v>34.909100000000002</v>
      </c>
      <c r="AO36" s="667">
        <v>44.083599999999997</v>
      </c>
      <c r="AP36" s="667">
        <v>52.355400000000003</v>
      </c>
      <c r="AQ36" s="667">
        <v>61.483199999999997</v>
      </c>
      <c r="AR36" s="667">
        <v>85.975099999999998</v>
      </c>
      <c r="AS36" s="667">
        <v>70.450999999999993</v>
      </c>
      <c r="AT36" s="673">
        <v>39.466999999999999</v>
      </c>
      <c r="AU36" s="673">
        <v>68.251099999999994</v>
      </c>
      <c r="AV36" s="668">
        <v>64.059299999999993</v>
      </c>
      <c r="AX36" s="649" t="s">
        <v>884</v>
      </c>
      <c r="AY36" s="669" t="s">
        <v>108</v>
      </c>
      <c r="AZ36" s="667">
        <v>0.33760000000000001</v>
      </c>
      <c r="BA36" s="667" t="s">
        <v>108</v>
      </c>
      <c r="BB36" s="667">
        <v>3.2921999999999998</v>
      </c>
      <c r="BC36" s="667" t="s">
        <v>716</v>
      </c>
      <c r="BD36" s="667">
        <v>8.9625000000000004</v>
      </c>
      <c r="BE36" s="667">
        <v>8.0185999999999993</v>
      </c>
      <c r="BF36" s="667">
        <v>8.4268999999999998</v>
      </c>
      <c r="BG36" s="667">
        <v>7.6672000000000002</v>
      </c>
      <c r="BH36" s="667">
        <v>14.1678</v>
      </c>
      <c r="BI36" s="667">
        <v>7.5944000000000003</v>
      </c>
      <c r="BJ36" s="673">
        <v>7.8475000000000001</v>
      </c>
      <c r="BK36" s="673">
        <v>9.3893000000000004</v>
      </c>
      <c r="BL36" s="668">
        <v>9.2265999999999995</v>
      </c>
      <c r="BN36" s="649" t="s">
        <v>884</v>
      </c>
      <c r="BO36" s="669">
        <v>90.178200000000004</v>
      </c>
      <c r="BP36" s="667">
        <v>71.593100000000007</v>
      </c>
      <c r="BQ36" s="667" t="s">
        <v>108</v>
      </c>
      <c r="BR36" s="667">
        <v>93.374300000000005</v>
      </c>
      <c r="BS36" s="667">
        <v>103.877</v>
      </c>
      <c r="BT36" s="667">
        <v>96.618399999999994</v>
      </c>
      <c r="BU36" s="667">
        <v>95.892700000000005</v>
      </c>
      <c r="BV36" s="667">
        <v>98.211500000000001</v>
      </c>
      <c r="BW36" s="667">
        <v>96.040300000000002</v>
      </c>
      <c r="BX36" s="667">
        <v>100.29130000000001</v>
      </c>
      <c r="BY36" s="667">
        <v>96.350800000000007</v>
      </c>
      <c r="BZ36" s="673">
        <v>96.247600000000006</v>
      </c>
      <c r="CA36" s="673">
        <v>97.780900000000003</v>
      </c>
      <c r="CB36" s="668">
        <v>97.557599999999994</v>
      </c>
      <c r="CD36" s="649" t="s">
        <v>884</v>
      </c>
      <c r="CE36" s="669" t="s">
        <v>108</v>
      </c>
      <c r="CF36" s="667">
        <v>0.879</v>
      </c>
      <c r="CG36" s="667" t="s">
        <v>108</v>
      </c>
      <c r="CH36" s="667">
        <v>2.8854000000000002</v>
      </c>
      <c r="CI36" s="667">
        <v>2.1743000000000001</v>
      </c>
      <c r="CJ36" s="667">
        <v>2.1530999999999998</v>
      </c>
      <c r="CK36" s="667">
        <v>2.5291999999999999</v>
      </c>
      <c r="CL36" s="667">
        <v>2.3912</v>
      </c>
      <c r="CM36" s="667">
        <v>3.0350999999999999</v>
      </c>
      <c r="CN36" s="667">
        <v>2.9014000000000002</v>
      </c>
      <c r="CO36" s="667">
        <v>2.1154999999999999</v>
      </c>
      <c r="CP36" s="673">
        <v>2.4904000000000002</v>
      </c>
      <c r="CQ36" s="673">
        <v>2.7429000000000001</v>
      </c>
      <c r="CR36" s="668">
        <v>2.7202000000000002</v>
      </c>
    </row>
    <row r="37" spans="2:96" s="492" customFormat="1" ht="15.75" customHeight="1">
      <c r="B37" s="901" t="s">
        <v>879</v>
      </c>
      <c r="C37" s="646" t="s">
        <v>108</v>
      </c>
      <c r="D37" s="646" t="s">
        <v>108</v>
      </c>
      <c r="E37" s="646" t="s">
        <v>108</v>
      </c>
      <c r="F37" s="646">
        <v>739.60299999999995</v>
      </c>
      <c r="G37" s="646">
        <v>517.16650000000004</v>
      </c>
      <c r="H37" s="646">
        <v>605.31330000000003</v>
      </c>
      <c r="I37" s="646">
        <v>611.16880000000003</v>
      </c>
      <c r="J37" s="646">
        <v>1079.7851000000001</v>
      </c>
      <c r="K37" s="646">
        <v>761.97940000000006</v>
      </c>
      <c r="L37" s="646">
        <v>1039.4233999999999</v>
      </c>
      <c r="M37" s="646" t="s">
        <v>108</v>
      </c>
      <c r="N37" s="647">
        <v>613.15589999999997</v>
      </c>
      <c r="O37" s="647">
        <v>918.58900000000006</v>
      </c>
      <c r="P37" s="648">
        <v>849.03980000000001</v>
      </c>
      <c r="R37" s="901" t="s">
        <v>879</v>
      </c>
      <c r="S37" s="646" t="s">
        <v>108</v>
      </c>
      <c r="T37" s="646" t="s">
        <v>108</v>
      </c>
      <c r="U37" s="646" t="s">
        <v>108</v>
      </c>
      <c r="V37" s="646">
        <v>68.946299999999994</v>
      </c>
      <c r="W37" s="646">
        <v>24.025200000000002</v>
      </c>
      <c r="X37" s="646">
        <v>55.4724</v>
      </c>
      <c r="Y37" s="646">
        <v>76.285700000000006</v>
      </c>
      <c r="Z37" s="646">
        <v>108.12820000000001</v>
      </c>
      <c r="AA37" s="646">
        <v>81.991600000000005</v>
      </c>
      <c r="AB37" s="646">
        <v>119.2521</v>
      </c>
      <c r="AC37" s="646" t="s">
        <v>108</v>
      </c>
      <c r="AD37" s="647">
        <v>70.391000000000005</v>
      </c>
      <c r="AE37" s="647">
        <v>97.456500000000005</v>
      </c>
      <c r="AF37" s="648">
        <v>91.293499999999995</v>
      </c>
      <c r="AH37" s="901" t="s">
        <v>879</v>
      </c>
      <c r="AI37" s="665" t="s">
        <v>108</v>
      </c>
      <c r="AJ37" s="665" t="s">
        <v>108</v>
      </c>
      <c r="AK37" s="665" t="s">
        <v>108</v>
      </c>
      <c r="AL37" s="665">
        <v>35.703499999999998</v>
      </c>
      <c r="AM37" s="665">
        <v>33.691299999999998</v>
      </c>
      <c r="AN37" s="665">
        <v>35.709800000000001</v>
      </c>
      <c r="AO37" s="665">
        <v>48.715299999999999</v>
      </c>
      <c r="AP37" s="665">
        <v>69.825000000000003</v>
      </c>
      <c r="AQ37" s="665">
        <v>50.577300000000001</v>
      </c>
      <c r="AR37" s="665">
        <v>73.997</v>
      </c>
      <c r="AS37" s="665" t="s">
        <v>108</v>
      </c>
      <c r="AT37" s="672">
        <v>44.731499999999997</v>
      </c>
      <c r="AU37" s="672">
        <v>61.168300000000002</v>
      </c>
      <c r="AV37" s="666">
        <v>57.6828</v>
      </c>
      <c r="AX37" s="901" t="s">
        <v>879</v>
      </c>
      <c r="AY37" s="665" t="s">
        <v>108</v>
      </c>
      <c r="AZ37" s="665" t="s">
        <v>108</v>
      </c>
      <c r="BA37" s="665" t="s">
        <v>108</v>
      </c>
      <c r="BB37" s="665">
        <v>2.1366000000000001</v>
      </c>
      <c r="BC37" s="665" t="s">
        <v>716</v>
      </c>
      <c r="BD37" s="665">
        <v>3.5922999999999998</v>
      </c>
      <c r="BE37" s="665">
        <v>8.7886000000000006</v>
      </c>
      <c r="BF37" s="665">
        <v>37.312899999999999</v>
      </c>
      <c r="BG37" s="665">
        <v>8.5216999999999992</v>
      </c>
      <c r="BH37" s="665">
        <v>16.747299999999999</v>
      </c>
      <c r="BI37" s="665" t="s">
        <v>108</v>
      </c>
      <c r="BJ37" s="672">
        <v>6.6234999999999999</v>
      </c>
      <c r="BK37" s="672">
        <v>14.315300000000001</v>
      </c>
      <c r="BL37" s="666">
        <v>12.0199</v>
      </c>
      <c r="BN37" s="901" t="s">
        <v>879</v>
      </c>
      <c r="BO37" s="665" t="s">
        <v>108</v>
      </c>
      <c r="BP37" s="665" t="s">
        <v>108</v>
      </c>
      <c r="BQ37" s="665" t="s">
        <v>108</v>
      </c>
      <c r="BR37" s="665">
        <v>85.569699999999997</v>
      </c>
      <c r="BS37" s="665">
        <v>102.0239</v>
      </c>
      <c r="BT37" s="665">
        <v>92.473299999999995</v>
      </c>
      <c r="BU37" s="665">
        <v>97.776399999999995</v>
      </c>
      <c r="BV37" s="665">
        <v>103.32</v>
      </c>
      <c r="BW37" s="665">
        <v>96.466999999999999</v>
      </c>
      <c r="BX37" s="665">
        <v>99.747600000000006</v>
      </c>
      <c r="BY37" s="665" t="s">
        <v>108</v>
      </c>
      <c r="BZ37" s="672">
        <v>96.197999999999993</v>
      </c>
      <c r="CA37" s="672">
        <v>99.391099999999994</v>
      </c>
      <c r="CB37" s="666">
        <v>98.713999999999999</v>
      </c>
      <c r="CD37" s="901" t="s">
        <v>879</v>
      </c>
      <c r="CE37" s="665" t="s">
        <v>108</v>
      </c>
      <c r="CF37" s="665" t="s">
        <v>108</v>
      </c>
      <c r="CG37" s="665" t="s">
        <v>108</v>
      </c>
      <c r="CH37" s="665">
        <v>2.9369000000000001</v>
      </c>
      <c r="CI37" s="665">
        <v>1.0952</v>
      </c>
      <c r="CJ37" s="665">
        <v>1.5004</v>
      </c>
      <c r="CK37" s="665">
        <v>3.5510999999999999</v>
      </c>
      <c r="CL37" s="665">
        <v>2.363</v>
      </c>
      <c r="CM37" s="665">
        <v>3.1042000000000001</v>
      </c>
      <c r="CN37" s="665">
        <v>3.806</v>
      </c>
      <c r="CO37" s="665" t="s">
        <v>108</v>
      </c>
      <c r="CP37" s="672">
        <v>3.1684000000000001</v>
      </c>
      <c r="CQ37" s="672">
        <v>2.9531999999999998</v>
      </c>
      <c r="CR37" s="666">
        <v>2.9885000000000002</v>
      </c>
    </row>
    <row r="38" spans="2:96" s="492" customFormat="1" ht="15.75" customHeight="1">
      <c r="B38" s="902" t="s">
        <v>880</v>
      </c>
      <c r="C38" s="650" t="s">
        <v>108</v>
      </c>
      <c r="D38" s="650" t="s">
        <v>108</v>
      </c>
      <c r="E38" s="650" t="s">
        <v>108</v>
      </c>
      <c r="F38" s="650">
        <v>277.76010000000002</v>
      </c>
      <c r="G38" s="650">
        <v>291.4556</v>
      </c>
      <c r="H38" s="650">
        <v>638.10540000000003</v>
      </c>
      <c r="I38" s="650">
        <v>370.47989999999999</v>
      </c>
      <c r="J38" s="650">
        <v>575.35050000000001</v>
      </c>
      <c r="K38" s="650">
        <v>612.67790000000002</v>
      </c>
      <c r="L38" s="650">
        <v>2797.172</v>
      </c>
      <c r="M38" s="650" t="s">
        <v>108</v>
      </c>
      <c r="N38" s="651">
        <v>415.4975</v>
      </c>
      <c r="O38" s="651">
        <v>1213.3770999999999</v>
      </c>
      <c r="P38" s="636">
        <v>1025.5755999999999</v>
      </c>
      <c r="R38" s="902" t="s">
        <v>880</v>
      </c>
      <c r="S38" s="650" t="s">
        <v>108</v>
      </c>
      <c r="T38" s="650" t="s">
        <v>108</v>
      </c>
      <c r="U38" s="650" t="s">
        <v>108</v>
      </c>
      <c r="V38" s="650">
        <v>28.6693</v>
      </c>
      <c r="W38" s="650">
        <v>31.109300000000001</v>
      </c>
      <c r="X38" s="650">
        <v>77.218100000000007</v>
      </c>
      <c r="Y38" s="650">
        <v>59.091999999999999</v>
      </c>
      <c r="Z38" s="650">
        <v>97.526899999999998</v>
      </c>
      <c r="AA38" s="650">
        <v>82.997100000000003</v>
      </c>
      <c r="AB38" s="650">
        <v>218.10130000000001</v>
      </c>
      <c r="AC38" s="650" t="s">
        <v>108</v>
      </c>
      <c r="AD38" s="651">
        <v>57.924199999999999</v>
      </c>
      <c r="AE38" s="651">
        <v>127.431</v>
      </c>
      <c r="AF38" s="636">
        <v>111.07080000000001</v>
      </c>
      <c r="AH38" s="902" t="s">
        <v>880</v>
      </c>
      <c r="AI38" s="667" t="s">
        <v>108</v>
      </c>
      <c r="AJ38" s="667" t="s">
        <v>108</v>
      </c>
      <c r="AK38" s="667" t="s">
        <v>108</v>
      </c>
      <c r="AL38" s="667">
        <v>14.905900000000001</v>
      </c>
      <c r="AM38" s="667">
        <v>20.7041</v>
      </c>
      <c r="AN38" s="667">
        <v>42.150700000000001</v>
      </c>
      <c r="AO38" s="667">
        <v>29.374500000000001</v>
      </c>
      <c r="AP38" s="667">
        <v>48.942599999999999</v>
      </c>
      <c r="AQ38" s="667">
        <v>42.977800000000002</v>
      </c>
      <c r="AR38" s="667">
        <v>163.9222</v>
      </c>
      <c r="AS38" s="667" t="s">
        <v>108</v>
      </c>
      <c r="AT38" s="673">
        <v>29.834</v>
      </c>
      <c r="AU38" s="673">
        <v>86.871899999999997</v>
      </c>
      <c r="AV38" s="668">
        <v>73.476299999999995</v>
      </c>
      <c r="AX38" s="902" t="s">
        <v>880</v>
      </c>
      <c r="AY38" s="667" t="s">
        <v>108</v>
      </c>
      <c r="AZ38" s="667" t="s">
        <v>108</v>
      </c>
      <c r="BA38" s="667" t="s">
        <v>108</v>
      </c>
      <c r="BB38" s="667">
        <v>4.9650999999999996</v>
      </c>
      <c r="BC38" s="667" t="s">
        <v>716</v>
      </c>
      <c r="BD38" s="667">
        <v>54.6205</v>
      </c>
      <c r="BE38" s="667">
        <v>9.0276999999999994</v>
      </c>
      <c r="BF38" s="667">
        <v>7.2313000000000001</v>
      </c>
      <c r="BG38" s="667">
        <v>9.7327999999999992</v>
      </c>
      <c r="BH38" s="667" t="s">
        <v>716</v>
      </c>
      <c r="BI38" s="667" t="s">
        <v>108</v>
      </c>
      <c r="BJ38" s="673">
        <v>15.2219</v>
      </c>
      <c r="BK38" s="673">
        <v>23.802199999999999</v>
      </c>
      <c r="BL38" s="668">
        <v>22.588100000000001</v>
      </c>
      <c r="BN38" s="902" t="s">
        <v>880</v>
      </c>
      <c r="BO38" s="667" t="s">
        <v>108</v>
      </c>
      <c r="BP38" s="667" t="s">
        <v>108</v>
      </c>
      <c r="BQ38" s="667" t="s">
        <v>108</v>
      </c>
      <c r="BR38" s="667">
        <v>97.927800000000005</v>
      </c>
      <c r="BS38" s="667">
        <v>105.3562</v>
      </c>
      <c r="BT38" s="667">
        <v>98.732799999999997</v>
      </c>
      <c r="BU38" s="667">
        <v>96.529300000000006</v>
      </c>
      <c r="BV38" s="667">
        <v>98.433099999999996</v>
      </c>
      <c r="BW38" s="667">
        <v>98.4983</v>
      </c>
      <c r="BX38" s="667">
        <v>104.03619999999999</v>
      </c>
      <c r="BY38" s="667" t="s">
        <v>108</v>
      </c>
      <c r="BZ38" s="673">
        <v>97.929400000000001</v>
      </c>
      <c r="CA38" s="673">
        <v>100.38500000000001</v>
      </c>
      <c r="CB38" s="668">
        <v>99.808300000000003</v>
      </c>
      <c r="CD38" s="902" t="s">
        <v>880</v>
      </c>
      <c r="CE38" s="667" t="s">
        <v>108</v>
      </c>
      <c r="CF38" s="667" t="s">
        <v>108</v>
      </c>
      <c r="CG38" s="667" t="s">
        <v>108</v>
      </c>
      <c r="CH38" s="667">
        <v>3.0013999999999998</v>
      </c>
      <c r="CI38" s="667">
        <v>0.67849999999999999</v>
      </c>
      <c r="CJ38" s="667">
        <v>2.4708000000000001</v>
      </c>
      <c r="CK38" s="667">
        <v>2.8614999999999999</v>
      </c>
      <c r="CL38" s="667">
        <v>2.9003999999999999</v>
      </c>
      <c r="CM38" s="667">
        <v>2.7801999999999998</v>
      </c>
      <c r="CN38" s="667">
        <v>3.1606999999999998</v>
      </c>
      <c r="CO38" s="667" t="s">
        <v>108</v>
      </c>
      <c r="CP38" s="673">
        <v>2.6219999999999999</v>
      </c>
      <c r="CQ38" s="673">
        <v>3.0525000000000002</v>
      </c>
      <c r="CR38" s="668">
        <v>3.0114999999999998</v>
      </c>
    </row>
    <row r="39" spans="2:96" s="492" customFormat="1" ht="15.75" customHeight="1">
      <c r="B39" s="901" t="s">
        <v>883</v>
      </c>
      <c r="C39" s="646" t="s">
        <v>108</v>
      </c>
      <c r="D39" s="646">
        <v>374.07190000000003</v>
      </c>
      <c r="E39" s="646" t="s">
        <v>108</v>
      </c>
      <c r="F39" s="646">
        <v>589.51499999999999</v>
      </c>
      <c r="G39" s="646">
        <v>351.91370000000001</v>
      </c>
      <c r="H39" s="646">
        <v>149.45670000000001</v>
      </c>
      <c r="I39" s="646">
        <v>141.75389999999999</v>
      </c>
      <c r="J39" s="646">
        <v>286.26499999999999</v>
      </c>
      <c r="K39" s="646">
        <v>473.47719999999998</v>
      </c>
      <c r="L39" s="646">
        <v>711.21720000000005</v>
      </c>
      <c r="M39" s="646" t="s">
        <v>108</v>
      </c>
      <c r="N39" s="647">
        <v>235.5574</v>
      </c>
      <c r="O39" s="647">
        <v>506.99520000000001</v>
      </c>
      <c r="P39" s="648">
        <v>463.00959999999998</v>
      </c>
      <c r="R39" s="901" t="s">
        <v>883</v>
      </c>
      <c r="S39" s="646" t="s">
        <v>108</v>
      </c>
      <c r="T39" s="646">
        <v>34.343800000000002</v>
      </c>
      <c r="U39" s="646" t="s">
        <v>108</v>
      </c>
      <c r="V39" s="646">
        <v>61.8093</v>
      </c>
      <c r="W39" s="646">
        <v>52.0137</v>
      </c>
      <c r="X39" s="646">
        <v>11.780200000000001</v>
      </c>
      <c r="Y39" s="646">
        <v>15.7134</v>
      </c>
      <c r="Z39" s="646">
        <v>29.328199999999999</v>
      </c>
      <c r="AA39" s="646">
        <v>61.682499999999997</v>
      </c>
      <c r="AB39" s="646">
        <v>115.0831</v>
      </c>
      <c r="AC39" s="646" t="s">
        <v>108</v>
      </c>
      <c r="AD39" s="647">
        <v>26.343499999999999</v>
      </c>
      <c r="AE39" s="647">
        <v>70.723500000000001</v>
      </c>
      <c r="AF39" s="648">
        <v>63.5319</v>
      </c>
      <c r="AH39" s="901" t="s">
        <v>883</v>
      </c>
      <c r="AI39" s="665" t="s">
        <v>108</v>
      </c>
      <c r="AJ39" s="665">
        <v>9.8680000000000003</v>
      </c>
      <c r="AK39" s="665" t="s">
        <v>108</v>
      </c>
      <c r="AL39" s="665">
        <v>45.991</v>
      </c>
      <c r="AM39" s="665">
        <v>16.518699999999999</v>
      </c>
      <c r="AN39" s="665">
        <v>11.5115</v>
      </c>
      <c r="AO39" s="665">
        <v>17.1098</v>
      </c>
      <c r="AP39" s="665">
        <v>26.929600000000001</v>
      </c>
      <c r="AQ39" s="665">
        <v>41.275599999999997</v>
      </c>
      <c r="AR39" s="665">
        <v>48.473300000000002</v>
      </c>
      <c r="AS39" s="665" t="s">
        <v>108</v>
      </c>
      <c r="AT39" s="672">
        <v>19.450900000000001</v>
      </c>
      <c r="AU39" s="672">
        <v>41.610100000000003</v>
      </c>
      <c r="AV39" s="666">
        <v>38.037599999999998</v>
      </c>
      <c r="AX39" s="901" t="s">
        <v>883</v>
      </c>
      <c r="AY39" s="665" t="s">
        <v>108</v>
      </c>
      <c r="AZ39" s="665">
        <v>0.33760000000000001</v>
      </c>
      <c r="BA39" s="665" t="s">
        <v>108</v>
      </c>
      <c r="BB39" s="665">
        <v>5.8494000000000002</v>
      </c>
      <c r="BC39" s="665" t="s">
        <v>716</v>
      </c>
      <c r="BD39" s="665">
        <v>2.6934999999999998</v>
      </c>
      <c r="BE39" s="665">
        <v>1.0358000000000001</v>
      </c>
      <c r="BF39" s="665">
        <v>1.9249000000000001</v>
      </c>
      <c r="BG39" s="665">
        <v>3.8523000000000001</v>
      </c>
      <c r="BH39" s="665" t="s">
        <v>716</v>
      </c>
      <c r="BI39" s="665" t="s">
        <v>108</v>
      </c>
      <c r="BJ39" s="672">
        <v>2.2805</v>
      </c>
      <c r="BK39" s="672">
        <v>7.0926</v>
      </c>
      <c r="BL39" s="666">
        <v>6.0415999999999999</v>
      </c>
      <c r="BN39" s="901" t="s">
        <v>883</v>
      </c>
      <c r="BO39" s="665">
        <v>90.178200000000004</v>
      </c>
      <c r="BP39" s="665">
        <v>71.593100000000007</v>
      </c>
      <c r="BQ39" s="665" t="s">
        <v>108</v>
      </c>
      <c r="BR39" s="665">
        <v>95.702299999999994</v>
      </c>
      <c r="BS39" s="665">
        <v>104.1088</v>
      </c>
      <c r="BT39" s="665">
        <v>96.441599999999994</v>
      </c>
      <c r="BU39" s="665">
        <v>82.649199999999993</v>
      </c>
      <c r="BV39" s="665">
        <v>88.320300000000003</v>
      </c>
      <c r="BW39" s="665">
        <v>92.400400000000005</v>
      </c>
      <c r="BX39" s="665">
        <v>112.2687</v>
      </c>
      <c r="BY39" s="665" t="s">
        <v>108</v>
      </c>
      <c r="BZ39" s="672">
        <v>92.217299999999994</v>
      </c>
      <c r="CA39" s="672">
        <v>98.156599999999997</v>
      </c>
      <c r="CB39" s="666">
        <v>97.199100000000001</v>
      </c>
      <c r="CD39" s="901" t="s">
        <v>883</v>
      </c>
      <c r="CE39" s="665" t="s">
        <v>108</v>
      </c>
      <c r="CF39" s="665">
        <v>0.879</v>
      </c>
      <c r="CG39" s="665" t="s">
        <v>108</v>
      </c>
      <c r="CH39" s="665">
        <v>2.7334999999999998</v>
      </c>
      <c r="CI39" s="665">
        <v>5.4039000000000001</v>
      </c>
      <c r="CJ39" s="665">
        <v>1.6669</v>
      </c>
      <c r="CK39" s="665">
        <v>2.1778</v>
      </c>
      <c r="CL39" s="665">
        <v>1.6651</v>
      </c>
      <c r="CM39" s="665">
        <v>4.2836999999999996</v>
      </c>
      <c r="CN39" s="665">
        <v>3.1452</v>
      </c>
      <c r="CO39" s="665" t="s">
        <v>108</v>
      </c>
      <c r="CP39" s="672">
        <v>2.9214000000000002</v>
      </c>
      <c r="CQ39" s="672">
        <v>3.6318000000000001</v>
      </c>
      <c r="CR39" s="666">
        <v>3.5731999999999999</v>
      </c>
    </row>
    <row r="40" spans="2:96" s="492" customFormat="1" ht="15.75" customHeight="1">
      <c r="B40" s="902" t="s">
        <v>881</v>
      </c>
      <c r="C40" s="650" t="s">
        <v>108</v>
      </c>
      <c r="D40" s="650" t="s">
        <v>108</v>
      </c>
      <c r="E40" s="650" t="s">
        <v>108</v>
      </c>
      <c r="F40" s="650" t="s">
        <v>108</v>
      </c>
      <c r="G40" s="650" t="s">
        <v>108</v>
      </c>
      <c r="H40" s="650" t="s">
        <v>108</v>
      </c>
      <c r="I40" s="650">
        <v>871.19740000000002</v>
      </c>
      <c r="J40" s="650">
        <v>715.99480000000005</v>
      </c>
      <c r="K40" s="650">
        <v>1219.3868</v>
      </c>
      <c r="L40" s="650">
        <v>964.61199999999997</v>
      </c>
      <c r="M40" s="650">
        <v>1000.1759</v>
      </c>
      <c r="N40" s="651">
        <v>871.19740000000002</v>
      </c>
      <c r="O40" s="651">
        <v>1033.9292</v>
      </c>
      <c r="P40" s="636">
        <v>1025.4014</v>
      </c>
      <c r="R40" s="902" t="s">
        <v>881</v>
      </c>
      <c r="S40" s="650" t="s">
        <v>108</v>
      </c>
      <c r="T40" s="650" t="s">
        <v>108</v>
      </c>
      <c r="U40" s="650" t="s">
        <v>108</v>
      </c>
      <c r="V40" s="650" t="s">
        <v>108</v>
      </c>
      <c r="W40" s="650" t="s">
        <v>108</v>
      </c>
      <c r="X40" s="650" t="s">
        <v>108</v>
      </c>
      <c r="Y40" s="650">
        <v>93.634</v>
      </c>
      <c r="Z40" s="650">
        <v>94.894099999999995</v>
      </c>
      <c r="AA40" s="650">
        <v>135.1096</v>
      </c>
      <c r="AB40" s="650">
        <v>152.3768</v>
      </c>
      <c r="AC40" s="650">
        <v>105.621</v>
      </c>
      <c r="AD40" s="651">
        <v>93.634</v>
      </c>
      <c r="AE40" s="651">
        <v>129.11250000000001</v>
      </c>
      <c r="AF40" s="636">
        <v>127.2533</v>
      </c>
      <c r="AH40" s="902" t="s">
        <v>881</v>
      </c>
      <c r="AI40" s="667" t="s">
        <v>108</v>
      </c>
      <c r="AJ40" s="667" t="s">
        <v>108</v>
      </c>
      <c r="AK40" s="667" t="s">
        <v>108</v>
      </c>
      <c r="AL40" s="667" t="s">
        <v>108</v>
      </c>
      <c r="AM40" s="667" t="s">
        <v>108</v>
      </c>
      <c r="AN40" s="667" t="s">
        <v>108</v>
      </c>
      <c r="AO40" s="667">
        <v>54.927700000000002</v>
      </c>
      <c r="AP40" s="667">
        <v>53.488700000000001</v>
      </c>
      <c r="AQ40" s="667">
        <v>85.310400000000001</v>
      </c>
      <c r="AR40" s="667">
        <v>72.395799999999994</v>
      </c>
      <c r="AS40" s="667">
        <v>70.450999999999993</v>
      </c>
      <c r="AT40" s="673">
        <v>54.927700000000002</v>
      </c>
      <c r="AU40" s="673">
        <v>74.478200000000001</v>
      </c>
      <c r="AV40" s="668">
        <v>73.316400000000002</v>
      </c>
      <c r="AX40" s="902" t="s">
        <v>881</v>
      </c>
      <c r="AY40" s="667" t="s">
        <v>108</v>
      </c>
      <c r="AZ40" s="667" t="s">
        <v>108</v>
      </c>
      <c r="BA40" s="667" t="s">
        <v>108</v>
      </c>
      <c r="BB40" s="667" t="s">
        <v>108</v>
      </c>
      <c r="BC40" s="667" t="s">
        <v>108</v>
      </c>
      <c r="BD40" s="667" t="s">
        <v>108</v>
      </c>
      <c r="BE40" s="667">
        <v>10.4674</v>
      </c>
      <c r="BF40" s="667">
        <v>5.0328999999999997</v>
      </c>
      <c r="BG40" s="667">
        <v>9.8725000000000005</v>
      </c>
      <c r="BH40" s="667">
        <v>7.1702000000000004</v>
      </c>
      <c r="BI40" s="667">
        <v>7.5944000000000003</v>
      </c>
      <c r="BJ40" s="673">
        <v>10.4674</v>
      </c>
      <c r="BK40" s="673">
        <v>7.8963000000000001</v>
      </c>
      <c r="BL40" s="668">
        <v>7.9836</v>
      </c>
      <c r="BN40" s="902" t="s">
        <v>881</v>
      </c>
      <c r="BO40" s="667" t="s">
        <v>108</v>
      </c>
      <c r="BP40" s="667" t="s">
        <v>108</v>
      </c>
      <c r="BQ40" s="667" t="s">
        <v>108</v>
      </c>
      <c r="BR40" s="667" t="s">
        <v>108</v>
      </c>
      <c r="BS40" s="667" t="s">
        <v>108</v>
      </c>
      <c r="BT40" s="667" t="s">
        <v>108</v>
      </c>
      <c r="BU40" s="667">
        <v>95.534700000000001</v>
      </c>
      <c r="BV40" s="667">
        <v>94.395499999999998</v>
      </c>
      <c r="BW40" s="667">
        <v>97.442999999999998</v>
      </c>
      <c r="BX40" s="667">
        <v>98.097800000000007</v>
      </c>
      <c r="BY40" s="667">
        <v>96.350800000000007</v>
      </c>
      <c r="BZ40" s="673">
        <v>95.534700000000001</v>
      </c>
      <c r="CA40" s="673">
        <v>97.118799999999993</v>
      </c>
      <c r="CB40" s="668">
        <v>97.024600000000007</v>
      </c>
      <c r="CD40" s="902" t="s">
        <v>881</v>
      </c>
      <c r="CE40" s="667" t="s">
        <v>108</v>
      </c>
      <c r="CF40" s="667" t="s">
        <v>108</v>
      </c>
      <c r="CG40" s="667" t="s">
        <v>108</v>
      </c>
      <c r="CH40" s="667" t="s">
        <v>108</v>
      </c>
      <c r="CI40" s="667" t="s">
        <v>108</v>
      </c>
      <c r="CJ40" s="667" t="s">
        <v>108</v>
      </c>
      <c r="CK40" s="667">
        <v>2.1204000000000001</v>
      </c>
      <c r="CL40" s="667">
        <v>2.3971</v>
      </c>
      <c r="CM40" s="667">
        <v>2.8168000000000002</v>
      </c>
      <c r="CN40" s="667">
        <v>2.4912999999999998</v>
      </c>
      <c r="CO40" s="667">
        <v>2.1154999999999999</v>
      </c>
      <c r="CP40" s="673">
        <v>2.1204000000000001</v>
      </c>
      <c r="CQ40" s="673">
        <v>2.4842</v>
      </c>
      <c r="CR40" s="668">
        <v>2.468</v>
      </c>
    </row>
    <row r="41" spans="2:96" s="492" customFormat="1" ht="15.75" customHeight="1">
      <c r="B41" s="901" t="s">
        <v>882</v>
      </c>
      <c r="C41" s="646" t="s">
        <v>108</v>
      </c>
      <c r="D41" s="646" t="s">
        <v>108</v>
      </c>
      <c r="E41" s="646" t="s">
        <v>108</v>
      </c>
      <c r="F41" s="646" t="s">
        <v>108</v>
      </c>
      <c r="G41" s="646" t="s">
        <v>108</v>
      </c>
      <c r="H41" s="646" t="s">
        <v>108</v>
      </c>
      <c r="I41" s="646">
        <v>366.6816</v>
      </c>
      <c r="J41" s="646">
        <v>182.66669999999999</v>
      </c>
      <c r="K41" s="646">
        <v>198.84710000000001</v>
      </c>
      <c r="L41" s="646">
        <v>225.2912</v>
      </c>
      <c r="M41" s="646" t="s">
        <v>108</v>
      </c>
      <c r="N41" s="647">
        <v>366.6816</v>
      </c>
      <c r="O41" s="647">
        <v>199.76849999999999</v>
      </c>
      <c r="P41" s="648">
        <v>231.5308</v>
      </c>
      <c r="R41" s="901" t="s">
        <v>882</v>
      </c>
      <c r="S41" s="646" t="s">
        <v>108</v>
      </c>
      <c r="T41" s="646" t="s">
        <v>108</v>
      </c>
      <c r="U41" s="646" t="s">
        <v>108</v>
      </c>
      <c r="V41" s="646" t="s">
        <v>108</v>
      </c>
      <c r="W41" s="646" t="s">
        <v>108</v>
      </c>
      <c r="X41" s="646" t="s">
        <v>108</v>
      </c>
      <c r="Y41" s="646">
        <v>16.715399999999999</v>
      </c>
      <c r="Z41" s="646">
        <v>9.7314000000000007</v>
      </c>
      <c r="AA41" s="646">
        <v>15.3834</v>
      </c>
      <c r="AB41" s="646">
        <v>25.526399999999999</v>
      </c>
      <c r="AC41" s="646" t="s">
        <v>108</v>
      </c>
      <c r="AD41" s="647">
        <v>16.715399999999999</v>
      </c>
      <c r="AE41" s="647">
        <v>16.015799999999999</v>
      </c>
      <c r="AF41" s="648">
        <v>16.148900000000001</v>
      </c>
      <c r="AH41" s="901" t="s">
        <v>882</v>
      </c>
      <c r="AI41" s="665" t="s">
        <v>108</v>
      </c>
      <c r="AJ41" s="665" t="s">
        <v>108</v>
      </c>
      <c r="AK41" s="665" t="s">
        <v>108</v>
      </c>
      <c r="AL41" s="665" t="s">
        <v>108</v>
      </c>
      <c r="AM41" s="665" t="s">
        <v>108</v>
      </c>
      <c r="AN41" s="665" t="s">
        <v>108</v>
      </c>
      <c r="AO41" s="665">
        <v>53.505400000000002</v>
      </c>
      <c r="AP41" s="665">
        <v>29.8309</v>
      </c>
      <c r="AQ41" s="665">
        <v>39.231400000000001</v>
      </c>
      <c r="AR41" s="665">
        <v>38.3294</v>
      </c>
      <c r="AS41" s="665" t="s">
        <v>108</v>
      </c>
      <c r="AT41" s="672">
        <v>53.505400000000002</v>
      </c>
      <c r="AU41" s="672">
        <v>33.992199999999997</v>
      </c>
      <c r="AV41" s="666">
        <v>38.189500000000002</v>
      </c>
      <c r="AX41" s="901" t="s">
        <v>882</v>
      </c>
      <c r="AY41" s="665" t="s">
        <v>108</v>
      </c>
      <c r="AZ41" s="665" t="s">
        <v>108</v>
      </c>
      <c r="BA41" s="665" t="s">
        <v>108</v>
      </c>
      <c r="BB41" s="665" t="s">
        <v>108</v>
      </c>
      <c r="BC41" s="665" t="s">
        <v>108</v>
      </c>
      <c r="BD41" s="665" t="s">
        <v>108</v>
      </c>
      <c r="BE41" s="665">
        <v>12.383800000000001</v>
      </c>
      <c r="BF41" s="665">
        <v>4.3998999999999997</v>
      </c>
      <c r="BG41" s="665">
        <v>1.4896</v>
      </c>
      <c r="BH41" s="665">
        <v>1.9236</v>
      </c>
      <c r="BI41" s="665" t="s">
        <v>108</v>
      </c>
      <c r="BJ41" s="672">
        <v>12.383800000000001</v>
      </c>
      <c r="BK41" s="672">
        <v>2.4485999999999999</v>
      </c>
      <c r="BL41" s="666">
        <v>3.2294</v>
      </c>
      <c r="BN41" s="901" t="s">
        <v>882</v>
      </c>
      <c r="BO41" s="665" t="s">
        <v>108</v>
      </c>
      <c r="BP41" s="665" t="s">
        <v>108</v>
      </c>
      <c r="BQ41" s="665" t="s">
        <v>108</v>
      </c>
      <c r="BR41" s="665" t="s">
        <v>108</v>
      </c>
      <c r="BS41" s="665" t="s">
        <v>108</v>
      </c>
      <c r="BT41" s="665" t="s">
        <v>108</v>
      </c>
      <c r="BU41" s="665">
        <v>97.750100000000003</v>
      </c>
      <c r="BV41" s="665">
        <v>94.513199999999998</v>
      </c>
      <c r="BW41" s="665">
        <v>75.9529</v>
      </c>
      <c r="BX41" s="665">
        <v>83.661799999999999</v>
      </c>
      <c r="BY41" s="665" t="s">
        <v>108</v>
      </c>
      <c r="BZ41" s="672">
        <v>97.750100000000003</v>
      </c>
      <c r="CA41" s="672">
        <v>88.329700000000003</v>
      </c>
      <c r="CB41" s="666">
        <v>90.356099999999998</v>
      </c>
      <c r="CD41" s="901" t="s">
        <v>882</v>
      </c>
      <c r="CE41" s="665" t="s">
        <v>108</v>
      </c>
      <c r="CF41" s="665" t="s">
        <v>108</v>
      </c>
      <c r="CG41" s="665" t="s">
        <v>108</v>
      </c>
      <c r="CH41" s="665" t="s">
        <v>108</v>
      </c>
      <c r="CI41" s="665" t="s">
        <v>108</v>
      </c>
      <c r="CJ41" s="665" t="s">
        <v>108</v>
      </c>
      <c r="CK41" s="665">
        <v>0.6885</v>
      </c>
      <c r="CL41" s="665">
        <v>0.99229999999999996</v>
      </c>
      <c r="CM41" s="665">
        <v>1.901</v>
      </c>
      <c r="CN41" s="665">
        <v>1.9705999999999999</v>
      </c>
      <c r="CO41" s="665" t="s">
        <v>108</v>
      </c>
      <c r="CP41" s="672">
        <v>0.6885</v>
      </c>
      <c r="CQ41" s="672">
        <v>1.5097</v>
      </c>
      <c r="CR41" s="666">
        <v>1.2622</v>
      </c>
    </row>
    <row r="42" spans="2:96" s="598" customFormat="1" ht="15.75" customHeight="1">
      <c r="B42" s="903" t="s">
        <v>878</v>
      </c>
      <c r="C42" s="585"/>
      <c r="D42" s="585"/>
      <c r="E42" s="585"/>
      <c r="F42" s="585"/>
      <c r="G42" s="585"/>
      <c r="H42" s="585"/>
      <c r="I42" s="585"/>
      <c r="J42" s="585"/>
      <c r="K42" s="585"/>
      <c r="L42" s="585"/>
      <c r="M42" s="585"/>
      <c r="N42" s="586"/>
      <c r="O42" s="586"/>
      <c r="P42" s="904"/>
      <c r="R42" s="903" t="s">
        <v>878</v>
      </c>
      <c r="S42" s="585"/>
      <c r="T42" s="585"/>
      <c r="U42" s="585"/>
      <c r="V42" s="585"/>
      <c r="W42" s="585"/>
      <c r="X42" s="585"/>
      <c r="Y42" s="585"/>
      <c r="Z42" s="585"/>
      <c r="AA42" s="585"/>
      <c r="AB42" s="585"/>
      <c r="AC42" s="585"/>
      <c r="AD42" s="586"/>
      <c r="AE42" s="586"/>
      <c r="AF42" s="904"/>
      <c r="AH42" s="903" t="s">
        <v>878</v>
      </c>
      <c r="AI42" s="937"/>
      <c r="AJ42" s="937"/>
      <c r="AK42" s="937"/>
      <c r="AL42" s="937"/>
      <c r="AM42" s="937"/>
      <c r="AN42" s="937"/>
      <c r="AO42" s="937"/>
      <c r="AP42" s="937"/>
      <c r="AQ42" s="937"/>
      <c r="AR42" s="937"/>
      <c r="AS42" s="937"/>
      <c r="AT42" s="938"/>
      <c r="AU42" s="938"/>
      <c r="AV42" s="939"/>
      <c r="AX42" s="903" t="s">
        <v>878</v>
      </c>
      <c r="AY42" s="937"/>
      <c r="AZ42" s="937"/>
      <c r="BA42" s="937"/>
      <c r="BB42" s="937"/>
      <c r="BC42" s="937"/>
      <c r="BD42" s="937"/>
      <c r="BE42" s="937"/>
      <c r="BF42" s="937"/>
      <c r="BG42" s="937"/>
      <c r="BH42" s="937"/>
      <c r="BI42" s="937"/>
      <c r="BJ42" s="938"/>
      <c r="BK42" s="938"/>
      <c r="BL42" s="939"/>
      <c r="BN42" s="903" t="s">
        <v>878</v>
      </c>
      <c r="BO42" s="937"/>
      <c r="BP42" s="937"/>
      <c r="BQ42" s="937"/>
      <c r="BR42" s="937"/>
      <c r="BS42" s="937"/>
      <c r="BT42" s="937"/>
      <c r="BU42" s="937"/>
      <c r="BV42" s="937"/>
      <c r="BW42" s="937"/>
      <c r="BX42" s="937"/>
      <c r="BY42" s="937"/>
      <c r="BZ42" s="938"/>
      <c r="CA42" s="938"/>
      <c r="CB42" s="939"/>
      <c r="CD42" s="903" t="s">
        <v>878</v>
      </c>
      <c r="CE42" s="937"/>
      <c r="CF42" s="937"/>
      <c r="CG42" s="937"/>
      <c r="CH42" s="937"/>
      <c r="CI42" s="937"/>
      <c r="CJ42" s="937"/>
      <c r="CK42" s="937"/>
      <c r="CL42" s="937"/>
      <c r="CM42" s="937"/>
      <c r="CN42" s="937"/>
      <c r="CO42" s="937"/>
      <c r="CP42" s="938"/>
      <c r="CQ42" s="938"/>
      <c r="CR42" s="939"/>
    </row>
    <row r="43" spans="2:96" s="492" customFormat="1" ht="15.75" customHeight="1">
      <c r="B43" s="905" t="s">
        <v>586</v>
      </c>
      <c r="C43" s="906">
        <v>259.59879999999998</v>
      </c>
      <c r="D43" s="906">
        <v>445.53820000000002</v>
      </c>
      <c r="E43" s="906">
        <v>478.13990000000001</v>
      </c>
      <c r="F43" s="906">
        <v>515.03179999999998</v>
      </c>
      <c r="G43" s="906">
        <v>560.79819999999995</v>
      </c>
      <c r="H43" s="906">
        <v>637.90480000000002</v>
      </c>
      <c r="I43" s="906">
        <v>714.7885</v>
      </c>
      <c r="J43" s="906">
        <v>736.79560000000004</v>
      </c>
      <c r="K43" s="906">
        <v>986.71789999999999</v>
      </c>
      <c r="L43" s="906">
        <v>1529.1420000000001</v>
      </c>
      <c r="M43" s="906">
        <v>1574.7959000000001</v>
      </c>
      <c r="N43" s="907">
        <v>649.21019999999999</v>
      </c>
      <c r="O43" s="907">
        <v>1324.0056999999999</v>
      </c>
      <c r="P43" s="908">
        <v>1225.0572</v>
      </c>
      <c r="R43" s="905" t="s">
        <v>586</v>
      </c>
      <c r="S43" s="906">
        <v>35.742600000000003</v>
      </c>
      <c r="T43" s="906">
        <v>72.749200000000002</v>
      </c>
      <c r="U43" s="906">
        <v>78.466200000000001</v>
      </c>
      <c r="V43" s="906">
        <v>72.871700000000004</v>
      </c>
      <c r="W43" s="906">
        <v>73.984300000000005</v>
      </c>
      <c r="X43" s="906">
        <v>82.421099999999996</v>
      </c>
      <c r="Y43" s="906">
        <v>86.899000000000001</v>
      </c>
      <c r="Z43" s="906">
        <v>101.3754</v>
      </c>
      <c r="AA43" s="906">
        <v>123.8229</v>
      </c>
      <c r="AB43" s="906">
        <v>183.648</v>
      </c>
      <c r="AC43" s="906">
        <v>143.08019999999999</v>
      </c>
      <c r="AD43" s="907">
        <v>82.242599999999996</v>
      </c>
      <c r="AE43" s="907">
        <v>139.39920000000001</v>
      </c>
      <c r="AF43" s="908">
        <v>131.0181</v>
      </c>
      <c r="AH43" s="905" t="s">
        <v>586</v>
      </c>
      <c r="AI43" s="940">
        <v>40.078200000000002</v>
      </c>
      <c r="AJ43" s="940">
        <v>45.4544</v>
      </c>
      <c r="AK43" s="940">
        <v>70.210300000000004</v>
      </c>
      <c r="AL43" s="940">
        <v>67.298000000000002</v>
      </c>
      <c r="AM43" s="940">
        <v>64.900099999999995</v>
      </c>
      <c r="AN43" s="940">
        <v>64.351299999999995</v>
      </c>
      <c r="AO43" s="940">
        <v>64.549499999999995</v>
      </c>
      <c r="AP43" s="940">
        <v>57.655700000000003</v>
      </c>
      <c r="AQ43" s="940">
        <v>67.145300000000006</v>
      </c>
      <c r="AR43" s="940">
        <v>94.391199999999998</v>
      </c>
      <c r="AS43" s="940">
        <v>103.2346</v>
      </c>
      <c r="AT43" s="941">
        <v>64.853800000000007</v>
      </c>
      <c r="AU43" s="941">
        <v>88.497100000000003</v>
      </c>
      <c r="AV43" s="942">
        <v>86.059100000000001</v>
      </c>
      <c r="AX43" s="905" t="s">
        <v>586</v>
      </c>
      <c r="AY43" s="940">
        <v>1.58</v>
      </c>
      <c r="AZ43" s="940">
        <v>1.3701000000000001</v>
      </c>
      <c r="BA43" s="940">
        <v>2.6219000000000001</v>
      </c>
      <c r="BB43" s="940">
        <v>3.8187000000000002</v>
      </c>
      <c r="BC43" s="940">
        <v>3.7847</v>
      </c>
      <c r="BD43" s="940">
        <v>4.2534000000000001</v>
      </c>
      <c r="BE43" s="940">
        <v>4.2253999999999996</v>
      </c>
      <c r="BF43" s="940">
        <v>4.1521999999999997</v>
      </c>
      <c r="BG43" s="940">
        <v>5.3003999999999998</v>
      </c>
      <c r="BH43" s="940">
        <v>6.8978000000000002</v>
      </c>
      <c r="BI43" s="940">
        <v>8.3718000000000004</v>
      </c>
      <c r="BJ43" s="941">
        <v>4.0839999999999996</v>
      </c>
      <c r="BK43" s="941">
        <v>6.9198000000000004</v>
      </c>
      <c r="BL43" s="942">
        <v>6.5655000000000001</v>
      </c>
      <c r="BN43" s="905" t="s">
        <v>586</v>
      </c>
      <c r="BO43" s="940">
        <v>79.235500000000002</v>
      </c>
      <c r="BP43" s="940">
        <v>73.133899999999997</v>
      </c>
      <c r="BQ43" s="940">
        <v>82.992900000000006</v>
      </c>
      <c r="BR43" s="940">
        <v>90.023799999999994</v>
      </c>
      <c r="BS43" s="940">
        <v>89.4114</v>
      </c>
      <c r="BT43" s="940">
        <v>91.279399999999995</v>
      </c>
      <c r="BU43" s="940">
        <v>90.426699999999997</v>
      </c>
      <c r="BV43" s="940">
        <v>91.956699999999998</v>
      </c>
      <c r="BW43" s="940">
        <v>93.8613</v>
      </c>
      <c r="BX43" s="940">
        <v>95.059100000000001</v>
      </c>
      <c r="BY43" s="940">
        <v>94.812899999999999</v>
      </c>
      <c r="BZ43" s="941">
        <v>90.2804</v>
      </c>
      <c r="CA43" s="941">
        <v>94.331400000000002</v>
      </c>
      <c r="CB43" s="942">
        <v>93.913700000000006</v>
      </c>
      <c r="CD43" s="905" t="s">
        <v>586</v>
      </c>
      <c r="CE43" s="940">
        <v>2.2854000000000001</v>
      </c>
      <c r="CF43" s="940">
        <v>2.4441000000000002</v>
      </c>
      <c r="CG43" s="940">
        <v>2.3129</v>
      </c>
      <c r="CH43" s="940">
        <v>2.6254</v>
      </c>
      <c r="CI43" s="940">
        <v>2.7721</v>
      </c>
      <c r="CJ43" s="940">
        <v>2.6349999999999998</v>
      </c>
      <c r="CK43" s="940">
        <v>2.8073999999999999</v>
      </c>
      <c r="CL43" s="940">
        <v>3.0657999999999999</v>
      </c>
      <c r="CM43" s="940">
        <v>2.5851000000000002</v>
      </c>
      <c r="CN43" s="940">
        <v>2.5727000000000002</v>
      </c>
      <c r="CO43" s="940">
        <v>2.0636000000000001</v>
      </c>
      <c r="CP43" s="941">
        <v>2.7515000000000001</v>
      </c>
      <c r="CQ43" s="941">
        <v>2.3126000000000002</v>
      </c>
      <c r="CR43" s="942">
        <v>2.3466999999999998</v>
      </c>
    </row>
    <row r="44" spans="2:96" s="598" customFormat="1" ht="15.75" customHeight="1">
      <c r="B44" s="909" t="s">
        <v>556</v>
      </c>
      <c r="C44" s="910">
        <v>697.94600000000003</v>
      </c>
      <c r="D44" s="910">
        <v>551.91499999999996</v>
      </c>
      <c r="E44" s="910">
        <v>512.80600000000004</v>
      </c>
      <c r="F44" s="910">
        <v>566.26570000000004</v>
      </c>
      <c r="G44" s="910">
        <v>680.72090000000003</v>
      </c>
      <c r="H44" s="910">
        <v>724.1377</v>
      </c>
      <c r="I44" s="910">
        <v>824.17470000000003</v>
      </c>
      <c r="J44" s="910">
        <v>888.39269999999999</v>
      </c>
      <c r="K44" s="910">
        <v>1090.8819000000001</v>
      </c>
      <c r="L44" s="910">
        <v>1256.7524000000001</v>
      </c>
      <c r="M44" s="910">
        <v>1122.5508</v>
      </c>
      <c r="N44" s="911">
        <v>684.74130000000002</v>
      </c>
      <c r="O44" s="911">
        <v>1082.0287000000001</v>
      </c>
      <c r="P44" s="912">
        <v>908.6259</v>
      </c>
      <c r="R44" s="909" t="s">
        <v>556</v>
      </c>
      <c r="S44" s="910">
        <v>117.0217</v>
      </c>
      <c r="T44" s="910">
        <v>92.517200000000003</v>
      </c>
      <c r="U44" s="910">
        <v>80.458100000000002</v>
      </c>
      <c r="V44" s="910">
        <v>80.320499999999996</v>
      </c>
      <c r="W44" s="910">
        <v>89.7346</v>
      </c>
      <c r="X44" s="910">
        <v>92.608699999999999</v>
      </c>
      <c r="Y44" s="910">
        <v>107.2612</v>
      </c>
      <c r="Z44" s="910">
        <v>113.2402</v>
      </c>
      <c r="AA44" s="910">
        <v>136.61680000000001</v>
      </c>
      <c r="AB44" s="910">
        <v>150.8313</v>
      </c>
      <c r="AC44" s="910">
        <v>140.7303</v>
      </c>
      <c r="AD44" s="911">
        <v>92.048400000000001</v>
      </c>
      <c r="AE44" s="911">
        <v>134.47640000000001</v>
      </c>
      <c r="AF44" s="912">
        <v>115.958</v>
      </c>
      <c r="AH44" s="909" t="s">
        <v>556</v>
      </c>
      <c r="AI44" s="937">
        <v>56.828400000000002</v>
      </c>
      <c r="AJ44" s="937">
        <v>65.279200000000003</v>
      </c>
      <c r="AK44" s="937">
        <v>72.781000000000006</v>
      </c>
      <c r="AL44" s="937">
        <v>76.218900000000005</v>
      </c>
      <c r="AM44" s="937">
        <v>79.077799999999996</v>
      </c>
      <c r="AN44" s="937">
        <v>72.271799999999999</v>
      </c>
      <c r="AO44" s="937">
        <v>72.406700000000001</v>
      </c>
      <c r="AP44" s="937">
        <v>68.554100000000005</v>
      </c>
      <c r="AQ44" s="937">
        <v>79.022499999999994</v>
      </c>
      <c r="AR44" s="937">
        <v>87.700100000000006</v>
      </c>
      <c r="AS44" s="937">
        <v>81.196600000000004</v>
      </c>
      <c r="AT44" s="938">
        <v>74.490200000000002</v>
      </c>
      <c r="AU44" s="938">
        <v>78.875699999999995</v>
      </c>
      <c r="AV44" s="939">
        <v>77.377300000000005</v>
      </c>
      <c r="AX44" s="909" t="s">
        <v>556</v>
      </c>
      <c r="AY44" s="937">
        <v>2.4472999999999998</v>
      </c>
      <c r="AZ44" s="937">
        <v>2.6008</v>
      </c>
      <c r="BA44" s="937">
        <v>3.2204999999999999</v>
      </c>
      <c r="BB44" s="937">
        <v>3.7706</v>
      </c>
      <c r="BC44" s="937">
        <v>4.2251000000000003</v>
      </c>
      <c r="BD44" s="937">
        <v>4.3331</v>
      </c>
      <c r="BE44" s="937">
        <v>4.5279999999999996</v>
      </c>
      <c r="BF44" s="937">
        <v>4.7404000000000002</v>
      </c>
      <c r="BG44" s="937">
        <v>5.8754999999999997</v>
      </c>
      <c r="BH44" s="937">
        <v>6.6980000000000004</v>
      </c>
      <c r="BI44" s="937">
        <v>6.0819999999999999</v>
      </c>
      <c r="BJ44" s="938">
        <v>4.1417999999999999</v>
      </c>
      <c r="BK44" s="938">
        <v>5.8029000000000002</v>
      </c>
      <c r="BL44" s="939">
        <v>5.1265999999999998</v>
      </c>
      <c r="BN44" s="909" t="s">
        <v>556</v>
      </c>
      <c r="BO44" s="937">
        <v>85.067400000000006</v>
      </c>
      <c r="BP44" s="937">
        <v>83.946299999999994</v>
      </c>
      <c r="BQ44" s="937">
        <v>86.751800000000003</v>
      </c>
      <c r="BR44" s="937">
        <v>88.149799999999999</v>
      </c>
      <c r="BS44" s="937">
        <v>88.920599999999993</v>
      </c>
      <c r="BT44" s="937">
        <v>89.869600000000005</v>
      </c>
      <c r="BU44" s="937">
        <v>90.7303</v>
      </c>
      <c r="BV44" s="937">
        <v>91.927000000000007</v>
      </c>
      <c r="BW44" s="937">
        <v>93.825000000000003</v>
      </c>
      <c r="BX44" s="937">
        <v>94.845699999999994</v>
      </c>
      <c r="BY44" s="937">
        <v>94.7928</v>
      </c>
      <c r="BZ44" s="938">
        <v>89.408799999999999</v>
      </c>
      <c r="CA44" s="938">
        <v>93.715500000000006</v>
      </c>
      <c r="CB44" s="939">
        <v>92.244</v>
      </c>
      <c r="CD44" s="909" t="s">
        <v>556</v>
      </c>
      <c r="CE44" s="937">
        <v>1.9830000000000001</v>
      </c>
      <c r="CF44" s="937">
        <v>2.5175999999999998</v>
      </c>
      <c r="CG44" s="937">
        <v>2.6242000000000001</v>
      </c>
      <c r="CH44" s="937">
        <v>2.8089</v>
      </c>
      <c r="CI44" s="937">
        <v>2.9319999999999999</v>
      </c>
      <c r="CJ44" s="937">
        <v>2.8940999999999999</v>
      </c>
      <c r="CK44" s="937">
        <v>2.8167</v>
      </c>
      <c r="CL44" s="937">
        <v>2.7543000000000002</v>
      </c>
      <c r="CM44" s="937">
        <v>2.6825999999999999</v>
      </c>
      <c r="CN44" s="937">
        <v>2.4195000000000002</v>
      </c>
      <c r="CO44" s="937">
        <v>2.1526999999999998</v>
      </c>
      <c r="CP44" s="938">
        <v>2.8382000000000001</v>
      </c>
      <c r="CQ44" s="938">
        <v>2.5752999999999999</v>
      </c>
      <c r="CR44" s="939">
        <v>2.6617999999999999</v>
      </c>
    </row>
    <row r="45" spans="2:96" s="492" customFormat="1" ht="15.75" customHeight="1">
      <c r="B45" s="918" t="s">
        <v>102</v>
      </c>
      <c r="C45" s="906">
        <v>710.82360000000006</v>
      </c>
      <c r="D45" s="906">
        <v>606.26390000000004</v>
      </c>
      <c r="E45" s="906">
        <v>543.17880000000002</v>
      </c>
      <c r="F45" s="906">
        <v>644.62840000000006</v>
      </c>
      <c r="G45" s="906">
        <v>735.45270000000005</v>
      </c>
      <c r="H45" s="906">
        <v>822.49599999999998</v>
      </c>
      <c r="I45" s="906">
        <v>935.83159999999998</v>
      </c>
      <c r="J45" s="906">
        <v>981.96249999999998</v>
      </c>
      <c r="K45" s="906">
        <v>732.19129999999996</v>
      </c>
      <c r="L45" s="919" t="s">
        <v>108</v>
      </c>
      <c r="M45" s="919" t="s">
        <v>108</v>
      </c>
      <c r="N45" s="907">
        <v>718.97280000000001</v>
      </c>
      <c r="O45" s="907">
        <v>949.38220000000001</v>
      </c>
      <c r="P45" s="908">
        <v>743.98180000000002</v>
      </c>
      <c r="R45" s="918" t="s">
        <v>102</v>
      </c>
      <c r="S45" s="906">
        <v>125.87739999999999</v>
      </c>
      <c r="T45" s="906">
        <v>101.7255</v>
      </c>
      <c r="U45" s="906">
        <v>87.324200000000005</v>
      </c>
      <c r="V45" s="906">
        <v>91.07</v>
      </c>
      <c r="W45" s="906">
        <v>96.040999999999997</v>
      </c>
      <c r="X45" s="906">
        <v>110.1392</v>
      </c>
      <c r="Y45" s="906">
        <v>120.8588</v>
      </c>
      <c r="Z45" s="906">
        <v>121.75749999999999</v>
      </c>
      <c r="AA45" s="906">
        <v>84.494100000000003</v>
      </c>
      <c r="AB45" s="919" t="s">
        <v>108</v>
      </c>
      <c r="AC45" s="919" t="s">
        <v>108</v>
      </c>
      <c r="AD45" s="907">
        <v>99.454599999999999</v>
      </c>
      <c r="AE45" s="907">
        <v>116.8968</v>
      </c>
      <c r="AF45" s="908">
        <v>101.34780000000001</v>
      </c>
      <c r="AH45" s="918" t="s">
        <v>102</v>
      </c>
      <c r="AI45" s="940">
        <v>59.712299999999999</v>
      </c>
      <c r="AJ45" s="940">
        <v>68.132900000000006</v>
      </c>
      <c r="AK45" s="940">
        <v>72.582700000000003</v>
      </c>
      <c r="AL45" s="940">
        <v>82.874499999999998</v>
      </c>
      <c r="AM45" s="940">
        <v>81.960099999999997</v>
      </c>
      <c r="AN45" s="940">
        <v>81.283000000000001</v>
      </c>
      <c r="AO45" s="940">
        <v>83.918400000000005</v>
      </c>
      <c r="AP45" s="940">
        <v>80.241900000000001</v>
      </c>
      <c r="AQ45" s="940">
        <v>65.126999999999995</v>
      </c>
      <c r="AR45" s="943" t="s">
        <v>108</v>
      </c>
      <c r="AS45" s="943" t="s">
        <v>108</v>
      </c>
      <c r="AT45" s="941">
        <v>81.026499999999999</v>
      </c>
      <c r="AU45" s="941">
        <v>78.411199999999994</v>
      </c>
      <c r="AV45" s="942">
        <v>80.653899999999993</v>
      </c>
      <c r="AX45" s="918" t="s">
        <v>102</v>
      </c>
      <c r="AY45" s="940">
        <v>2.4346999999999999</v>
      </c>
      <c r="AZ45" s="940">
        <v>2.8422999999999998</v>
      </c>
      <c r="BA45" s="940">
        <v>3.3595999999999999</v>
      </c>
      <c r="BB45" s="940">
        <v>4.0880000000000001</v>
      </c>
      <c r="BC45" s="940">
        <v>4.1814999999999998</v>
      </c>
      <c r="BD45" s="940">
        <v>4.2633000000000001</v>
      </c>
      <c r="BE45" s="940">
        <v>4.7145999999999999</v>
      </c>
      <c r="BF45" s="940">
        <v>5.4915000000000003</v>
      </c>
      <c r="BG45" s="940">
        <v>5.7351000000000001</v>
      </c>
      <c r="BH45" s="943" t="s">
        <v>108</v>
      </c>
      <c r="BI45" s="943" t="s">
        <v>108</v>
      </c>
      <c r="BJ45" s="941">
        <v>4.1044999999999998</v>
      </c>
      <c r="BK45" s="941">
        <v>5.5149999999999997</v>
      </c>
      <c r="BL45" s="942">
        <v>4.2552000000000003</v>
      </c>
      <c r="BN45" s="918" t="s">
        <v>102</v>
      </c>
      <c r="BO45" s="940">
        <v>84.374499999999998</v>
      </c>
      <c r="BP45" s="940">
        <v>85.582499999999996</v>
      </c>
      <c r="BQ45" s="940">
        <v>88.032899999999998</v>
      </c>
      <c r="BR45" s="940">
        <v>88.811700000000002</v>
      </c>
      <c r="BS45" s="940">
        <v>88.265299999999996</v>
      </c>
      <c r="BT45" s="940">
        <v>88.773700000000005</v>
      </c>
      <c r="BU45" s="940">
        <v>89.949600000000004</v>
      </c>
      <c r="BV45" s="940">
        <v>92.323800000000006</v>
      </c>
      <c r="BW45" s="940">
        <v>93.974500000000006</v>
      </c>
      <c r="BX45" s="943" t="s">
        <v>108</v>
      </c>
      <c r="BY45" s="943" t="s">
        <v>108</v>
      </c>
      <c r="BZ45" s="941">
        <v>88.741399999999999</v>
      </c>
      <c r="CA45" s="941">
        <v>92.523799999999994</v>
      </c>
      <c r="CB45" s="942">
        <v>89.280199999999994</v>
      </c>
      <c r="CD45" s="918" t="s">
        <v>102</v>
      </c>
      <c r="CE45" s="940">
        <v>2.5482999999999998</v>
      </c>
      <c r="CF45" s="940">
        <v>2.5400999999999998</v>
      </c>
      <c r="CG45" s="940">
        <v>2.6015999999999999</v>
      </c>
      <c r="CH45" s="940">
        <v>2.8153999999999999</v>
      </c>
      <c r="CI45" s="940">
        <v>2.9180000000000001</v>
      </c>
      <c r="CJ45" s="940">
        <v>2.9207999999999998</v>
      </c>
      <c r="CK45" s="940">
        <v>2.9169</v>
      </c>
      <c r="CL45" s="940">
        <v>2.7490999999999999</v>
      </c>
      <c r="CM45" s="940">
        <v>2.9641000000000002</v>
      </c>
      <c r="CN45" s="943" t="s">
        <v>108</v>
      </c>
      <c r="CO45" s="943" t="s">
        <v>108</v>
      </c>
      <c r="CP45" s="941">
        <v>2.8422000000000001</v>
      </c>
      <c r="CQ45" s="941">
        <v>2.7707999999999999</v>
      </c>
      <c r="CR45" s="942">
        <v>2.8323</v>
      </c>
    </row>
    <row r="46" spans="2:96" s="598" customFormat="1" ht="15.75" customHeight="1">
      <c r="B46" s="913" t="s">
        <v>101</v>
      </c>
      <c r="C46" s="914">
        <v>565.98479999999995</v>
      </c>
      <c r="D46" s="914">
        <v>528.63279999999997</v>
      </c>
      <c r="E46" s="914">
        <v>596.90539999999999</v>
      </c>
      <c r="F46" s="914">
        <v>711.60090000000002</v>
      </c>
      <c r="G46" s="914">
        <v>933.03129999999999</v>
      </c>
      <c r="H46" s="914">
        <v>905.64120000000003</v>
      </c>
      <c r="I46" s="914">
        <v>991.20860000000005</v>
      </c>
      <c r="J46" s="914">
        <v>1045.6608000000001</v>
      </c>
      <c r="K46" s="914" t="s">
        <v>108</v>
      </c>
      <c r="L46" s="915" t="s">
        <v>108</v>
      </c>
      <c r="M46" s="915" t="s">
        <v>108</v>
      </c>
      <c r="N46" s="916">
        <v>754.21609999999998</v>
      </c>
      <c r="O46" s="916">
        <v>1045.6608000000001</v>
      </c>
      <c r="P46" s="917">
        <v>769.99260000000004</v>
      </c>
      <c r="R46" s="913" t="s">
        <v>101</v>
      </c>
      <c r="S46" s="914">
        <v>100.681</v>
      </c>
      <c r="T46" s="914">
        <v>87.392300000000006</v>
      </c>
      <c r="U46" s="914">
        <v>88.235900000000001</v>
      </c>
      <c r="V46" s="914">
        <v>104.0985</v>
      </c>
      <c r="W46" s="914">
        <v>150.21860000000001</v>
      </c>
      <c r="X46" s="914">
        <v>115.18810000000001</v>
      </c>
      <c r="Y46" s="914">
        <v>124.4504</v>
      </c>
      <c r="Z46" s="914">
        <v>124.3249</v>
      </c>
      <c r="AA46" s="914" t="s">
        <v>108</v>
      </c>
      <c r="AB46" s="915" t="s">
        <v>108</v>
      </c>
      <c r="AC46" s="915" t="s">
        <v>108</v>
      </c>
      <c r="AD46" s="916">
        <v>109.3439</v>
      </c>
      <c r="AE46" s="916">
        <v>124.3249</v>
      </c>
      <c r="AF46" s="917">
        <v>110.15479999999999</v>
      </c>
      <c r="AH46" s="913" t="s">
        <v>101</v>
      </c>
      <c r="AI46" s="944">
        <v>49.7044</v>
      </c>
      <c r="AJ46" s="944">
        <v>61.901200000000003</v>
      </c>
      <c r="AK46" s="944">
        <v>72.9405</v>
      </c>
      <c r="AL46" s="944">
        <v>74.116</v>
      </c>
      <c r="AM46" s="944">
        <v>76.736699999999999</v>
      </c>
      <c r="AN46" s="944">
        <v>72.656300000000002</v>
      </c>
      <c r="AO46" s="944">
        <v>73.121799999999993</v>
      </c>
      <c r="AP46" s="944">
        <v>75.352599999999995</v>
      </c>
      <c r="AQ46" s="944" t="s">
        <v>108</v>
      </c>
      <c r="AR46" s="945" t="s">
        <v>108</v>
      </c>
      <c r="AS46" s="945" t="s">
        <v>108</v>
      </c>
      <c r="AT46" s="946">
        <v>72.827799999999996</v>
      </c>
      <c r="AU46" s="946">
        <v>75.352599999999995</v>
      </c>
      <c r="AV46" s="947">
        <v>73.007599999999996</v>
      </c>
      <c r="AX46" s="913" t="s">
        <v>101</v>
      </c>
      <c r="AY46" s="944">
        <v>1.8219000000000001</v>
      </c>
      <c r="AZ46" s="944">
        <v>2.4045000000000001</v>
      </c>
      <c r="BA46" s="944">
        <v>2.9443999999999999</v>
      </c>
      <c r="BB46" s="944">
        <v>3.3933</v>
      </c>
      <c r="BC46" s="944">
        <v>4.3083999999999998</v>
      </c>
      <c r="BD46" s="944">
        <v>4.3684000000000003</v>
      </c>
      <c r="BE46" s="944">
        <v>4.0928000000000004</v>
      </c>
      <c r="BF46" s="944">
        <v>4.0347</v>
      </c>
      <c r="BG46" s="944" t="s">
        <v>108</v>
      </c>
      <c r="BH46" s="945" t="s">
        <v>108</v>
      </c>
      <c r="BI46" s="945" t="s">
        <v>108</v>
      </c>
      <c r="BJ46" s="946">
        <v>3.4923999999999999</v>
      </c>
      <c r="BK46" s="946">
        <v>4.0347</v>
      </c>
      <c r="BL46" s="947">
        <v>3.5272999999999999</v>
      </c>
      <c r="BN46" s="913" t="s">
        <v>101</v>
      </c>
      <c r="BO46" s="944">
        <v>80.296300000000002</v>
      </c>
      <c r="BP46" s="944">
        <v>82.855400000000003</v>
      </c>
      <c r="BQ46" s="944">
        <v>83.822299999999998</v>
      </c>
      <c r="BR46" s="944">
        <v>86.551199999999994</v>
      </c>
      <c r="BS46" s="944">
        <v>91.897400000000005</v>
      </c>
      <c r="BT46" s="944">
        <v>89.961299999999994</v>
      </c>
      <c r="BU46" s="944">
        <v>88.3</v>
      </c>
      <c r="BV46" s="944">
        <v>87.539000000000001</v>
      </c>
      <c r="BW46" s="944" t="s">
        <v>108</v>
      </c>
      <c r="BX46" s="945" t="s">
        <v>108</v>
      </c>
      <c r="BY46" s="945" t="s">
        <v>108</v>
      </c>
      <c r="BZ46" s="946">
        <v>87.222700000000003</v>
      </c>
      <c r="CA46" s="946">
        <v>87.539000000000001</v>
      </c>
      <c r="CB46" s="947">
        <v>87.245199999999997</v>
      </c>
      <c r="CD46" s="913" t="s">
        <v>101</v>
      </c>
      <c r="CE46" s="944">
        <v>2.456</v>
      </c>
      <c r="CF46" s="944">
        <v>2.4304999999999999</v>
      </c>
      <c r="CG46" s="944">
        <v>2.8721999999999999</v>
      </c>
      <c r="CH46" s="944">
        <v>2.9782000000000002</v>
      </c>
      <c r="CI46" s="944">
        <v>2.9001000000000001</v>
      </c>
      <c r="CJ46" s="944">
        <v>2.7463000000000002</v>
      </c>
      <c r="CK46" s="944">
        <v>3.2031999999999998</v>
      </c>
      <c r="CL46" s="944">
        <v>3.1425000000000001</v>
      </c>
      <c r="CM46" s="944" t="s">
        <v>108</v>
      </c>
      <c r="CN46" s="945" t="s">
        <v>108</v>
      </c>
      <c r="CO46" s="945" t="s">
        <v>108</v>
      </c>
      <c r="CP46" s="946">
        <v>2.9331</v>
      </c>
      <c r="CQ46" s="946">
        <v>3.1425000000000001</v>
      </c>
      <c r="CR46" s="947">
        <v>2.9485000000000001</v>
      </c>
    </row>
    <row r="47" spans="2:96" s="169" customFormat="1">
      <c r="B47" s="38" t="s">
        <v>314</v>
      </c>
      <c r="C47" s="678"/>
      <c r="D47" s="678"/>
      <c r="E47" s="678"/>
      <c r="F47" s="678"/>
      <c r="G47" s="678"/>
      <c r="H47" s="678"/>
      <c r="I47" s="678"/>
      <c r="J47" s="678"/>
      <c r="K47" s="678"/>
      <c r="L47" s="678"/>
      <c r="M47" s="678"/>
      <c r="N47" s="678"/>
      <c r="O47" s="678"/>
      <c r="P47" s="679"/>
      <c r="R47" s="38" t="s">
        <v>314</v>
      </c>
      <c r="S47" s="678"/>
      <c r="T47" s="678"/>
      <c r="U47" s="678"/>
      <c r="V47" s="678"/>
      <c r="W47" s="678"/>
      <c r="X47" s="678"/>
      <c r="Y47" s="678"/>
      <c r="Z47" s="678"/>
      <c r="AA47" s="678"/>
      <c r="AB47" s="678"/>
      <c r="AC47" s="678"/>
      <c r="AD47" s="678"/>
      <c r="AE47" s="678"/>
      <c r="AF47" s="679"/>
      <c r="AH47" s="38" t="s">
        <v>314</v>
      </c>
      <c r="AI47" s="678"/>
      <c r="AJ47" s="678"/>
      <c r="AK47" s="678"/>
      <c r="AL47" s="678"/>
      <c r="AM47" s="678"/>
      <c r="AN47" s="678"/>
      <c r="AO47" s="678"/>
      <c r="AP47" s="678"/>
      <c r="AQ47" s="678"/>
      <c r="AR47" s="678"/>
      <c r="AS47" s="678"/>
      <c r="AT47" s="678"/>
      <c r="AU47" s="678"/>
      <c r="AV47" s="679"/>
      <c r="AX47" s="38" t="s">
        <v>314</v>
      </c>
      <c r="AY47" s="678"/>
      <c r="AZ47" s="678"/>
      <c r="BA47" s="678"/>
      <c r="BB47" s="678"/>
      <c r="BC47" s="678"/>
      <c r="BD47" s="678"/>
      <c r="BE47" s="678"/>
      <c r="BF47" s="678"/>
      <c r="BG47" s="678"/>
      <c r="BH47" s="678"/>
      <c r="BI47" s="678"/>
      <c r="BJ47" s="678"/>
      <c r="BK47" s="678"/>
      <c r="BL47" s="679"/>
      <c r="BN47" s="38" t="s">
        <v>314</v>
      </c>
      <c r="BO47" s="678"/>
      <c r="BP47" s="678"/>
      <c r="BQ47" s="678"/>
      <c r="BR47" s="678"/>
      <c r="BS47" s="678"/>
      <c r="BT47" s="678"/>
      <c r="BU47" s="678"/>
      <c r="BV47" s="678"/>
      <c r="BW47" s="678"/>
      <c r="BX47" s="678"/>
      <c r="BY47" s="678"/>
      <c r="BZ47" s="678"/>
      <c r="CA47" s="678"/>
      <c r="CB47" s="679"/>
      <c r="CD47" s="38" t="s">
        <v>314</v>
      </c>
      <c r="CE47" s="678"/>
      <c r="CF47" s="678"/>
      <c r="CG47" s="678"/>
      <c r="CH47" s="678"/>
      <c r="CI47" s="678"/>
      <c r="CJ47" s="678"/>
      <c r="CK47" s="678"/>
      <c r="CL47" s="678"/>
      <c r="CM47" s="678"/>
      <c r="CN47" s="678"/>
      <c r="CO47" s="678"/>
      <c r="CP47" s="678"/>
      <c r="CQ47" s="678"/>
      <c r="CR47" s="679"/>
    </row>
    <row r="48" spans="2:96" s="38" customFormat="1">
      <c r="B48" s="38" t="s">
        <v>587</v>
      </c>
      <c r="C48" s="678"/>
      <c r="D48" s="678"/>
      <c r="E48" s="678"/>
      <c r="F48" s="678"/>
      <c r="G48" s="678"/>
      <c r="H48" s="678"/>
      <c r="I48" s="678"/>
      <c r="J48" s="678"/>
      <c r="K48" s="678"/>
      <c r="L48" s="678"/>
      <c r="M48" s="678"/>
      <c r="N48" s="678"/>
      <c r="O48" s="678"/>
      <c r="P48" s="679"/>
      <c r="R48" s="38" t="s">
        <v>587</v>
      </c>
      <c r="S48" s="678"/>
      <c r="T48" s="678"/>
      <c r="U48" s="678"/>
      <c r="V48" s="678"/>
      <c r="W48" s="678"/>
      <c r="X48" s="678"/>
      <c r="Y48" s="678"/>
      <c r="Z48" s="678"/>
      <c r="AA48" s="678"/>
      <c r="AB48" s="678"/>
      <c r="AC48" s="678"/>
      <c r="AD48" s="678"/>
      <c r="AE48" s="678"/>
      <c r="AF48" s="679"/>
      <c r="AH48" s="38" t="s">
        <v>587</v>
      </c>
      <c r="AI48" s="678"/>
      <c r="AJ48" s="678"/>
      <c r="AK48" s="678"/>
      <c r="AL48" s="678"/>
      <c r="AM48" s="678"/>
      <c r="AN48" s="678"/>
      <c r="AO48" s="678"/>
      <c r="AP48" s="678"/>
      <c r="AQ48" s="678"/>
      <c r="AR48" s="678"/>
      <c r="AS48" s="678"/>
      <c r="AT48" s="678"/>
      <c r="AU48" s="678"/>
      <c r="AV48" s="679"/>
      <c r="AX48" s="38" t="s">
        <v>587</v>
      </c>
      <c r="AY48" s="678"/>
      <c r="AZ48" s="678"/>
      <c r="BA48" s="678"/>
      <c r="BB48" s="678"/>
      <c r="BC48" s="678"/>
      <c r="BD48" s="678"/>
      <c r="BE48" s="678"/>
      <c r="BF48" s="678"/>
      <c r="BG48" s="678"/>
      <c r="BH48" s="678"/>
      <c r="BI48" s="678"/>
      <c r="BJ48" s="678"/>
      <c r="BK48" s="678"/>
      <c r="BL48" s="679"/>
      <c r="BN48" s="38" t="s">
        <v>587</v>
      </c>
      <c r="BO48" s="678"/>
      <c r="BP48" s="678"/>
      <c r="BQ48" s="678"/>
      <c r="BR48" s="678"/>
      <c r="BS48" s="678"/>
      <c r="BT48" s="678"/>
      <c r="BU48" s="678"/>
      <c r="BV48" s="678"/>
      <c r="BW48" s="678"/>
      <c r="BX48" s="678"/>
      <c r="BY48" s="678"/>
      <c r="BZ48" s="678"/>
      <c r="CA48" s="678"/>
      <c r="CB48" s="679"/>
      <c r="CD48" s="38" t="s">
        <v>587</v>
      </c>
      <c r="CE48" s="678"/>
      <c r="CF48" s="678"/>
      <c r="CG48" s="678"/>
      <c r="CH48" s="678"/>
      <c r="CI48" s="678"/>
      <c r="CJ48" s="678"/>
      <c r="CK48" s="678"/>
      <c r="CL48" s="678"/>
      <c r="CM48" s="678"/>
      <c r="CN48" s="678"/>
      <c r="CO48" s="678"/>
      <c r="CP48" s="678"/>
      <c r="CQ48" s="678"/>
      <c r="CR48" s="679"/>
    </row>
    <row r="49" spans="2:96" s="38" customFormat="1">
      <c r="B49" s="38" t="s">
        <v>557</v>
      </c>
      <c r="C49" s="681"/>
      <c r="D49" s="681"/>
      <c r="E49" s="681"/>
      <c r="F49" s="681"/>
      <c r="G49" s="681"/>
      <c r="H49" s="681"/>
      <c r="I49" s="681"/>
      <c r="J49" s="681"/>
      <c r="K49" s="681"/>
      <c r="L49" s="681"/>
      <c r="M49" s="681"/>
      <c r="N49" s="681"/>
      <c r="O49" s="681"/>
      <c r="P49" s="682"/>
      <c r="R49" s="38" t="s">
        <v>557</v>
      </c>
      <c r="S49" s="681"/>
      <c r="T49" s="681"/>
      <c r="U49" s="681"/>
      <c r="V49" s="681"/>
      <c r="W49" s="681"/>
      <c r="X49" s="681"/>
      <c r="Y49" s="681"/>
      <c r="Z49" s="681"/>
      <c r="AA49" s="681"/>
      <c r="AB49" s="681"/>
      <c r="AC49" s="681"/>
      <c r="AD49" s="681"/>
      <c r="AE49" s="681"/>
      <c r="AF49" s="682"/>
      <c r="AH49" s="38" t="s">
        <v>557</v>
      </c>
      <c r="AI49" s="681"/>
      <c r="AJ49" s="681"/>
      <c r="AK49" s="681"/>
      <c r="AL49" s="681"/>
      <c r="AM49" s="681"/>
      <c r="AN49" s="681"/>
      <c r="AO49" s="681"/>
      <c r="AP49" s="681"/>
      <c r="AQ49" s="681"/>
      <c r="AR49" s="681"/>
      <c r="AS49" s="681"/>
      <c r="AT49" s="681"/>
      <c r="AU49" s="681"/>
      <c r="AV49" s="682"/>
      <c r="AX49" s="38" t="s">
        <v>557</v>
      </c>
      <c r="AY49" s="681"/>
      <c r="AZ49" s="681"/>
      <c r="BA49" s="681"/>
      <c r="BB49" s="681"/>
      <c r="BC49" s="681"/>
      <c r="BD49" s="681"/>
      <c r="BE49" s="681"/>
      <c r="BF49" s="681"/>
      <c r="BG49" s="681"/>
      <c r="BH49" s="681"/>
      <c r="BI49" s="681"/>
      <c r="BJ49" s="681"/>
      <c r="BK49" s="681"/>
      <c r="BL49" s="682"/>
      <c r="BN49" s="38" t="s">
        <v>557</v>
      </c>
      <c r="BO49" s="681"/>
      <c r="BP49" s="681"/>
      <c r="BQ49" s="681"/>
      <c r="BR49" s="681"/>
      <c r="BS49" s="681"/>
      <c r="BT49" s="681"/>
      <c r="BU49" s="681"/>
      <c r="BV49" s="681"/>
      <c r="BW49" s="681"/>
      <c r="BX49" s="681"/>
      <c r="BY49" s="681"/>
      <c r="BZ49" s="681"/>
      <c r="CA49" s="681"/>
      <c r="CB49" s="682"/>
      <c r="CD49" s="38" t="s">
        <v>557</v>
      </c>
      <c r="CE49" s="681"/>
      <c r="CF49" s="681"/>
      <c r="CG49" s="681"/>
      <c r="CH49" s="681"/>
      <c r="CI49" s="681"/>
      <c r="CJ49" s="681"/>
      <c r="CK49" s="681"/>
      <c r="CL49" s="681"/>
      <c r="CM49" s="681"/>
      <c r="CN49" s="681"/>
      <c r="CO49" s="681"/>
      <c r="CP49" s="681"/>
      <c r="CQ49" s="681"/>
      <c r="CR49" s="682"/>
    </row>
    <row r="50" spans="2:96" s="38" customFormat="1">
      <c r="B50" s="653" t="s">
        <v>775</v>
      </c>
      <c r="P50" s="684"/>
      <c r="R50" s="653" t="s">
        <v>775</v>
      </c>
      <c r="AF50" s="684"/>
      <c r="AH50" s="653" t="s">
        <v>775</v>
      </c>
      <c r="AV50" s="684"/>
      <c r="AX50" s="653" t="s">
        <v>775</v>
      </c>
      <c r="BL50" s="684"/>
      <c r="BN50" s="653" t="s">
        <v>775</v>
      </c>
      <c r="BO50" s="681"/>
      <c r="BP50" s="681"/>
      <c r="BQ50" s="681"/>
      <c r="BR50" s="681"/>
      <c r="BS50" s="681"/>
      <c r="BT50" s="681"/>
      <c r="BU50" s="681"/>
      <c r="BV50" s="681"/>
      <c r="BW50" s="681"/>
      <c r="BX50" s="681"/>
      <c r="BY50" s="681"/>
      <c r="BZ50" s="681"/>
      <c r="CA50" s="681"/>
      <c r="CB50" s="682"/>
      <c r="CD50" s="653" t="s">
        <v>775</v>
      </c>
      <c r="CR50" s="684"/>
    </row>
    <row r="51" spans="2:96">
      <c r="BO51" s="54"/>
      <c r="BP51" s="54"/>
      <c r="BQ51" s="54"/>
      <c r="BR51" s="54"/>
      <c r="BS51" s="54"/>
      <c r="BT51" s="54"/>
      <c r="BU51" s="54"/>
      <c r="BV51" s="54"/>
      <c r="BW51" s="54"/>
      <c r="BX51" s="54"/>
      <c r="BY51" s="54"/>
      <c r="BZ51" s="54"/>
      <c r="CA51" s="54"/>
      <c r="CB51" s="91"/>
    </row>
    <row r="52" spans="2:96">
      <c r="AV52"/>
    </row>
    <row r="53" spans="2:96">
      <c r="AV53"/>
    </row>
    <row r="54" spans="2:96">
      <c r="AV54"/>
    </row>
    <row r="55" spans="2:96">
      <c r="AV55"/>
    </row>
    <row r="56" spans="2:96">
      <c r="AV56"/>
    </row>
    <row r="57" spans="2:96">
      <c r="AV57"/>
    </row>
    <row r="58" spans="2:96">
      <c r="AV58"/>
    </row>
    <row r="59" spans="2:96">
      <c r="AV59"/>
    </row>
    <row r="60" spans="2:96">
      <c r="AV60"/>
    </row>
    <row r="61" spans="2:96">
      <c r="AV61"/>
    </row>
    <row r="62" spans="2:96">
      <c r="AV62"/>
    </row>
    <row r="63" spans="2:96">
      <c r="AV63"/>
    </row>
    <row r="64" spans="2:96">
      <c r="AV64"/>
    </row>
    <row r="65" spans="48:48">
      <c r="AV65"/>
    </row>
    <row r="66" spans="48:48">
      <c r="AV66"/>
    </row>
    <row r="67" spans="48:48">
      <c r="AV67"/>
    </row>
    <row r="68" spans="48:48">
      <c r="AV68"/>
    </row>
    <row r="69" spans="48:48">
      <c r="AV69"/>
    </row>
    <row r="70" spans="48:48">
      <c r="AV70"/>
    </row>
    <row r="71" spans="48:48">
      <c r="AV71"/>
    </row>
    <row r="72" spans="48:48">
      <c r="AV72"/>
    </row>
    <row r="73" spans="48:48">
      <c r="AV73"/>
    </row>
    <row r="74" spans="48:48">
      <c r="AV74"/>
    </row>
    <row r="75" spans="48:48">
      <c r="AV75"/>
    </row>
    <row r="76" spans="48:48">
      <c r="AV76"/>
    </row>
    <row r="77" spans="48:48">
      <c r="AV77"/>
    </row>
    <row r="78" spans="48:48">
      <c r="AV78"/>
    </row>
    <row r="79" spans="48:48">
      <c r="AV79"/>
    </row>
    <row r="80" spans="48:48">
      <c r="AV80"/>
    </row>
    <row r="81" spans="48:48">
      <c r="AV81"/>
    </row>
    <row r="82" spans="48:48">
      <c r="AV82"/>
    </row>
    <row r="83" spans="48:48">
      <c r="AV83"/>
    </row>
    <row r="84" spans="48:48">
      <c r="AV84"/>
    </row>
    <row r="85" spans="48:48">
      <c r="AV85"/>
    </row>
    <row r="86" spans="48:48">
      <c r="AV86"/>
    </row>
    <row r="87" spans="48:48">
      <c r="AV87"/>
    </row>
    <row r="88" spans="48:48">
      <c r="AV88"/>
    </row>
    <row r="89" spans="48:48">
      <c r="AV89"/>
    </row>
    <row r="90" spans="48:48">
      <c r="AV90"/>
    </row>
    <row r="91" spans="48:48">
      <c r="AV91"/>
    </row>
    <row r="92" spans="48:48">
      <c r="AV92"/>
    </row>
    <row r="93" spans="48:48">
      <c r="AV93"/>
    </row>
    <row r="94" spans="48:48">
      <c r="AV94"/>
    </row>
    <row r="95" spans="48:48">
      <c r="AV95"/>
    </row>
    <row r="96" spans="48:48">
      <c r="AV96"/>
    </row>
    <row r="97" spans="48:48">
      <c r="AV97"/>
    </row>
    <row r="98" spans="48:48">
      <c r="AV98"/>
    </row>
    <row r="99" spans="48:48">
      <c r="AV99"/>
    </row>
    <row r="100" spans="48:48">
      <c r="AV100"/>
    </row>
    <row r="101" spans="48:48">
      <c r="AV101"/>
    </row>
    <row r="102" spans="48:48">
      <c r="AV102"/>
    </row>
    <row r="103" spans="48:48">
      <c r="AV103"/>
    </row>
    <row r="104" spans="48:48">
      <c r="AV104"/>
    </row>
    <row r="105" spans="48:48">
      <c r="AV105"/>
    </row>
    <row r="106" spans="48:48">
      <c r="AV106"/>
    </row>
    <row r="107" spans="48:48">
      <c r="AV107"/>
    </row>
    <row r="108" spans="48:48">
      <c r="AV108"/>
    </row>
    <row r="109" spans="48:48">
      <c r="AV109"/>
    </row>
  </sheetData>
  <pageMargins left="0.59055118110236227" right="0.59055118110236227" top="0.78740157480314965" bottom="0.78740157480314965" header="0.39370078740157483" footer="0.39370078740157483"/>
  <pageSetup paperSize="9" scale="64" firstPageNumber="91" fitToWidth="6" fitToHeight="0" orientation="landscape" useFirstPageNumber="1" r:id="rId1"/>
  <headerFooter alignWithMargins="0">
    <oddHeader>&amp;R&amp;12Les finances des communes en 2018</oddHeader>
    <oddFooter>&amp;L&amp;12Direction Générale des Collectivités Locales / DESL&amp;C&amp;12&amp;P&amp;R&amp;12Mise en ligne : mars 2020</oddFooter>
  </headerFooter>
  <colBreaks count="5" manualBreakCount="5">
    <brk id="16" max="45" man="1"/>
    <brk id="32" max="45" man="1"/>
    <brk id="48" max="45" man="1"/>
    <brk id="64" max="45" man="1"/>
    <brk id="80" max="45" man="1"/>
  </colBreaks>
</worksheet>
</file>

<file path=xl/worksheets/sheet28.xml><?xml version="1.0" encoding="utf-8"?>
<worksheet xmlns="http://schemas.openxmlformats.org/spreadsheetml/2006/main" xmlns:r="http://schemas.openxmlformats.org/officeDocument/2006/relationships">
  <sheetPr>
    <tabColor rgb="FF00B050"/>
  </sheetPr>
  <dimension ref="A1:J218"/>
  <sheetViews>
    <sheetView topLeftCell="A148" zoomScaleNormal="100" workbookViewId="0">
      <selection activeCell="A76" sqref="A76"/>
    </sheetView>
  </sheetViews>
  <sheetFormatPr baseColWidth="10" defaultRowHeight="12.75"/>
  <cols>
    <col min="1" max="1" width="81.42578125" customWidth="1"/>
    <col min="2" max="7" width="17.28515625" customWidth="1"/>
    <col min="8" max="8" width="19.140625" customWidth="1"/>
    <col min="9" max="9" width="17.28515625" customWidth="1"/>
    <col min="10" max="10" width="18.28515625" customWidth="1"/>
  </cols>
  <sheetData>
    <row r="1" spans="1:10" ht="18">
      <c r="A1" s="10" t="s">
        <v>923</v>
      </c>
    </row>
    <row r="2" spans="1:10" ht="12.75" customHeight="1">
      <c r="A2" s="10"/>
    </row>
    <row r="3" spans="1:10" ht="12.75" customHeight="1">
      <c r="A3" s="109" t="s">
        <v>648</v>
      </c>
    </row>
    <row r="4" spans="1:10" ht="13.5" thickBot="1">
      <c r="A4" s="233"/>
      <c r="J4" s="681" t="s">
        <v>649</v>
      </c>
    </row>
    <row r="5" spans="1:10" ht="12.75" customHeight="1">
      <c r="A5" s="232" t="s">
        <v>650</v>
      </c>
      <c r="B5" s="799" t="s">
        <v>43</v>
      </c>
      <c r="C5" s="799" t="s">
        <v>44</v>
      </c>
      <c r="D5" s="799" t="s">
        <v>135</v>
      </c>
      <c r="E5" s="799" t="s">
        <v>136</v>
      </c>
      <c r="F5" s="799" t="s">
        <v>137</v>
      </c>
      <c r="G5" s="800">
        <v>100000</v>
      </c>
      <c r="H5" s="801" t="s">
        <v>269</v>
      </c>
      <c r="I5" s="801" t="s">
        <v>268</v>
      </c>
      <c r="J5" s="801" t="s">
        <v>259</v>
      </c>
    </row>
    <row r="6" spans="1:10" ht="12.75" customHeight="1">
      <c r="A6" s="231"/>
      <c r="B6" s="802" t="s">
        <v>45</v>
      </c>
      <c r="C6" s="802" t="s">
        <v>45</v>
      </c>
      <c r="D6" s="802" t="s">
        <v>45</v>
      </c>
      <c r="E6" s="802" t="s">
        <v>45</v>
      </c>
      <c r="F6" s="802" t="s">
        <v>45</v>
      </c>
      <c r="G6" s="802" t="s">
        <v>48</v>
      </c>
      <c r="H6" s="803" t="s">
        <v>651</v>
      </c>
      <c r="I6" s="803" t="s">
        <v>153</v>
      </c>
      <c r="J6" s="803" t="s">
        <v>157</v>
      </c>
    </row>
    <row r="7" spans="1:10" ht="12.75" customHeight="1" thickBot="1">
      <c r="A7" s="234"/>
      <c r="B7" s="804" t="s">
        <v>51</v>
      </c>
      <c r="C7" s="804" t="s">
        <v>47</v>
      </c>
      <c r="D7" s="804" t="s">
        <v>138</v>
      </c>
      <c r="E7" s="804" t="s">
        <v>139</v>
      </c>
      <c r="F7" s="804" t="s">
        <v>140</v>
      </c>
      <c r="G7" s="804" t="s">
        <v>141</v>
      </c>
      <c r="H7" s="805" t="s">
        <v>153</v>
      </c>
      <c r="I7" s="805" t="s">
        <v>141</v>
      </c>
      <c r="J7" s="805" t="s">
        <v>652</v>
      </c>
    </row>
    <row r="8" spans="1:10" ht="12.75" customHeight="1"/>
    <row r="9" spans="1:10" s="8" customFormat="1" ht="14.25" customHeight="1">
      <c r="A9" s="806" t="s">
        <v>653</v>
      </c>
      <c r="B9" s="807">
        <v>1356.852433</v>
      </c>
      <c r="C9" s="807">
        <v>2828.4312890000001</v>
      </c>
      <c r="D9" s="807">
        <v>2625.1119899999999</v>
      </c>
      <c r="E9" s="807">
        <v>3971.1690720000001</v>
      </c>
      <c r="F9" s="807">
        <v>2320.1208630000001</v>
      </c>
      <c r="G9" s="807">
        <v>3194.139467</v>
      </c>
      <c r="H9" s="808">
        <v>4185.2837220000001</v>
      </c>
      <c r="I9" s="808">
        <v>12110.541391999999</v>
      </c>
      <c r="J9" s="808">
        <v>16295.825113999999</v>
      </c>
    </row>
    <row r="10" spans="1:10" ht="14.25" customHeight="1">
      <c r="A10" s="809" t="s">
        <v>654</v>
      </c>
      <c r="B10" s="810">
        <v>1146.9953069999999</v>
      </c>
      <c r="C10" s="810">
        <v>2514.0374470000002</v>
      </c>
      <c r="D10" s="810">
        <v>2502.1918649999998</v>
      </c>
      <c r="E10" s="810">
        <v>3819.5329040000001</v>
      </c>
      <c r="F10" s="810">
        <v>2247.192145</v>
      </c>
      <c r="G10" s="810">
        <v>3042.3324790000001</v>
      </c>
      <c r="H10" s="331">
        <v>3661.0327539999998</v>
      </c>
      <c r="I10" s="331">
        <v>11611.249393</v>
      </c>
      <c r="J10" s="331">
        <v>15272.282148</v>
      </c>
    </row>
    <row r="11" spans="1:10" ht="14.25" customHeight="1">
      <c r="A11" s="811" t="s">
        <v>655</v>
      </c>
      <c r="B11" s="812">
        <v>46.007550999999999</v>
      </c>
      <c r="C11" s="812">
        <v>93.878180999999998</v>
      </c>
      <c r="D11" s="812">
        <v>100.024492</v>
      </c>
      <c r="E11" s="812">
        <v>120.262663</v>
      </c>
      <c r="F11" s="812">
        <v>68.119872000000001</v>
      </c>
      <c r="G11" s="812">
        <v>125.655152</v>
      </c>
      <c r="H11" s="813">
        <v>139.88573199999999</v>
      </c>
      <c r="I11" s="813">
        <v>414.06217900000001</v>
      </c>
      <c r="J11" s="813">
        <v>553.94791099999998</v>
      </c>
    </row>
    <row r="12" spans="1:10" ht="14.25" customHeight="1">
      <c r="A12" s="809" t="s">
        <v>656</v>
      </c>
      <c r="B12" s="810">
        <v>0.24667700000000001</v>
      </c>
      <c r="C12" s="810">
        <v>2.0920320000000001</v>
      </c>
      <c r="D12" s="810">
        <v>3.6052430000000002</v>
      </c>
      <c r="E12" s="810">
        <v>7.0778449999999999</v>
      </c>
      <c r="F12" s="810">
        <v>4.808846</v>
      </c>
      <c r="G12" s="810">
        <v>25.959323000000001</v>
      </c>
      <c r="H12" s="331">
        <v>2.3387090000000001</v>
      </c>
      <c r="I12" s="331">
        <v>41.451258000000003</v>
      </c>
      <c r="J12" s="331">
        <v>43.789966999999997</v>
      </c>
    </row>
    <row r="13" spans="1:10" s="8" customFormat="1" ht="14.25" customHeight="1">
      <c r="A13" s="811" t="s">
        <v>925</v>
      </c>
      <c r="B13" s="812" t="s">
        <v>108</v>
      </c>
      <c r="C13" s="812" t="s">
        <v>108</v>
      </c>
      <c r="D13" s="812" t="s">
        <v>108</v>
      </c>
      <c r="E13" s="812" t="s">
        <v>108</v>
      </c>
      <c r="F13" s="812" t="s">
        <v>108</v>
      </c>
      <c r="G13" s="812">
        <v>0.19251199999999999</v>
      </c>
      <c r="H13" s="813" t="s">
        <v>108</v>
      </c>
      <c r="I13" s="813">
        <v>0.19251199999999999</v>
      </c>
      <c r="J13" s="813">
        <v>0.19251199999999999</v>
      </c>
    </row>
    <row r="14" spans="1:10" s="8" customFormat="1" ht="14.25" customHeight="1">
      <c r="A14" s="818" t="s">
        <v>657</v>
      </c>
      <c r="B14" s="819">
        <v>118.511</v>
      </c>
      <c r="C14" s="819">
        <v>296.95665300000002</v>
      </c>
      <c r="D14" s="819">
        <v>343.72529600000001</v>
      </c>
      <c r="E14" s="819">
        <v>522.93454799999995</v>
      </c>
      <c r="F14" s="819">
        <v>390.12495899999999</v>
      </c>
      <c r="G14" s="819">
        <v>945.63367900000003</v>
      </c>
      <c r="H14" s="820">
        <v>415.46765299999998</v>
      </c>
      <c r="I14" s="820">
        <v>2202.418482</v>
      </c>
      <c r="J14" s="820">
        <v>2617.8861350000002</v>
      </c>
    </row>
    <row r="15" spans="1:10" ht="14.25" customHeight="1">
      <c r="A15" s="811" t="s">
        <v>663</v>
      </c>
      <c r="B15" s="812" t="s">
        <v>108</v>
      </c>
      <c r="C15" s="812" t="s">
        <v>108</v>
      </c>
      <c r="D15" s="812" t="s">
        <v>108</v>
      </c>
      <c r="E15" s="812" t="s">
        <v>108</v>
      </c>
      <c r="F15" s="812" t="s">
        <v>108</v>
      </c>
      <c r="G15" s="812">
        <v>16.022331999999999</v>
      </c>
      <c r="H15" s="813" t="s">
        <v>108</v>
      </c>
      <c r="I15" s="813">
        <v>16.022331999999999</v>
      </c>
      <c r="J15" s="813">
        <v>16.022331999999999</v>
      </c>
    </row>
    <row r="16" spans="1:10" ht="14.25" customHeight="1">
      <c r="A16" s="809" t="s">
        <v>658</v>
      </c>
      <c r="B16" s="810">
        <v>64.001127999999994</v>
      </c>
      <c r="C16" s="810">
        <v>177.602137</v>
      </c>
      <c r="D16" s="810">
        <v>234.24158199999999</v>
      </c>
      <c r="E16" s="810">
        <v>359.49191100000002</v>
      </c>
      <c r="F16" s="810">
        <v>236.541123</v>
      </c>
      <c r="G16" s="810">
        <v>474.95338800000002</v>
      </c>
      <c r="H16" s="331">
        <v>241.60326499999999</v>
      </c>
      <c r="I16" s="331">
        <v>1305.2280049999999</v>
      </c>
      <c r="J16" s="331">
        <v>1546.8312699999999</v>
      </c>
    </row>
    <row r="17" spans="1:10" ht="14.25" customHeight="1">
      <c r="A17" s="817" t="s">
        <v>659</v>
      </c>
      <c r="B17" s="812">
        <v>34.231076000000002</v>
      </c>
      <c r="C17" s="812">
        <v>79.482760999999996</v>
      </c>
      <c r="D17" s="812">
        <v>90.355846999999997</v>
      </c>
      <c r="E17" s="812">
        <v>127.909306</v>
      </c>
      <c r="F17" s="812">
        <v>118.38470700000001</v>
      </c>
      <c r="G17" s="812">
        <v>273.75771099999997</v>
      </c>
      <c r="H17" s="813">
        <v>113.713837</v>
      </c>
      <c r="I17" s="813">
        <v>610.40756999999996</v>
      </c>
      <c r="J17" s="813">
        <v>724.12140699999998</v>
      </c>
    </row>
    <row r="18" spans="1:10" s="8" customFormat="1" ht="14.25" customHeight="1">
      <c r="A18" s="809" t="s">
        <v>660</v>
      </c>
      <c r="B18" s="810">
        <v>5.4069010000000004</v>
      </c>
      <c r="C18" s="810">
        <v>12.747335</v>
      </c>
      <c r="D18" s="810">
        <v>7.7019159999999998</v>
      </c>
      <c r="E18" s="810">
        <v>19.649339999999999</v>
      </c>
      <c r="F18" s="810">
        <v>21.293513999999998</v>
      </c>
      <c r="G18" s="810">
        <v>27.868818999999998</v>
      </c>
      <c r="H18" s="331">
        <v>18.154235</v>
      </c>
      <c r="I18" s="331">
        <v>76.513587999999999</v>
      </c>
      <c r="J18" s="331">
        <v>94.667823999999996</v>
      </c>
    </row>
    <row r="19" spans="1:10" ht="14.25" customHeight="1">
      <c r="A19" s="811" t="s">
        <v>661</v>
      </c>
      <c r="B19" s="812">
        <v>3.7326549999999998</v>
      </c>
      <c r="C19" s="812">
        <v>10.079917</v>
      </c>
      <c r="D19" s="812">
        <v>9.0903259999999992</v>
      </c>
      <c r="E19" s="812">
        <v>13.229989</v>
      </c>
      <c r="F19" s="812">
        <v>13.864195</v>
      </c>
      <c r="G19" s="812">
        <v>152.99576300000001</v>
      </c>
      <c r="H19" s="813">
        <v>13.812571999999999</v>
      </c>
      <c r="I19" s="813">
        <v>189.180273</v>
      </c>
      <c r="J19" s="813">
        <v>202.99284499999999</v>
      </c>
    </row>
    <row r="20" spans="1:10" s="8" customFormat="1" ht="14.25" customHeight="1">
      <c r="A20" s="818" t="s">
        <v>662</v>
      </c>
      <c r="B20" s="819">
        <v>524.36037099999999</v>
      </c>
      <c r="C20" s="819">
        <v>1234.1515850000001</v>
      </c>
      <c r="D20" s="819">
        <v>1343.7498479999999</v>
      </c>
      <c r="E20" s="819">
        <v>2046.9460429999999</v>
      </c>
      <c r="F20" s="819">
        <v>1186.0746039999999</v>
      </c>
      <c r="G20" s="819">
        <v>2204.8125970000001</v>
      </c>
      <c r="H20" s="820">
        <v>1758.5119560000001</v>
      </c>
      <c r="I20" s="820">
        <v>6781.5830930000002</v>
      </c>
      <c r="J20" s="820">
        <v>8540.0950479999992</v>
      </c>
    </row>
    <row r="21" spans="1:10" ht="14.25" customHeight="1">
      <c r="A21" s="817" t="s">
        <v>704</v>
      </c>
      <c r="B21" s="812">
        <v>24.905975000000002</v>
      </c>
      <c r="C21" s="812">
        <v>81.659790000000001</v>
      </c>
      <c r="D21" s="812">
        <v>160.34973099999999</v>
      </c>
      <c r="E21" s="812">
        <v>328.38286799999997</v>
      </c>
      <c r="F21" s="812">
        <v>185.889038</v>
      </c>
      <c r="G21" s="812">
        <v>425.79669799999999</v>
      </c>
      <c r="H21" s="813">
        <v>106.565765</v>
      </c>
      <c r="I21" s="813">
        <v>1100.4183350000001</v>
      </c>
      <c r="J21" s="813">
        <v>1206.9840999999999</v>
      </c>
    </row>
    <row r="22" spans="1:10" ht="14.25" customHeight="1">
      <c r="A22" s="809" t="s">
        <v>664</v>
      </c>
      <c r="B22" s="810">
        <v>243.72016300000001</v>
      </c>
      <c r="C22" s="810">
        <v>617.48863600000004</v>
      </c>
      <c r="D22" s="810">
        <v>672.261934</v>
      </c>
      <c r="E22" s="810">
        <v>1007.421844</v>
      </c>
      <c r="F22" s="810">
        <v>622.37187300000005</v>
      </c>
      <c r="G22" s="810">
        <v>1177.6834269999999</v>
      </c>
      <c r="H22" s="331">
        <v>861.208799</v>
      </c>
      <c r="I22" s="331">
        <v>3479.7390780000001</v>
      </c>
      <c r="J22" s="331">
        <v>4340.9478769999996</v>
      </c>
    </row>
    <row r="23" spans="1:10" ht="14.25" customHeight="1">
      <c r="A23" s="811" t="s">
        <v>665</v>
      </c>
      <c r="B23" s="812">
        <v>1.9756210000000001</v>
      </c>
      <c r="C23" s="812">
        <v>4.5565470000000001</v>
      </c>
      <c r="D23" s="812">
        <v>4.1967340000000002</v>
      </c>
      <c r="E23" s="812">
        <v>3.7998799999999999</v>
      </c>
      <c r="F23" s="812">
        <v>2.0640830000000001</v>
      </c>
      <c r="G23" s="812">
        <v>12.501087999999999</v>
      </c>
      <c r="H23" s="813">
        <v>6.5321680000000004</v>
      </c>
      <c r="I23" s="813">
        <v>22.561786000000001</v>
      </c>
      <c r="J23" s="813">
        <v>29.093952999999999</v>
      </c>
    </row>
    <row r="24" spans="1:10" ht="14.25" customHeight="1">
      <c r="A24" s="809" t="s">
        <v>666</v>
      </c>
      <c r="B24" s="810">
        <v>0.96353999999999995</v>
      </c>
      <c r="C24" s="810">
        <v>2.0033539999999999</v>
      </c>
      <c r="D24" s="810">
        <v>2.1072980000000001</v>
      </c>
      <c r="E24" s="810">
        <v>6.7853709999999996</v>
      </c>
      <c r="F24" s="810">
        <v>11.898908</v>
      </c>
      <c r="G24" s="810">
        <v>75.679986999999997</v>
      </c>
      <c r="H24" s="331">
        <v>2.9668939999999999</v>
      </c>
      <c r="I24" s="331">
        <v>96.471563000000003</v>
      </c>
      <c r="J24" s="331">
        <v>99.438457</v>
      </c>
    </row>
    <row r="25" spans="1:10" s="8" customFormat="1" ht="14.25" customHeight="1">
      <c r="A25" s="811" t="s">
        <v>667</v>
      </c>
      <c r="B25" s="812">
        <v>162.958778</v>
      </c>
      <c r="C25" s="812">
        <v>389.22817300000003</v>
      </c>
      <c r="D25" s="812">
        <v>430.70374900000002</v>
      </c>
      <c r="E25" s="812">
        <v>590.24590699999999</v>
      </c>
      <c r="F25" s="812">
        <v>297.04074100000003</v>
      </c>
      <c r="G25" s="812">
        <v>389.68846400000001</v>
      </c>
      <c r="H25" s="813">
        <v>552.18695100000002</v>
      </c>
      <c r="I25" s="813">
        <v>1707.67886</v>
      </c>
      <c r="J25" s="813">
        <v>2259.8658110000001</v>
      </c>
    </row>
    <row r="26" spans="1:10" s="69" customFormat="1" ht="14.25" customHeight="1">
      <c r="A26" s="821" t="s">
        <v>668</v>
      </c>
      <c r="B26" s="822">
        <v>14.978081</v>
      </c>
      <c r="C26" s="822">
        <v>52.266601000000001</v>
      </c>
      <c r="D26" s="822">
        <v>66.760756000000001</v>
      </c>
      <c r="E26" s="822">
        <v>105.681242</v>
      </c>
      <c r="F26" s="822">
        <v>66.809961999999999</v>
      </c>
      <c r="G26" s="822">
        <v>123.462932</v>
      </c>
      <c r="H26" s="410">
        <v>67.244681999999997</v>
      </c>
      <c r="I26" s="410">
        <v>362.71489200000002</v>
      </c>
      <c r="J26" s="410">
        <v>429.95957399999998</v>
      </c>
    </row>
    <row r="27" spans="1:10" s="8" customFormat="1" ht="14.25" customHeight="1">
      <c r="A27" s="814" t="s">
        <v>669</v>
      </c>
      <c r="B27" s="815">
        <v>147.90034900000001</v>
      </c>
      <c r="C27" s="815">
        <v>467.26741299999998</v>
      </c>
      <c r="D27" s="815">
        <v>616.52389300000004</v>
      </c>
      <c r="E27" s="815">
        <v>970.81627400000002</v>
      </c>
      <c r="F27" s="815">
        <v>564.28424700000005</v>
      </c>
      <c r="G27" s="815">
        <v>1482.478509</v>
      </c>
      <c r="H27" s="816">
        <v>615.16776200000004</v>
      </c>
      <c r="I27" s="816">
        <v>3634.1029229999999</v>
      </c>
      <c r="J27" s="816">
        <v>4249.2706850000004</v>
      </c>
    </row>
    <row r="28" spans="1:10" ht="14.25" customHeight="1">
      <c r="A28" s="821" t="s">
        <v>705</v>
      </c>
      <c r="B28" s="822">
        <v>14.408146</v>
      </c>
      <c r="C28" s="822">
        <v>45.821213999999998</v>
      </c>
      <c r="D28" s="822">
        <v>69.844594999999998</v>
      </c>
      <c r="E28" s="822">
        <v>111.94257500000001</v>
      </c>
      <c r="F28" s="822">
        <v>51.729059999999997</v>
      </c>
      <c r="G28" s="822">
        <v>139.46597700000001</v>
      </c>
      <c r="H28" s="410">
        <v>60.22936</v>
      </c>
      <c r="I28" s="410">
        <v>372.98220600000002</v>
      </c>
      <c r="J28" s="410">
        <v>433.211567</v>
      </c>
    </row>
    <row r="29" spans="1:10" s="8" customFormat="1" ht="14.25" customHeight="1">
      <c r="A29" s="811" t="s">
        <v>670</v>
      </c>
      <c r="B29" s="812">
        <v>61.929600999999998</v>
      </c>
      <c r="C29" s="812">
        <v>237.252466</v>
      </c>
      <c r="D29" s="812">
        <v>360.43706300000002</v>
      </c>
      <c r="E29" s="812">
        <v>551.12431200000003</v>
      </c>
      <c r="F29" s="812">
        <v>318.74425400000001</v>
      </c>
      <c r="G29" s="812">
        <v>799.12868100000003</v>
      </c>
      <c r="H29" s="813">
        <v>299.18206600000002</v>
      </c>
      <c r="I29" s="813">
        <v>2029.4343100000001</v>
      </c>
      <c r="J29" s="813">
        <v>2328.6163759999999</v>
      </c>
    </row>
    <row r="30" spans="1:10" ht="14.25" customHeight="1">
      <c r="A30" s="809" t="s">
        <v>671</v>
      </c>
      <c r="B30" s="810">
        <v>53.286878000000002</v>
      </c>
      <c r="C30" s="810">
        <v>146.66610399999999</v>
      </c>
      <c r="D30" s="810">
        <v>183.45702</v>
      </c>
      <c r="E30" s="810">
        <v>304.70076299999999</v>
      </c>
      <c r="F30" s="810">
        <v>193.809731</v>
      </c>
      <c r="G30" s="810">
        <v>543.88385100000005</v>
      </c>
      <c r="H30" s="331">
        <v>199.95298199999999</v>
      </c>
      <c r="I30" s="331">
        <v>1225.8513660000001</v>
      </c>
      <c r="J30" s="331">
        <v>1425.804347</v>
      </c>
    </row>
    <row r="31" spans="1:10" s="8" customFormat="1" ht="14.25" customHeight="1">
      <c r="A31" s="814" t="s">
        <v>672</v>
      </c>
      <c r="B31" s="815">
        <v>264.854555</v>
      </c>
      <c r="C31" s="815">
        <v>738.33842100000004</v>
      </c>
      <c r="D31" s="815">
        <v>898.26766999999995</v>
      </c>
      <c r="E31" s="815">
        <v>1516.945624</v>
      </c>
      <c r="F31" s="815">
        <v>935.94555800000001</v>
      </c>
      <c r="G31" s="815">
        <v>1122.8075429999999</v>
      </c>
      <c r="H31" s="816">
        <v>1003.192976</v>
      </c>
      <c r="I31" s="816">
        <v>4473.9663959999998</v>
      </c>
      <c r="J31" s="816">
        <v>5477.1593709999997</v>
      </c>
    </row>
    <row r="32" spans="1:10" s="69" customFormat="1" ht="14.25" customHeight="1">
      <c r="A32" s="809" t="s">
        <v>706</v>
      </c>
      <c r="B32" s="810">
        <v>17.947770999999999</v>
      </c>
      <c r="C32" s="810">
        <v>70.386600999999999</v>
      </c>
      <c r="D32" s="810">
        <v>162.61756800000001</v>
      </c>
      <c r="E32" s="810">
        <v>327.00721600000003</v>
      </c>
      <c r="F32" s="810">
        <v>194.95935399999999</v>
      </c>
      <c r="G32" s="810">
        <v>245.00903</v>
      </c>
      <c r="H32" s="331">
        <v>88.334372000000002</v>
      </c>
      <c r="I32" s="331">
        <v>929.59316799999999</v>
      </c>
      <c r="J32" s="331">
        <v>1017.92754</v>
      </c>
    </row>
    <row r="33" spans="1:10" s="8" customFormat="1" ht="14.25" customHeight="1">
      <c r="A33" s="811" t="s">
        <v>673</v>
      </c>
      <c r="B33" s="812">
        <v>98.052445000000006</v>
      </c>
      <c r="C33" s="812">
        <v>263.59487000000001</v>
      </c>
      <c r="D33" s="812">
        <v>328.82297199999999</v>
      </c>
      <c r="E33" s="812">
        <v>469.24724200000003</v>
      </c>
      <c r="F33" s="812">
        <v>273.20825600000001</v>
      </c>
      <c r="G33" s="812">
        <v>449.31990500000001</v>
      </c>
      <c r="H33" s="813">
        <v>361.64731499999999</v>
      </c>
      <c r="I33" s="813">
        <v>1520.5983759999999</v>
      </c>
      <c r="J33" s="813">
        <v>1882.2456910000001</v>
      </c>
    </row>
    <row r="34" spans="1:10" ht="14.25" customHeight="1">
      <c r="A34" s="809" t="s">
        <v>674</v>
      </c>
      <c r="B34" s="810">
        <v>117.814655</v>
      </c>
      <c r="C34" s="810">
        <v>353.557838</v>
      </c>
      <c r="D34" s="810">
        <v>401.72044899999997</v>
      </c>
      <c r="E34" s="810">
        <v>718.02250800000002</v>
      </c>
      <c r="F34" s="810">
        <v>467.77794799999998</v>
      </c>
      <c r="G34" s="810">
        <v>389.74328000000003</v>
      </c>
      <c r="H34" s="331">
        <v>471.37249300000002</v>
      </c>
      <c r="I34" s="331">
        <v>1977.264185</v>
      </c>
      <c r="J34" s="331">
        <v>2448.636677</v>
      </c>
    </row>
    <row r="35" spans="1:10" s="8" customFormat="1" ht="14.25" customHeight="1">
      <c r="A35" s="811" t="s">
        <v>926</v>
      </c>
      <c r="B35" s="812" t="s">
        <v>108</v>
      </c>
      <c r="C35" s="812" t="s">
        <v>108</v>
      </c>
      <c r="D35" s="812" t="s">
        <v>108</v>
      </c>
      <c r="E35" s="812" t="s">
        <v>108</v>
      </c>
      <c r="F35" s="812" t="s">
        <v>108</v>
      </c>
      <c r="G35" s="812">
        <v>38.735328000000003</v>
      </c>
      <c r="H35" s="813" t="s">
        <v>108</v>
      </c>
      <c r="I35" s="813">
        <v>38.735328000000003</v>
      </c>
      <c r="J35" s="813">
        <v>38.735328000000003</v>
      </c>
    </row>
    <row r="36" spans="1:10" s="8" customFormat="1" ht="14.25" customHeight="1">
      <c r="A36" s="826" t="s">
        <v>675</v>
      </c>
      <c r="B36" s="827">
        <v>154.63739699999999</v>
      </c>
      <c r="C36" s="827">
        <v>590.55584399999998</v>
      </c>
      <c r="D36" s="827">
        <v>799.21505200000001</v>
      </c>
      <c r="E36" s="827">
        <v>1559.4359669999999</v>
      </c>
      <c r="F36" s="827">
        <v>978.40436799999998</v>
      </c>
      <c r="G36" s="827">
        <v>2017.3102289999999</v>
      </c>
      <c r="H36" s="828">
        <v>745.19324099999994</v>
      </c>
      <c r="I36" s="828">
        <v>5354.3656170000004</v>
      </c>
      <c r="J36" s="828">
        <v>6099.5588580000003</v>
      </c>
    </row>
    <row r="37" spans="1:10" ht="14.25" customHeight="1">
      <c r="A37" s="823" t="s">
        <v>931</v>
      </c>
      <c r="B37" s="812">
        <v>31.330717</v>
      </c>
      <c r="C37" s="812">
        <v>173.22380799999999</v>
      </c>
      <c r="D37" s="812">
        <v>292.65460899999999</v>
      </c>
      <c r="E37" s="812">
        <v>504.434529</v>
      </c>
      <c r="F37" s="812">
        <v>317.36664200000001</v>
      </c>
      <c r="G37" s="812">
        <v>401.22430100000003</v>
      </c>
      <c r="H37" s="813">
        <v>204.55452500000001</v>
      </c>
      <c r="I37" s="813">
        <v>1515.6800820000001</v>
      </c>
      <c r="J37" s="813">
        <v>1720.2346070000001</v>
      </c>
    </row>
    <row r="38" spans="1:10" ht="14.25" customHeight="1">
      <c r="A38" s="821" t="s">
        <v>676</v>
      </c>
      <c r="B38" s="810">
        <v>1.030726</v>
      </c>
      <c r="C38" s="810">
        <v>2.4975670000000001</v>
      </c>
      <c r="D38" s="810">
        <v>12.178222999999999</v>
      </c>
      <c r="E38" s="810">
        <v>75.419392000000002</v>
      </c>
      <c r="F38" s="810">
        <v>73.067049999999995</v>
      </c>
      <c r="G38" s="810">
        <v>58.147762</v>
      </c>
      <c r="H38" s="331">
        <v>3.5282930000000001</v>
      </c>
      <c r="I38" s="331">
        <v>218.81242800000001</v>
      </c>
      <c r="J38" s="331">
        <v>222.340721</v>
      </c>
    </row>
    <row r="39" spans="1:10" ht="14.25" customHeight="1">
      <c r="A39" s="823" t="s">
        <v>927</v>
      </c>
      <c r="B39" s="824">
        <v>82.059703999999996</v>
      </c>
      <c r="C39" s="824">
        <v>292.23221999999998</v>
      </c>
      <c r="D39" s="824">
        <v>380.51670999999999</v>
      </c>
      <c r="E39" s="824">
        <v>781.17780400000004</v>
      </c>
      <c r="F39" s="824">
        <v>462.90413599999999</v>
      </c>
      <c r="G39" s="824">
        <v>989.380762</v>
      </c>
      <c r="H39" s="825">
        <v>374.29192499999999</v>
      </c>
      <c r="I39" s="825">
        <v>2613.9794120000001</v>
      </c>
      <c r="J39" s="825">
        <v>2988.2713359999998</v>
      </c>
    </row>
    <row r="40" spans="1:10" s="8" customFormat="1" ht="14.25" customHeight="1">
      <c r="A40" s="821" t="s">
        <v>677</v>
      </c>
      <c r="B40" s="822">
        <v>0.47065600000000002</v>
      </c>
      <c r="C40" s="822">
        <v>1.4626680000000001</v>
      </c>
      <c r="D40" s="822">
        <v>1.2390060000000001</v>
      </c>
      <c r="E40" s="822">
        <v>3.4988730000000001</v>
      </c>
      <c r="F40" s="822">
        <v>5.5872349999999997</v>
      </c>
      <c r="G40" s="822">
        <v>5.9944050000000004</v>
      </c>
      <c r="H40" s="410">
        <v>1.933324</v>
      </c>
      <c r="I40" s="410">
        <v>16.319519</v>
      </c>
      <c r="J40" s="410">
        <v>18.252842000000001</v>
      </c>
    </row>
    <row r="41" spans="1:10" ht="14.25" customHeight="1">
      <c r="A41" s="823" t="s">
        <v>678</v>
      </c>
      <c r="B41" s="824">
        <v>7.9892070000000004</v>
      </c>
      <c r="C41" s="824">
        <v>24.768234</v>
      </c>
      <c r="D41" s="824">
        <v>34.680525000000003</v>
      </c>
      <c r="E41" s="824">
        <v>74.773708999999997</v>
      </c>
      <c r="F41" s="824">
        <v>36.486423000000002</v>
      </c>
      <c r="G41" s="824">
        <v>53.143453000000001</v>
      </c>
      <c r="H41" s="825">
        <v>32.757441</v>
      </c>
      <c r="I41" s="825">
        <v>199.08411000000001</v>
      </c>
      <c r="J41" s="825">
        <v>231.84155000000001</v>
      </c>
    </row>
    <row r="42" spans="1:10" ht="14.25" customHeight="1">
      <c r="A42" s="821" t="s">
        <v>679</v>
      </c>
      <c r="B42" s="822">
        <v>16.159075000000001</v>
      </c>
      <c r="C42" s="822">
        <v>60.419809999999998</v>
      </c>
      <c r="D42" s="822">
        <v>73.627037999999999</v>
      </c>
      <c r="E42" s="822">
        <v>115.12709099999999</v>
      </c>
      <c r="F42" s="822">
        <v>82.992883000000006</v>
      </c>
      <c r="G42" s="822">
        <v>489.48802799999999</v>
      </c>
      <c r="H42" s="410">
        <v>76.578884000000002</v>
      </c>
      <c r="I42" s="410">
        <v>761.23504000000003</v>
      </c>
      <c r="J42" s="410">
        <v>837.81392400000004</v>
      </c>
    </row>
    <row r="43" spans="1:10" s="8" customFormat="1" ht="14.25" customHeight="1">
      <c r="A43" s="823" t="s">
        <v>928</v>
      </c>
      <c r="B43" s="824" t="s">
        <v>108</v>
      </c>
      <c r="C43" s="824" t="s">
        <v>108</v>
      </c>
      <c r="D43" s="824" t="s">
        <v>108</v>
      </c>
      <c r="E43" s="824">
        <v>0.29647400000000002</v>
      </c>
      <c r="F43" s="824" t="s">
        <v>108</v>
      </c>
      <c r="G43" s="824">
        <v>0.12656000000000001</v>
      </c>
      <c r="H43" s="825" t="s">
        <v>108</v>
      </c>
      <c r="I43" s="825">
        <v>0.42303400000000002</v>
      </c>
      <c r="J43" s="825">
        <v>0.42303400000000002</v>
      </c>
    </row>
    <row r="44" spans="1:10" s="8" customFormat="1" ht="14.25" customHeight="1">
      <c r="A44" s="821" t="s">
        <v>929</v>
      </c>
      <c r="B44" s="822" t="s">
        <v>108</v>
      </c>
      <c r="C44" s="822" t="s">
        <v>108</v>
      </c>
      <c r="D44" s="822" t="s">
        <v>108</v>
      </c>
      <c r="E44" s="822" t="s">
        <v>108</v>
      </c>
      <c r="F44" s="822" t="s">
        <v>108</v>
      </c>
      <c r="G44" s="822">
        <v>6.3032709999999996</v>
      </c>
      <c r="H44" s="410" t="s">
        <v>108</v>
      </c>
      <c r="I44" s="410">
        <v>6.3032709999999996</v>
      </c>
      <c r="J44" s="410">
        <v>6.3032709999999996</v>
      </c>
    </row>
    <row r="45" spans="1:10" s="8" customFormat="1" ht="14.25" customHeight="1">
      <c r="A45" s="829" t="s">
        <v>680</v>
      </c>
      <c r="B45" s="830">
        <v>16.305481</v>
      </c>
      <c r="C45" s="830">
        <v>32.173397999999999</v>
      </c>
      <c r="D45" s="830">
        <v>22.941215</v>
      </c>
      <c r="E45" s="830">
        <v>46.044688000000001</v>
      </c>
      <c r="F45" s="830">
        <v>28.568902000000001</v>
      </c>
      <c r="G45" s="830">
        <v>59.727476000000003</v>
      </c>
      <c r="H45" s="831">
        <v>48.478878999999999</v>
      </c>
      <c r="I45" s="831">
        <v>157.28228100000001</v>
      </c>
      <c r="J45" s="831">
        <v>205.76115999999999</v>
      </c>
    </row>
    <row r="46" spans="1:10" s="69" customFormat="1" ht="14.25" customHeight="1">
      <c r="A46" s="821" t="s">
        <v>707</v>
      </c>
      <c r="B46" s="822">
        <v>4.3869379999999998</v>
      </c>
      <c r="C46" s="822">
        <v>9.0672879999999996</v>
      </c>
      <c r="D46" s="822">
        <v>6.2589399999999999</v>
      </c>
      <c r="E46" s="822">
        <v>19.457464000000002</v>
      </c>
      <c r="F46" s="822">
        <v>16.220001</v>
      </c>
      <c r="G46" s="822">
        <v>8.2894489999999994</v>
      </c>
      <c r="H46" s="410">
        <v>13.454226999999999</v>
      </c>
      <c r="I46" s="410">
        <v>50.225853000000001</v>
      </c>
      <c r="J46" s="410">
        <v>63.680079999999997</v>
      </c>
    </row>
    <row r="47" spans="1:10" s="8" customFormat="1" ht="14.25" customHeight="1">
      <c r="A47" s="823" t="s">
        <v>708</v>
      </c>
      <c r="B47" s="824">
        <v>10.46519</v>
      </c>
      <c r="C47" s="824">
        <v>21.346613000000001</v>
      </c>
      <c r="D47" s="824">
        <v>16.589006000000001</v>
      </c>
      <c r="E47" s="824">
        <v>26.587223999999999</v>
      </c>
      <c r="F47" s="824">
        <v>12.348901</v>
      </c>
      <c r="G47" s="824">
        <v>51.438026999999998</v>
      </c>
      <c r="H47" s="825">
        <v>31.811803999999999</v>
      </c>
      <c r="I47" s="825">
        <v>106.96315800000001</v>
      </c>
      <c r="J47" s="825">
        <v>138.77496199999999</v>
      </c>
    </row>
    <row r="48" spans="1:10" s="8" customFormat="1" ht="14.25" customHeight="1">
      <c r="A48" s="818" t="s">
        <v>681</v>
      </c>
      <c r="B48" s="819">
        <v>423.01213000000001</v>
      </c>
      <c r="C48" s="819">
        <v>931.05548099999999</v>
      </c>
      <c r="D48" s="819">
        <v>921.22816799999998</v>
      </c>
      <c r="E48" s="819">
        <v>1278.9843310000001</v>
      </c>
      <c r="F48" s="819">
        <v>791.44812999999999</v>
      </c>
      <c r="G48" s="819">
        <v>1653.288507</v>
      </c>
      <c r="H48" s="820">
        <v>1354.0676109999999</v>
      </c>
      <c r="I48" s="820">
        <v>4644.9491360000002</v>
      </c>
      <c r="J48" s="820">
        <v>5999.0167469999997</v>
      </c>
    </row>
    <row r="49" spans="1:10" ht="14.25" customHeight="1">
      <c r="A49" s="811" t="s">
        <v>709</v>
      </c>
      <c r="B49" s="812">
        <v>148.916606</v>
      </c>
      <c r="C49" s="812">
        <v>293.71526999999998</v>
      </c>
      <c r="D49" s="812">
        <v>257.78114599999998</v>
      </c>
      <c r="E49" s="812">
        <v>330.46123</v>
      </c>
      <c r="F49" s="812">
        <v>159.72180499999999</v>
      </c>
      <c r="G49" s="812">
        <v>257.27694500000001</v>
      </c>
      <c r="H49" s="813">
        <v>442.63187699999997</v>
      </c>
      <c r="I49" s="813">
        <v>1005.241125</v>
      </c>
      <c r="J49" s="813">
        <v>1447.873002</v>
      </c>
    </row>
    <row r="50" spans="1:10" s="8" customFormat="1" ht="14.25" customHeight="1">
      <c r="A50" s="809" t="s">
        <v>682</v>
      </c>
      <c r="B50" s="810">
        <v>10.141067</v>
      </c>
      <c r="C50" s="810">
        <v>21.964772</v>
      </c>
      <c r="D50" s="810">
        <v>17.825385000000001</v>
      </c>
      <c r="E50" s="810">
        <v>27.693269000000001</v>
      </c>
      <c r="F50" s="810">
        <v>18.647234000000001</v>
      </c>
      <c r="G50" s="810">
        <v>40.635579999999997</v>
      </c>
      <c r="H50" s="331">
        <v>32.105840000000001</v>
      </c>
      <c r="I50" s="331">
        <v>104.801468</v>
      </c>
      <c r="J50" s="331">
        <v>136.907308</v>
      </c>
    </row>
    <row r="51" spans="1:10" ht="14.25" customHeight="1">
      <c r="A51" s="811" t="s">
        <v>683</v>
      </c>
      <c r="B51" s="812">
        <v>20.886489999999998</v>
      </c>
      <c r="C51" s="812">
        <v>64.624206999999998</v>
      </c>
      <c r="D51" s="812">
        <v>120.66405899999999</v>
      </c>
      <c r="E51" s="812">
        <v>219.27131199999999</v>
      </c>
      <c r="F51" s="812">
        <v>206.94611399999999</v>
      </c>
      <c r="G51" s="812">
        <v>712.59166600000003</v>
      </c>
      <c r="H51" s="813">
        <v>85.510696999999993</v>
      </c>
      <c r="I51" s="813">
        <v>1259.473152</v>
      </c>
      <c r="J51" s="813">
        <v>1344.983849</v>
      </c>
    </row>
    <row r="52" spans="1:10" ht="14.25" customHeight="1">
      <c r="A52" s="809" t="s">
        <v>684</v>
      </c>
      <c r="B52" s="810">
        <v>42.439352</v>
      </c>
      <c r="C52" s="810">
        <v>108.023039</v>
      </c>
      <c r="D52" s="810">
        <v>110.419152</v>
      </c>
      <c r="E52" s="810">
        <v>140.94134600000001</v>
      </c>
      <c r="F52" s="810">
        <v>82.947467000000003</v>
      </c>
      <c r="G52" s="810">
        <v>111.154472</v>
      </c>
      <c r="H52" s="331">
        <v>150.462391</v>
      </c>
      <c r="I52" s="331">
        <v>445.46243700000002</v>
      </c>
      <c r="J52" s="331">
        <v>595.92482700000005</v>
      </c>
    </row>
    <row r="53" spans="1:10" ht="14.25" customHeight="1">
      <c r="A53" s="811" t="s">
        <v>685</v>
      </c>
      <c r="B53" s="812">
        <v>113.60062499999999</v>
      </c>
      <c r="C53" s="812">
        <v>296.25138800000002</v>
      </c>
      <c r="D53" s="812">
        <v>343.28080899999998</v>
      </c>
      <c r="E53" s="812">
        <v>445.659063</v>
      </c>
      <c r="F53" s="812">
        <v>261.482643</v>
      </c>
      <c r="G53" s="812">
        <v>396.75611600000002</v>
      </c>
      <c r="H53" s="813">
        <v>409.852013</v>
      </c>
      <c r="I53" s="813">
        <v>1447.178631</v>
      </c>
      <c r="J53" s="813">
        <v>1857.0306430000001</v>
      </c>
    </row>
    <row r="54" spans="1:10" s="8" customFormat="1" ht="14.25" customHeight="1">
      <c r="A54" s="809" t="s">
        <v>686</v>
      </c>
      <c r="B54" s="810">
        <v>30.656281</v>
      </c>
      <c r="C54" s="810">
        <v>62.473480000000002</v>
      </c>
      <c r="D54" s="810">
        <v>60.985759000000002</v>
      </c>
      <c r="E54" s="810">
        <v>109.36385199999999</v>
      </c>
      <c r="F54" s="810">
        <v>61.702868000000002</v>
      </c>
      <c r="G54" s="810">
        <v>134.873728</v>
      </c>
      <c r="H54" s="331">
        <v>93.129761000000002</v>
      </c>
      <c r="I54" s="331">
        <v>366.92620699999998</v>
      </c>
      <c r="J54" s="331">
        <v>460.05596800000001</v>
      </c>
    </row>
    <row r="55" spans="1:10" s="8" customFormat="1" ht="14.25" customHeight="1">
      <c r="A55" s="829" t="s">
        <v>687</v>
      </c>
      <c r="B55" s="830">
        <v>101.98311</v>
      </c>
      <c r="C55" s="830">
        <v>251.19282200000001</v>
      </c>
      <c r="D55" s="830">
        <v>253.895421</v>
      </c>
      <c r="E55" s="830">
        <v>330.25262099999998</v>
      </c>
      <c r="F55" s="830">
        <v>196.05856600000001</v>
      </c>
      <c r="G55" s="830">
        <v>305.77698600000002</v>
      </c>
      <c r="H55" s="831">
        <v>353.17593199999999</v>
      </c>
      <c r="I55" s="831">
        <v>1085.983594</v>
      </c>
      <c r="J55" s="831">
        <v>1439.1595259999999</v>
      </c>
    </row>
    <row r="56" spans="1:10" s="69" customFormat="1" ht="14.25" customHeight="1">
      <c r="A56" s="821" t="s">
        <v>932</v>
      </c>
      <c r="B56" s="822" t="s">
        <v>108</v>
      </c>
      <c r="C56" s="822" t="s">
        <v>108</v>
      </c>
      <c r="D56" s="822" t="s">
        <v>108</v>
      </c>
      <c r="E56" s="822" t="s">
        <v>108</v>
      </c>
      <c r="F56" s="822" t="s">
        <v>108</v>
      </c>
      <c r="G56" s="822">
        <v>13.850301</v>
      </c>
      <c r="H56" s="410" t="s">
        <v>108</v>
      </c>
      <c r="I56" s="410">
        <v>13.850301</v>
      </c>
      <c r="J56" s="410">
        <v>13.850301</v>
      </c>
    </row>
    <row r="57" spans="1:10" ht="14.25" customHeight="1">
      <c r="A57" s="823" t="s">
        <v>688</v>
      </c>
      <c r="B57" s="824">
        <v>6.0675610000000004</v>
      </c>
      <c r="C57" s="824">
        <v>17.455279000000001</v>
      </c>
      <c r="D57" s="824">
        <v>14.695636</v>
      </c>
      <c r="E57" s="824">
        <v>15.606536</v>
      </c>
      <c r="F57" s="824">
        <v>4.624142</v>
      </c>
      <c r="G57" s="824">
        <v>2.9163649999999999</v>
      </c>
      <c r="H57" s="825">
        <v>23.522839999999999</v>
      </c>
      <c r="I57" s="825">
        <v>37.842680000000001</v>
      </c>
      <c r="J57" s="825">
        <v>61.365518999999999</v>
      </c>
    </row>
    <row r="58" spans="1:10" ht="14.25" customHeight="1">
      <c r="A58" s="821" t="s">
        <v>689</v>
      </c>
      <c r="B58" s="822">
        <v>3.9301729999999999</v>
      </c>
      <c r="C58" s="822">
        <v>6.9941620000000002</v>
      </c>
      <c r="D58" s="822">
        <v>20.192440999999999</v>
      </c>
      <c r="E58" s="822">
        <v>13.143234</v>
      </c>
      <c r="F58" s="822">
        <v>5.9119820000000001</v>
      </c>
      <c r="G58" s="822">
        <v>28.360572999999999</v>
      </c>
      <c r="H58" s="410">
        <v>10.924334999999999</v>
      </c>
      <c r="I58" s="410">
        <v>67.608231000000004</v>
      </c>
      <c r="J58" s="410">
        <v>78.532566000000003</v>
      </c>
    </row>
    <row r="59" spans="1:10" ht="14.25" customHeight="1">
      <c r="A59" s="832" t="s">
        <v>690</v>
      </c>
      <c r="B59" s="812">
        <v>80.623777000000004</v>
      </c>
      <c r="C59" s="812">
        <v>199.97094799999999</v>
      </c>
      <c r="D59" s="812">
        <v>196.52916500000001</v>
      </c>
      <c r="E59" s="812">
        <v>243.58910299999999</v>
      </c>
      <c r="F59" s="812">
        <v>152.51244199999999</v>
      </c>
      <c r="G59" s="812">
        <v>190.68992399999999</v>
      </c>
      <c r="H59" s="813">
        <v>280.59472599999998</v>
      </c>
      <c r="I59" s="813">
        <v>783.32063400000004</v>
      </c>
      <c r="J59" s="813">
        <v>1063.91536</v>
      </c>
    </row>
    <row r="60" spans="1:10" s="8" customFormat="1" ht="14.25" customHeight="1">
      <c r="A60" s="809" t="s">
        <v>691</v>
      </c>
      <c r="B60" s="810">
        <v>11.361599</v>
      </c>
      <c r="C60" s="810">
        <v>26.772432999999999</v>
      </c>
      <c r="D60" s="810">
        <v>22.478179000000001</v>
      </c>
      <c r="E60" s="810">
        <v>57.860458000000001</v>
      </c>
      <c r="F60" s="810">
        <v>33.01</v>
      </c>
      <c r="G60" s="810">
        <v>48.127926000000002</v>
      </c>
      <c r="H60" s="331">
        <v>38.134031999999998</v>
      </c>
      <c r="I60" s="331">
        <v>161.476562</v>
      </c>
      <c r="J60" s="331">
        <v>199.61059399999999</v>
      </c>
    </row>
    <row r="61" spans="1:10" ht="14.25" customHeight="1">
      <c r="A61" s="811" t="s">
        <v>930</v>
      </c>
      <c r="B61" s="812" t="s">
        <v>108</v>
      </c>
      <c r="C61" s="812" t="s">
        <v>108</v>
      </c>
      <c r="D61" s="812" t="s">
        <v>108</v>
      </c>
      <c r="E61" s="812">
        <v>5.3289000000000003E-2</v>
      </c>
      <c r="F61" s="812" t="s">
        <v>108</v>
      </c>
      <c r="G61" s="812">
        <v>21.831897000000001</v>
      </c>
      <c r="H61" s="813" t="s">
        <v>108</v>
      </c>
      <c r="I61" s="813">
        <v>21.885186000000001</v>
      </c>
      <c r="J61" s="813">
        <v>21.885186000000001</v>
      </c>
    </row>
    <row r="62" spans="1:10" s="8" customFormat="1" ht="14.25" customHeight="1">
      <c r="A62" s="818" t="s">
        <v>692</v>
      </c>
      <c r="B62" s="819">
        <v>32.999865999999997</v>
      </c>
      <c r="C62" s="819">
        <v>64.144890000000004</v>
      </c>
      <c r="D62" s="819">
        <v>85.656329999999997</v>
      </c>
      <c r="E62" s="819">
        <v>127.522088</v>
      </c>
      <c r="F62" s="819">
        <v>83.996737999999993</v>
      </c>
      <c r="G62" s="819">
        <v>158.085475</v>
      </c>
      <c r="H62" s="820">
        <v>97.144755000000004</v>
      </c>
      <c r="I62" s="820">
        <v>455.26063099999999</v>
      </c>
      <c r="J62" s="820">
        <v>552.40538600000002</v>
      </c>
    </row>
    <row r="63" spans="1:10" s="8" customFormat="1" ht="14.25" customHeight="1">
      <c r="A63" s="823" t="s">
        <v>933</v>
      </c>
      <c r="B63" s="824" t="s">
        <v>108</v>
      </c>
      <c r="C63" s="824" t="s">
        <v>108</v>
      </c>
      <c r="D63" s="824" t="s">
        <v>108</v>
      </c>
      <c r="E63" s="824">
        <v>1.1391999999999999E-2</v>
      </c>
      <c r="F63" s="824" t="s">
        <v>108</v>
      </c>
      <c r="G63" s="824">
        <v>2.8068070000000001</v>
      </c>
      <c r="H63" s="825" t="s">
        <v>108</v>
      </c>
      <c r="I63" s="825">
        <v>2.8181989999999999</v>
      </c>
      <c r="J63" s="825">
        <v>2.8181989999999999</v>
      </c>
    </row>
    <row r="64" spans="1:10" s="69" customFormat="1" ht="14.25" customHeight="1">
      <c r="A64" s="821" t="s">
        <v>693</v>
      </c>
      <c r="B64" s="822">
        <v>5.9011290000000001</v>
      </c>
      <c r="C64" s="822">
        <v>10.978569</v>
      </c>
      <c r="D64" s="822">
        <v>24.479488</v>
      </c>
      <c r="E64" s="822">
        <v>47.767878000000003</v>
      </c>
      <c r="F64" s="822">
        <v>40.527600999999997</v>
      </c>
      <c r="G64" s="822">
        <v>46.362409</v>
      </c>
      <c r="H64" s="410">
        <v>16.879698000000001</v>
      </c>
      <c r="I64" s="410">
        <v>159.13737499999999</v>
      </c>
      <c r="J64" s="410">
        <v>176.01707400000001</v>
      </c>
    </row>
    <row r="65" spans="1:10" ht="14.25" customHeight="1">
      <c r="A65" s="823" t="s">
        <v>694</v>
      </c>
      <c r="B65" s="824">
        <v>2.8845969999999999</v>
      </c>
      <c r="C65" s="824">
        <v>7.5147969999999997</v>
      </c>
      <c r="D65" s="824">
        <v>13.122310000000001</v>
      </c>
      <c r="E65" s="824">
        <v>23.129065000000001</v>
      </c>
      <c r="F65" s="824">
        <v>17.853919000000001</v>
      </c>
      <c r="G65" s="824">
        <v>29.338463999999998</v>
      </c>
      <c r="H65" s="825">
        <v>10.399393999999999</v>
      </c>
      <c r="I65" s="825">
        <v>83.443757000000005</v>
      </c>
      <c r="J65" s="825">
        <v>93.843151000000006</v>
      </c>
    </row>
    <row r="66" spans="1:10" ht="14.25" customHeight="1">
      <c r="A66" s="821" t="s">
        <v>695</v>
      </c>
      <c r="B66" s="822">
        <v>17.766567999999999</v>
      </c>
      <c r="C66" s="822">
        <v>34.419086999999998</v>
      </c>
      <c r="D66" s="822">
        <v>31.550623999999999</v>
      </c>
      <c r="E66" s="822">
        <v>34.931600000000003</v>
      </c>
      <c r="F66" s="822">
        <v>14.328913</v>
      </c>
      <c r="G66" s="822">
        <v>35.277256999999999</v>
      </c>
      <c r="H66" s="410">
        <v>52.185654999999997</v>
      </c>
      <c r="I66" s="410">
        <v>116.08839399999999</v>
      </c>
      <c r="J66" s="410">
        <v>168.27404899999999</v>
      </c>
    </row>
    <row r="67" spans="1:10" ht="14.25" customHeight="1">
      <c r="A67" s="832" t="s">
        <v>696</v>
      </c>
      <c r="B67" s="812">
        <v>4.2098870000000002</v>
      </c>
      <c r="C67" s="812">
        <v>8.240119</v>
      </c>
      <c r="D67" s="812">
        <v>15.529902</v>
      </c>
      <c r="E67" s="812">
        <v>20.882840000000002</v>
      </c>
      <c r="F67" s="812">
        <v>11.286303999999999</v>
      </c>
      <c r="G67" s="812">
        <v>44.300538000000003</v>
      </c>
      <c r="H67" s="813">
        <v>12.450006</v>
      </c>
      <c r="I67" s="813">
        <v>91.999583999999999</v>
      </c>
      <c r="J67" s="813">
        <v>104.44959</v>
      </c>
    </row>
    <row r="68" spans="1:10" s="8" customFormat="1" ht="14.25" customHeight="1">
      <c r="A68" s="818" t="s">
        <v>697</v>
      </c>
      <c r="B68" s="819">
        <v>276.89233400000001</v>
      </c>
      <c r="C68" s="819">
        <v>341.07621499999999</v>
      </c>
      <c r="D68" s="819">
        <v>346.40047900000002</v>
      </c>
      <c r="E68" s="819">
        <v>439.40857799999998</v>
      </c>
      <c r="F68" s="819">
        <v>284.927211</v>
      </c>
      <c r="G68" s="819">
        <v>424.76025600000003</v>
      </c>
      <c r="H68" s="820">
        <v>617.96854900000005</v>
      </c>
      <c r="I68" s="820">
        <v>1495.4965239999999</v>
      </c>
      <c r="J68" s="820">
        <v>2113.4650729999998</v>
      </c>
    </row>
    <row r="69" spans="1:10" ht="14.25" customHeight="1">
      <c r="A69" s="833" t="s">
        <v>698</v>
      </c>
      <c r="B69" s="834">
        <f>B9+B14+B20+B27+B31+B36+B45+B48+B55+B62+B68</f>
        <v>3418.3090259999999</v>
      </c>
      <c r="C69" s="834">
        <f t="shared" ref="C69:J69" si="0">C9+C14+C20+C27+C31+C36+C45+C48+C55+C62+C68</f>
        <v>7775.344011000001</v>
      </c>
      <c r="D69" s="834">
        <f t="shared" si="0"/>
        <v>8256.715361999999</v>
      </c>
      <c r="E69" s="834">
        <f t="shared" si="0"/>
        <v>12810.459833999997</v>
      </c>
      <c r="F69" s="834">
        <f t="shared" si="0"/>
        <v>7759.954146</v>
      </c>
      <c r="G69" s="834">
        <f t="shared" si="0"/>
        <v>13568.820723999999</v>
      </c>
      <c r="H69" s="834">
        <f t="shared" si="0"/>
        <v>11193.653036</v>
      </c>
      <c r="I69" s="834">
        <f t="shared" si="0"/>
        <v>42395.950068999999</v>
      </c>
      <c r="J69" s="834">
        <f t="shared" si="0"/>
        <v>53589.603103000009</v>
      </c>
    </row>
    <row r="70" spans="1:10" ht="15" customHeight="1">
      <c r="A70" s="835" t="s">
        <v>699</v>
      </c>
      <c r="B70" s="3"/>
      <c r="C70" s="3"/>
      <c r="D70" s="247"/>
      <c r="E70" s="3"/>
      <c r="F70" s="3"/>
      <c r="G70" s="247"/>
      <c r="H70" s="3"/>
      <c r="I70" s="3"/>
      <c r="J70" s="964"/>
    </row>
    <row r="71" spans="1:10" ht="15" customHeight="1">
      <c r="A71" s="835" t="s">
        <v>363</v>
      </c>
      <c r="B71" s="3"/>
      <c r="C71" s="3"/>
      <c r="D71" s="247"/>
      <c r="E71" s="3"/>
      <c r="F71" s="3"/>
      <c r="G71" s="247"/>
      <c r="H71" s="3"/>
      <c r="I71" s="3"/>
      <c r="J71" s="964"/>
    </row>
    <row r="72" spans="1:10">
      <c r="A72" s="292" t="s">
        <v>924</v>
      </c>
      <c r="B72" s="3"/>
      <c r="C72" s="3"/>
      <c r="D72" s="247"/>
      <c r="E72" s="3"/>
      <c r="F72" s="3"/>
      <c r="G72" s="247"/>
      <c r="H72" s="3"/>
      <c r="I72" s="3"/>
      <c r="J72" s="3"/>
    </row>
    <row r="75" spans="1:10" ht="16.5">
      <c r="A75" s="109" t="s">
        <v>986</v>
      </c>
    </row>
    <row r="76" spans="1:10" ht="13.5" thickBot="1">
      <c r="A76" s="233"/>
      <c r="J76" s="681" t="s">
        <v>27</v>
      </c>
    </row>
    <row r="77" spans="1:10">
      <c r="A77" s="232" t="s">
        <v>650</v>
      </c>
      <c r="B77" s="799" t="s">
        <v>43</v>
      </c>
      <c r="C77" s="799" t="s">
        <v>44</v>
      </c>
      <c r="D77" s="799" t="s">
        <v>135</v>
      </c>
      <c r="E77" s="799" t="s">
        <v>136</v>
      </c>
      <c r="F77" s="799" t="s">
        <v>137</v>
      </c>
      <c r="G77" s="800">
        <v>100000</v>
      </c>
      <c r="H77" s="801" t="s">
        <v>269</v>
      </c>
      <c r="I77" s="801" t="s">
        <v>268</v>
      </c>
      <c r="J77" s="801" t="s">
        <v>259</v>
      </c>
    </row>
    <row r="78" spans="1:10">
      <c r="A78" s="231"/>
      <c r="B78" s="802" t="s">
        <v>45</v>
      </c>
      <c r="C78" s="802" t="s">
        <v>45</v>
      </c>
      <c r="D78" s="802" t="s">
        <v>45</v>
      </c>
      <c r="E78" s="802" t="s">
        <v>45</v>
      </c>
      <c r="F78" s="802" t="s">
        <v>45</v>
      </c>
      <c r="G78" s="802" t="s">
        <v>48</v>
      </c>
      <c r="H78" s="803" t="s">
        <v>651</v>
      </c>
      <c r="I78" s="803" t="s">
        <v>153</v>
      </c>
      <c r="J78" s="803" t="s">
        <v>157</v>
      </c>
    </row>
    <row r="79" spans="1:10" ht="13.5" thickBot="1">
      <c r="A79" s="234"/>
      <c r="B79" s="804" t="s">
        <v>51</v>
      </c>
      <c r="C79" s="804" t="s">
        <v>47</v>
      </c>
      <c r="D79" s="804" t="s">
        <v>138</v>
      </c>
      <c r="E79" s="804" t="s">
        <v>139</v>
      </c>
      <c r="F79" s="804" t="s">
        <v>140</v>
      </c>
      <c r="G79" s="804" t="s">
        <v>141</v>
      </c>
      <c r="H79" s="805" t="s">
        <v>153</v>
      </c>
      <c r="I79" s="805" t="s">
        <v>141</v>
      </c>
      <c r="J79" s="805" t="s">
        <v>652</v>
      </c>
    </row>
    <row r="81" spans="1:10">
      <c r="A81" s="806" t="s">
        <v>653</v>
      </c>
      <c r="B81" s="836">
        <f t="shared" ref="B81:J81" si="1">IF(B9="-","-",B9/B$69)</f>
        <v>0.39693673763245069</v>
      </c>
      <c r="C81" s="836">
        <f t="shared" si="1"/>
        <v>0.3637692795326532</v>
      </c>
      <c r="D81" s="836">
        <f t="shared" si="1"/>
        <v>0.31793659765499377</v>
      </c>
      <c r="E81" s="836">
        <f t="shared" si="1"/>
        <v>0.30999426433235411</v>
      </c>
      <c r="F81" s="836">
        <f t="shared" si="1"/>
        <v>0.29898641401069947</v>
      </c>
      <c r="G81" s="836">
        <f t="shared" si="1"/>
        <v>0.23540287929004258</v>
      </c>
      <c r="H81" s="837">
        <f t="shared" si="1"/>
        <v>0.37389793202805865</v>
      </c>
      <c r="I81" s="837">
        <f t="shared" si="1"/>
        <v>0.28565326103766808</v>
      </c>
      <c r="J81" s="837">
        <f t="shared" si="1"/>
        <v>0.30408557202185621</v>
      </c>
    </row>
    <row r="82" spans="1:10">
      <c r="A82" s="809" t="s">
        <v>654</v>
      </c>
      <c r="B82" s="838">
        <f t="shared" ref="B82:J82" si="2">IF(B10="-","-",B10/B$69)</f>
        <v>0.33554465037415843</v>
      </c>
      <c r="C82" s="838">
        <f t="shared" si="2"/>
        <v>0.32333456158895602</v>
      </c>
      <c r="D82" s="838">
        <f t="shared" si="2"/>
        <v>0.30304930657000406</v>
      </c>
      <c r="E82" s="838">
        <f t="shared" si="2"/>
        <v>0.29815736152285888</v>
      </c>
      <c r="F82" s="838">
        <f t="shared" si="2"/>
        <v>0.28958832780711125</v>
      </c>
      <c r="G82" s="838">
        <f t="shared" si="2"/>
        <v>0.22421495138622044</v>
      </c>
      <c r="H82" s="366">
        <f t="shared" si="2"/>
        <v>0.3270632689994698</v>
      </c>
      <c r="I82" s="366">
        <f t="shared" si="2"/>
        <v>0.2738763814492311</v>
      </c>
      <c r="J82" s="366">
        <f t="shared" si="2"/>
        <v>0.28498591636602438</v>
      </c>
    </row>
    <row r="83" spans="1:10">
      <c r="A83" s="811" t="s">
        <v>655</v>
      </c>
      <c r="B83" s="839">
        <f t="shared" ref="B83:J83" si="3">IF(B11="-","-",B11/B$69)</f>
        <v>1.3459154994490543E-2</v>
      </c>
      <c r="C83" s="839">
        <f t="shared" si="3"/>
        <v>1.2073829899640178E-2</v>
      </c>
      <c r="D83" s="839">
        <f t="shared" si="3"/>
        <v>1.211431999464874E-2</v>
      </c>
      <c r="E83" s="839">
        <f t="shared" si="3"/>
        <v>9.3878490357397759E-3</v>
      </c>
      <c r="F83" s="839">
        <f t="shared" si="3"/>
        <v>8.7783858922817915E-3</v>
      </c>
      <c r="G83" s="839">
        <f t="shared" si="3"/>
        <v>9.2605801606432964E-3</v>
      </c>
      <c r="H83" s="840">
        <f t="shared" si="3"/>
        <v>1.2496879396753887E-2</v>
      </c>
      <c r="I83" s="840">
        <f t="shared" si="3"/>
        <v>9.7665503031800927E-3</v>
      </c>
      <c r="J83" s="840">
        <f t="shared" si="3"/>
        <v>1.0336854145668962E-2</v>
      </c>
    </row>
    <row r="84" spans="1:10">
      <c r="A84" s="809" t="s">
        <v>656</v>
      </c>
      <c r="B84" s="838">
        <f t="shared" ref="B84:J84" si="4">IF(B12="-","-",B12/B$69)</f>
        <v>7.2163458050091461E-5</v>
      </c>
      <c r="C84" s="838">
        <f t="shared" si="4"/>
        <v>2.6905973511144235E-4</v>
      </c>
      <c r="D84" s="838">
        <f t="shared" si="4"/>
        <v>4.3664373082212115E-4</v>
      </c>
      <c r="E84" s="838">
        <f t="shared" si="4"/>
        <v>5.5250514749008667E-4</v>
      </c>
      <c r="F84" s="838">
        <f t="shared" si="4"/>
        <v>6.1970031130645288E-4</v>
      </c>
      <c r="G84" s="838">
        <f t="shared" si="4"/>
        <v>1.9131598484519857E-3</v>
      </c>
      <c r="H84" s="366">
        <f t="shared" si="4"/>
        <v>2.0893170375019298E-4</v>
      </c>
      <c r="I84" s="366">
        <f t="shared" si="4"/>
        <v>9.7771739830190157E-4</v>
      </c>
      <c r="J84" s="366">
        <f t="shared" si="4"/>
        <v>8.1713549764186595E-4</v>
      </c>
    </row>
    <row r="85" spans="1:10" s="8" customFormat="1">
      <c r="A85" s="811" t="s">
        <v>925</v>
      </c>
      <c r="B85" s="839" t="str">
        <f t="shared" ref="B85:J85" si="5">IF(B13="-","-",B13/B$69)</f>
        <v>-</v>
      </c>
      <c r="C85" s="839" t="str">
        <f t="shared" si="5"/>
        <v>-</v>
      </c>
      <c r="D85" s="839" t="str">
        <f t="shared" si="5"/>
        <v>-</v>
      </c>
      <c r="E85" s="839" t="str">
        <f t="shared" si="5"/>
        <v>-</v>
      </c>
      <c r="F85" s="839" t="str">
        <f t="shared" si="5"/>
        <v>-</v>
      </c>
      <c r="G85" s="839">
        <f t="shared" si="5"/>
        <v>1.4187821028506352E-5</v>
      </c>
      <c r="H85" s="840" t="str">
        <f t="shared" si="5"/>
        <v>-</v>
      </c>
      <c r="I85" s="840">
        <f t="shared" si="5"/>
        <v>4.540811084235264E-6</v>
      </c>
      <c r="J85" s="840">
        <f t="shared" si="5"/>
        <v>3.5923386040010238E-6</v>
      </c>
    </row>
    <row r="86" spans="1:10" s="8" customFormat="1">
      <c r="A86" s="818" t="s">
        <v>657</v>
      </c>
      <c r="B86" s="843">
        <f t="shared" ref="B86:J86" si="6">IF(B14="-","-",B14/B$69)</f>
        <v>3.4669481050014349E-2</v>
      </c>
      <c r="C86" s="843">
        <f t="shared" si="6"/>
        <v>3.8192091897141393E-2</v>
      </c>
      <c r="D86" s="843">
        <f t="shared" si="6"/>
        <v>4.1629786292734755E-2</v>
      </c>
      <c r="E86" s="843">
        <f t="shared" si="6"/>
        <v>4.0820903759605044E-2</v>
      </c>
      <c r="F86" s="843">
        <f t="shared" si="6"/>
        <v>5.027413199356294E-2</v>
      </c>
      <c r="G86" s="843">
        <f t="shared" si="6"/>
        <v>6.9691662837537541E-2</v>
      </c>
      <c r="H86" s="844">
        <f t="shared" si="6"/>
        <v>3.7116359749923555E-2</v>
      </c>
      <c r="I86" s="844">
        <f t="shared" si="6"/>
        <v>5.1948794128107365E-2</v>
      </c>
      <c r="J86" s="844">
        <f t="shared" si="6"/>
        <v>4.8850634888420133E-2</v>
      </c>
    </row>
    <row r="87" spans="1:10">
      <c r="A87" s="811" t="s">
        <v>663</v>
      </c>
      <c r="B87" s="839" t="str">
        <f t="shared" ref="B87:J87" si="7">IF(B15="-","-",B15/B$69)</f>
        <v>-</v>
      </c>
      <c r="C87" s="839" t="str">
        <f t="shared" si="7"/>
        <v>-</v>
      </c>
      <c r="D87" s="839" t="str">
        <f t="shared" si="7"/>
        <v>-</v>
      </c>
      <c r="E87" s="839" t="str">
        <f t="shared" si="7"/>
        <v>-</v>
      </c>
      <c r="F87" s="839" t="str">
        <f t="shared" si="7"/>
        <v>-</v>
      </c>
      <c r="G87" s="839">
        <f t="shared" si="7"/>
        <v>1.1808197872096818E-3</v>
      </c>
      <c r="H87" s="840" t="str">
        <f t="shared" si="7"/>
        <v>-</v>
      </c>
      <c r="I87" s="840">
        <f t="shared" si="7"/>
        <v>3.7792128667769989E-4</v>
      </c>
      <c r="J87" s="840">
        <f t="shared" si="7"/>
        <v>2.989820986209739E-4</v>
      </c>
    </row>
    <row r="88" spans="1:10">
      <c r="A88" s="809" t="s">
        <v>658</v>
      </c>
      <c r="B88" s="838">
        <f t="shared" ref="B88:J88" si="8">IF(B16="-","-",B16/B$69)</f>
        <v>1.8723037476483555E-2</v>
      </c>
      <c r="C88" s="838">
        <f t="shared" si="8"/>
        <v>2.2841707935847107E-2</v>
      </c>
      <c r="D88" s="838">
        <f t="shared" si="8"/>
        <v>2.8369826466109443E-2</v>
      </c>
      <c r="E88" s="838">
        <f t="shared" si="8"/>
        <v>2.8062373689809274E-2</v>
      </c>
      <c r="F88" s="838">
        <f t="shared" si="8"/>
        <v>3.0482283599823735E-2</v>
      </c>
      <c r="G88" s="838">
        <f t="shared" si="8"/>
        <v>3.5003291565340017E-2</v>
      </c>
      <c r="H88" s="366">
        <f t="shared" si="8"/>
        <v>2.1583951568176871E-2</v>
      </c>
      <c r="I88" s="366">
        <f t="shared" si="8"/>
        <v>3.0786620016197849E-2</v>
      </c>
      <c r="J88" s="366">
        <f t="shared" si="8"/>
        <v>2.8864391233257826E-2</v>
      </c>
    </row>
    <row r="89" spans="1:10">
      <c r="A89" s="817" t="s">
        <v>659</v>
      </c>
      <c r="B89" s="839">
        <f t="shared" ref="B89:J89" si="9">IF(B17="-","-",B17/B$69)</f>
        <v>1.0014037858963312E-2</v>
      </c>
      <c r="C89" s="839">
        <f t="shared" si="9"/>
        <v>1.0222410852504206E-2</v>
      </c>
      <c r="D89" s="839">
        <f t="shared" si="9"/>
        <v>1.0943316202450919E-2</v>
      </c>
      <c r="E89" s="839">
        <f t="shared" si="9"/>
        <v>9.9847552435641963E-3</v>
      </c>
      <c r="F89" s="839">
        <f t="shared" si="9"/>
        <v>1.5255851358480437E-2</v>
      </c>
      <c r="G89" s="839">
        <f t="shared" si="9"/>
        <v>2.0175497677243834E-2</v>
      </c>
      <c r="H89" s="840">
        <f t="shared" si="9"/>
        <v>1.0158778071312734E-2</v>
      </c>
      <c r="I89" s="840">
        <f t="shared" si="9"/>
        <v>1.4397780189064124E-2</v>
      </c>
      <c r="J89" s="840">
        <f t="shared" si="9"/>
        <v>1.3512348759296237E-2</v>
      </c>
    </row>
    <row r="90" spans="1:10" s="8" customFormat="1">
      <c r="A90" s="809" t="s">
        <v>660</v>
      </c>
      <c r="B90" s="838">
        <f t="shared" ref="B90:J90" si="10">IF(B18="-","-",B18/B$69)</f>
        <v>1.581747278807905E-3</v>
      </c>
      <c r="C90" s="838">
        <f t="shared" si="10"/>
        <v>1.6394560783376249E-3</v>
      </c>
      <c r="D90" s="838">
        <f t="shared" si="10"/>
        <v>9.3280628704322784E-4</v>
      </c>
      <c r="E90" s="838">
        <f t="shared" si="10"/>
        <v>1.5338512633128953E-3</v>
      </c>
      <c r="F90" s="838">
        <f t="shared" si="10"/>
        <v>2.7440257505872119E-3</v>
      </c>
      <c r="G90" s="838">
        <f t="shared" si="10"/>
        <v>2.0538865953698337E-3</v>
      </c>
      <c r="H90" s="366">
        <f t="shared" si="10"/>
        <v>1.6218329209967484E-3</v>
      </c>
      <c r="I90" s="366">
        <f t="shared" si="10"/>
        <v>1.8047381383238981E-3</v>
      </c>
      <c r="J90" s="366">
        <f t="shared" si="10"/>
        <v>1.7665334042136316E-3</v>
      </c>
    </row>
    <row r="91" spans="1:10">
      <c r="A91" s="811" t="s">
        <v>661</v>
      </c>
      <c r="B91" s="839">
        <f t="shared" ref="B91:J91" si="11">IF(B19="-","-",B19/B$69)</f>
        <v>1.0919594956480098E-3</v>
      </c>
      <c r="C91" s="839">
        <f t="shared" si="11"/>
        <v>1.2963949872493942E-3</v>
      </c>
      <c r="D91" s="839">
        <f t="shared" si="11"/>
        <v>1.1009615326981646E-3</v>
      </c>
      <c r="E91" s="839">
        <f t="shared" si="11"/>
        <v>1.0327489544822222E-3</v>
      </c>
      <c r="F91" s="839">
        <f t="shared" si="11"/>
        <v>1.786633624265233E-3</v>
      </c>
      <c r="G91" s="839">
        <f t="shared" si="11"/>
        <v>1.1275538686231375E-2</v>
      </c>
      <c r="H91" s="840">
        <f t="shared" si="11"/>
        <v>1.2339646365290466E-3</v>
      </c>
      <c r="I91" s="840">
        <f t="shared" si="11"/>
        <v>4.4622251109388156E-3</v>
      </c>
      <c r="J91" s="840">
        <f t="shared" si="11"/>
        <v>3.7879146932632574E-3</v>
      </c>
    </row>
    <row r="92" spans="1:10" s="8" customFormat="1">
      <c r="A92" s="818" t="s">
        <v>662</v>
      </c>
      <c r="B92" s="843">
        <f t="shared" ref="B92:J92" si="12">IF(B20="-","-",B20/B$69)</f>
        <v>0.15339759132707506</v>
      </c>
      <c r="C92" s="843">
        <f t="shared" si="12"/>
        <v>0.15872629985940309</v>
      </c>
      <c r="D92" s="843">
        <f t="shared" si="12"/>
        <v>0.16274629669134041</v>
      </c>
      <c r="E92" s="843">
        <f t="shared" si="12"/>
        <v>0.15978708567254077</v>
      </c>
      <c r="F92" s="843">
        <f t="shared" si="12"/>
        <v>0.15284556863153401</v>
      </c>
      <c r="G92" s="843">
        <f t="shared" si="12"/>
        <v>0.16249109939968576</v>
      </c>
      <c r="H92" s="844">
        <f t="shared" si="12"/>
        <v>0.15709902302174591</v>
      </c>
      <c r="I92" s="844">
        <f t="shared" si="12"/>
        <v>0.15995827624956815</v>
      </c>
      <c r="J92" s="844">
        <f t="shared" si="12"/>
        <v>0.15936104306624199</v>
      </c>
    </row>
    <row r="93" spans="1:10">
      <c r="A93" s="817" t="s">
        <v>704</v>
      </c>
      <c r="B93" s="839">
        <f t="shared" ref="B93:J93" si="13">IF(B21="-","-",B21/B$69)</f>
        <v>7.2860513226167285E-3</v>
      </c>
      <c r="C93" s="839">
        <f t="shared" si="13"/>
        <v>1.050240219397027E-2</v>
      </c>
      <c r="D93" s="839">
        <f t="shared" si="13"/>
        <v>1.942052304939321E-2</v>
      </c>
      <c r="E93" s="839">
        <f t="shared" si="13"/>
        <v>2.5633964139869927E-2</v>
      </c>
      <c r="F93" s="839">
        <f t="shared" si="13"/>
        <v>2.3954914488227955E-2</v>
      </c>
      <c r="G93" s="839">
        <f t="shared" si="13"/>
        <v>3.1380523529717472E-2</v>
      </c>
      <c r="H93" s="840">
        <f t="shared" si="13"/>
        <v>9.5201954766038367E-3</v>
      </c>
      <c r="I93" s="840">
        <f t="shared" si="13"/>
        <v>2.5955741838761814E-2</v>
      </c>
      <c r="J93" s="840">
        <f t="shared" si="13"/>
        <v>2.252272885246339E-2</v>
      </c>
    </row>
    <row r="94" spans="1:10">
      <c r="A94" s="809" t="s">
        <v>664</v>
      </c>
      <c r="B94" s="838">
        <f t="shared" ref="B94:J94" si="14">IF(B22="-","-",B22/B$69)</f>
        <v>7.1298458140045304E-2</v>
      </c>
      <c r="C94" s="838">
        <f t="shared" si="14"/>
        <v>7.9416246422849099E-2</v>
      </c>
      <c r="D94" s="838">
        <f t="shared" si="14"/>
        <v>8.1420020495554551E-2</v>
      </c>
      <c r="E94" s="838">
        <f t="shared" si="14"/>
        <v>7.8640568492804666E-2</v>
      </c>
      <c r="F94" s="838">
        <f t="shared" si="14"/>
        <v>8.0203034874995E-2</v>
      </c>
      <c r="G94" s="838">
        <f t="shared" si="14"/>
        <v>8.6793351534003207E-2</v>
      </c>
      <c r="H94" s="366">
        <f t="shared" si="14"/>
        <v>7.6937242581153739E-2</v>
      </c>
      <c r="I94" s="366">
        <f t="shared" si="14"/>
        <v>8.2077157660971775E-2</v>
      </c>
      <c r="J94" s="366">
        <f t="shared" si="14"/>
        <v>8.1003545942608196E-2</v>
      </c>
    </row>
    <row r="95" spans="1:10">
      <c r="A95" s="811" t="s">
        <v>665</v>
      </c>
      <c r="B95" s="839">
        <f t="shared" ref="B95:J95" si="15">IF(B23="-","-",B23/B$69)</f>
        <v>5.7795272018218056E-4</v>
      </c>
      <c r="C95" s="839">
        <f t="shared" si="15"/>
        <v>5.8602513194962473E-4</v>
      </c>
      <c r="D95" s="839">
        <f t="shared" si="15"/>
        <v>5.0828129782875772E-4</v>
      </c>
      <c r="E95" s="839">
        <f t="shared" si="15"/>
        <v>2.9662323204939222E-4</v>
      </c>
      <c r="F95" s="839">
        <f t="shared" si="15"/>
        <v>2.6599164906972633E-4</v>
      </c>
      <c r="G95" s="839">
        <f t="shared" si="15"/>
        <v>9.2130983629907972E-4</v>
      </c>
      <c r="H95" s="840">
        <f t="shared" si="15"/>
        <v>5.8355998519802612E-4</v>
      </c>
      <c r="I95" s="840">
        <f t="shared" si="15"/>
        <v>5.3216842559915235E-4</v>
      </c>
      <c r="J95" s="840">
        <f t="shared" si="15"/>
        <v>5.429029385435267E-4</v>
      </c>
    </row>
    <row r="96" spans="1:10">
      <c r="A96" s="809" t="s">
        <v>666</v>
      </c>
      <c r="B96" s="838">
        <f t="shared" ref="B96:J96" si="16">IF(B24="-","-",B24/B$69)</f>
        <v>2.8187621208943322E-4</v>
      </c>
      <c r="C96" s="838">
        <f t="shared" si="16"/>
        <v>2.5765470918917511E-4</v>
      </c>
      <c r="D96" s="838">
        <f t="shared" si="16"/>
        <v>2.5522231391170977E-4</v>
      </c>
      <c r="E96" s="838">
        <f t="shared" si="16"/>
        <v>5.2967427304920591E-4</v>
      </c>
      <c r="F96" s="838">
        <f t="shared" si="16"/>
        <v>1.5333734937252811E-3</v>
      </c>
      <c r="G96" s="838">
        <f t="shared" si="16"/>
        <v>5.5774918498363085E-3</v>
      </c>
      <c r="H96" s="366">
        <f t="shared" si="16"/>
        <v>2.6505145285977218E-4</v>
      </c>
      <c r="I96" s="366">
        <f t="shared" si="16"/>
        <v>2.2754900607956938E-3</v>
      </c>
      <c r="J96" s="366">
        <f t="shared" si="16"/>
        <v>1.8555550189255519E-3</v>
      </c>
    </row>
    <row r="97" spans="1:10" s="8" customFormat="1">
      <c r="A97" s="811" t="s">
        <v>667</v>
      </c>
      <c r="B97" s="839">
        <f t="shared" ref="B97:J97" si="17">IF(B25="-","-",B25/B$69)</f>
        <v>4.7672336456569389E-2</v>
      </c>
      <c r="C97" s="839">
        <f t="shared" si="17"/>
        <v>5.0059286437918092E-2</v>
      </c>
      <c r="D97" s="839">
        <f t="shared" si="17"/>
        <v>5.2164054362614232E-2</v>
      </c>
      <c r="E97" s="839">
        <f t="shared" si="17"/>
        <v>4.6075309914593354E-2</v>
      </c>
      <c r="F97" s="839">
        <f t="shared" si="17"/>
        <v>3.8278672194617891E-2</v>
      </c>
      <c r="G97" s="839">
        <f t="shared" si="17"/>
        <v>2.8719405460987064E-2</v>
      </c>
      <c r="H97" s="840">
        <f t="shared" si="17"/>
        <v>4.9330361520417601E-2</v>
      </c>
      <c r="I97" s="840">
        <f t="shared" si="17"/>
        <v>4.027929217816157E-2</v>
      </c>
      <c r="J97" s="840">
        <f t="shared" si="17"/>
        <v>4.2169855347808878E-2</v>
      </c>
    </row>
    <row r="98" spans="1:10">
      <c r="A98" s="821" t="s">
        <v>668</v>
      </c>
      <c r="B98" s="845">
        <f t="shared" ref="B98:J98" si="18">IF(B26="-","-",B26/B$69)</f>
        <v>4.3817223329064804E-3</v>
      </c>
      <c r="C98" s="845">
        <f t="shared" si="18"/>
        <v>6.7220949871873124E-3</v>
      </c>
      <c r="D98" s="845">
        <f t="shared" si="18"/>
        <v>8.0856312798735924E-3</v>
      </c>
      <c r="E98" s="845">
        <f t="shared" si="18"/>
        <v>8.2496056636088451E-3</v>
      </c>
      <c r="F98" s="845">
        <f t="shared" si="18"/>
        <v>8.609582059764918E-3</v>
      </c>
      <c r="G98" s="845">
        <f t="shared" si="18"/>
        <v>9.0990171151442509E-3</v>
      </c>
      <c r="H98" s="846">
        <f t="shared" si="18"/>
        <v>6.0073938135954208E-3</v>
      </c>
      <c r="I98" s="846">
        <f t="shared" si="18"/>
        <v>8.5554136989423862E-3</v>
      </c>
      <c r="J98" s="846">
        <f t="shared" si="18"/>
        <v>8.0231901171876809E-3</v>
      </c>
    </row>
    <row r="99" spans="1:10" s="8" customFormat="1">
      <c r="A99" s="814" t="s">
        <v>669</v>
      </c>
      <c r="B99" s="841">
        <f t="shared" ref="B99:J99" si="19">IF(B27="-","-",B27/B$69)</f>
        <v>4.3267108934579988E-2</v>
      </c>
      <c r="C99" s="841">
        <f t="shared" si="19"/>
        <v>6.0096043639862547E-2</v>
      </c>
      <c r="D99" s="841">
        <f t="shared" si="19"/>
        <v>7.4669389214679346E-2</v>
      </c>
      <c r="E99" s="841">
        <f t="shared" si="19"/>
        <v>7.5783093392430376E-2</v>
      </c>
      <c r="F99" s="841">
        <f t="shared" si="19"/>
        <v>7.2717471828215627E-2</v>
      </c>
      <c r="G99" s="841">
        <f t="shared" si="19"/>
        <v>0.10925625293124037</v>
      </c>
      <c r="H99" s="842">
        <f t="shared" si="19"/>
        <v>5.4956836702152005E-2</v>
      </c>
      <c r="I99" s="842">
        <f t="shared" si="19"/>
        <v>8.5718162161372652E-2</v>
      </c>
      <c r="J99" s="842">
        <f t="shared" si="19"/>
        <v>7.9292818736366441E-2</v>
      </c>
    </row>
    <row r="100" spans="1:10">
      <c r="A100" s="821" t="s">
        <v>705</v>
      </c>
      <c r="B100" s="845">
        <f t="shared" ref="B100:J100" si="20">IF(B28="-","-",B28/B$69)</f>
        <v>4.2149922345844689E-3</v>
      </c>
      <c r="C100" s="845">
        <f t="shared" si="20"/>
        <v>5.8931429831497384E-3</v>
      </c>
      <c r="D100" s="845">
        <f t="shared" si="20"/>
        <v>8.4591259281441133E-3</v>
      </c>
      <c r="E100" s="845">
        <f t="shared" si="20"/>
        <v>8.7383728960997442E-3</v>
      </c>
      <c r="F100" s="845">
        <f t="shared" si="20"/>
        <v>6.6661553698309697E-3</v>
      </c>
      <c r="G100" s="845">
        <f t="shared" si="20"/>
        <v>1.0278415481849358E-2</v>
      </c>
      <c r="H100" s="846">
        <f t="shared" si="20"/>
        <v>5.3806706180990118E-3</v>
      </c>
      <c r="I100" s="846">
        <f t="shared" si="20"/>
        <v>8.7975904630740974E-3</v>
      </c>
      <c r="J100" s="846">
        <f t="shared" si="20"/>
        <v>8.0838733992368069E-3</v>
      </c>
    </row>
    <row r="101" spans="1:10" s="8" customFormat="1">
      <c r="A101" s="811" t="s">
        <v>670</v>
      </c>
      <c r="B101" s="839">
        <f t="shared" ref="B101:J101" si="21">IF(B29="-","-",B29/B$69)</f>
        <v>1.8117028194044853E-2</v>
      </c>
      <c r="C101" s="839">
        <f t="shared" si="21"/>
        <v>3.0513436532756899E-2</v>
      </c>
      <c r="D101" s="839">
        <f t="shared" si="21"/>
        <v>4.3653807500600633E-2</v>
      </c>
      <c r="E101" s="839">
        <f t="shared" si="21"/>
        <v>4.3021430857405403E-2</v>
      </c>
      <c r="F101" s="839">
        <f t="shared" si="21"/>
        <v>4.107553318009001E-2</v>
      </c>
      <c r="G101" s="839">
        <f t="shared" si="21"/>
        <v>5.8894482966123395E-2</v>
      </c>
      <c r="H101" s="840">
        <f t="shared" si="21"/>
        <v>2.6727830944714662E-2</v>
      </c>
      <c r="I101" s="840">
        <f t="shared" si="21"/>
        <v>4.7868589020816081E-2</v>
      </c>
      <c r="J101" s="840">
        <f t="shared" si="21"/>
        <v>4.3452763990887655E-2</v>
      </c>
    </row>
    <row r="102" spans="1:10">
      <c r="A102" s="809" t="s">
        <v>671</v>
      </c>
      <c r="B102" s="838">
        <f t="shared" ref="B102:J102" si="22">IF(B30="-","-",B30/B$69)</f>
        <v>1.5588666090366519E-2</v>
      </c>
      <c r="C102" s="838">
        <f t="shared" si="22"/>
        <v>1.8862972981324975E-2</v>
      </c>
      <c r="D102" s="838">
        <f t="shared" si="22"/>
        <v>2.2219128546483134E-2</v>
      </c>
      <c r="E102" s="838">
        <f t="shared" si="22"/>
        <v>2.3785310359531318E-2</v>
      </c>
      <c r="F102" s="838">
        <f t="shared" si="22"/>
        <v>2.4975628380472133E-2</v>
      </c>
      <c r="G102" s="838">
        <f t="shared" si="22"/>
        <v>4.0083354483267629E-2</v>
      </c>
      <c r="H102" s="366">
        <f t="shared" si="22"/>
        <v>1.7863067700680874E-2</v>
      </c>
      <c r="I102" s="366">
        <f t="shared" si="22"/>
        <v>2.8914350639740589E-2</v>
      </c>
      <c r="J102" s="366">
        <f t="shared" si="22"/>
        <v>2.6605988185051176E-2</v>
      </c>
    </row>
    <row r="103" spans="1:10" s="8" customFormat="1">
      <c r="A103" s="814" t="s">
        <v>672</v>
      </c>
      <c r="B103" s="841">
        <f t="shared" ref="B103:J103" si="23">IF(B31="-","-",B31/B$69)</f>
        <v>7.7481161880183974E-2</v>
      </c>
      <c r="C103" s="841">
        <f t="shared" si="23"/>
        <v>9.4958939431548192E-2</v>
      </c>
      <c r="D103" s="841">
        <f t="shared" si="23"/>
        <v>0.10879237452390696</v>
      </c>
      <c r="E103" s="841">
        <f t="shared" si="23"/>
        <v>0.11841461147037856</v>
      </c>
      <c r="F103" s="841">
        <f t="shared" si="23"/>
        <v>0.12061225367967529</v>
      </c>
      <c r="G103" s="841">
        <f t="shared" si="23"/>
        <v>8.2749088210298319E-2</v>
      </c>
      <c r="H103" s="842">
        <f t="shared" si="23"/>
        <v>8.9621589375123822E-2</v>
      </c>
      <c r="I103" s="842">
        <f t="shared" si="23"/>
        <v>0.10552815513553906</v>
      </c>
      <c r="J103" s="842">
        <f t="shared" si="23"/>
        <v>0.10220563418752736</v>
      </c>
    </row>
    <row r="104" spans="1:10">
      <c r="A104" s="809" t="s">
        <v>706</v>
      </c>
      <c r="B104" s="838">
        <f t="shared" ref="B104:J104" si="24">IF(B32="-","-",B32/B$69)</f>
        <v>5.2504822891925396E-3</v>
      </c>
      <c r="C104" s="838">
        <f t="shared" si="24"/>
        <v>9.0525384986724789E-3</v>
      </c>
      <c r="D104" s="838">
        <f t="shared" si="24"/>
        <v>1.9695188809392316E-2</v>
      </c>
      <c r="E104" s="838">
        <f t="shared" si="24"/>
        <v>2.5526579079706131E-2</v>
      </c>
      <c r="F104" s="838">
        <f t="shared" si="24"/>
        <v>2.5123776549697153E-2</v>
      </c>
      <c r="G104" s="838">
        <f t="shared" si="24"/>
        <v>1.8056766684715467E-2</v>
      </c>
      <c r="H104" s="366">
        <f t="shared" si="24"/>
        <v>7.8914695422403307E-3</v>
      </c>
      <c r="I104" s="366">
        <f t="shared" si="24"/>
        <v>2.192646152491156E-2</v>
      </c>
      <c r="J104" s="366">
        <f t="shared" si="24"/>
        <v>1.8994869919889652E-2</v>
      </c>
    </row>
    <row r="105" spans="1:10" s="8" customFormat="1">
      <c r="A105" s="811" t="s">
        <v>673</v>
      </c>
      <c r="B105" s="839">
        <f t="shared" ref="B105:J105" si="25">IF(B33="-","-",B33/B$69)</f>
        <v>2.8684488223330105E-2</v>
      </c>
      <c r="C105" s="839">
        <f t="shared" si="25"/>
        <v>3.3901377177277925E-2</v>
      </c>
      <c r="D105" s="839">
        <f t="shared" si="25"/>
        <v>3.9824913126271344E-2</v>
      </c>
      <c r="E105" s="839">
        <f t="shared" si="25"/>
        <v>3.6630007671901041E-2</v>
      </c>
      <c r="F105" s="839">
        <f t="shared" si="25"/>
        <v>3.5207457526128534E-2</v>
      </c>
      <c r="G105" s="839">
        <f t="shared" si="25"/>
        <v>3.3114145594484903E-2</v>
      </c>
      <c r="H105" s="840">
        <f t="shared" si="25"/>
        <v>3.2308247704025045E-2</v>
      </c>
      <c r="I105" s="840">
        <f t="shared" si="25"/>
        <v>3.5866595123477715E-2</v>
      </c>
      <c r="J105" s="840">
        <f t="shared" si="25"/>
        <v>3.5123337028309318E-2</v>
      </c>
    </row>
    <row r="106" spans="1:10">
      <c r="A106" s="809" t="s">
        <v>674</v>
      </c>
      <c r="B106" s="838">
        <f t="shared" ref="B106:J106" si="26">IF(B34="-","-",B34/B$69)</f>
        <v>3.4465770678978984E-2</v>
      </c>
      <c r="C106" s="838">
        <f t="shared" si="26"/>
        <v>4.5471664983544345E-2</v>
      </c>
      <c r="D106" s="838">
        <f t="shared" si="26"/>
        <v>4.8653784390926665E-2</v>
      </c>
      <c r="E106" s="838">
        <f t="shared" si="26"/>
        <v>5.6049706045235799E-2</v>
      </c>
      <c r="F106" s="838">
        <f t="shared" si="26"/>
        <v>6.02810196038496E-2</v>
      </c>
      <c r="G106" s="838">
        <f t="shared" si="26"/>
        <v>2.8723445310957448E-2</v>
      </c>
      <c r="H106" s="366">
        <f t="shared" si="26"/>
        <v>4.2110693576441496E-2</v>
      </c>
      <c r="I106" s="366">
        <f t="shared" si="26"/>
        <v>4.6638044006136789E-2</v>
      </c>
      <c r="J106" s="366">
        <f t="shared" si="26"/>
        <v>4.5692383134349479E-2</v>
      </c>
    </row>
    <row r="107" spans="1:10">
      <c r="A107" s="811" t="s">
        <v>926</v>
      </c>
      <c r="B107" s="839" t="str">
        <f t="shared" ref="B107:J107" si="27">IF(B35="-","-",B35/B$69)</f>
        <v>-</v>
      </c>
      <c r="C107" s="839" t="str">
        <f t="shared" si="27"/>
        <v>-</v>
      </c>
      <c r="D107" s="839" t="str">
        <f t="shared" si="27"/>
        <v>-</v>
      </c>
      <c r="E107" s="839" t="str">
        <f t="shared" si="27"/>
        <v>-</v>
      </c>
      <c r="F107" s="839" t="str">
        <f t="shared" si="27"/>
        <v>-</v>
      </c>
      <c r="G107" s="839">
        <f t="shared" si="27"/>
        <v>2.854730620140516E-3</v>
      </c>
      <c r="H107" s="840" t="str">
        <f t="shared" si="27"/>
        <v>-</v>
      </c>
      <c r="I107" s="840">
        <f t="shared" si="27"/>
        <v>9.1365632653491E-4</v>
      </c>
      <c r="J107" s="840">
        <f t="shared" si="27"/>
        <v>7.2281423554397539E-4</v>
      </c>
    </row>
    <row r="108" spans="1:10" s="8" customFormat="1">
      <c r="A108" s="826" t="s">
        <v>675</v>
      </c>
      <c r="B108" s="849">
        <f t="shared" ref="B108:J108" si="28">IF(B36="-","-",B36/B$69)</f>
        <v>4.5237980482107532E-2</v>
      </c>
      <c r="C108" s="849">
        <f t="shared" si="28"/>
        <v>7.5952374990035654E-2</v>
      </c>
      <c r="D108" s="849">
        <f t="shared" si="28"/>
        <v>9.6795761626740709E-2</v>
      </c>
      <c r="E108" s="849">
        <f t="shared" si="28"/>
        <v>0.12173145907386795</v>
      </c>
      <c r="F108" s="849">
        <f t="shared" si="28"/>
        <v>0.12608378214507041</v>
      </c>
      <c r="G108" s="849">
        <f t="shared" si="28"/>
        <v>0.14867248009488845</v>
      </c>
      <c r="H108" s="850">
        <f t="shared" si="28"/>
        <v>6.6572837178656322E-2</v>
      </c>
      <c r="I108" s="850">
        <f t="shared" si="28"/>
        <v>0.12629427122840026</v>
      </c>
      <c r="J108" s="850">
        <f t="shared" si="28"/>
        <v>0.11381981774107486</v>
      </c>
    </row>
    <row r="109" spans="1:10">
      <c r="A109" s="823" t="s">
        <v>931</v>
      </c>
      <c r="B109" s="839">
        <f t="shared" ref="B109:J109" si="29">IF(B37="-","-",B37/B$69)</f>
        <v>9.165560153191369E-3</v>
      </c>
      <c r="C109" s="839">
        <f t="shared" si="29"/>
        <v>2.2278603719003986E-2</v>
      </c>
      <c r="D109" s="839">
        <f t="shared" si="29"/>
        <v>3.5444434762386089E-2</v>
      </c>
      <c r="E109" s="839">
        <f t="shared" si="29"/>
        <v>3.9376769884652378E-2</v>
      </c>
      <c r="F109" s="839">
        <f t="shared" si="29"/>
        <v>4.089800481148359E-2</v>
      </c>
      <c r="G109" s="839">
        <f t="shared" si="29"/>
        <v>2.9569577869824028E-2</v>
      </c>
      <c r="H109" s="840">
        <f t="shared" si="29"/>
        <v>1.8274152713339473E-2</v>
      </c>
      <c r="I109" s="840">
        <f t="shared" si="29"/>
        <v>3.5750586542658197E-2</v>
      </c>
      <c r="J109" s="840">
        <f t="shared" si="29"/>
        <v>3.2100155765171161E-2</v>
      </c>
    </row>
    <row r="110" spans="1:10">
      <c r="A110" s="821" t="s">
        <v>676</v>
      </c>
      <c r="B110" s="838">
        <f t="shared" ref="B110:J110" si="30">IF(B38="-","-",B38/B$69)</f>
        <v>3.0153095936037239E-4</v>
      </c>
      <c r="C110" s="838">
        <f t="shared" si="30"/>
        <v>3.2121626984820491E-4</v>
      </c>
      <c r="D110" s="838">
        <f t="shared" si="30"/>
        <v>1.4749476597010975E-3</v>
      </c>
      <c r="E110" s="838">
        <f t="shared" si="30"/>
        <v>5.8873290246639568E-3</v>
      </c>
      <c r="F110" s="838">
        <f t="shared" si="30"/>
        <v>9.4159125975845671E-3</v>
      </c>
      <c r="G110" s="838">
        <f t="shared" si="30"/>
        <v>4.285395406334061E-3</v>
      </c>
      <c r="H110" s="366">
        <f t="shared" si="30"/>
        <v>3.1520478512712767E-4</v>
      </c>
      <c r="I110" s="366">
        <f t="shared" si="30"/>
        <v>5.1611634517891389E-3</v>
      </c>
      <c r="J110" s="366">
        <f t="shared" si="30"/>
        <v>4.1489525603064809E-3</v>
      </c>
    </row>
    <row r="111" spans="1:10">
      <c r="A111" s="823" t="s">
        <v>927</v>
      </c>
      <c r="B111" s="847">
        <f t="shared" ref="B111:J111" si="31">IF(B39="-","-",B39/B$69)</f>
        <v>2.4005934915727539E-2</v>
      </c>
      <c r="C111" s="847">
        <f t="shared" si="31"/>
        <v>3.758447466588883E-2</v>
      </c>
      <c r="D111" s="847">
        <f t="shared" si="31"/>
        <v>4.6085724566848646E-2</v>
      </c>
      <c r="E111" s="847">
        <f t="shared" si="31"/>
        <v>6.0979684892082553E-2</v>
      </c>
      <c r="F111" s="847">
        <f t="shared" si="31"/>
        <v>5.965294733585659E-2</v>
      </c>
      <c r="G111" s="847">
        <f t="shared" si="31"/>
        <v>7.2915751643031296E-2</v>
      </c>
      <c r="H111" s="848">
        <f t="shared" si="31"/>
        <v>3.3437870889533261E-2</v>
      </c>
      <c r="I111" s="848">
        <f t="shared" si="31"/>
        <v>6.1656347074324609E-2</v>
      </c>
      <c r="J111" s="848">
        <f t="shared" si="31"/>
        <v>5.5762147188448068E-2</v>
      </c>
    </row>
    <row r="112" spans="1:10" s="8" customFormat="1">
      <c r="A112" s="821" t="s">
        <v>677</v>
      </c>
      <c r="B112" s="845">
        <f t="shared" ref="B112:J112" si="32">IF(B40="-","-",B40/B$69)</f>
        <v>1.3768679087237094E-4</v>
      </c>
      <c r="C112" s="845">
        <f t="shared" si="32"/>
        <v>1.8811617825921552E-4</v>
      </c>
      <c r="D112" s="845">
        <f t="shared" si="32"/>
        <v>1.5006039880002348E-4</v>
      </c>
      <c r="E112" s="845">
        <f t="shared" si="32"/>
        <v>2.7312626130044981E-4</v>
      </c>
      <c r="F112" s="845">
        <f t="shared" si="32"/>
        <v>7.2000876485591543E-4</v>
      </c>
      <c r="G112" s="845">
        <f t="shared" si="32"/>
        <v>4.4177789079321618E-4</v>
      </c>
      <c r="H112" s="846">
        <f t="shared" si="32"/>
        <v>1.7271609132266479E-4</v>
      </c>
      <c r="I112" s="846">
        <f t="shared" si="32"/>
        <v>3.8493108359264873E-4</v>
      </c>
      <c r="J112" s="846">
        <f t="shared" si="32"/>
        <v>3.4060416467197505E-4</v>
      </c>
    </row>
    <row r="113" spans="1:10">
      <c r="A113" s="823" t="s">
        <v>678</v>
      </c>
      <c r="B113" s="847">
        <f t="shared" ref="B113:J113" si="33">IF(B41="-","-",B41/B$69)</f>
        <v>2.337181027002911E-3</v>
      </c>
      <c r="C113" s="847">
        <f t="shared" si="33"/>
        <v>3.1854840075191105E-3</v>
      </c>
      <c r="D113" s="847">
        <f t="shared" si="33"/>
        <v>4.2002810414914736E-3</v>
      </c>
      <c r="E113" s="847">
        <f t="shared" si="33"/>
        <v>5.8369262281705546E-3</v>
      </c>
      <c r="F113" s="847">
        <f t="shared" si="33"/>
        <v>4.7018864175644064E-3</v>
      </c>
      <c r="G113" s="847">
        <f t="shared" si="33"/>
        <v>3.9165859790602098E-3</v>
      </c>
      <c r="H113" s="848">
        <f t="shared" si="33"/>
        <v>2.9264299058268579E-3</v>
      </c>
      <c r="I113" s="848">
        <f t="shared" si="33"/>
        <v>4.6958284854092865E-3</v>
      </c>
      <c r="J113" s="848">
        <f t="shared" si="33"/>
        <v>4.3262412217234961E-3</v>
      </c>
    </row>
    <row r="114" spans="1:10">
      <c r="A114" s="821" t="s">
        <v>679</v>
      </c>
      <c r="B114" s="845">
        <f t="shared" ref="B114:J114" si="34">IF(B42="-","-",B42/B$69)</f>
        <v>4.7272130392812537E-3</v>
      </c>
      <c r="C114" s="845">
        <f t="shared" si="34"/>
        <v>7.7706928355224369E-3</v>
      </c>
      <c r="D114" s="845">
        <f t="shared" si="34"/>
        <v>8.9172309776905691E-3</v>
      </c>
      <c r="E114" s="845">
        <f t="shared" si="34"/>
        <v>8.9869600694928511E-3</v>
      </c>
      <c r="F114" s="845">
        <f t="shared" si="34"/>
        <v>1.0695022346592099E-2</v>
      </c>
      <c r="G114" s="845">
        <f t="shared" si="34"/>
        <v>3.6074470873818293E-2</v>
      </c>
      <c r="H114" s="846">
        <f t="shared" si="34"/>
        <v>6.8412772625445883E-3</v>
      </c>
      <c r="I114" s="846">
        <f t="shared" si="34"/>
        <v>1.7955371651327059E-2</v>
      </c>
      <c r="J114" s="846">
        <f t="shared" si="34"/>
        <v>1.5633889327183657E-2</v>
      </c>
    </row>
    <row r="115" spans="1:10" s="8" customFormat="1">
      <c r="A115" s="823" t="s">
        <v>928</v>
      </c>
      <c r="B115" s="847" t="str">
        <f t="shared" ref="B115:J115" si="35">IF(B43="-","-",B43/B$69)</f>
        <v>-</v>
      </c>
      <c r="C115" s="847" t="str">
        <f t="shared" si="35"/>
        <v>-</v>
      </c>
      <c r="D115" s="847" t="str">
        <f t="shared" si="35"/>
        <v>-</v>
      </c>
      <c r="E115" s="847">
        <f t="shared" si="35"/>
        <v>2.3143119282348791E-5</v>
      </c>
      <c r="F115" s="847" t="str">
        <f t="shared" si="35"/>
        <v>-</v>
      </c>
      <c r="G115" s="847">
        <f t="shared" si="35"/>
        <v>9.3272659853295604E-6</v>
      </c>
      <c r="H115" s="848" t="str">
        <f t="shared" si="35"/>
        <v>-</v>
      </c>
      <c r="I115" s="848">
        <f t="shared" si="35"/>
        <v>9.978170068402908E-6</v>
      </c>
      <c r="J115" s="848">
        <f t="shared" si="35"/>
        <v>7.893956579355932E-6</v>
      </c>
    </row>
    <row r="116" spans="1:10" s="69" customFormat="1">
      <c r="A116" s="821" t="s">
        <v>929</v>
      </c>
      <c r="B116" s="845" t="str">
        <f t="shared" ref="B116:J116" si="36">IF(B44="-","-",B44/B$69)</f>
        <v>-</v>
      </c>
      <c r="C116" s="845" t="str">
        <f t="shared" si="36"/>
        <v>-</v>
      </c>
      <c r="D116" s="845" t="str">
        <f t="shared" si="36"/>
        <v>-</v>
      </c>
      <c r="E116" s="845" t="str">
        <f t="shared" si="36"/>
        <v>-</v>
      </c>
      <c r="F116" s="845" t="str">
        <f t="shared" si="36"/>
        <v>-</v>
      </c>
      <c r="G116" s="845">
        <f t="shared" si="36"/>
        <v>4.6454081222040323E-4</v>
      </c>
      <c r="H116" s="846" t="str">
        <f t="shared" si="36"/>
        <v>-</v>
      </c>
      <c r="I116" s="846">
        <f t="shared" si="36"/>
        <v>1.4867625303221978E-4</v>
      </c>
      <c r="J116" s="846">
        <f t="shared" si="36"/>
        <v>1.1762115475804177E-4</v>
      </c>
    </row>
    <row r="117" spans="1:10" s="8" customFormat="1">
      <c r="A117" s="829" t="s">
        <v>680</v>
      </c>
      <c r="B117" s="851">
        <f t="shared" ref="B117:J117" si="37">IF(B45="-","-",B45/B$69)</f>
        <v>4.7700429879156282E-3</v>
      </c>
      <c r="C117" s="851">
        <f t="shared" si="37"/>
        <v>4.1378745370601452E-3</v>
      </c>
      <c r="D117" s="851">
        <f t="shared" si="37"/>
        <v>2.7784916875762348E-3</v>
      </c>
      <c r="E117" s="851">
        <f t="shared" si="37"/>
        <v>3.5943040762513199E-3</v>
      </c>
      <c r="F117" s="851">
        <f t="shared" si="37"/>
        <v>3.6815812906222296E-3</v>
      </c>
      <c r="G117" s="851">
        <f t="shared" si="37"/>
        <v>4.4018177566718369E-3</v>
      </c>
      <c r="H117" s="852">
        <f t="shared" si="37"/>
        <v>4.3309256454605732E-3</v>
      </c>
      <c r="I117" s="852">
        <f t="shared" si="37"/>
        <v>3.7098421133155623E-3</v>
      </c>
      <c r="J117" s="852">
        <f t="shared" si="37"/>
        <v>3.8395723813166522E-3</v>
      </c>
    </row>
    <row r="118" spans="1:10">
      <c r="A118" s="821" t="s">
        <v>707</v>
      </c>
      <c r="B118" s="845">
        <f t="shared" ref="B118:J118" si="38">IF(B46="-","-",B46/B$69)</f>
        <v>1.2833649522709946E-3</v>
      </c>
      <c r="C118" s="845">
        <f t="shared" si="38"/>
        <v>1.16615907761409E-3</v>
      </c>
      <c r="D118" s="845">
        <f t="shared" si="38"/>
        <v>7.5804236013822285E-4</v>
      </c>
      <c r="E118" s="845">
        <f t="shared" si="38"/>
        <v>1.5188731905125151E-3</v>
      </c>
      <c r="F118" s="845">
        <f t="shared" si="38"/>
        <v>2.090218665578182E-3</v>
      </c>
      <c r="G118" s="845">
        <f t="shared" si="38"/>
        <v>6.1091889771510842E-4</v>
      </c>
      <c r="H118" s="846">
        <f t="shared" si="38"/>
        <v>1.2019514055625763E-3</v>
      </c>
      <c r="I118" s="846">
        <f t="shared" si="38"/>
        <v>1.1846851625746499E-3</v>
      </c>
      <c r="J118" s="846">
        <f t="shared" si="38"/>
        <v>1.1882916892966336E-3</v>
      </c>
    </row>
    <row r="119" spans="1:10" s="8" customFormat="1">
      <c r="A119" s="823" t="s">
        <v>708</v>
      </c>
      <c r="B119" s="847">
        <f t="shared" ref="B119:J119" si="39">IF(B47="-","-",B47/B$69)</f>
        <v>3.061510799755294E-3</v>
      </c>
      <c r="C119" s="847">
        <f t="shared" si="39"/>
        <v>2.7454236069555686E-3</v>
      </c>
      <c r="D119" s="847">
        <f t="shared" si="39"/>
        <v>2.0091531889724363E-3</v>
      </c>
      <c r="E119" s="847">
        <f t="shared" si="39"/>
        <v>2.0754308857388049E-3</v>
      </c>
      <c r="F119" s="847">
        <f t="shared" si="39"/>
        <v>1.5913626250440476E-3</v>
      </c>
      <c r="G119" s="847">
        <f t="shared" si="39"/>
        <v>3.7908988589567278E-3</v>
      </c>
      <c r="H119" s="848">
        <f t="shared" si="39"/>
        <v>2.8419501567262979E-3</v>
      </c>
      <c r="I119" s="848">
        <f t="shared" si="39"/>
        <v>2.5229569764544956E-3</v>
      </c>
      <c r="J119" s="848">
        <f t="shared" si="39"/>
        <v>2.5895874192849023E-3</v>
      </c>
    </row>
    <row r="120" spans="1:10" s="8" customFormat="1">
      <c r="A120" s="818" t="s">
        <v>681</v>
      </c>
      <c r="B120" s="843">
        <f t="shared" ref="B120:J120" si="40">IF(B48="-","-",B48/B$69)</f>
        <v>0.12374894334670374</v>
      </c>
      <c r="C120" s="843">
        <f t="shared" si="40"/>
        <v>0.11974460289895975</v>
      </c>
      <c r="D120" s="843">
        <f t="shared" si="40"/>
        <v>0.11157320164381368</v>
      </c>
      <c r="E120" s="843">
        <f t="shared" si="40"/>
        <v>9.9839064918299983E-2</v>
      </c>
      <c r="F120" s="843">
        <f t="shared" si="40"/>
        <v>0.10199134107099915</v>
      </c>
      <c r="G120" s="843">
        <f t="shared" si="40"/>
        <v>0.12184467173891744</v>
      </c>
      <c r="H120" s="844">
        <f t="shared" si="40"/>
        <v>0.12096744526966952</v>
      </c>
      <c r="I120" s="844">
        <f t="shared" si="40"/>
        <v>0.10956115214873781</v>
      </c>
      <c r="J120" s="844">
        <f t="shared" si="40"/>
        <v>0.11194366816768173</v>
      </c>
    </row>
    <row r="121" spans="1:10">
      <c r="A121" s="811" t="s">
        <v>709</v>
      </c>
      <c r="B121" s="839">
        <f t="shared" ref="B121:J121" si="41">IF(B49="-","-",B49/B$69)</f>
        <v>4.3564407099336372E-2</v>
      </c>
      <c r="C121" s="839">
        <f t="shared" si="41"/>
        <v>3.7775212207263445E-2</v>
      </c>
      <c r="D121" s="839">
        <f t="shared" si="41"/>
        <v>3.1220786317327821E-2</v>
      </c>
      <c r="E121" s="839">
        <f t="shared" si="41"/>
        <v>2.5796203593170725E-2</v>
      </c>
      <c r="F121" s="839">
        <f t="shared" si="41"/>
        <v>2.0582828454254631E-2</v>
      </c>
      <c r="G121" s="839">
        <f t="shared" si="41"/>
        <v>1.8960892050474114E-2</v>
      </c>
      <c r="H121" s="840">
        <f t="shared" si="41"/>
        <v>3.9543112116879803E-2</v>
      </c>
      <c r="I121" s="840">
        <f t="shared" si="41"/>
        <v>2.3710781887514163E-2</v>
      </c>
      <c r="J121" s="840">
        <f t="shared" si="41"/>
        <v>2.7017796702415706E-2</v>
      </c>
    </row>
    <row r="122" spans="1:10" s="8" customFormat="1">
      <c r="A122" s="809" t="s">
        <v>682</v>
      </c>
      <c r="B122" s="838">
        <f t="shared" ref="B122:J122" si="42">IF(B50="-","-",B50/B$69)</f>
        <v>2.9666911103899711E-3</v>
      </c>
      <c r="C122" s="838">
        <f t="shared" si="42"/>
        <v>2.8249260700138556E-3</v>
      </c>
      <c r="D122" s="838">
        <f t="shared" si="42"/>
        <v>2.1588954225112362E-3</v>
      </c>
      <c r="E122" s="838">
        <f t="shared" si="42"/>
        <v>2.1617700971591843E-3</v>
      </c>
      <c r="F122" s="838">
        <f t="shared" si="42"/>
        <v>2.403008271590372E-3</v>
      </c>
      <c r="G122" s="838">
        <f t="shared" si="42"/>
        <v>2.9947760993057691E-3</v>
      </c>
      <c r="H122" s="366">
        <f t="shared" si="42"/>
        <v>2.8682182569661702E-3</v>
      </c>
      <c r="I122" s="366">
        <f t="shared" si="42"/>
        <v>2.4719688514925164E-3</v>
      </c>
      <c r="J122" s="366">
        <f t="shared" si="42"/>
        <v>2.5547363681134591E-3</v>
      </c>
    </row>
    <row r="123" spans="1:10">
      <c r="A123" s="811" t="s">
        <v>683</v>
      </c>
      <c r="B123" s="839">
        <f t="shared" ref="B123:J123" si="43">IF(B51="-","-",B51/B$69)</f>
        <v>6.110181917765559E-3</v>
      </c>
      <c r="C123" s="839">
        <f t="shared" si="43"/>
        <v>8.3114273668887569E-3</v>
      </c>
      <c r="D123" s="839">
        <f t="shared" si="43"/>
        <v>1.4614050952432482E-2</v>
      </c>
      <c r="E123" s="839">
        <f t="shared" si="43"/>
        <v>1.7116584013482185E-2</v>
      </c>
      <c r="F123" s="839">
        <f t="shared" si="43"/>
        <v>2.6668471244340262E-2</v>
      </c>
      <c r="G123" s="839">
        <f t="shared" si="43"/>
        <v>5.2516845825783205E-2</v>
      </c>
      <c r="H123" s="840">
        <f t="shared" si="43"/>
        <v>7.6392127507426159E-3</v>
      </c>
      <c r="I123" s="840">
        <f t="shared" si="43"/>
        <v>2.9707393039905699E-2</v>
      </c>
      <c r="J123" s="840">
        <f t="shared" si="43"/>
        <v>2.5097850536696852E-2</v>
      </c>
    </row>
    <row r="124" spans="1:10">
      <c r="A124" s="809" t="s">
        <v>684</v>
      </c>
      <c r="B124" s="838">
        <f t="shared" ref="B124:J124" si="44">IF(B52="-","-",B52/B$69)</f>
        <v>1.2415305836073347E-2</v>
      </c>
      <c r="C124" s="838">
        <f t="shared" si="44"/>
        <v>1.3893023748811207E-2</v>
      </c>
      <c r="D124" s="838">
        <f t="shared" si="44"/>
        <v>1.3373254031280243E-2</v>
      </c>
      <c r="E124" s="838">
        <f t="shared" si="44"/>
        <v>1.1002052059515481E-2</v>
      </c>
      <c r="F124" s="838">
        <f t="shared" si="44"/>
        <v>1.0689169734689306E-2</v>
      </c>
      <c r="G124" s="838">
        <f t="shared" si="44"/>
        <v>8.1919036488848525E-3</v>
      </c>
      <c r="H124" s="366">
        <f t="shared" si="44"/>
        <v>1.3441759407415672E-2</v>
      </c>
      <c r="I124" s="366">
        <f t="shared" si="44"/>
        <v>1.0507193169984485E-2</v>
      </c>
      <c r="J124" s="366">
        <f t="shared" si="44"/>
        <v>1.1120157502465986E-2</v>
      </c>
    </row>
    <row r="125" spans="1:10">
      <c r="A125" s="811" t="s">
        <v>685</v>
      </c>
      <c r="B125" s="839">
        <f t="shared" ref="B125:J125" si="45">IF(B53="-","-",B53/B$69)</f>
        <v>3.3232988631496534E-2</v>
      </c>
      <c r="C125" s="839">
        <f t="shared" si="45"/>
        <v>3.8101386585710516E-2</v>
      </c>
      <c r="D125" s="839">
        <f t="shared" si="45"/>
        <v>4.1575952900094658E-2</v>
      </c>
      <c r="E125" s="839">
        <f t="shared" si="45"/>
        <v>3.4788685868807359E-2</v>
      </c>
      <c r="F125" s="839">
        <f t="shared" si="45"/>
        <v>3.3696415994260182E-2</v>
      </c>
      <c r="G125" s="839">
        <f t="shared" si="45"/>
        <v>2.9240279908646249E-2</v>
      </c>
      <c r="H125" s="840">
        <f t="shared" si="45"/>
        <v>3.6614679022288037E-2</v>
      </c>
      <c r="I125" s="840">
        <f t="shared" si="45"/>
        <v>3.4134831950804183E-2</v>
      </c>
      <c r="J125" s="840">
        <f t="shared" si="45"/>
        <v>3.4652815760377244E-2</v>
      </c>
    </row>
    <row r="126" spans="1:10" s="8" customFormat="1">
      <c r="A126" s="809" t="s">
        <v>686</v>
      </c>
      <c r="B126" s="838">
        <f t="shared" ref="B126:J126" si="46">IF(B54="-","-",B54/B$69)</f>
        <v>8.9682590915055559E-3</v>
      </c>
      <c r="C126" s="838">
        <f t="shared" si="46"/>
        <v>8.0348187696411867E-3</v>
      </c>
      <c r="D126" s="838">
        <f t="shared" si="46"/>
        <v>7.3862009680841908E-3</v>
      </c>
      <c r="E126" s="838">
        <f t="shared" si="46"/>
        <v>8.5370746575184966E-3</v>
      </c>
      <c r="F126" s="838">
        <f t="shared" si="46"/>
        <v>7.9514475007311462E-3</v>
      </c>
      <c r="G126" s="838">
        <f t="shared" si="46"/>
        <v>9.9399742058232533E-3</v>
      </c>
      <c r="H126" s="366">
        <f t="shared" si="46"/>
        <v>8.3198720471757172E-3</v>
      </c>
      <c r="I126" s="366">
        <f t="shared" si="46"/>
        <v>8.6547466539332752E-3</v>
      </c>
      <c r="J126" s="366">
        <f t="shared" si="46"/>
        <v>8.5847989416112241E-3</v>
      </c>
    </row>
    <row r="127" spans="1:10" s="8" customFormat="1">
      <c r="A127" s="829" t="s">
        <v>687</v>
      </c>
      <c r="B127" s="841">
        <f t="shared" ref="B127:J127" si="47">IF(B55="-","-",B55/B$69)</f>
        <v>2.9834374020694523E-2</v>
      </c>
      <c r="C127" s="841">
        <f t="shared" si="47"/>
        <v>3.2306329037613046E-2</v>
      </c>
      <c r="D127" s="841">
        <f t="shared" si="47"/>
        <v>3.075017241947162E-2</v>
      </c>
      <c r="E127" s="841">
        <f t="shared" si="47"/>
        <v>2.5779919322137274E-2</v>
      </c>
      <c r="F127" s="841">
        <f t="shared" si="47"/>
        <v>2.5265428417648797E-2</v>
      </c>
      <c r="G127" s="841">
        <f t="shared" si="47"/>
        <v>2.2535266123691475E-2</v>
      </c>
      <c r="H127" s="842">
        <f t="shared" si="47"/>
        <v>3.1551445347121974E-2</v>
      </c>
      <c r="I127" s="842">
        <f t="shared" si="47"/>
        <v>2.5615267312857636E-2</v>
      </c>
      <c r="J127" s="842">
        <f t="shared" si="47"/>
        <v>2.6855200312529168E-2</v>
      </c>
    </row>
    <row r="128" spans="1:10">
      <c r="A128" s="821" t="s">
        <v>932</v>
      </c>
      <c r="B128" s="838" t="str">
        <f t="shared" ref="B128:J128" si="48">IF(B56="-","-",B56/B$69)</f>
        <v>-</v>
      </c>
      <c r="C128" s="838" t="str">
        <f t="shared" si="48"/>
        <v>-</v>
      </c>
      <c r="D128" s="838" t="str">
        <f t="shared" si="48"/>
        <v>-</v>
      </c>
      <c r="E128" s="838" t="str">
        <f t="shared" si="48"/>
        <v>-</v>
      </c>
      <c r="F128" s="838" t="str">
        <f t="shared" si="48"/>
        <v>-</v>
      </c>
      <c r="G128" s="838">
        <f t="shared" si="48"/>
        <v>1.020744638146934E-3</v>
      </c>
      <c r="H128" s="366" t="str">
        <f t="shared" si="48"/>
        <v>-</v>
      </c>
      <c r="I128" s="366">
        <f t="shared" si="48"/>
        <v>3.2668924690821747E-4</v>
      </c>
      <c r="J128" s="366">
        <f t="shared" si="48"/>
        <v>2.5845127035890744E-4</v>
      </c>
    </row>
    <row r="129" spans="1:10">
      <c r="A129" s="823" t="s">
        <v>688</v>
      </c>
      <c r="B129" s="839">
        <f t="shared" ref="B129:J129" si="49">IF(B57="-","-",B57/B$69)</f>
        <v>1.7750182777067625E-3</v>
      </c>
      <c r="C129" s="839">
        <f t="shared" si="49"/>
        <v>2.2449526317170686E-3</v>
      </c>
      <c r="D129" s="839">
        <f t="shared" si="49"/>
        <v>1.7798404517653521E-3</v>
      </c>
      <c r="E129" s="839">
        <f t="shared" si="49"/>
        <v>1.2182650897963078E-3</v>
      </c>
      <c r="F129" s="839">
        <f t="shared" si="49"/>
        <v>5.9589810880307742E-4</v>
      </c>
      <c r="G129" s="839">
        <f t="shared" si="49"/>
        <v>2.1493135323408374E-4</v>
      </c>
      <c r="H129" s="840">
        <f t="shared" si="49"/>
        <v>2.1014444457361685E-3</v>
      </c>
      <c r="I129" s="840">
        <f t="shared" si="49"/>
        <v>8.9260129654862108E-4</v>
      </c>
      <c r="J129" s="840">
        <f t="shared" si="49"/>
        <v>1.14510120334451E-3</v>
      </c>
    </row>
    <row r="130" spans="1:10">
      <c r="A130" s="821" t="s">
        <v>689</v>
      </c>
      <c r="B130" s="838">
        <f t="shared" ref="B130:J130" si="50">IF(B58="-","-",B58/B$69)</f>
        <v>1.149741866550599E-3</v>
      </c>
      <c r="C130" s="838">
        <f t="shared" si="50"/>
        <v>8.9953087478896875E-4</v>
      </c>
      <c r="D130" s="838">
        <f t="shared" si="50"/>
        <v>2.4455779465199882E-3</v>
      </c>
      <c r="E130" s="838">
        <f t="shared" si="50"/>
        <v>1.0259767541768324E-3</v>
      </c>
      <c r="F130" s="838">
        <f t="shared" si="50"/>
        <v>7.6185785234922192E-4</v>
      </c>
      <c r="G130" s="838">
        <f t="shared" si="50"/>
        <v>2.0901280646914971E-3</v>
      </c>
      <c r="H130" s="366">
        <f t="shared" si="50"/>
        <v>9.7594011221056745E-4</v>
      </c>
      <c r="I130" s="366">
        <f t="shared" si="50"/>
        <v>1.5946860700129769E-3</v>
      </c>
      <c r="J130" s="366">
        <f t="shared" si="50"/>
        <v>1.4654440684895398E-3</v>
      </c>
    </row>
    <row r="131" spans="1:10">
      <c r="A131" s="832" t="s">
        <v>690</v>
      </c>
      <c r="B131" s="847">
        <f t="shared" ref="B131:J131" si="51">IF(B59="-","-",B59/B$69)</f>
        <v>2.3585865522036627E-2</v>
      </c>
      <c r="C131" s="847">
        <f t="shared" si="51"/>
        <v>2.5718598137535187E-2</v>
      </c>
      <c r="D131" s="847">
        <f t="shared" si="51"/>
        <v>2.3802342261244589E-2</v>
      </c>
      <c r="E131" s="847">
        <f t="shared" si="51"/>
        <v>1.9014860212394156E-2</v>
      </c>
      <c r="F131" s="847">
        <f t="shared" si="51"/>
        <v>1.9653781340784743E-2</v>
      </c>
      <c r="G131" s="847">
        <f t="shared" si="51"/>
        <v>1.405353699328602E-2</v>
      </c>
      <c r="H131" s="848">
        <f t="shared" si="51"/>
        <v>2.5067306007929401E-2</v>
      </c>
      <c r="I131" s="848">
        <f t="shared" si="51"/>
        <v>1.8476308060678785E-2</v>
      </c>
      <c r="J131" s="848">
        <f t="shared" si="51"/>
        <v>1.9853018092989772E-2</v>
      </c>
    </row>
    <row r="132" spans="1:10" s="8" customFormat="1">
      <c r="A132" s="809" t="s">
        <v>691</v>
      </c>
      <c r="B132" s="845">
        <f t="shared" ref="B132:J132" si="52">IF(B60="-","-",B60/B$69)</f>
        <v>3.3237483544005363E-3</v>
      </c>
      <c r="C132" s="845">
        <f t="shared" si="52"/>
        <v>3.4432473935718179E-3</v>
      </c>
      <c r="D132" s="845">
        <f t="shared" si="52"/>
        <v>2.7224117599416895E-3</v>
      </c>
      <c r="E132" s="845">
        <f t="shared" si="52"/>
        <v>4.5166573838695207E-3</v>
      </c>
      <c r="F132" s="845">
        <f t="shared" si="52"/>
        <v>4.2538911157117545E-3</v>
      </c>
      <c r="G132" s="845">
        <f t="shared" si="52"/>
        <v>3.5469498034470461E-3</v>
      </c>
      <c r="H132" s="846">
        <f t="shared" si="52"/>
        <v>3.4067548705821794E-3</v>
      </c>
      <c r="I132" s="846">
        <f t="shared" si="52"/>
        <v>3.8087732846461666E-3</v>
      </c>
      <c r="J132" s="846">
        <f t="shared" si="52"/>
        <v>3.7248007531674658E-3</v>
      </c>
    </row>
    <row r="133" spans="1:10" s="8" customFormat="1">
      <c r="A133" s="811" t="s">
        <v>930</v>
      </c>
      <c r="B133" s="847" t="str">
        <f t="shared" ref="B133:J133" si="53">IF(B61="-","-",B61/B$69)</f>
        <v>-</v>
      </c>
      <c r="C133" s="847" t="str">
        <f t="shared" si="53"/>
        <v>-</v>
      </c>
      <c r="D133" s="847" t="str">
        <f t="shared" si="53"/>
        <v>-</v>
      </c>
      <c r="E133" s="847">
        <f t="shared" si="53"/>
        <v>4.1598038392475721E-6</v>
      </c>
      <c r="F133" s="847" t="str">
        <f t="shared" si="53"/>
        <v>-</v>
      </c>
      <c r="G133" s="847">
        <f t="shared" si="53"/>
        <v>1.6089752708858917E-3</v>
      </c>
      <c r="H133" s="848" t="str">
        <f t="shared" si="53"/>
        <v>-</v>
      </c>
      <c r="I133" s="848">
        <f t="shared" si="53"/>
        <v>5.1620935406286584E-4</v>
      </c>
      <c r="J133" s="848">
        <f t="shared" si="53"/>
        <v>4.0838492417897459E-4</v>
      </c>
    </row>
    <row r="134" spans="1:10" s="8" customFormat="1">
      <c r="A134" s="818" t="s">
        <v>692</v>
      </c>
      <c r="B134" s="849">
        <f t="shared" ref="B134:J134" si="54">IF(B62="-","-",B62/B$69)</f>
        <v>9.653856848225166E-3</v>
      </c>
      <c r="C134" s="849">
        <f t="shared" si="54"/>
        <v>8.2497816057080422E-3</v>
      </c>
      <c r="D134" s="849">
        <f t="shared" si="54"/>
        <v>1.0374141077239669E-2</v>
      </c>
      <c r="E134" s="849">
        <f t="shared" si="54"/>
        <v>9.9545285378083038E-3</v>
      </c>
      <c r="F134" s="849">
        <f t="shared" si="54"/>
        <v>1.0824385868735775E-2</v>
      </c>
      <c r="G134" s="849">
        <f t="shared" si="54"/>
        <v>1.1650642175586019E-2</v>
      </c>
      <c r="H134" s="850">
        <f t="shared" si="54"/>
        <v>8.6785569186012788E-3</v>
      </c>
      <c r="I134" s="850">
        <f t="shared" si="54"/>
        <v>1.0738304726254677E-2</v>
      </c>
      <c r="J134" s="850">
        <f t="shared" si="54"/>
        <v>1.0308070110880812E-2</v>
      </c>
    </row>
    <row r="135" spans="1:10" s="8" customFormat="1">
      <c r="A135" s="823" t="s">
        <v>933</v>
      </c>
      <c r="B135" s="847" t="str">
        <f t="shared" ref="B135:J135" si="55">IF(B63="-","-",B63/B$69)</f>
        <v>-</v>
      </c>
      <c r="C135" s="847" t="str">
        <f t="shared" si="55"/>
        <v>-</v>
      </c>
      <c r="D135" s="847" t="str">
        <f t="shared" si="55"/>
        <v>-</v>
      </c>
      <c r="E135" s="847">
        <f t="shared" si="55"/>
        <v>8.8927330850097272E-7</v>
      </c>
      <c r="F135" s="847" t="str">
        <f t="shared" si="55"/>
        <v>-</v>
      </c>
      <c r="G135" s="847">
        <f t="shared" si="55"/>
        <v>2.0685710697285797E-4</v>
      </c>
      <c r="H135" s="848" t="str">
        <f t="shared" si="55"/>
        <v>-</v>
      </c>
      <c r="I135" s="848">
        <f t="shared" si="55"/>
        <v>6.6473306894015624E-5</v>
      </c>
      <c r="J135" s="848">
        <f t="shared" si="55"/>
        <v>5.2588540254410536E-5</v>
      </c>
    </row>
    <row r="136" spans="1:10" s="8" customFormat="1">
      <c r="A136" s="821" t="s">
        <v>693</v>
      </c>
      <c r="B136" s="845">
        <f t="shared" ref="B136:J136" si="56">IF(B64="-","-",B64/B$69)</f>
        <v>1.7263298768822313E-3</v>
      </c>
      <c r="C136" s="845">
        <f t="shared" si="56"/>
        <v>1.4119721242517767E-3</v>
      </c>
      <c r="D136" s="845">
        <f t="shared" si="56"/>
        <v>2.9647973711994847E-3</v>
      </c>
      <c r="E136" s="845">
        <f t="shared" si="56"/>
        <v>3.7288183733436473E-3</v>
      </c>
      <c r="F136" s="845">
        <f t="shared" si="56"/>
        <v>5.2226598556501308E-3</v>
      </c>
      <c r="G136" s="845">
        <f t="shared" si="56"/>
        <v>3.4168340744598377E-3</v>
      </c>
      <c r="H136" s="846">
        <f t="shared" si="56"/>
        <v>1.5079704494782057E-3</v>
      </c>
      <c r="I136" s="846">
        <f t="shared" si="56"/>
        <v>3.7535985097869417E-3</v>
      </c>
      <c r="J136" s="846">
        <f t="shared" si="56"/>
        <v>3.2845377425485423E-3</v>
      </c>
    </row>
    <row r="137" spans="1:10" s="8" customFormat="1">
      <c r="A137" s="823" t="s">
        <v>694</v>
      </c>
      <c r="B137" s="847">
        <f t="shared" ref="B137:J137" si="57">IF(B65="-","-",B65/B$69)</f>
        <v>8.4386665396822427E-4</v>
      </c>
      <c r="C137" s="847">
        <f t="shared" si="57"/>
        <v>9.6649061306722922E-4</v>
      </c>
      <c r="D137" s="847">
        <f t="shared" si="57"/>
        <v>1.5892893753359839E-3</v>
      </c>
      <c r="E137" s="847">
        <f t="shared" si="57"/>
        <v>1.8054828085572376E-3</v>
      </c>
      <c r="F137" s="847">
        <f t="shared" si="57"/>
        <v>2.3007763530668679E-3</v>
      </c>
      <c r="G137" s="847">
        <f t="shared" si="57"/>
        <v>2.1621970395781904E-3</v>
      </c>
      <c r="H137" s="848">
        <f t="shared" si="57"/>
        <v>9.29043804248213E-4</v>
      </c>
      <c r="I137" s="848">
        <f t="shared" si="57"/>
        <v>1.9682011339336451E-3</v>
      </c>
      <c r="J137" s="848">
        <f t="shared" si="57"/>
        <v>1.7511447289436364E-3</v>
      </c>
    </row>
    <row r="138" spans="1:10" s="8" customFormat="1">
      <c r="A138" s="821" t="s">
        <v>695</v>
      </c>
      <c r="B138" s="838">
        <f t="shared" ref="B138:J138" si="58">IF(B66="-","-",B66/B$69)</f>
        <v>5.1974727459880628E-3</v>
      </c>
      <c r="C138" s="838">
        <f t="shared" si="58"/>
        <v>4.4266963559819773E-3</v>
      </c>
      <c r="D138" s="838">
        <f t="shared" si="58"/>
        <v>3.8212076614879925E-3</v>
      </c>
      <c r="E138" s="838">
        <f t="shared" si="58"/>
        <v>2.726802976056231E-3</v>
      </c>
      <c r="F138" s="838">
        <f t="shared" si="58"/>
        <v>1.8465203183431285E-3</v>
      </c>
      <c r="G138" s="838">
        <f t="shared" si="58"/>
        <v>2.5998764164967534E-3</v>
      </c>
      <c r="H138" s="366">
        <f t="shared" si="58"/>
        <v>4.6620754486641032E-3</v>
      </c>
      <c r="I138" s="366">
        <f t="shared" si="58"/>
        <v>2.7381953656201719E-3</v>
      </c>
      <c r="J138" s="366">
        <f t="shared" si="58"/>
        <v>3.1400502943933878E-3</v>
      </c>
    </row>
    <row r="139" spans="1:10" s="8" customFormat="1">
      <c r="A139" s="832" t="s">
        <v>696</v>
      </c>
      <c r="B139" s="839">
        <f t="shared" ref="B139:J139" si="59">IF(B67="-","-",B67/B$69)</f>
        <v>1.2315700447148514E-3</v>
      </c>
      <c r="C139" s="839">
        <f t="shared" si="59"/>
        <v>1.0597754888198474E-3</v>
      </c>
      <c r="D139" s="839">
        <f t="shared" si="59"/>
        <v>1.8808813576732333E-3</v>
      </c>
      <c r="E139" s="839">
        <f t="shared" si="59"/>
        <v>1.6301397663006018E-3</v>
      </c>
      <c r="F139" s="839">
        <f t="shared" si="59"/>
        <v>1.4544292128089076E-3</v>
      </c>
      <c r="G139" s="839">
        <f t="shared" si="59"/>
        <v>3.264877538078379E-3</v>
      </c>
      <c r="H139" s="840">
        <f t="shared" si="59"/>
        <v>1.1122379762852604E-3</v>
      </c>
      <c r="I139" s="840">
        <f t="shared" si="59"/>
        <v>2.1700087826848884E-3</v>
      </c>
      <c r="J139" s="840">
        <f t="shared" si="59"/>
        <v>1.9490644444454337E-3</v>
      </c>
    </row>
    <row r="140" spans="1:10" s="8" customFormat="1">
      <c r="A140" s="818" t="s">
        <v>697</v>
      </c>
      <c r="B140" s="843">
        <f t="shared" ref="B140:J140" si="60">IF(B68="-","-",B68/B$69)</f>
        <v>8.100272149004939E-2</v>
      </c>
      <c r="C140" s="843">
        <f t="shared" si="60"/>
        <v>4.3866382570014878E-2</v>
      </c>
      <c r="D140" s="843">
        <f t="shared" si="60"/>
        <v>4.1953787167502948E-2</v>
      </c>
      <c r="E140" s="843">
        <f t="shared" si="60"/>
        <v>3.4300765444326524E-2</v>
      </c>
      <c r="F140" s="843">
        <f t="shared" si="60"/>
        <v>3.6717641063236252E-2</v>
      </c>
      <c r="G140" s="843">
        <f t="shared" si="60"/>
        <v>3.1304139441440233E-2</v>
      </c>
      <c r="H140" s="844">
        <f t="shared" si="60"/>
        <v>5.5207048763486442E-2</v>
      </c>
      <c r="I140" s="844">
        <f t="shared" si="60"/>
        <v>3.5274513758178756E-2</v>
      </c>
      <c r="J140" s="844">
        <f t="shared" si="60"/>
        <v>3.9437968386104458E-2</v>
      </c>
    </row>
    <row r="141" spans="1:10" s="8" customFormat="1">
      <c r="A141" s="833" t="s">
        <v>698</v>
      </c>
      <c r="B141" s="853">
        <f t="shared" ref="B141:J141" si="61">IF(B69="-","-",B69/B$69)</f>
        <v>1</v>
      </c>
      <c r="C141" s="853">
        <f t="shared" si="61"/>
        <v>1</v>
      </c>
      <c r="D141" s="853">
        <f t="shared" si="61"/>
        <v>1</v>
      </c>
      <c r="E141" s="853">
        <f t="shared" si="61"/>
        <v>1</v>
      </c>
      <c r="F141" s="853">
        <f t="shared" si="61"/>
        <v>1</v>
      </c>
      <c r="G141" s="853">
        <f t="shared" si="61"/>
        <v>1</v>
      </c>
      <c r="H141" s="854">
        <f t="shared" si="61"/>
        <v>1</v>
      </c>
      <c r="I141" s="854">
        <f t="shared" si="61"/>
        <v>1</v>
      </c>
      <c r="J141" s="854">
        <f t="shared" si="61"/>
        <v>1</v>
      </c>
    </row>
    <row r="142" spans="1:10" ht="15" customHeight="1">
      <c r="A142" s="835" t="s">
        <v>699</v>
      </c>
      <c r="B142" s="3"/>
      <c r="C142" s="3"/>
      <c r="D142" s="247"/>
      <c r="E142" s="3"/>
      <c r="F142" s="3"/>
      <c r="G142" s="247"/>
      <c r="H142" s="3"/>
      <c r="I142" s="3"/>
      <c r="J142" s="3"/>
    </row>
    <row r="143" spans="1:10" ht="15" customHeight="1">
      <c r="A143" s="835" t="s">
        <v>363</v>
      </c>
      <c r="B143" s="3"/>
      <c r="C143" s="3"/>
      <c r="D143" s="247"/>
      <c r="E143" s="3"/>
      <c r="F143" s="3"/>
      <c r="G143" s="247"/>
      <c r="H143" s="3"/>
      <c r="I143" s="3"/>
      <c r="J143" s="3"/>
    </row>
    <row r="144" spans="1:10">
      <c r="A144" s="292" t="s">
        <v>924</v>
      </c>
      <c r="B144" s="3"/>
      <c r="C144" s="3"/>
      <c r="D144" s="247"/>
      <c r="E144" s="3"/>
      <c r="F144" s="3"/>
      <c r="G144" s="247"/>
      <c r="H144" s="3"/>
      <c r="I144" s="3"/>
      <c r="J144" s="3"/>
    </row>
    <row r="147" spans="1:10" ht="16.5">
      <c r="A147" s="109" t="s">
        <v>700</v>
      </c>
    </row>
    <row r="148" spans="1:10" ht="13.5" thickBot="1">
      <c r="A148" s="233"/>
      <c r="J148" s="681" t="s">
        <v>701</v>
      </c>
    </row>
    <row r="149" spans="1:10">
      <c r="A149" s="232" t="s">
        <v>650</v>
      </c>
      <c r="B149" s="799" t="s">
        <v>43</v>
      </c>
      <c r="C149" s="799" t="s">
        <v>44</v>
      </c>
      <c r="D149" s="799" t="s">
        <v>135</v>
      </c>
      <c r="E149" s="799" t="s">
        <v>136</v>
      </c>
      <c r="F149" s="799" t="s">
        <v>137</v>
      </c>
      <c r="G149" s="800">
        <v>100000</v>
      </c>
      <c r="H149" s="801" t="s">
        <v>269</v>
      </c>
      <c r="I149" s="801" t="s">
        <v>268</v>
      </c>
      <c r="J149" s="801" t="s">
        <v>259</v>
      </c>
    </row>
    <row r="150" spans="1:10">
      <c r="A150" s="231"/>
      <c r="B150" s="802" t="s">
        <v>45</v>
      </c>
      <c r="C150" s="802" t="s">
        <v>45</v>
      </c>
      <c r="D150" s="802" t="s">
        <v>45</v>
      </c>
      <c r="E150" s="802" t="s">
        <v>45</v>
      </c>
      <c r="F150" s="802" t="s">
        <v>45</v>
      </c>
      <c r="G150" s="802" t="s">
        <v>48</v>
      </c>
      <c r="H150" s="803" t="s">
        <v>651</v>
      </c>
      <c r="I150" s="803" t="s">
        <v>153</v>
      </c>
      <c r="J150" s="803" t="s">
        <v>157</v>
      </c>
    </row>
    <row r="151" spans="1:10" ht="13.5" thickBot="1">
      <c r="A151" s="234"/>
      <c r="B151" s="804" t="s">
        <v>51</v>
      </c>
      <c r="C151" s="804" t="s">
        <v>47</v>
      </c>
      <c r="D151" s="804" t="s">
        <v>138</v>
      </c>
      <c r="E151" s="804" t="s">
        <v>139</v>
      </c>
      <c r="F151" s="804" t="s">
        <v>140</v>
      </c>
      <c r="G151" s="804" t="s">
        <v>141</v>
      </c>
      <c r="H151" s="805" t="s">
        <v>153</v>
      </c>
      <c r="I151" s="805" t="s">
        <v>141</v>
      </c>
      <c r="J151" s="805" t="s">
        <v>652</v>
      </c>
    </row>
    <row r="153" spans="1:10" s="8" customFormat="1">
      <c r="A153" s="806" t="s">
        <v>653</v>
      </c>
      <c r="B153" s="807">
        <v>333.77376400000003</v>
      </c>
      <c r="C153" s="807">
        <v>343.81003399999997</v>
      </c>
      <c r="D153" s="807">
        <v>346.96455800000001</v>
      </c>
      <c r="E153" s="807">
        <v>380.672977</v>
      </c>
      <c r="F153" s="807">
        <v>393.75190099999998</v>
      </c>
      <c r="G153" s="807">
        <v>310.92204400000003</v>
      </c>
      <c r="H153" s="808">
        <v>340.490835</v>
      </c>
      <c r="I153" s="808">
        <v>354.48908399999999</v>
      </c>
      <c r="J153" s="808">
        <v>350.78519399999999</v>
      </c>
    </row>
    <row r="154" spans="1:10">
      <c r="A154" s="809" t="s">
        <v>654</v>
      </c>
      <c r="B154" s="810">
        <v>282.150757</v>
      </c>
      <c r="C154" s="810">
        <v>305.59388300000001</v>
      </c>
      <c r="D154" s="810">
        <v>330.71804100000003</v>
      </c>
      <c r="E154" s="810">
        <v>366.13725899999997</v>
      </c>
      <c r="F154" s="810">
        <v>381.37503700000002</v>
      </c>
      <c r="G154" s="810">
        <v>296.14493700000003</v>
      </c>
      <c r="H154" s="331">
        <v>297.84076399999998</v>
      </c>
      <c r="I154" s="331">
        <v>339.87424900000002</v>
      </c>
      <c r="J154" s="331">
        <v>328.75232899999997</v>
      </c>
    </row>
    <row r="155" spans="1:10">
      <c r="A155" s="811" t="s">
        <v>655</v>
      </c>
      <c r="B155" s="812">
        <v>11.317453</v>
      </c>
      <c r="C155" s="812">
        <v>11.411365</v>
      </c>
      <c r="D155" s="812">
        <v>13.220371</v>
      </c>
      <c r="E155" s="812">
        <v>11.528278999999999</v>
      </c>
      <c r="F155" s="812">
        <v>11.560746</v>
      </c>
      <c r="G155" s="812">
        <v>12.231450000000001</v>
      </c>
      <c r="H155" s="813">
        <v>11.380305999999999</v>
      </c>
      <c r="I155" s="813">
        <v>12.120063</v>
      </c>
      <c r="J155" s="813">
        <v>11.924326000000001</v>
      </c>
    </row>
    <row r="156" spans="1:10">
      <c r="A156" s="809" t="s">
        <v>656</v>
      </c>
      <c r="B156" s="810">
        <v>6.0679999999999998E-2</v>
      </c>
      <c r="C156" s="810">
        <v>0.254297</v>
      </c>
      <c r="D156" s="810">
        <v>0.47650999999999999</v>
      </c>
      <c r="E156" s="810">
        <v>0.67847599999999997</v>
      </c>
      <c r="F156" s="810">
        <v>0.81611800000000001</v>
      </c>
      <c r="G156" s="810">
        <v>2.5269170000000001</v>
      </c>
      <c r="H156" s="331">
        <v>0.19026399999999999</v>
      </c>
      <c r="I156" s="331">
        <v>1.213325</v>
      </c>
      <c r="J156" s="331">
        <v>0.94262599999999996</v>
      </c>
    </row>
    <row r="157" spans="1:10">
      <c r="A157" s="811" t="s">
        <v>925</v>
      </c>
      <c r="B157" s="812" t="s">
        <v>108</v>
      </c>
      <c r="C157" s="812" t="s">
        <v>108</v>
      </c>
      <c r="D157" s="812" t="s">
        <v>108</v>
      </c>
      <c r="E157" s="812" t="s">
        <v>108</v>
      </c>
      <c r="F157" s="812" t="s">
        <v>108</v>
      </c>
      <c r="G157" s="812">
        <v>1.8738999999999999E-2</v>
      </c>
      <c r="H157" s="813" t="s">
        <v>108</v>
      </c>
      <c r="I157" s="813">
        <v>5.6350000000000003E-3</v>
      </c>
      <c r="J157" s="813">
        <v>4.1440000000000001E-3</v>
      </c>
    </row>
    <row r="158" spans="1:10" s="8" customFormat="1">
      <c r="A158" s="818" t="s">
        <v>657</v>
      </c>
      <c r="B158" s="819">
        <v>29.152664000000001</v>
      </c>
      <c r="C158" s="819">
        <v>36.096572999999999</v>
      </c>
      <c r="D158" s="819">
        <v>45.430630999999998</v>
      </c>
      <c r="E158" s="819">
        <v>50.128073000000001</v>
      </c>
      <c r="F158" s="819">
        <v>66.208810999999997</v>
      </c>
      <c r="G158" s="819">
        <v>92.049317000000002</v>
      </c>
      <c r="H158" s="820">
        <v>33.800080999999999</v>
      </c>
      <c r="I158" s="820">
        <v>64.467251000000005</v>
      </c>
      <c r="J158" s="820">
        <v>56.352820000000001</v>
      </c>
    </row>
    <row r="159" spans="1:10">
      <c r="A159" s="811" t="s">
        <v>663</v>
      </c>
      <c r="B159" s="812" t="s">
        <v>108</v>
      </c>
      <c r="C159" s="812" t="s">
        <v>108</v>
      </c>
      <c r="D159" s="812" t="s">
        <v>108</v>
      </c>
      <c r="E159" s="812" t="s">
        <v>108</v>
      </c>
      <c r="F159" s="812" t="s">
        <v>108</v>
      </c>
      <c r="G159" s="812">
        <v>1.559636</v>
      </c>
      <c r="H159" s="813" t="s">
        <v>108</v>
      </c>
      <c r="I159" s="813">
        <v>0.46899200000000002</v>
      </c>
      <c r="J159" s="813">
        <v>0.34489799999999998</v>
      </c>
    </row>
    <row r="160" spans="1:10">
      <c r="A160" s="809" t="s">
        <v>658</v>
      </c>
      <c r="B160" s="810">
        <v>15.743715</v>
      </c>
      <c r="C160" s="810">
        <v>21.588432000000001</v>
      </c>
      <c r="D160" s="810">
        <v>30.960023</v>
      </c>
      <c r="E160" s="810">
        <v>34.460597</v>
      </c>
      <c r="F160" s="810">
        <v>40.143821000000003</v>
      </c>
      <c r="G160" s="810">
        <v>46.232633</v>
      </c>
      <c r="H160" s="331">
        <v>19.655465</v>
      </c>
      <c r="I160" s="331">
        <v>38.205483000000001</v>
      </c>
      <c r="J160" s="331">
        <v>33.29721</v>
      </c>
    </row>
    <row r="161" spans="1:10">
      <c r="A161" s="817" t="s">
        <v>659</v>
      </c>
      <c r="B161" s="812">
        <v>8.4205439999999996</v>
      </c>
      <c r="C161" s="812">
        <v>9.6615289999999998</v>
      </c>
      <c r="D161" s="812">
        <v>11.942453</v>
      </c>
      <c r="E161" s="812">
        <v>12.261279999999999</v>
      </c>
      <c r="F161" s="812">
        <v>20.091282</v>
      </c>
      <c r="G161" s="812">
        <v>26.647962</v>
      </c>
      <c r="H161" s="813">
        <v>9.2511100000000006</v>
      </c>
      <c r="I161" s="813">
        <v>17.867311999999998</v>
      </c>
      <c r="J161" s="813">
        <v>15.587494</v>
      </c>
    </row>
    <row r="162" spans="1:10">
      <c r="A162" s="809" t="s">
        <v>660</v>
      </c>
      <c r="B162" s="810">
        <v>1.33005</v>
      </c>
      <c r="C162" s="810">
        <v>1.5495030000000001</v>
      </c>
      <c r="D162" s="810">
        <v>1.0179720000000001</v>
      </c>
      <c r="E162" s="810">
        <v>1.883569</v>
      </c>
      <c r="F162" s="810">
        <v>3.6137609999999998</v>
      </c>
      <c r="G162" s="810">
        <v>2.71279</v>
      </c>
      <c r="H162" s="331">
        <v>1.476925</v>
      </c>
      <c r="I162" s="331">
        <v>2.2396379999999998</v>
      </c>
      <c r="J162" s="331">
        <v>2.0378270000000001</v>
      </c>
    </row>
    <row r="163" spans="1:10">
      <c r="A163" s="811" t="s">
        <v>661</v>
      </c>
      <c r="B163" s="812">
        <v>0.91820000000000002</v>
      </c>
      <c r="C163" s="812">
        <v>1.225265</v>
      </c>
      <c r="D163" s="812">
        <v>1.201481</v>
      </c>
      <c r="E163" s="812">
        <v>1.268216</v>
      </c>
      <c r="F163" s="812">
        <v>2.3529179999999998</v>
      </c>
      <c r="G163" s="812">
        <v>14.892823</v>
      </c>
      <c r="H163" s="813">
        <v>1.123712</v>
      </c>
      <c r="I163" s="813">
        <v>5.5375180000000004</v>
      </c>
      <c r="J163" s="813">
        <v>4.3696400000000004</v>
      </c>
    </row>
    <row r="164" spans="1:10" s="8" customFormat="1">
      <c r="A164" s="818" t="s">
        <v>662</v>
      </c>
      <c r="B164" s="819">
        <v>128.98803899999999</v>
      </c>
      <c r="C164" s="819">
        <v>150.017326</v>
      </c>
      <c r="D164" s="819">
        <v>177.60521199999999</v>
      </c>
      <c r="E164" s="819">
        <v>196.21855199999999</v>
      </c>
      <c r="F164" s="819">
        <v>201.290863</v>
      </c>
      <c r="G164" s="819">
        <v>214.61957000000001</v>
      </c>
      <c r="H164" s="820">
        <v>143.062512</v>
      </c>
      <c r="I164" s="820">
        <v>198.50451799999999</v>
      </c>
      <c r="J164" s="820">
        <v>183.83474799999999</v>
      </c>
    </row>
    <row r="165" spans="1:10">
      <c r="A165" s="817" t="s">
        <v>704</v>
      </c>
      <c r="B165" s="812">
        <v>6.1266509999999998</v>
      </c>
      <c r="C165" s="812">
        <v>9.9261579999999991</v>
      </c>
      <c r="D165" s="812">
        <v>21.193638</v>
      </c>
      <c r="E165" s="812">
        <v>31.47851</v>
      </c>
      <c r="F165" s="812">
        <v>31.547564000000001</v>
      </c>
      <c r="G165" s="812">
        <v>41.447651999999998</v>
      </c>
      <c r="H165" s="813">
        <v>8.6695829999999994</v>
      </c>
      <c r="I165" s="813">
        <v>32.210475000000002</v>
      </c>
      <c r="J165" s="813">
        <v>25.981632999999999</v>
      </c>
    </row>
    <row r="166" spans="1:10">
      <c r="A166" s="809" t="s">
        <v>664</v>
      </c>
      <c r="B166" s="810">
        <v>59.953017000000003</v>
      </c>
      <c r="C166" s="810">
        <v>75.058846000000003</v>
      </c>
      <c r="D166" s="810">
        <v>88.853757999999999</v>
      </c>
      <c r="E166" s="810">
        <v>96.570622999999998</v>
      </c>
      <c r="F166" s="810">
        <v>105.62385399999999</v>
      </c>
      <c r="G166" s="810">
        <v>114.637367</v>
      </c>
      <c r="H166" s="331">
        <v>70.063040999999998</v>
      </c>
      <c r="I166" s="331">
        <v>101.855853</v>
      </c>
      <c r="J166" s="331">
        <v>93.443579999999997</v>
      </c>
    </row>
    <row r="167" spans="1:10">
      <c r="A167" s="811" t="s">
        <v>665</v>
      </c>
      <c r="B167" s="812">
        <v>0.485985</v>
      </c>
      <c r="C167" s="812">
        <v>0.553871</v>
      </c>
      <c r="D167" s="812">
        <v>0.55468799999999996</v>
      </c>
      <c r="E167" s="812">
        <v>0.36425299999999999</v>
      </c>
      <c r="F167" s="812">
        <v>0.35029900000000003</v>
      </c>
      <c r="G167" s="812">
        <v>1.216874</v>
      </c>
      <c r="H167" s="813">
        <v>0.53142</v>
      </c>
      <c r="I167" s="813">
        <v>0.66040900000000002</v>
      </c>
      <c r="J167" s="813">
        <v>0.62627900000000003</v>
      </c>
    </row>
    <row r="168" spans="1:10">
      <c r="A168" s="809" t="s">
        <v>666</v>
      </c>
      <c r="B168" s="810">
        <v>0.23702200000000001</v>
      </c>
      <c r="C168" s="810">
        <v>0.24351800000000001</v>
      </c>
      <c r="D168" s="810">
        <v>0.27852399999999999</v>
      </c>
      <c r="E168" s="810">
        <v>0.65044000000000002</v>
      </c>
      <c r="F168" s="810">
        <v>2.0193850000000002</v>
      </c>
      <c r="G168" s="810">
        <v>7.366797</v>
      </c>
      <c r="H168" s="331">
        <v>0.24137</v>
      </c>
      <c r="I168" s="331">
        <v>2.8238300000000001</v>
      </c>
      <c r="J168" s="331">
        <v>2.14052</v>
      </c>
    </row>
    <row r="169" spans="1:10">
      <c r="A169" s="811" t="s">
        <v>667</v>
      </c>
      <c r="B169" s="812">
        <v>40.086426000000003</v>
      </c>
      <c r="C169" s="812">
        <v>47.312640000000002</v>
      </c>
      <c r="D169" s="812">
        <v>56.926690000000001</v>
      </c>
      <c r="E169" s="812">
        <v>56.580483999999998</v>
      </c>
      <c r="F169" s="812">
        <v>50.411320000000003</v>
      </c>
      <c r="G169" s="812">
        <v>37.932825000000001</v>
      </c>
      <c r="H169" s="813">
        <v>44.922784</v>
      </c>
      <c r="I169" s="813">
        <v>49.985669000000001</v>
      </c>
      <c r="J169" s="813">
        <v>48.646047000000003</v>
      </c>
    </row>
    <row r="170" spans="1:10">
      <c r="A170" s="821" t="s">
        <v>668</v>
      </c>
      <c r="B170" s="822">
        <v>3.6844760000000001</v>
      </c>
      <c r="C170" s="822">
        <v>6.3532679999999999</v>
      </c>
      <c r="D170" s="822">
        <v>8.8238579999999995</v>
      </c>
      <c r="E170" s="822">
        <v>10.130516</v>
      </c>
      <c r="F170" s="822">
        <v>11.338438999999999</v>
      </c>
      <c r="G170" s="822">
        <v>12.018056</v>
      </c>
      <c r="H170" s="410">
        <v>5.4706440000000001</v>
      </c>
      <c r="I170" s="410">
        <v>10.61707</v>
      </c>
      <c r="J170" s="410">
        <v>9.2553429999999999</v>
      </c>
    </row>
    <row r="171" spans="1:10" s="8" customFormat="1">
      <c r="A171" s="814" t="s">
        <v>669</v>
      </c>
      <c r="B171" s="815">
        <v>36.382185</v>
      </c>
      <c r="C171" s="815">
        <v>56.798701999999999</v>
      </c>
      <c r="D171" s="815">
        <v>81.486787000000007</v>
      </c>
      <c r="E171" s="815">
        <v>93.061644000000001</v>
      </c>
      <c r="F171" s="815">
        <v>95.765698</v>
      </c>
      <c r="G171" s="815">
        <v>144.30654999999999</v>
      </c>
      <c r="H171" s="816">
        <v>50.046543999999997</v>
      </c>
      <c r="I171" s="816">
        <v>106.37425500000001</v>
      </c>
      <c r="J171" s="816">
        <v>91.470129999999997</v>
      </c>
    </row>
    <row r="172" spans="1:10">
      <c r="A172" s="821" t="s">
        <v>705</v>
      </c>
      <c r="B172" s="822">
        <v>3.5442770000000001</v>
      </c>
      <c r="C172" s="822">
        <v>5.5697989999999997</v>
      </c>
      <c r="D172" s="822">
        <v>9.2314530000000001</v>
      </c>
      <c r="E172" s="822">
        <v>10.730722</v>
      </c>
      <c r="F172" s="822">
        <v>8.7790320000000008</v>
      </c>
      <c r="G172" s="822">
        <v>13.575815</v>
      </c>
      <c r="H172" s="410">
        <v>4.8999180000000004</v>
      </c>
      <c r="I172" s="410">
        <v>10.917605999999999</v>
      </c>
      <c r="J172" s="410">
        <v>9.3253459999999997</v>
      </c>
    </row>
    <row r="173" spans="1:10">
      <c r="A173" s="811" t="s">
        <v>670</v>
      </c>
      <c r="B173" s="812">
        <v>15.234137</v>
      </c>
      <c r="C173" s="812">
        <v>28.839229</v>
      </c>
      <c r="D173" s="812">
        <v>47.639448000000002</v>
      </c>
      <c r="E173" s="812">
        <v>52.83032</v>
      </c>
      <c r="F173" s="812">
        <v>54.094662999999997</v>
      </c>
      <c r="G173" s="812">
        <v>77.788314</v>
      </c>
      <c r="H173" s="813">
        <v>24.339748</v>
      </c>
      <c r="I173" s="813">
        <v>59.403810999999997</v>
      </c>
      <c r="J173" s="813">
        <v>50.125976999999999</v>
      </c>
    </row>
    <row r="174" spans="1:10">
      <c r="A174" s="809" t="s">
        <v>671</v>
      </c>
      <c r="B174" s="810">
        <v>13.108103</v>
      </c>
      <c r="C174" s="810">
        <v>17.828002000000001</v>
      </c>
      <c r="D174" s="810">
        <v>24.247758999999999</v>
      </c>
      <c r="E174" s="810">
        <v>29.208362999999999</v>
      </c>
      <c r="F174" s="810">
        <v>32.891798999999999</v>
      </c>
      <c r="G174" s="810">
        <v>52.942422000000001</v>
      </c>
      <c r="H174" s="331">
        <v>16.267035</v>
      </c>
      <c r="I174" s="331">
        <v>35.882040000000003</v>
      </c>
      <c r="J174" s="331">
        <v>30.691974999999999</v>
      </c>
    </row>
    <row r="175" spans="1:10" s="8" customFormat="1">
      <c r="A175" s="814" t="s">
        <v>672</v>
      </c>
      <c r="B175" s="815">
        <v>65.151891000000006</v>
      </c>
      <c r="C175" s="815">
        <v>89.748745</v>
      </c>
      <c r="D175" s="815">
        <v>118.725238</v>
      </c>
      <c r="E175" s="815">
        <v>145.413151</v>
      </c>
      <c r="F175" s="815">
        <v>158.84101100000001</v>
      </c>
      <c r="G175" s="815">
        <v>109.295671</v>
      </c>
      <c r="H175" s="816">
        <v>81.614063999999999</v>
      </c>
      <c r="I175" s="816">
        <v>130.957998</v>
      </c>
      <c r="J175" s="816">
        <v>117.901757</v>
      </c>
    </row>
    <row r="176" spans="1:10">
      <c r="A176" s="809" t="s">
        <v>706</v>
      </c>
      <c r="B176" s="810">
        <v>4.4149940000000001</v>
      </c>
      <c r="C176" s="810">
        <v>8.5558449999999997</v>
      </c>
      <c r="D176" s="810">
        <v>21.493380999999999</v>
      </c>
      <c r="E176" s="810">
        <v>31.346641000000002</v>
      </c>
      <c r="F176" s="810">
        <v>33.086903999999997</v>
      </c>
      <c r="G176" s="810">
        <v>23.849525</v>
      </c>
      <c r="H176" s="331">
        <v>7.1863809999999999</v>
      </c>
      <c r="I176" s="331">
        <v>27.210231</v>
      </c>
      <c r="J176" s="331">
        <v>21.911987</v>
      </c>
    </row>
    <row r="177" spans="1:10">
      <c r="A177" s="811" t="s">
        <v>673</v>
      </c>
      <c r="B177" s="812">
        <v>24.120038999999998</v>
      </c>
      <c r="C177" s="812">
        <v>32.041280999999998</v>
      </c>
      <c r="D177" s="812">
        <v>43.460971999999998</v>
      </c>
      <c r="E177" s="812">
        <v>44.981651999999997</v>
      </c>
      <c r="F177" s="812">
        <v>46.366666000000002</v>
      </c>
      <c r="G177" s="812">
        <v>43.737434</v>
      </c>
      <c r="H177" s="813">
        <v>29.421565000000001</v>
      </c>
      <c r="I177" s="813">
        <v>44.509613999999999</v>
      </c>
      <c r="J177" s="813">
        <v>40.517367</v>
      </c>
    </row>
    <row r="178" spans="1:10">
      <c r="A178" s="809" t="s">
        <v>674</v>
      </c>
      <c r="B178" s="810">
        <v>28.981369000000001</v>
      </c>
      <c r="C178" s="810">
        <v>42.976731999999998</v>
      </c>
      <c r="D178" s="810">
        <v>53.095928000000001</v>
      </c>
      <c r="E178" s="810">
        <v>68.829042999999999</v>
      </c>
      <c r="F178" s="810">
        <v>79.387439999999998</v>
      </c>
      <c r="G178" s="810">
        <v>37.938161000000001</v>
      </c>
      <c r="H178" s="331">
        <v>38.348179999999999</v>
      </c>
      <c r="I178" s="331">
        <v>57.876733000000002</v>
      </c>
      <c r="J178" s="331">
        <v>52.709542999999996</v>
      </c>
    </row>
    <row r="179" spans="1:10">
      <c r="A179" s="811" t="s">
        <v>926</v>
      </c>
      <c r="B179" s="812" t="s">
        <v>108</v>
      </c>
      <c r="C179" s="812" t="s">
        <v>108</v>
      </c>
      <c r="D179" s="812" t="s">
        <v>108</v>
      </c>
      <c r="E179" s="812" t="s">
        <v>108</v>
      </c>
      <c r="F179" s="812" t="s">
        <v>108</v>
      </c>
      <c r="G179" s="812">
        <v>3.7705519999999999</v>
      </c>
      <c r="H179" s="813" t="s">
        <v>108</v>
      </c>
      <c r="I179" s="813">
        <v>1.133826</v>
      </c>
      <c r="J179" s="813">
        <v>0.83382000000000001</v>
      </c>
    </row>
    <row r="180" spans="1:10" s="8" customFormat="1">
      <c r="A180" s="826" t="s">
        <v>675</v>
      </c>
      <c r="B180" s="827">
        <v>38.039439999999999</v>
      </c>
      <c r="C180" s="827">
        <v>71.785030000000006</v>
      </c>
      <c r="D180" s="827">
        <v>105.633321</v>
      </c>
      <c r="E180" s="827">
        <v>149.48624000000001</v>
      </c>
      <c r="F180" s="827">
        <v>166.046772</v>
      </c>
      <c r="G180" s="827">
        <v>196.36782500000001</v>
      </c>
      <c r="H180" s="828">
        <v>60.624676000000001</v>
      </c>
      <c r="I180" s="828">
        <v>156.72826699999999</v>
      </c>
      <c r="J180" s="828">
        <v>131.299577</v>
      </c>
    </row>
    <row r="181" spans="1:10">
      <c r="A181" s="823" t="s">
        <v>931</v>
      </c>
      <c r="B181" s="812">
        <v>7.7070809999999996</v>
      </c>
      <c r="C181" s="812">
        <v>21.056224</v>
      </c>
      <c r="D181" s="812">
        <v>38.680551000000001</v>
      </c>
      <c r="E181" s="812">
        <v>48.354675999999998</v>
      </c>
      <c r="F181" s="812">
        <v>53.860866000000001</v>
      </c>
      <c r="G181" s="812">
        <v>39.05574</v>
      </c>
      <c r="H181" s="813">
        <v>16.641390999999999</v>
      </c>
      <c r="I181" s="813">
        <v>44.365650000000002</v>
      </c>
      <c r="J181" s="813">
        <v>37.029902999999997</v>
      </c>
    </row>
    <row r="182" spans="1:10">
      <c r="A182" s="821" t="s">
        <v>676</v>
      </c>
      <c r="B182" s="810">
        <v>0.25355</v>
      </c>
      <c r="C182" s="810">
        <v>0.30359199999999997</v>
      </c>
      <c r="D182" s="810">
        <v>1.609612</v>
      </c>
      <c r="E182" s="810">
        <v>7.2296399999999998</v>
      </c>
      <c r="F182" s="810">
        <v>12.400340999999999</v>
      </c>
      <c r="G182" s="810">
        <v>5.6601850000000002</v>
      </c>
      <c r="H182" s="331">
        <v>0.28704200000000002</v>
      </c>
      <c r="I182" s="331">
        <v>6.404884</v>
      </c>
      <c r="J182" s="331">
        <v>4.786124</v>
      </c>
    </row>
    <row r="183" spans="1:10">
      <c r="A183" s="823" t="s">
        <v>927</v>
      </c>
      <c r="B183" s="824">
        <v>20.185966000000001</v>
      </c>
      <c r="C183" s="824">
        <v>35.522295</v>
      </c>
      <c r="D183" s="824">
        <v>50.293402</v>
      </c>
      <c r="E183" s="824">
        <v>74.883056999999994</v>
      </c>
      <c r="F183" s="824">
        <v>78.560297000000006</v>
      </c>
      <c r="G183" s="824">
        <v>96.307720000000003</v>
      </c>
      <c r="H183" s="825">
        <v>30.450258000000002</v>
      </c>
      <c r="I183" s="825">
        <v>76.514099000000002</v>
      </c>
      <c r="J183" s="825">
        <v>64.325760000000002</v>
      </c>
    </row>
    <row r="184" spans="1:10">
      <c r="A184" s="821" t="s">
        <v>677</v>
      </c>
      <c r="B184" s="822">
        <v>0.115777</v>
      </c>
      <c r="C184" s="822">
        <v>0.17779500000000001</v>
      </c>
      <c r="D184" s="822">
        <v>0.16376099999999999</v>
      </c>
      <c r="E184" s="822">
        <v>0.335399</v>
      </c>
      <c r="F184" s="822">
        <v>0.94821999999999995</v>
      </c>
      <c r="G184" s="822">
        <v>0.58350400000000002</v>
      </c>
      <c r="H184" s="410">
        <v>0.15728400000000001</v>
      </c>
      <c r="I184" s="410">
        <v>0.47769099999999998</v>
      </c>
      <c r="J184" s="410">
        <v>0.39291199999999998</v>
      </c>
    </row>
    <row r="185" spans="1:10">
      <c r="A185" s="823" t="s">
        <v>678</v>
      </c>
      <c r="B185" s="824">
        <v>1.9652750000000001</v>
      </c>
      <c r="C185" s="824">
        <v>3.0107029999999999</v>
      </c>
      <c r="D185" s="824">
        <v>4.5837709999999996</v>
      </c>
      <c r="E185" s="824">
        <v>7.1677460000000002</v>
      </c>
      <c r="F185" s="824">
        <v>6.192177</v>
      </c>
      <c r="G185" s="824">
        <v>5.1730590000000003</v>
      </c>
      <c r="H185" s="825">
        <v>2.6649590000000001</v>
      </c>
      <c r="I185" s="825">
        <v>5.8274140000000001</v>
      </c>
      <c r="J185" s="825">
        <v>4.9906389999999998</v>
      </c>
    </row>
    <row r="186" spans="1:10">
      <c r="A186" s="821" t="s">
        <v>679</v>
      </c>
      <c r="B186" s="822">
        <v>3.97499</v>
      </c>
      <c r="C186" s="822">
        <v>7.3443310000000004</v>
      </c>
      <c r="D186" s="822">
        <v>9.7313840000000003</v>
      </c>
      <c r="E186" s="822">
        <v>11.035988</v>
      </c>
      <c r="F186" s="822">
        <v>14.084872000000001</v>
      </c>
      <c r="G186" s="822">
        <v>47.647455999999998</v>
      </c>
      <c r="H186" s="410">
        <v>6.2300219999999999</v>
      </c>
      <c r="I186" s="410">
        <v>22.282201000000001</v>
      </c>
      <c r="J186" s="410">
        <v>18.034846999999999</v>
      </c>
    </row>
    <row r="187" spans="1:10">
      <c r="A187" s="823" t="s">
        <v>928</v>
      </c>
      <c r="B187" s="824" t="s">
        <v>108</v>
      </c>
      <c r="C187" s="824" t="s">
        <v>108</v>
      </c>
      <c r="D187" s="824" t="s">
        <v>108</v>
      </c>
      <c r="E187" s="824">
        <v>2.8420000000000001E-2</v>
      </c>
      <c r="F187" s="824" t="s">
        <v>108</v>
      </c>
      <c r="G187" s="824">
        <v>1.2319E-2</v>
      </c>
      <c r="H187" s="825" t="s">
        <v>108</v>
      </c>
      <c r="I187" s="825">
        <v>1.2383E-2</v>
      </c>
      <c r="J187" s="825">
        <v>9.1059999999999995E-3</v>
      </c>
    </row>
    <row r="188" spans="1:10" s="8" customFormat="1">
      <c r="A188" s="821" t="s">
        <v>929</v>
      </c>
      <c r="B188" s="822" t="s">
        <v>108</v>
      </c>
      <c r="C188" s="822" t="s">
        <v>108</v>
      </c>
      <c r="D188" s="822" t="s">
        <v>108</v>
      </c>
      <c r="E188" s="822" t="s">
        <v>108</v>
      </c>
      <c r="F188" s="822" t="s">
        <v>108</v>
      </c>
      <c r="G188" s="822">
        <v>0.61356900000000003</v>
      </c>
      <c r="H188" s="410" t="s">
        <v>108</v>
      </c>
      <c r="I188" s="410">
        <v>0.184504</v>
      </c>
      <c r="J188" s="410">
        <v>0.135685</v>
      </c>
    </row>
    <row r="189" spans="1:10" s="8" customFormat="1">
      <c r="A189" s="829" t="s">
        <v>680</v>
      </c>
      <c r="B189" s="830">
        <v>4.0110049999999999</v>
      </c>
      <c r="C189" s="830">
        <v>3.910838</v>
      </c>
      <c r="D189" s="830">
        <v>3.0321709999999999</v>
      </c>
      <c r="E189" s="830">
        <v>4.4138060000000001</v>
      </c>
      <c r="F189" s="830">
        <v>4.8484800000000003</v>
      </c>
      <c r="G189" s="830">
        <v>5.8139570000000003</v>
      </c>
      <c r="H189" s="831">
        <v>3.9439649999999999</v>
      </c>
      <c r="I189" s="831">
        <v>4.603828</v>
      </c>
      <c r="J189" s="831">
        <v>4.4292309999999997</v>
      </c>
    </row>
    <row r="190" spans="1:10" s="69" customFormat="1">
      <c r="A190" s="821" t="s">
        <v>707</v>
      </c>
      <c r="B190" s="822">
        <v>1.079148</v>
      </c>
      <c r="C190" s="822">
        <v>1.102174</v>
      </c>
      <c r="D190" s="822">
        <v>0.82725199999999999</v>
      </c>
      <c r="E190" s="822">
        <v>1.8651759999999999</v>
      </c>
      <c r="F190" s="822">
        <v>2.752726</v>
      </c>
      <c r="G190" s="822">
        <v>0.80690700000000004</v>
      </c>
      <c r="H190" s="410">
        <v>1.0945590000000001</v>
      </c>
      <c r="I190" s="410">
        <v>1.470167</v>
      </c>
      <c r="J190" s="410">
        <v>1.3707819999999999</v>
      </c>
    </row>
    <row r="191" spans="1:10" s="8" customFormat="1">
      <c r="A191" s="823" t="s">
        <v>708</v>
      </c>
      <c r="B191" s="824">
        <v>2.5743450000000001</v>
      </c>
      <c r="C191" s="824">
        <v>2.5947879999999999</v>
      </c>
      <c r="D191" s="824">
        <v>2.1925910000000002</v>
      </c>
      <c r="E191" s="824">
        <v>2.548629</v>
      </c>
      <c r="F191" s="824">
        <v>2.0957539999999999</v>
      </c>
      <c r="G191" s="824">
        <v>5.0070499999999996</v>
      </c>
      <c r="H191" s="825">
        <v>2.5880269999999999</v>
      </c>
      <c r="I191" s="825">
        <v>3.1309309999999999</v>
      </c>
      <c r="J191" s="825">
        <v>2.9872809999999999</v>
      </c>
    </row>
    <row r="192" spans="1:10" s="8" customFormat="1">
      <c r="A192" s="818" t="s">
        <v>681</v>
      </c>
      <c r="B192" s="819">
        <v>104.05726300000001</v>
      </c>
      <c r="C192" s="819">
        <v>113.17447199999999</v>
      </c>
      <c r="D192" s="819">
        <v>121.759958</v>
      </c>
      <c r="E192" s="819">
        <v>122.602378</v>
      </c>
      <c r="F192" s="819">
        <v>134.31809100000001</v>
      </c>
      <c r="G192" s="819">
        <v>160.933437</v>
      </c>
      <c r="H192" s="820">
        <v>110.15922500000001</v>
      </c>
      <c r="I192" s="820">
        <v>135.96285399999999</v>
      </c>
      <c r="J192" s="820">
        <v>129.135299</v>
      </c>
    </row>
    <row r="193" spans="1:10">
      <c r="A193" s="811" t="s">
        <v>709</v>
      </c>
      <c r="B193" s="812">
        <v>36.632174999999997</v>
      </c>
      <c r="C193" s="812">
        <v>35.702567000000002</v>
      </c>
      <c r="D193" s="812">
        <v>34.071278</v>
      </c>
      <c r="E193" s="812">
        <v>31.67774</v>
      </c>
      <c r="F193" s="812">
        <v>27.106676</v>
      </c>
      <c r="G193" s="812">
        <v>25.043700999999999</v>
      </c>
      <c r="H193" s="813">
        <v>36.010007000000002</v>
      </c>
      <c r="I193" s="813">
        <v>29.424531000000002</v>
      </c>
      <c r="J193" s="813">
        <v>31.167026</v>
      </c>
    </row>
    <row r="194" spans="1:10">
      <c r="A194" s="809" t="s">
        <v>682</v>
      </c>
      <c r="B194" s="810">
        <v>2.4946130000000002</v>
      </c>
      <c r="C194" s="810">
        <v>2.6699280000000001</v>
      </c>
      <c r="D194" s="810">
        <v>2.3560050000000001</v>
      </c>
      <c r="E194" s="810">
        <v>2.6546539999999998</v>
      </c>
      <c r="F194" s="810">
        <v>3.1646559999999999</v>
      </c>
      <c r="G194" s="810">
        <v>3.9555250000000002</v>
      </c>
      <c r="H194" s="331">
        <v>2.6119479999999999</v>
      </c>
      <c r="I194" s="331">
        <v>3.0676559999999999</v>
      </c>
      <c r="J194" s="331">
        <v>2.9470770000000002</v>
      </c>
    </row>
    <row r="195" spans="1:10">
      <c r="A195" s="811" t="s">
        <v>683</v>
      </c>
      <c r="B195" s="812">
        <v>5.137893</v>
      </c>
      <c r="C195" s="812">
        <v>7.855397</v>
      </c>
      <c r="D195" s="812">
        <v>15.94833</v>
      </c>
      <c r="E195" s="812">
        <v>21.019165999999998</v>
      </c>
      <c r="F195" s="812">
        <v>35.121198999999997</v>
      </c>
      <c r="G195" s="812">
        <v>69.364678999999995</v>
      </c>
      <c r="H195" s="813">
        <v>6.9566629999999998</v>
      </c>
      <c r="I195" s="813">
        <v>36.866186999999996</v>
      </c>
      <c r="J195" s="813">
        <v>28.952227000000001</v>
      </c>
    </row>
    <row r="196" spans="1:10" s="69" customFormat="1">
      <c r="A196" s="809" t="s">
        <v>684</v>
      </c>
      <c r="B196" s="810">
        <v>10.439707</v>
      </c>
      <c r="C196" s="810">
        <v>13.130743000000001</v>
      </c>
      <c r="D196" s="810">
        <v>14.594246999999999</v>
      </c>
      <c r="E196" s="810">
        <v>13.510521000000001</v>
      </c>
      <c r="F196" s="810">
        <v>14.077164</v>
      </c>
      <c r="G196" s="810">
        <v>10.819933000000001</v>
      </c>
      <c r="H196" s="331">
        <v>12.240762999999999</v>
      </c>
      <c r="I196" s="331">
        <v>13.039183</v>
      </c>
      <c r="J196" s="331">
        <v>12.827923999999999</v>
      </c>
    </row>
    <row r="197" spans="1:10">
      <c r="A197" s="811" t="s">
        <v>685</v>
      </c>
      <c r="B197" s="812">
        <v>27.944754</v>
      </c>
      <c r="C197" s="812">
        <v>36.010845000000003</v>
      </c>
      <c r="D197" s="812">
        <v>45.371882999999997</v>
      </c>
      <c r="E197" s="812">
        <v>42.720508000000002</v>
      </c>
      <c r="F197" s="812">
        <v>44.376691000000001</v>
      </c>
      <c r="G197" s="812">
        <v>38.620800000000003</v>
      </c>
      <c r="H197" s="813">
        <v>33.343223999999999</v>
      </c>
      <c r="I197" s="813">
        <v>42.360536000000003</v>
      </c>
      <c r="J197" s="813">
        <v>39.974586000000002</v>
      </c>
    </row>
    <row r="198" spans="1:10" s="8" customFormat="1">
      <c r="A198" s="809" t="s">
        <v>686</v>
      </c>
      <c r="B198" s="810">
        <v>7.5411760000000001</v>
      </c>
      <c r="C198" s="810">
        <v>7.5939649999999999</v>
      </c>
      <c r="D198" s="810">
        <v>8.0605689999999992</v>
      </c>
      <c r="E198" s="810">
        <v>10.483528</v>
      </c>
      <c r="F198" s="810">
        <v>10.471705</v>
      </c>
      <c r="G198" s="810">
        <v>13.128799000000001</v>
      </c>
      <c r="H198" s="331">
        <v>7.5765070000000003</v>
      </c>
      <c r="I198" s="331">
        <v>10.74034</v>
      </c>
      <c r="J198" s="331">
        <v>9.9032</v>
      </c>
    </row>
    <row r="199" spans="1:10" s="8" customFormat="1">
      <c r="A199" s="829" t="s">
        <v>687</v>
      </c>
      <c r="B199" s="830">
        <v>25.086948</v>
      </c>
      <c r="C199" s="830">
        <v>30.533750000000001</v>
      </c>
      <c r="D199" s="830">
        <v>33.557696999999997</v>
      </c>
      <c r="E199" s="830">
        <v>31.657743</v>
      </c>
      <c r="F199" s="830">
        <v>33.273453000000003</v>
      </c>
      <c r="G199" s="830">
        <v>29.764762999999999</v>
      </c>
      <c r="H199" s="831">
        <v>28.732381</v>
      </c>
      <c r="I199" s="831">
        <v>31.787953999999999</v>
      </c>
      <c r="J199" s="831">
        <v>30.979458999999999</v>
      </c>
    </row>
    <row r="200" spans="1:10">
      <c r="A200" s="821" t="s">
        <v>932</v>
      </c>
      <c r="B200" s="822" t="s">
        <v>108</v>
      </c>
      <c r="C200" s="822" t="s">
        <v>108</v>
      </c>
      <c r="D200" s="822" t="s">
        <v>108</v>
      </c>
      <c r="E200" s="822" t="s">
        <v>108</v>
      </c>
      <c r="F200" s="822" t="s">
        <v>108</v>
      </c>
      <c r="G200" s="822">
        <v>1.3482080000000001</v>
      </c>
      <c r="H200" s="410" t="s">
        <v>108</v>
      </c>
      <c r="I200" s="410">
        <v>0.405414</v>
      </c>
      <c r="J200" s="410">
        <v>0.29814299999999999</v>
      </c>
    </row>
    <row r="201" spans="1:10">
      <c r="A201" s="823" t="s">
        <v>688</v>
      </c>
      <c r="B201" s="824">
        <v>1.492567</v>
      </c>
      <c r="C201" s="824">
        <v>2.1217769999999998</v>
      </c>
      <c r="D201" s="824">
        <v>1.942342</v>
      </c>
      <c r="E201" s="824">
        <v>1.49603</v>
      </c>
      <c r="F201" s="824">
        <v>0.78477200000000003</v>
      </c>
      <c r="G201" s="824">
        <v>0.283883</v>
      </c>
      <c r="H201" s="825">
        <v>1.9136839999999999</v>
      </c>
      <c r="I201" s="825">
        <v>1.1076980000000001</v>
      </c>
      <c r="J201" s="825">
        <v>1.320959</v>
      </c>
    </row>
    <row r="202" spans="1:10">
      <c r="A202" s="821" t="s">
        <v>689</v>
      </c>
      <c r="B202" s="822">
        <v>0.96678799999999998</v>
      </c>
      <c r="C202" s="822">
        <v>0.85017600000000004</v>
      </c>
      <c r="D202" s="822">
        <v>2.6688619999999998</v>
      </c>
      <c r="E202" s="822">
        <v>1.2599</v>
      </c>
      <c r="F202" s="822">
        <v>1.003333</v>
      </c>
      <c r="G202" s="822">
        <v>2.7606579999999998</v>
      </c>
      <c r="H202" s="410">
        <v>0.88874200000000003</v>
      </c>
      <c r="I202" s="410">
        <v>1.9789680000000001</v>
      </c>
      <c r="J202" s="410">
        <v>1.6904980000000001</v>
      </c>
    </row>
    <row r="203" spans="1:10" s="69" customFormat="1">
      <c r="A203" s="832" t="s">
        <v>690</v>
      </c>
      <c r="B203" s="812">
        <v>19.832740000000001</v>
      </c>
      <c r="C203" s="812">
        <v>24.307473000000002</v>
      </c>
      <c r="D203" s="812">
        <v>25.975522000000002</v>
      </c>
      <c r="E203" s="812">
        <v>23.350249999999999</v>
      </c>
      <c r="F203" s="812">
        <v>25.883161999999999</v>
      </c>
      <c r="G203" s="812">
        <v>18.562025999999999</v>
      </c>
      <c r="H203" s="813">
        <v>22.827587999999999</v>
      </c>
      <c r="I203" s="813">
        <v>22.928671000000001</v>
      </c>
      <c r="J203" s="813">
        <v>22.901924000000001</v>
      </c>
    </row>
    <row r="204" spans="1:10">
      <c r="A204" s="809" t="s">
        <v>691</v>
      </c>
      <c r="B204" s="810">
        <v>2.7948529999999998</v>
      </c>
      <c r="C204" s="810">
        <v>3.254324</v>
      </c>
      <c r="D204" s="810">
        <v>2.970971</v>
      </c>
      <c r="E204" s="810">
        <v>5.5464560000000001</v>
      </c>
      <c r="F204" s="810">
        <v>5.6021869999999998</v>
      </c>
      <c r="G204" s="810">
        <v>4.6848400000000003</v>
      </c>
      <c r="H204" s="331">
        <v>3.1023679999999998</v>
      </c>
      <c r="I204" s="331">
        <v>4.7265990000000002</v>
      </c>
      <c r="J204" s="331">
        <v>4.2968330000000003</v>
      </c>
    </row>
    <row r="205" spans="1:10">
      <c r="A205" s="811" t="s">
        <v>930</v>
      </c>
      <c r="B205" s="812" t="s">
        <v>108</v>
      </c>
      <c r="C205" s="812" t="s">
        <v>108</v>
      </c>
      <c r="D205" s="812" t="s">
        <v>108</v>
      </c>
      <c r="E205" s="812">
        <v>5.1079999999999997E-3</v>
      </c>
      <c r="F205" s="812" t="s">
        <v>108</v>
      </c>
      <c r="G205" s="812">
        <v>2.1251479999999998</v>
      </c>
      <c r="H205" s="813" t="s">
        <v>108</v>
      </c>
      <c r="I205" s="813">
        <v>0.64060399999999995</v>
      </c>
      <c r="J205" s="813">
        <v>0.47110200000000002</v>
      </c>
    </row>
    <row r="206" spans="1:10" s="8" customFormat="1">
      <c r="A206" s="818" t="s">
        <v>692</v>
      </c>
      <c r="B206" s="819">
        <v>8.1176770000000005</v>
      </c>
      <c r="C206" s="819">
        <v>7.7971339999999998</v>
      </c>
      <c r="D206" s="819">
        <v>11.321312000000001</v>
      </c>
      <c r="E206" s="819">
        <v>12.224162</v>
      </c>
      <c r="F206" s="819">
        <v>14.255238</v>
      </c>
      <c r="G206" s="819">
        <v>15.388263</v>
      </c>
      <c r="H206" s="820">
        <v>7.9031440000000002</v>
      </c>
      <c r="I206" s="820">
        <v>13.325988000000001</v>
      </c>
      <c r="J206" s="820">
        <v>11.891121</v>
      </c>
    </row>
    <row r="207" spans="1:10">
      <c r="A207" s="823" t="s">
        <v>933</v>
      </c>
      <c r="B207" s="812" t="s">
        <v>108</v>
      </c>
      <c r="C207" s="812" t="s">
        <v>108</v>
      </c>
      <c r="D207" s="812" t="s">
        <v>108</v>
      </c>
      <c r="E207" s="812">
        <v>1.0920000000000001E-3</v>
      </c>
      <c r="F207" s="812" t="s">
        <v>108</v>
      </c>
      <c r="G207" s="812">
        <v>0.27321899999999999</v>
      </c>
      <c r="H207" s="813" t="s">
        <v>108</v>
      </c>
      <c r="I207" s="813">
        <v>8.2491999999999996E-2</v>
      </c>
      <c r="J207" s="813">
        <v>6.0664999999999997E-2</v>
      </c>
    </row>
    <row r="208" spans="1:10" s="8" customFormat="1">
      <c r="A208" s="821" t="s">
        <v>693</v>
      </c>
      <c r="B208" s="810">
        <v>1.4516260000000001</v>
      </c>
      <c r="C208" s="810">
        <v>1.3345</v>
      </c>
      <c r="D208" s="810">
        <v>3.235487</v>
      </c>
      <c r="E208" s="810">
        <v>4.578989</v>
      </c>
      <c r="F208" s="810">
        <v>6.878012</v>
      </c>
      <c r="G208" s="810">
        <v>4.512982</v>
      </c>
      <c r="H208" s="331">
        <v>1.3732359999999999</v>
      </c>
      <c r="I208" s="331">
        <v>4.6581289999999997</v>
      </c>
      <c r="J208" s="331">
        <v>3.7889569999999999</v>
      </c>
    </row>
    <row r="209" spans="1:10">
      <c r="A209" s="823" t="s">
        <v>694</v>
      </c>
      <c r="B209" s="824">
        <v>0.70958600000000005</v>
      </c>
      <c r="C209" s="824">
        <v>0.91346099999999997</v>
      </c>
      <c r="D209" s="824">
        <v>1.7343930000000001</v>
      </c>
      <c r="E209" s="824">
        <v>2.217133</v>
      </c>
      <c r="F209" s="824">
        <v>3.0300210000000001</v>
      </c>
      <c r="G209" s="824">
        <v>2.8558469999999998</v>
      </c>
      <c r="H209" s="825">
        <v>0.84603499999999998</v>
      </c>
      <c r="I209" s="825">
        <v>2.4424920000000001</v>
      </c>
      <c r="J209" s="825">
        <v>2.0200749999999998</v>
      </c>
    </row>
    <row r="210" spans="1:10">
      <c r="A210" s="821" t="s">
        <v>695</v>
      </c>
      <c r="B210" s="822">
        <v>4.3704190000000001</v>
      </c>
      <c r="C210" s="822">
        <v>4.1838129999999998</v>
      </c>
      <c r="D210" s="822">
        <v>4.1700879999999998</v>
      </c>
      <c r="E210" s="822">
        <v>3.3485140000000002</v>
      </c>
      <c r="F210" s="822">
        <v>2.4317859999999998</v>
      </c>
      <c r="G210" s="822">
        <v>3.4339379999999999</v>
      </c>
      <c r="H210" s="410">
        <v>4.2455280000000002</v>
      </c>
      <c r="I210" s="410">
        <v>3.398037</v>
      </c>
      <c r="J210" s="410">
        <v>3.6222799999999999</v>
      </c>
    </row>
    <row r="211" spans="1:10">
      <c r="A211" s="832" t="s">
        <v>696</v>
      </c>
      <c r="B211" s="824">
        <v>1.035595</v>
      </c>
      <c r="C211" s="824">
        <v>1.001628</v>
      </c>
      <c r="D211" s="824">
        <v>2.0526080000000002</v>
      </c>
      <c r="E211" s="824">
        <v>2.0018120000000001</v>
      </c>
      <c r="F211" s="824">
        <v>1.915419</v>
      </c>
      <c r="G211" s="824">
        <v>4.3122769999999999</v>
      </c>
      <c r="H211" s="825">
        <v>1.0128619999999999</v>
      </c>
      <c r="I211" s="825">
        <v>2.6929310000000002</v>
      </c>
      <c r="J211" s="825">
        <v>2.2483900000000001</v>
      </c>
    </row>
    <row r="212" spans="1:10" s="8" customFormat="1">
      <c r="A212" s="818" t="s">
        <v>697</v>
      </c>
      <c r="B212" s="827">
        <v>68.113078999999999</v>
      </c>
      <c r="C212" s="827">
        <v>41.459527999999999</v>
      </c>
      <c r="D212" s="827">
        <v>45.784213999999999</v>
      </c>
      <c r="E212" s="827">
        <v>42.121341999999999</v>
      </c>
      <c r="F212" s="827">
        <v>48.355511</v>
      </c>
      <c r="G212" s="827">
        <v>41.346763000000003</v>
      </c>
      <c r="H212" s="828">
        <v>50.2744</v>
      </c>
      <c r="I212" s="828">
        <v>43.774855000000002</v>
      </c>
      <c r="J212" s="828">
        <v>45.494613000000001</v>
      </c>
    </row>
    <row r="213" spans="1:10">
      <c r="A213" s="833" t="s">
        <v>698</v>
      </c>
      <c r="B213" s="834">
        <f>B153+B158+B164+B171+B175+B180+B189+B192+B199+B206+B212</f>
        <v>840.87395500000002</v>
      </c>
      <c r="C213" s="834">
        <f t="shared" ref="C213:J213" si="62">C153+C158+C164+C171+C175+C180+C189+C192+C199+C206+C212</f>
        <v>945.13213200000007</v>
      </c>
      <c r="D213" s="834">
        <f t="shared" si="62"/>
        <v>1091.301099</v>
      </c>
      <c r="E213" s="834">
        <f t="shared" si="62"/>
        <v>1228.0000680000001</v>
      </c>
      <c r="F213" s="834">
        <f t="shared" si="62"/>
        <v>1316.9558290000002</v>
      </c>
      <c r="G213" s="834">
        <f t="shared" si="62"/>
        <v>1320.8081599999998</v>
      </c>
      <c r="H213" s="834">
        <f t="shared" si="62"/>
        <v>910.65182700000014</v>
      </c>
      <c r="I213" s="834">
        <f t="shared" si="62"/>
        <v>1240.9768519999998</v>
      </c>
      <c r="J213" s="834">
        <f t="shared" si="62"/>
        <v>1153.5739490000001</v>
      </c>
    </row>
    <row r="214" spans="1:10" ht="15" customHeight="1">
      <c r="A214" s="835" t="s">
        <v>699</v>
      </c>
      <c r="B214" s="3"/>
      <c r="C214" s="3"/>
      <c r="D214" s="247"/>
      <c r="E214" s="3"/>
      <c r="F214" s="3"/>
      <c r="G214" s="247"/>
      <c r="H214" s="3"/>
      <c r="I214" s="3"/>
      <c r="J214" s="3"/>
    </row>
    <row r="215" spans="1:10" ht="15" customHeight="1">
      <c r="A215" s="835" t="s">
        <v>363</v>
      </c>
      <c r="B215" s="3"/>
      <c r="C215" s="3"/>
      <c r="D215" s="247"/>
      <c r="E215" s="3"/>
      <c r="F215" s="3"/>
      <c r="G215" s="247"/>
      <c r="H215" s="3"/>
      <c r="I215" s="3"/>
      <c r="J215" s="3"/>
    </row>
    <row r="216" spans="1:10">
      <c r="A216" s="292" t="s">
        <v>924</v>
      </c>
      <c r="B216" s="3"/>
      <c r="C216" s="3"/>
      <c r="D216" s="247"/>
      <c r="E216" s="3"/>
      <c r="F216" s="3"/>
      <c r="G216" s="247"/>
      <c r="H216" s="3"/>
      <c r="I216" s="3"/>
      <c r="J216" s="3"/>
    </row>
    <row r="218" spans="1:10" ht="36.75" customHeight="1">
      <c r="A218" s="1001" t="s">
        <v>702</v>
      </c>
      <c r="B218" s="1002"/>
      <c r="C218" s="1002"/>
      <c r="D218" s="1002"/>
      <c r="E218" s="1002"/>
      <c r="F218" s="1002"/>
      <c r="G218" s="1002"/>
      <c r="H218" s="1002"/>
      <c r="I218" s="1002"/>
      <c r="J218" s="1003"/>
    </row>
  </sheetData>
  <mergeCells count="1">
    <mergeCell ref="A218:J218"/>
  </mergeCells>
  <pageMargins left="0.70866141732283472" right="0.70866141732283472" top="0.31496062992125984" bottom="0.39370078740157483" header="0.31496062992125984" footer="0.19685039370078741"/>
  <pageSetup paperSize="9" scale="55" firstPageNumber="97" fitToHeight="0" orientation="landscape" useFirstPageNumber="1" r:id="rId1"/>
  <headerFooter>
    <oddHeader>&amp;RLes finances des communes en 2018</oddHeader>
    <oddFooter>&amp;LDirection Générale des Collectivités / DESL&amp;C&amp;P&amp;RMise en ligne : mars 2020</oddFooter>
  </headerFooter>
  <rowBreaks count="2" manualBreakCount="2">
    <brk id="72" max="9" man="1"/>
    <brk id="144" max="9" man="1"/>
  </rowBreaks>
</worksheet>
</file>

<file path=xl/worksheets/sheet29.xml><?xml version="1.0" encoding="utf-8"?>
<worksheet xmlns="http://schemas.openxmlformats.org/spreadsheetml/2006/main" xmlns:r="http://schemas.openxmlformats.org/officeDocument/2006/relationships">
  <sheetPr>
    <tabColor rgb="FF00B050"/>
    <pageSetUpPr fitToPage="1"/>
  </sheetPr>
  <dimension ref="A1:L218"/>
  <sheetViews>
    <sheetView topLeftCell="A88" zoomScaleNormal="100" workbookViewId="0"/>
  </sheetViews>
  <sheetFormatPr baseColWidth="10" defaultRowHeight="12.75"/>
  <cols>
    <col min="1" max="1" width="78.5703125" customWidth="1"/>
    <col min="2" max="10" width="17.28515625" customWidth="1"/>
    <col min="12" max="12" width="12" bestFit="1" customWidth="1"/>
  </cols>
  <sheetData>
    <row r="1" spans="1:10" ht="18">
      <c r="A1" s="10" t="s">
        <v>935</v>
      </c>
    </row>
    <row r="2" spans="1:10" ht="18">
      <c r="A2" s="10"/>
    </row>
    <row r="3" spans="1:10" ht="16.5">
      <c r="A3" s="109" t="s">
        <v>936</v>
      </c>
    </row>
    <row r="4" spans="1:10" ht="13.5" thickBot="1">
      <c r="A4" s="233"/>
      <c r="J4" s="681" t="s">
        <v>649</v>
      </c>
    </row>
    <row r="5" spans="1:10">
      <c r="A5" s="232" t="s">
        <v>703</v>
      </c>
      <c r="B5" s="799" t="s">
        <v>43</v>
      </c>
      <c r="C5" s="799" t="s">
        <v>44</v>
      </c>
      <c r="D5" s="799" t="s">
        <v>135</v>
      </c>
      <c r="E5" s="799" t="s">
        <v>136</v>
      </c>
      <c r="F5" s="799" t="s">
        <v>137</v>
      </c>
      <c r="G5" s="800">
        <v>100000</v>
      </c>
      <c r="H5" s="801" t="s">
        <v>269</v>
      </c>
      <c r="I5" s="801" t="s">
        <v>268</v>
      </c>
      <c r="J5" s="801" t="s">
        <v>259</v>
      </c>
    </row>
    <row r="6" spans="1:10">
      <c r="A6" s="231"/>
      <c r="B6" s="802" t="s">
        <v>45</v>
      </c>
      <c r="C6" s="802" t="s">
        <v>45</v>
      </c>
      <c r="D6" s="802" t="s">
        <v>45</v>
      </c>
      <c r="E6" s="802" t="s">
        <v>45</v>
      </c>
      <c r="F6" s="802" t="s">
        <v>45</v>
      </c>
      <c r="G6" s="802" t="s">
        <v>48</v>
      </c>
      <c r="H6" s="803" t="s">
        <v>651</v>
      </c>
      <c r="I6" s="803" t="s">
        <v>153</v>
      </c>
      <c r="J6" s="803" t="s">
        <v>157</v>
      </c>
    </row>
    <row r="7" spans="1:10" ht="13.5" thickBot="1">
      <c r="A7" s="234"/>
      <c r="B7" s="804" t="s">
        <v>51</v>
      </c>
      <c r="C7" s="804" t="s">
        <v>47</v>
      </c>
      <c r="D7" s="804" t="s">
        <v>138</v>
      </c>
      <c r="E7" s="804" t="s">
        <v>139</v>
      </c>
      <c r="F7" s="804" t="s">
        <v>140</v>
      </c>
      <c r="G7" s="804" t="s">
        <v>141</v>
      </c>
      <c r="H7" s="805" t="s">
        <v>153</v>
      </c>
      <c r="I7" s="805" t="s">
        <v>141</v>
      </c>
      <c r="J7" s="805" t="s">
        <v>652</v>
      </c>
    </row>
    <row r="9" spans="1:10" s="8" customFormat="1">
      <c r="A9" s="806" t="s">
        <v>653</v>
      </c>
      <c r="B9" s="807">
        <v>285.541066</v>
      </c>
      <c r="C9" s="807">
        <v>489.58215000000001</v>
      </c>
      <c r="D9" s="807">
        <v>396.16724699999997</v>
      </c>
      <c r="E9" s="807">
        <v>512.24804800000004</v>
      </c>
      <c r="F9" s="807">
        <v>308.099807</v>
      </c>
      <c r="G9" s="807">
        <v>457.23036999999999</v>
      </c>
      <c r="H9" s="808">
        <v>775.12321599999996</v>
      </c>
      <c r="I9" s="808">
        <v>1673.745471</v>
      </c>
      <c r="J9" s="808">
        <v>2448.8686870000001</v>
      </c>
    </row>
    <row r="10" spans="1:10">
      <c r="A10" s="809" t="s">
        <v>654</v>
      </c>
      <c r="B10" s="810">
        <v>241.746948</v>
      </c>
      <c r="C10" s="810">
        <v>455.30081799999999</v>
      </c>
      <c r="D10" s="810">
        <v>394.21440799999999</v>
      </c>
      <c r="E10" s="810">
        <v>507.16993600000001</v>
      </c>
      <c r="F10" s="810">
        <v>307.87777599999998</v>
      </c>
      <c r="G10" s="810">
        <v>409.84931599999999</v>
      </c>
      <c r="H10" s="331">
        <v>697.04776600000002</v>
      </c>
      <c r="I10" s="331">
        <v>1619.1114359999999</v>
      </c>
      <c r="J10" s="331">
        <v>2316.1592019999998</v>
      </c>
    </row>
    <row r="11" spans="1:10">
      <c r="A11" s="811" t="s">
        <v>655</v>
      </c>
      <c r="B11" s="812">
        <v>0.22029599999999999</v>
      </c>
      <c r="C11" s="812">
        <v>1.4435150000000001</v>
      </c>
      <c r="D11" s="812">
        <v>1.0640689999999999</v>
      </c>
      <c r="E11" s="812">
        <v>0.34894599999999998</v>
      </c>
      <c r="F11" s="812">
        <v>0.12826499999999999</v>
      </c>
      <c r="G11" s="812">
        <v>46.531354</v>
      </c>
      <c r="H11" s="813">
        <v>1.6638109999999999</v>
      </c>
      <c r="I11" s="813">
        <v>48.072634999999998</v>
      </c>
      <c r="J11" s="813">
        <v>49.736446000000001</v>
      </c>
    </row>
    <row r="12" spans="1:10">
      <c r="A12" s="809" t="s">
        <v>656</v>
      </c>
      <c r="B12" s="810">
        <v>1.3797E-2</v>
      </c>
      <c r="C12" s="810">
        <v>0.11834799999999999</v>
      </c>
      <c r="D12" s="810">
        <v>8.0080999999999999E-2</v>
      </c>
      <c r="E12" s="810">
        <v>0.33047300000000002</v>
      </c>
      <c r="F12" s="810">
        <v>9.3765000000000001E-2</v>
      </c>
      <c r="G12" s="810">
        <v>0.84970000000000001</v>
      </c>
      <c r="H12" s="331">
        <v>0.13214500000000001</v>
      </c>
      <c r="I12" s="331">
        <v>1.3540190000000001</v>
      </c>
      <c r="J12" s="331">
        <v>1.486165</v>
      </c>
    </row>
    <row r="13" spans="1:10" s="8" customFormat="1">
      <c r="A13" s="811" t="s">
        <v>925</v>
      </c>
      <c r="B13" s="812" t="s">
        <v>108</v>
      </c>
      <c r="C13" s="812" t="s">
        <v>108</v>
      </c>
      <c r="D13" s="812" t="s">
        <v>108</v>
      </c>
      <c r="E13" s="812" t="s">
        <v>108</v>
      </c>
      <c r="F13" s="812" t="s">
        <v>108</v>
      </c>
      <c r="G13" s="812" t="s">
        <v>108</v>
      </c>
      <c r="H13" s="813" t="s">
        <v>108</v>
      </c>
      <c r="I13" s="813" t="s">
        <v>108</v>
      </c>
      <c r="J13" s="813" t="s">
        <v>108</v>
      </c>
    </row>
    <row r="14" spans="1:10" s="8" customFormat="1">
      <c r="A14" s="818" t="s">
        <v>657</v>
      </c>
      <c r="B14" s="819">
        <v>18.251452</v>
      </c>
      <c r="C14" s="819">
        <v>34.493828000000001</v>
      </c>
      <c r="D14" s="819">
        <v>29.868079999999999</v>
      </c>
      <c r="E14" s="819">
        <v>52.581482999999999</v>
      </c>
      <c r="F14" s="819">
        <v>42.690759</v>
      </c>
      <c r="G14" s="819">
        <v>66.107810999999998</v>
      </c>
      <c r="H14" s="820">
        <v>52.745280999999999</v>
      </c>
      <c r="I14" s="820">
        <v>191.248133</v>
      </c>
      <c r="J14" s="820">
        <v>243.993413</v>
      </c>
    </row>
    <row r="15" spans="1:10">
      <c r="A15" s="811" t="s">
        <v>663</v>
      </c>
      <c r="B15" s="812" t="s">
        <v>108</v>
      </c>
      <c r="C15" s="812" t="s">
        <v>108</v>
      </c>
      <c r="D15" s="812" t="s">
        <v>108</v>
      </c>
      <c r="E15" s="812" t="s">
        <v>108</v>
      </c>
      <c r="F15" s="812" t="s">
        <v>108</v>
      </c>
      <c r="G15" s="812">
        <v>1.195722</v>
      </c>
      <c r="H15" s="813" t="s">
        <v>108</v>
      </c>
      <c r="I15" s="813">
        <v>1.195722</v>
      </c>
      <c r="J15" s="813">
        <v>1.195722</v>
      </c>
    </row>
    <row r="16" spans="1:10">
      <c r="A16" s="809" t="s">
        <v>658</v>
      </c>
      <c r="B16" s="810">
        <v>6.379848</v>
      </c>
      <c r="C16" s="810">
        <v>19.368943000000002</v>
      </c>
      <c r="D16" s="810">
        <v>22.924050000000001</v>
      </c>
      <c r="E16" s="810">
        <v>39.853532999999999</v>
      </c>
      <c r="F16" s="810">
        <v>31.604752999999999</v>
      </c>
      <c r="G16" s="810">
        <v>31.180115000000001</v>
      </c>
      <c r="H16" s="331">
        <v>25.748791000000001</v>
      </c>
      <c r="I16" s="331">
        <v>125.56245</v>
      </c>
      <c r="J16" s="331">
        <v>151.311241</v>
      </c>
    </row>
    <row r="17" spans="1:10">
      <c r="A17" s="817" t="s">
        <v>659</v>
      </c>
      <c r="B17" s="812">
        <v>2.7021440000000001</v>
      </c>
      <c r="C17" s="812">
        <v>4.4509679999999996</v>
      </c>
      <c r="D17" s="812">
        <v>2.836055</v>
      </c>
      <c r="E17" s="812">
        <v>5.9406650000000001</v>
      </c>
      <c r="F17" s="812">
        <v>4.052511</v>
      </c>
      <c r="G17" s="812">
        <v>20.451609000000001</v>
      </c>
      <c r="H17" s="813">
        <v>7.1531130000000003</v>
      </c>
      <c r="I17" s="813">
        <v>33.280841000000002</v>
      </c>
      <c r="J17" s="813">
        <v>40.433953000000002</v>
      </c>
    </row>
    <row r="18" spans="1:10" s="8" customFormat="1">
      <c r="A18" s="809" t="s">
        <v>660</v>
      </c>
      <c r="B18" s="810">
        <v>0.59462899999999996</v>
      </c>
      <c r="C18" s="810">
        <v>0.89202499999999996</v>
      </c>
      <c r="D18" s="810">
        <v>1.195778</v>
      </c>
      <c r="E18" s="810">
        <v>2.044673</v>
      </c>
      <c r="F18" s="810">
        <v>1.001163</v>
      </c>
      <c r="G18" s="810">
        <v>3.0394389999999998</v>
      </c>
      <c r="H18" s="331">
        <v>1.4866550000000001</v>
      </c>
      <c r="I18" s="331">
        <v>7.281053</v>
      </c>
      <c r="J18" s="331">
        <v>8.7677080000000007</v>
      </c>
    </row>
    <row r="19" spans="1:10">
      <c r="A19" s="811" t="s">
        <v>661</v>
      </c>
      <c r="B19" s="812">
        <v>5.0844930000000002</v>
      </c>
      <c r="C19" s="812">
        <v>7.4640810000000002</v>
      </c>
      <c r="D19" s="812">
        <v>2.7919160000000001</v>
      </c>
      <c r="E19" s="812">
        <v>4.7426120000000003</v>
      </c>
      <c r="F19" s="812">
        <v>6.0323320000000002</v>
      </c>
      <c r="G19" s="812">
        <v>10.240926</v>
      </c>
      <c r="H19" s="813">
        <v>12.548572999999999</v>
      </c>
      <c r="I19" s="813">
        <v>23.807786</v>
      </c>
      <c r="J19" s="813">
        <v>36.356360000000002</v>
      </c>
    </row>
    <row r="20" spans="1:10" s="8" customFormat="1">
      <c r="A20" s="818" t="s">
        <v>662</v>
      </c>
      <c r="B20" s="819">
        <v>156.29002800000001</v>
      </c>
      <c r="C20" s="819">
        <v>365.57821300000001</v>
      </c>
      <c r="D20" s="819">
        <v>331.622772</v>
      </c>
      <c r="E20" s="819">
        <v>550.32561699999997</v>
      </c>
      <c r="F20" s="819">
        <v>336.86383799999999</v>
      </c>
      <c r="G20" s="819">
        <v>549.90106600000001</v>
      </c>
      <c r="H20" s="820">
        <v>521.86824100000001</v>
      </c>
      <c r="I20" s="820">
        <v>1768.713293</v>
      </c>
      <c r="J20" s="820">
        <v>2290.5815339999999</v>
      </c>
    </row>
    <row r="21" spans="1:10">
      <c r="A21" s="817" t="s">
        <v>704</v>
      </c>
      <c r="B21" s="812">
        <v>11.82715</v>
      </c>
      <c r="C21" s="812">
        <v>47.957237999999997</v>
      </c>
      <c r="D21" s="812">
        <v>43.542949999999998</v>
      </c>
      <c r="E21" s="812">
        <v>59.349505000000001</v>
      </c>
      <c r="F21" s="812">
        <v>32.733392000000002</v>
      </c>
      <c r="G21" s="812">
        <v>32.436073999999998</v>
      </c>
      <c r="H21" s="813">
        <v>59.784387000000002</v>
      </c>
      <c r="I21" s="813">
        <v>168.06192100000001</v>
      </c>
      <c r="J21" s="813">
        <v>227.84630799999999</v>
      </c>
    </row>
    <row r="22" spans="1:10">
      <c r="A22" s="809" t="s">
        <v>664</v>
      </c>
      <c r="B22" s="810">
        <v>97.455470000000005</v>
      </c>
      <c r="C22" s="810">
        <v>239.35731799999999</v>
      </c>
      <c r="D22" s="810">
        <v>249.02476100000001</v>
      </c>
      <c r="E22" s="810">
        <v>453.400687</v>
      </c>
      <c r="F22" s="810">
        <v>279.42336399999999</v>
      </c>
      <c r="G22" s="810">
        <v>426.66878600000001</v>
      </c>
      <c r="H22" s="331">
        <v>336.81278800000001</v>
      </c>
      <c r="I22" s="331">
        <v>1408.5175979999999</v>
      </c>
      <c r="J22" s="331">
        <v>1745.3303860000001</v>
      </c>
    </row>
    <row r="23" spans="1:10">
      <c r="A23" s="811" t="s">
        <v>665</v>
      </c>
      <c r="B23" s="812">
        <v>0.51025299999999996</v>
      </c>
      <c r="C23" s="812">
        <v>2.1461070000000002</v>
      </c>
      <c r="D23" s="812">
        <v>0.20702200000000001</v>
      </c>
      <c r="E23" s="812">
        <v>2.2103489999999999</v>
      </c>
      <c r="F23" s="812">
        <v>2.002723</v>
      </c>
      <c r="G23" s="812">
        <v>2.256205</v>
      </c>
      <c r="H23" s="813">
        <v>2.6563599999999998</v>
      </c>
      <c r="I23" s="813">
        <v>6.6762990000000002</v>
      </c>
      <c r="J23" s="813">
        <v>9.3326589999999996</v>
      </c>
    </row>
    <row r="24" spans="1:10">
      <c r="A24" s="809" t="s">
        <v>666</v>
      </c>
      <c r="B24" s="810">
        <v>1.1198239999999999</v>
      </c>
      <c r="C24" s="810">
        <v>0.66237999999999997</v>
      </c>
      <c r="D24" s="810">
        <v>1.9135690000000001</v>
      </c>
      <c r="E24" s="810">
        <v>1.9403840000000001</v>
      </c>
      <c r="F24" s="810">
        <v>2.3059850000000002</v>
      </c>
      <c r="G24" s="810">
        <v>43.337356</v>
      </c>
      <c r="H24" s="331">
        <v>1.782203</v>
      </c>
      <c r="I24" s="331">
        <v>49.497292999999999</v>
      </c>
      <c r="J24" s="331">
        <v>51.279496000000002</v>
      </c>
    </row>
    <row r="25" spans="1:10" s="8" customFormat="1">
      <c r="A25" s="811" t="s">
        <v>667</v>
      </c>
      <c r="B25" s="812">
        <v>19.985690000000002</v>
      </c>
      <c r="C25" s="812">
        <v>37.603454999999997</v>
      </c>
      <c r="D25" s="812">
        <v>23.219262000000001</v>
      </c>
      <c r="E25" s="812">
        <v>30.056628</v>
      </c>
      <c r="F25" s="812">
        <v>19.680067000000001</v>
      </c>
      <c r="G25" s="812">
        <v>43.157294</v>
      </c>
      <c r="H25" s="813">
        <v>57.589145000000002</v>
      </c>
      <c r="I25" s="813">
        <v>116.11324999999999</v>
      </c>
      <c r="J25" s="813">
        <v>173.702395</v>
      </c>
    </row>
    <row r="26" spans="1:10" s="69" customFormat="1">
      <c r="A26" s="821" t="s">
        <v>668</v>
      </c>
      <c r="B26" s="822">
        <v>0.18709100000000001</v>
      </c>
      <c r="C26" s="822">
        <v>0.79676899999999995</v>
      </c>
      <c r="D26" s="822">
        <v>1.512831</v>
      </c>
      <c r="E26" s="822">
        <v>0.98688900000000002</v>
      </c>
      <c r="F26" s="822">
        <v>0.71830799999999995</v>
      </c>
      <c r="G26" s="822">
        <v>2.04535</v>
      </c>
      <c r="H26" s="410">
        <v>0.98385999999999996</v>
      </c>
      <c r="I26" s="410">
        <v>5.2633780000000003</v>
      </c>
      <c r="J26" s="410">
        <v>6.2472380000000003</v>
      </c>
    </row>
    <row r="27" spans="1:10" s="8" customFormat="1">
      <c r="A27" s="814" t="s">
        <v>669</v>
      </c>
      <c r="B27" s="815">
        <v>80.337748000000005</v>
      </c>
      <c r="C27" s="815">
        <v>176.55769100000001</v>
      </c>
      <c r="D27" s="815">
        <v>208.72975</v>
      </c>
      <c r="E27" s="815">
        <v>213.031361</v>
      </c>
      <c r="F27" s="815">
        <v>115.89832199999999</v>
      </c>
      <c r="G27" s="815">
        <v>324.24210499999998</v>
      </c>
      <c r="H27" s="816">
        <v>256.89543800000001</v>
      </c>
      <c r="I27" s="816">
        <v>861.90153899999996</v>
      </c>
      <c r="J27" s="816">
        <v>1118.796977</v>
      </c>
    </row>
    <row r="28" spans="1:10">
      <c r="A28" s="821" t="s">
        <v>705</v>
      </c>
      <c r="B28" s="822">
        <v>10.123454000000001</v>
      </c>
      <c r="C28" s="822">
        <v>18.737086999999999</v>
      </c>
      <c r="D28" s="822">
        <v>8.6030529999999992</v>
      </c>
      <c r="E28" s="822">
        <v>14.898603</v>
      </c>
      <c r="F28" s="822">
        <v>8.1138539999999999</v>
      </c>
      <c r="G28" s="822">
        <v>14.547993</v>
      </c>
      <c r="H28" s="410">
        <v>28.860541000000001</v>
      </c>
      <c r="I28" s="410">
        <v>46.163504000000003</v>
      </c>
      <c r="J28" s="410">
        <v>75.024045000000001</v>
      </c>
    </row>
    <row r="29" spans="1:10" s="8" customFormat="1">
      <c r="A29" s="811" t="s">
        <v>670</v>
      </c>
      <c r="B29" s="812">
        <v>27.024397</v>
      </c>
      <c r="C29" s="812">
        <v>62.287157000000001</v>
      </c>
      <c r="D29" s="812">
        <v>97.472481999999999</v>
      </c>
      <c r="E29" s="812">
        <v>93.073935000000006</v>
      </c>
      <c r="F29" s="812">
        <v>47.104576999999999</v>
      </c>
      <c r="G29" s="812">
        <v>99.009026000000006</v>
      </c>
      <c r="H29" s="813">
        <v>89.311554000000001</v>
      </c>
      <c r="I29" s="813">
        <v>336.66001899999998</v>
      </c>
      <c r="J29" s="813">
        <v>425.97157299999998</v>
      </c>
    </row>
    <row r="30" spans="1:10">
      <c r="A30" s="809" t="s">
        <v>671</v>
      </c>
      <c r="B30" s="810">
        <v>31.483889000000001</v>
      </c>
      <c r="C30" s="810">
        <v>84.610679000000005</v>
      </c>
      <c r="D30" s="810">
        <v>100.03067799999999</v>
      </c>
      <c r="E30" s="810">
        <v>104.34089299999999</v>
      </c>
      <c r="F30" s="810">
        <v>60.679890999999998</v>
      </c>
      <c r="G30" s="810">
        <v>210.68508600000001</v>
      </c>
      <c r="H30" s="331">
        <v>116.094568</v>
      </c>
      <c r="I30" s="331">
        <v>475.73654800000003</v>
      </c>
      <c r="J30" s="331">
        <v>591.83111599999995</v>
      </c>
    </row>
    <row r="31" spans="1:10" s="8" customFormat="1">
      <c r="A31" s="814" t="s">
        <v>672</v>
      </c>
      <c r="B31" s="815">
        <v>148.25724199999999</v>
      </c>
      <c r="C31" s="815">
        <v>303.60004800000002</v>
      </c>
      <c r="D31" s="815">
        <v>336.97515299999998</v>
      </c>
      <c r="E31" s="815">
        <v>377.99584299999998</v>
      </c>
      <c r="F31" s="815">
        <v>263.04149899999999</v>
      </c>
      <c r="G31" s="815">
        <v>327.44349499999998</v>
      </c>
      <c r="H31" s="816">
        <v>451.85728999999998</v>
      </c>
      <c r="I31" s="816">
        <v>1305.455991</v>
      </c>
      <c r="J31" s="816">
        <v>1757.3132800000001</v>
      </c>
    </row>
    <row r="32" spans="1:10" s="69" customFormat="1">
      <c r="A32" s="809" t="s">
        <v>706</v>
      </c>
      <c r="B32" s="810">
        <v>2.4234290000000001</v>
      </c>
      <c r="C32" s="810">
        <v>8.0664660000000001</v>
      </c>
      <c r="D32" s="810">
        <v>10.727532</v>
      </c>
      <c r="E32" s="810">
        <v>10.508081000000001</v>
      </c>
      <c r="F32" s="810">
        <v>7.9431440000000002</v>
      </c>
      <c r="G32" s="810">
        <v>11.059913999999999</v>
      </c>
      <c r="H32" s="331">
        <v>10.489895000000001</v>
      </c>
      <c r="I32" s="331">
        <v>40.238670999999997</v>
      </c>
      <c r="J32" s="331">
        <v>50.728566000000001</v>
      </c>
    </row>
    <row r="33" spans="1:10" s="8" customFormat="1">
      <c r="A33" s="811" t="s">
        <v>673</v>
      </c>
      <c r="B33" s="812">
        <v>110.344402</v>
      </c>
      <c r="C33" s="812">
        <v>227.94349099999999</v>
      </c>
      <c r="D33" s="812">
        <v>293.37428299999999</v>
      </c>
      <c r="E33" s="812">
        <v>320.54834599999998</v>
      </c>
      <c r="F33" s="812">
        <v>216.63849999999999</v>
      </c>
      <c r="G33" s="812">
        <v>264.863069</v>
      </c>
      <c r="H33" s="813">
        <v>338.287893</v>
      </c>
      <c r="I33" s="813">
        <v>1095.4241979999999</v>
      </c>
      <c r="J33" s="813">
        <v>1433.7120910000001</v>
      </c>
    </row>
    <row r="34" spans="1:10">
      <c r="A34" s="809" t="s">
        <v>674</v>
      </c>
      <c r="B34" s="810">
        <v>16.254911</v>
      </c>
      <c r="C34" s="810">
        <v>39.198782999999999</v>
      </c>
      <c r="D34" s="810">
        <v>31.702978999999999</v>
      </c>
      <c r="E34" s="810">
        <v>43.834201</v>
      </c>
      <c r="F34" s="810">
        <v>38.459854999999997</v>
      </c>
      <c r="G34" s="810">
        <v>46.822692000000004</v>
      </c>
      <c r="H34" s="331">
        <v>55.453695000000003</v>
      </c>
      <c r="I34" s="331">
        <v>160.819728</v>
      </c>
      <c r="J34" s="331">
        <v>216.27342200000001</v>
      </c>
    </row>
    <row r="35" spans="1:10" s="8" customFormat="1">
      <c r="A35" s="811" t="s">
        <v>926</v>
      </c>
      <c r="B35" s="812" t="s">
        <v>108</v>
      </c>
      <c r="C35" s="812" t="s">
        <v>108</v>
      </c>
      <c r="D35" s="812" t="s">
        <v>108</v>
      </c>
      <c r="E35" s="812" t="s">
        <v>108</v>
      </c>
      <c r="F35" s="812" t="s">
        <v>108</v>
      </c>
      <c r="G35" s="812">
        <v>4.6978210000000002</v>
      </c>
      <c r="H35" s="813" t="s">
        <v>108</v>
      </c>
      <c r="I35" s="813">
        <v>4.6978210000000002</v>
      </c>
      <c r="J35" s="813">
        <v>4.6978210000000002</v>
      </c>
    </row>
    <row r="36" spans="1:10" s="8" customFormat="1">
      <c r="A36" s="826" t="s">
        <v>675</v>
      </c>
      <c r="B36" s="827">
        <v>33.997883000000002</v>
      </c>
      <c r="C36" s="827">
        <v>69.347858000000002</v>
      </c>
      <c r="D36" s="827">
        <v>66.452010999999999</v>
      </c>
      <c r="E36" s="827">
        <v>114.621242</v>
      </c>
      <c r="F36" s="827">
        <v>56.638975000000002</v>
      </c>
      <c r="G36" s="827">
        <v>136.65645599999999</v>
      </c>
      <c r="H36" s="828">
        <v>103.34574000000001</v>
      </c>
      <c r="I36" s="828">
        <v>374.36868500000003</v>
      </c>
      <c r="J36" s="828">
        <v>477.714426</v>
      </c>
    </row>
    <row r="37" spans="1:10">
      <c r="A37" s="823" t="s">
        <v>931</v>
      </c>
      <c r="B37" s="812">
        <v>8.0397590000000001</v>
      </c>
      <c r="C37" s="812">
        <v>11.724033</v>
      </c>
      <c r="D37" s="812">
        <v>12.696304</v>
      </c>
      <c r="E37" s="812">
        <v>17.663578999999999</v>
      </c>
      <c r="F37" s="812">
        <v>12.165036000000001</v>
      </c>
      <c r="G37" s="812">
        <v>9.7929429999999993</v>
      </c>
      <c r="H37" s="813">
        <v>19.763791999999999</v>
      </c>
      <c r="I37" s="813">
        <v>52.317861999999998</v>
      </c>
      <c r="J37" s="813">
        <v>72.081654</v>
      </c>
    </row>
    <row r="38" spans="1:10">
      <c r="A38" s="821" t="s">
        <v>676</v>
      </c>
      <c r="B38" s="810">
        <v>2.2249720000000002</v>
      </c>
      <c r="C38" s="810">
        <v>4.793094</v>
      </c>
      <c r="D38" s="810">
        <v>7.2764610000000003</v>
      </c>
      <c r="E38" s="810">
        <v>14.904159</v>
      </c>
      <c r="F38" s="810">
        <v>5.2408029999999997</v>
      </c>
      <c r="G38" s="810">
        <v>3.7936589999999999</v>
      </c>
      <c r="H38" s="331">
        <v>7.0180660000000001</v>
      </c>
      <c r="I38" s="331">
        <v>31.215081999999999</v>
      </c>
      <c r="J38" s="331">
        <v>38.233147000000002</v>
      </c>
    </row>
    <row r="39" spans="1:10">
      <c r="A39" s="823" t="s">
        <v>927</v>
      </c>
      <c r="B39" s="824">
        <v>12.48358</v>
      </c>
      <c r="C39" s="824">
        <v>36.087026000000002</v>
      </c>
      <c r="D39" s="824">
        <v>28.287973000000001</v>
      </c>
      <c r="E39" s="824">
        <v>50.237485999999997</v>
      </c>
      <c r="F39" s="824">
        <v>29.063918999999999</v>
      </c>
      <c r="G39" s="824">
        <v>98.565421999999998</v>
      </c>
      <c r="H39" s="825">
        <v>48.570605999999998</v>
      </c>
      <c r="I39" s="825">
        <v>206.15479999999999</v>
      </c>
      <c r="J39" s="825">
        <v>254.72540599999999</v>
      </c>
    </row>
    <row r="40" spans="1:10" s="8" customFormat="1">
      <c r="A40" s="821" t="s">
        <v>677</v>
      </c>
      <c r="B40" s="822">
        <v>0.84900200000000003</v>
      </c>
      <c r="C40" s="822">
        <v>1.9346669999999999</v>
      </c>
      <c r="D40" s="822">
        <v>1.0576410000000001</v>
      </c>
      <c r="E40" s="822">
        <v>3.312341</v>
      </c>
      <c r="F40" s="822">
        <v>1.8134650000000001</v>
      </c>
      <c r="G40" s="822">
        <v>3.6378940000000002</v>
      </c>
      <c r="H40" s="410">
        <v>2.7836690000000002</v>
      </c>
      <c r="I40" s="410">
        <v>9.8213410000000003</v>
      </c>
      <c r="J40" s="410">
        <v>12.60501</v>
      </c>
    </row>
    <row r="41" spans="1:10">
      <c r="A41" s="823" t="s">
        <v>678</v>
      </c>
      <c r="B41" s="824">
        <v>2.3315839999999999</v>
      </c>
      <c r="C41" s="824">
        <v>6.8164040000000004</v>
      </c>
      <c r="D41" s="824">
        <v>11.892640999999999</v>
      </c>
      <c r="E41" s="824">
        <v>15.974391000000001</v>
      </c>
      <c r="F41" s="824">
        <v>3.1054900000000001</v>
      </c>
      <c r="G41" s="824">
        <v>6.4615770000000001</v>
      </c>
      <c r="H41" s="825">
        <v>9.1479879999999998</v>
      </c>
      <c r="I41" s="825">
        <v>37.434099000000003</v>
      </c>
      <c r="J41" s="825">
        <v>46.582087000000001</v>
      </c>
    </row>
    <row r="42" spans="1:10">
      <c r="A42" s="821" t="s">
        <v>679</v>
      </c>
      <c r="B42" s="822">
        <v>4.3511139999999999</v>
      </c>
      <c r="C42" s="822">
        <v>4.4836919999999996</v>
      </c>
      <c r="D42" s="822">
        <v>5.2009800000000004</v>
      </c>
      <c r="E42" s="822">
        <v>12.454437</v>
      </c>
      <c r="F42" s="822">
        <v>5.2502630000000003</v>
      </c>
      <c r="G42" s="822">
        <v>13.747844000000001</v>
      </c>
      <c r="H42" s="410">
        <v>8.8348060000000004</v>
      </c>
      <c r="I42" s="410">
        <v>36.653523999999997</v>
      </c>
      <c r="J42" s="410">
        <v>45.488331000000002</v>
      </c>
    </row>
    <row r="43" spans="1:10" s="8" customFormat="1">
      <c r="A43" s="823" t="s">
        <v>928</v>
      </c>
      <c r="B43" s="824" t="s">
        <v>108</v>
      </c>
      <c r="C43" s="824" t="s">
        <v>108</v>
      </c>
      <c r="D43" s="824" t="s">
        <v>108</v>
      </c>
      <c r="E43" s="824" t="s">
        <v>108</v>
      </c>
      <c r="F43" s="824" t="s">
        <v>108</v>
      </c>
      <c r="G43" s="824" t="s">
        <v>108</v>
      </c>
      <c r="H43" s="825" t="s">
        <v>108</v>
      </c>
      <c r="I43" s="825" t="s">
        <v>108</v>
      </c>
      <c r="J43" s="825" t="s">
        <v>108</v>
      </c>
    </row>
    <row r="44" spans="1:10" s="8" customFormat="1">
      <c r="A44" s="821" t="s">
        <v>929</v>
      </c>
      <c r="B44" s="822" t="s">
        <v>108</v>
      </c>
      <c r="C44" s="822" t="s">
        <v>108</v>
      </c>
      <c r="D44" s="822" t="s">
        <v>108</v>
      </c>
      <c r="E44" s="822" t="s">
        <v>108</v>
      </c>
      <c r="F44" s="822" t="s">
        <v>108</v>
      </c>
      <c r="G44" s="822" t="s">
        <v>108</v>
      </c>
      <c r="H44" s="410" t="s">
        <v>108</v>
      </c>
      <c r="I44" s="410" t="s">
        <v>108</v>
      </c>
      <c r="J44" s="410" t="s">
        <v>108</v>
      </c>
    </row>
    <row r="45" spans="1:10" s="8" customFormat="1">
      <c r="A45" s="829" t="s">
        <v>680</v>
      </c>
      <c r="B45" s="830">
        <v>30.833957000000002</v>
      </c>
      <c r="C45" s="830">
        <v>39.798386000000001</v>
      </c>
      <c r="D45" s="830">
        <v>29.565811</v>
      </c>
      <c r="E45" s="830">
        <v>49.006625</v>
      </c>
      <c r="F45" s="830">
        <v>75.661726000000002</v>
      </c>
      <c r="G45" s="830">
        <v>190.79451599999999</v>
      </c>
      <c r="H45" s="831">
        <v>70.632343000000006</v>
      </c>
      <c r="I45" s="831">
        <v>345.02867800000001</v>
      </c>
      <c r="J45" s="831">
        <v>415.66102100000001</v>
      </c>
    </row>
    <row r="46" spans="1:10" s="69" customFormat="1">
      <c r="A46" s="821" t="s">
        <v>707</v>
      </c>
      <c r="B46" s="822">
        <v>3.5495410000000001</v>
      </c>
      <c r="C46" s="822">
        <v>7.8577170000000001</v>
      </c>
      <c r="D46" s="822">
        <v>5.4445940000000004</v>
      </c>
      <c r="E46" s="822">
        <v>7.4217630000000003</v>
      </c>
      <c r="F46" s="822">
        <v>54.464356000000002</v>
      </c>
      <c r="G46" s="822">
        <v>2.758966</v>
      </c>
      <c r="H46" s="410">
        <v>11.407258000000001</v>
      </c>
      <c r="I46" s="410">
        <v>70.089679000000004</v>
      </c>
      <c r="J46" s="410">
        <v>81.496936000000005</v>
      </c>
    </row>
    <row r="47" spans="1:10" s="8" customFormat="1">
      <c r="A47" s="823" t="s">
        <v>708</v>
      </c>
      <c r="B47" s="824">
        <v>24.408318999999999</v>
      </c>
      <c r="C47" s="824">
        <v>28.044608</v>
      </c>
      <c r="D47" s="824">
        <v>23.911059999999999</v>
      </c>
      <c r="E47" s="824">
        <v>41.584110000000003</v>
      </c>
      <c r="F47" s="824">
        <v>21.197369999999999</v>
      </c>
      <c r="G47" s="824">
        <v>188.03555</v>
      </c>
      <c r="H47" s="825">
        <v>52.452927000000003</v>
      </c>
      <c r="I47" s="825">
        <v>274.72809100000001</v>
      </c>
      <c r="J47" s="825">
        <v>327.181017</v>
      </c>
    </row>
    <row r="48" spans="1:10" s="8" customFormat="1">
      <c r="A48" s="818" t="s">
        <v>681</v>
      </c>
      <c r="B48" s="819">
        <v>278.31899099999998</v>
      </c>
      <c r="C48" s="819">
        <v>495.90935200000001</v>
      </c>
      <c r="D48" s="819">
        <v>472.96337699999998</v>
      </c>
      <c r="E48" s="819">
        <v>791.77027399999997</v>
      </c>
      <c r="F48" s="819">
        <v>493.92530099999999</v>
      </c>
      <c r="G48" s="819">
        <v>887.84171100000003</v>
      </c>
      <c r="H48" s="820">
        <v>774.228343</v>
      </c>
      <c r="I48" s="820">
        <v>2646.5006619999999</v>
      </c>
      <c r="J48" s="820">
        <v>3420.7290050000001</v>
      </c>
    </row>
    <row r="49" spans="1:10">
      <c r="A49" s="811" t="s">
        <v>709</v>
      </c>
      <c r="B49" s="812">
        <v>61.930121999999997</v>
      </c>
      <c r="C49" s="812">
        <v>130.545466</v>
      </c>
      <c r="D49" s="812">
        <v>87.948527999999996</v>
      </c>
      <c r="E49" s="812">
        <v>140.968422</v>
      </c>
      <c r="F49" s="812">
        <v>62.673583000000001</v>
      </c>
      <c r="G49" s="812">
        <v>54.819192000000001</v>
      </c>
      <c r="H49" s="813">
        <v>192.47558799999999</v>
      </c>
      <c r="I49" s="813">
        <v>346.40972599999998</v>
      </c>
      <c r="J49" s="813">
        <v>538.88531399999999</v>
      </c>
    </row>
    <row r="50" spans="1:10" s="8" customFormat="1">
      <c r="A50" s="809" t="s">
        <v>682</v>
      </c>
      <c r="B50" s="810">
        <v>4.4359500000000001</v>
      </c>
      <c r="C50" s="810">
        <v>18.135759</v>
      </c>
      <c r="D50" s="810">
        <v>18.158595999999999</v>
      </c>
      <c r="E50" s="810">
        <v>12.629237</v>
      </c>
      <c r="F50" s="810">
        <v>30.725249000000002</v>
      </c>
      <c r="G50" s="810">
        <v>8.0740929999999995</v>
      </c>
      <c r="H50" s="331">
        <v>22.571708999999998</v>
      </c>
      <c r="I50" s="331">
        <v>69.587174000000005</v>
      </c>
      <c r="J50" s="331">
        <v>92.158884</v>
      </c>
    </row>
    <row r="51" spans="1:10">
      <c r="A51" s="811" t="s">
        <v>683</v>
      </c>
      <c r="B51" s="812">
        <v>3.487098</v>
      </c>
      <c r="C51" s="812">
        <v>7.5577490000000003</v>
      </c>
      <c r="D51" s="812">
        <v>6.9341439999999999</v>
      </c>
      <c r="E51" s="812">
        <v>10.610355</v>
      </c>
      <c r="F51" s="855">
        <v>8.7584700000000009</v>
      </c>
      <c r="G51" s="855">
        <v>46.162975000000003</v>
      </c>
      <c r="H51" s="813">
        <v>11.044847000000001</v>
      </c>
      <c r="I51" s="813">
        <v>72.465943999999993</v>
      </c>
      <c r="J51" s="813">
        <v>83.510791999999995</v>
      </c>
    </row>
    <row r="52" spans="1:10" s="69" customFormat="1">
      <c r="A52" s="809" t="s">
        <v>684</v>
      </c>
      <c r="B52" s="810">
        <v>28.557845</v>
      </c>
      <c r="C52" s="810">
        <v>64.826025999999999</v>
      </c>
      <c r="D52" s="810">
        <v>62.718812</v>
      </c>
      <c r="E52" s="810">
        <v>84.630104000000003</v>
      </c>
      <c r="F52" s="810">
        <v>57.773826</v>
      </c>
      <c r="G52" s="810">
        <v>50.424058000000002</v>
      </c>
      <c r="H52" s="331">
        <v>93.383870999999999</v>
      </c>
      <c r="I52" s="331">
        <v>255.54679999999999</v>
      </c>
      <c r="J52" s="331">
        <v>348.93067100000002</v>
      </c>
    </row>
    <row r="53" spans="1:10">
      <c r="A53" s="811" t="s">
        <v>685</v>
      </c>
      <c r="B53" s="812">
        <v>15.318064</v>
      </c>
      <c r="C53" s="812">
        <v>39.448329000000001</v>
      </c>
      <c r="D53" s="812">
        <v>43.787025999999997</v>
      </c>
      <c r="E53" s="812">
        <v>86.139705000000006</v>
      </c>
      <c r="F53" s="812">
        <v>51.770645999999999</v>
      </c>
      <c r="G53" s="812">
        <v>109.09379</v>
      </c>
      <c r="H53" s="813">
        <v>54.766393000000001</v>
      </c>
      <c r="I53" s="813">
        <v>290.79116699999997</v>
      </c>
      <c r="J53" s="813">
        <v>345.55756000000002</v>
      </c>
    </row>
    <row r="54" spans="1:10" s="8" customFormat="1">
      <c r="A54" s="809" t="s">
        <v>686</v>
      </c>
      <c r="B54" s="810">
        <v>82.315482000000003</v>
      </c>
      <c r="C54" s="810">
        <v>163.476114</v>
      </c>
      <c r="D54" s="810">
        <v>245.628646</v>
      </c>
      <c r="E54" s="810">
        <v>451.689436</v>
      </c>
      <c r="F54" s="810">
        <v>282.22352699999999</v>
      </c>
      <c r="G54" s="810">
        <v>619.26760300000001</v>
      </c>
      <c r="H54" s="331">
        <v>245.791596</v>
      </c>
      <c r="I54" s="331">
        <v>1598.8092119999999</v>
      </c>
      <c r="J54" s="331">
        <v>1844.6008079999999</v>
      </c>
    </row>
    <row r="55" spans="1:10" s="8" customFormat="1">
      <c r="A55" s="814" t="s">
        <v>687</v>
      </c>
      <c r="B55" s="815">
        <v>208.495352</v>
      </c>
      <c r="C55" s="815">
        <v>496.77312799999999</v>
      </c>
      <c r="D55" s="815">
        <v>443.68751800000001</v>
      </c>
      <c r="E55" s="815">
        <v>544.04607599999997</v>
      </c>
      <c r="F55" s="815">
        <v>296.87059599999998</v>
      </c>
      <c r="G55" s="815">
        <v>217.41910100000001</v>
      </c>
      <c r="H55" s="816">
        <v>705.26847899999996</v>
      </c>
      <c r="I55" s="816">
        <v>1502.0232920000001</v>
      </c>
      <c r="J55" s="816">
        <v>2207.2917710000002</v>
      </c>
    </row>
    <row r="56" spans="1:10">
      <c r="A56" s="809" t="s">
        <v>932</v>
      </c>
      <c r="B56" s="810" t="s">
        <v>108</v>
      </c>
      <c r="C56" s="810" t="s">
        <v>108</v>
      </c>
      <c r="D56" s="810" t="s">
        <v>108</v>
      </c>
      <c r="E56" s="810" t="s">
        <v>108</v>
      </c>
      <c r="F56" s="810" t="s">
        <v>108</v>
      </c>
      <c r="G56" s="810">
        <v>1.834322</v>
      </c>
      <c r="H56" s="331" t="s">
        <v>108</v>
      </c>
      <c r="I56" s="331">
        <v>1.834322</v>
      </c>
      <c r="J56" s="331">
        <v>1.834322</v>
      </c>
    </row>
    <row r="57" spans="1:10">
      <c r="A57" s="811" t="s">
        <v>688</v>
      </c>
      <c r="B57" s="812">
        <v>0.60452799999999995</v>
      </c>
      <c r="C57" s="812">
        <v>0.25431300000000001</v>
      </c>
      <c r="D57" s="812">
        <v>5.2630000000000003E-3</v>
      </c>
      <c r="E57" s="812">
        <v>3.4359999999999998E-3</v>
      </c>
      <c r="F57" s="812" t="s">
        <v>108</v>
      </c>
      <c r="G57" s="812" t="s">
        <v>108</v>
      </c>
      <c r="H57" s="813">
        <v>0.85884199999999999</v>
      </c>
      <c r="I57" s="813">
        <v>8.6990000000000001E-3</v>
      </c>
      <c r="J57" s="813">
        <v>0.86754100000000001</v>
      </c>
    </row>
    <row r="58" spans="1:10">
      <c r="A58" s="809" t="s">
        <v>689</v>
      </c>
      <c r="B58" s="810">
        <v>0.39794800000000002</v>
      </c>
      <c r="C58" s="810">
        <v>1.798149</v>
      </c>
      <c r="D58" s="810">
        <v>4.38028</v>
      </c>
      <c r="E58" s="810">
        <v>2.115958</v>
      </c>
      <c r="F58" s="810">
        <v>2.9563860000000002</v>
      </c>
      <c r="G58" s="810">
        <v>33.156041999999999</v>
      </c>
      <c r="H58" s="331">
        <v>2.196097</v>
      </c>
      <c r="I58" s="331">
        <v>42.608665999999999</v>
      </c>
      <c r="J58" s="331">
        <v>44.804763000000001</v>
      </c>
    </row>
    <row r="59" spans="1:10" s="69" customFormat="1">
      <c r="A59" s="823" t="s">
        <v>690</v>
      </c>
      <c r="B59" s="824">
        <v>187.99312</v>
      </c>
      <c r="C59" s="824">
        <v>455.8904</v>
      </c>
      <c r="D59" s="824">
        <v>400.29824500000001</v>
      </c>
      <c r="E59" s="824">
        <v>485.76184699999999</v>
      </c>
      <c r="F59" s="824">
        <v>270.793294</v>
      </c>
      <c r="G59" s="824">
        <v>139.28821600000001</v>
      </c>
      <c r="H59" s="825">
        <v>643.88351999999998</v>
      </c>
      <c r="I59" s="825">
        <v>1296.141601</v>
      </c>
      <c r="J59" s="825">
        <v>1940.0251209999999</v>
      </c>
    </row>
    <row r="60" spans="1:10" s="8" customFormat="1">
      <c r="A60" s="821" t="s">
        <v>691</v>
      </c>
      <c r="B60" s="822">
        <v>19.499756000000001</v>
      </c>
      <c r="C60" s="822">
        <v>38.830264999999997</v>
      </c>
      <c r="D60" s="822">
        <v>39.003731000000002</v>
      </c>
      <c r="E60" s="822">
        <v>56.142777000000002</v>
      </c>
      <c r="F60" s="822">
        <v>23.120916999999999</v>
      </c>
      <c r="G60" s="822">
        <v>22.970085000000001</v>
      </c>
      <c r="H60" s="410">
        <v>58.330021000000002</v>
      </c>
      <c r="I60" s="410">
        <v>141.23750899999999</v>
      </c>
      <c r="J60" s="410">
        <v>199.56753</v>
      </c>
    </row>
    <row r="61" spans="1:10" s="8" customFormat="1">
      <c r="A61" s="811" t="s">
        <v>930</v>
      </c>
      <c r="B61" s="812" t="s">
        <v>108</v>
      </c>
      <c r="C61" s="812" t="s">
        <v>108</v>
      </c>
      <c r="D61" s="812" t="s">
        <v>108</v>
      </c>
      <c r="E61" s="812">
        <v>2.2058000000000001E-2</v>
      </c>
      <c r="F61" s="855" t="s">
        <v>108</v>
      </c>
      <c r="G61" s="855">
        <v>20.170437</v>
      </c>
      <c r="H61" s="813" t="s">
        <v>108</v>
      </c>
      <c r="I61" s="813">
        <v>20.192495000000001</v>
      </c>
      <c r="J61" s="813">
        <v>20.192495000000001</v>
      </c>
    </row>
    <row r="62" spans="1:10" s="8" customFormat="1">
      <c r="A62" s="818" t="s">
        <v>692</v>
      </c>
      <c r="B62" s="819">
        <v>15.964266</v>
      </c>
      <c r="C62" s="819">
        <v>25.292923999999999</v>
      </c>
      <c r="D62" s="819">
        <v>32.572389999999999</v>
      </c>
      <c r="E62" s="819">
        <v>44.522708000000002</v>
      </c>
      <c r="F62" s="819">
        <v>53.926164999999997</v>
      </c>
      <c r="G62" s="819">
        <v>92.892275999999995</v>
      </c>
      <c r="H62" s="820">
        <v>41.257190000000001</v>
      </c>
      <c r="I62" s="820">
        <v>223.91353899999999</v>
      </c>
      <c r="J62" s="820">
        <v>265.17072899999999</v>
      </c>
    </row>
    <row r="63" spans="1:10" s="8" customFormat="1">
      <c r="A63" s="811" t="s">
        <v>933</v>
      </c>
      <c r="B63" s="812" t="s">
        <v>108</v>
      </c>
      <c r="C63" s="812" t="s">
        <v>108</v>
      </c>
      <c r="D63" s="812" t="s">
        <v>108</v>
      </c>
      <c r="E63" s="812" t="s">
        <v>108</v>
      </c>
      <c r="F63" s="812" t="s">
        <v>108</v>
      </c>
      <c r="G63" s="812">
        <v>1.575572</v>
      </c>
      <c r="H63" s="813" t="s">
        <v>108</v>
      </c>
      <c r="I63" s="813">
        <v>1.575572</v>
      </c>
      <c r="J63" s="813">
        <v>1.575572</v>
      </c>
    </row>
    <row r="64" spans="1:10" s="8" customFormat="1">
      <c r="A64" s="809" t="s">
        <v>693</v>
      </c>
      <c r="B64" s="810">
        <v>4.9828099999999997</v>
      </c>
      <c r="C64" s="810">
        <v>6.1964459999999999</v>
      </c>
      <c r="D64" s="810">
        <v>7.5425639999999996</v>
      </c>
      <c r="E64" s="810">
        <v>11.566326999999999</v>
      </c>
      <c r="F64" s="810">
        <v>21.491371999999998</v>
      </c>
      <c r="G64" s="810">
        <v>22.841363999999999</v>
      </c>
      <c r="H64" s="331">
        <v>11.179256000000001</v>
      </c>
      <c r="I64" s="331">
        <v>63.441626999999997</v>
      </c>
      <c r="J64" s="331">
        <v>74.620881999999995</v>
      </c>
    </row>
    <row r="65" spans="1:10" s="8" customFormat="1">
      <c r="A65" s="811" t="s">
        <v>694</v>
      </c>
      <c r="B65" s="812">
        <v>0.61960599999999999</v>
      </c>
      <c r="C65" s="812">
        <v>1.9944809999999999</v>
      </c>
      <c r="D65" s="812">
        <v>10.100142</v>
      </c>
      <c r="E65" s="812">
        <v>15.965778</v>
      </c>
      <c r="F65" s="812">
        <v>22.184370999999999</v>
      </c>
      <c r="G65" s="812">
        <v>17.153734</v>
      </c>
      <c r="H65" s="813">
        <v>2.614087</v>
      </c>
      <c r="I65" s="813">
        <v>65.404024000000007</v>
      </c>
      <c r="J65" s="813">
        <v>68.018111000000005</v>
      </c>
    </row>
    <row r="66" spans="1:10" s="8" customFormat="1">
      <c r="A66" s="809" t="s">
        <v>695</v>
      </c>
      <c r="B66" s="810">
        <v>4.0719029999999998</v>
      </c>
      <c r="C66" s="810">
        <v>8.5374149999999993</v>
      </c>
      <c r="D66" s="810">
        <v>9.6101089999999996</v>
      </c>
      <c r="E66" s="810">
        <v>7.721978</v>
      </c>
      <c r="F66" s="810">
        <v>5.6242470000000004</v>
      </c>
      <c r="G66" s="810">
        <v>2.497795</v>
      </c>
      <c r="H66" s="331">
        <v>12.609318</v>
      </c>
      <c r="I66" s="331">
        <v>25.454129999999999</v>
      </c>
      <c r="J66" s="331">
        <v>38.063448000000001</v>
      </c>
    </row>
    <row r="67" spans="1:10" s="8" customFormat="1">
      <c r="A67" s="811" t="s">
        <v>696</v>
      </c>
      <c r="B67" s="812">
        <v>3.2290350000000001</v>
      </c>
      <c r="C67" s="812">
        <v>6.3139710000000004</v>
      </c>
      <c r="D67" s="812">
        <v>5.1207180000000001</v>
      </c>
      <c r="E67" s="812">
        <v>9.1677110000000006</v>
      </c>
      <c r="F67" s="812">
        <v>4.6261749999999999</v>
      </c>
      <c r="G67" s="812">
        <v>48.823810000000002</v>
      </c>
      <c r="H67" s="813">
        <v>9.5430060000000001</v>
      </c>
      <c r="I67" s="813">
        <v>67.738415000000003</v>
      </c>
      <c r="J67" s="813">
        <v>77.281420999999995</v>
      </c>
    </row>
    <row r="68" spans="1:10" s="8" customFormat="1">
      <c r="A68" s="818" t="s">
        <v>697</v>
      </c>
      <c r="B68" s="819">
        <v>116.28658299999999</v>
      </c>
      <c r="C68" s="819">
        <v>100.019499</v>
      </c>
      <c r="D68" s="819">
        <v>86.990860999999995</v>
      </c>
      <c r="E68" s="819">
        <v>92.445147000000006</v>
      </c>
      <c r="F68" s="819">
        <v>66.378272999999993</v>
      </c>
      <c r="G68" s="819">
        <v>149.91233399999999</v>
      </c>
      <c r="H68" s="820">
        <v>216.306082</v>
      </c>
      <c r="I68" s="820">
        <v>395.72661399999998</v>
      </c>
      <c r="J68" s="820">
        <v>612.03269599999999</v>
      </c>
    </row>
    <row r="69" spans="1:10">
      <c r="A69" s="833" t="s">
        <v>698</v>
      </c>
      <c r="B69" s="834">
        <f>B9+B14+B20+B27+B31+B36+B45+B48+B55+B62+B68</f>
        <v>1372.574568</v>
      </c>
      <c r="C69" s="834">
        <f t="shared" ref="C69:J69" si="0">C9+C14+C20+C27+C31+C36+C45+C48+C55+C62+C68</f>
        <v>2596.9530769999997</v>
      </c>
      <c r="D69" s="834">
        <f t="shared" si="0"/>
        <v>2435.5949700000001</v>
      </c>
      <c r="E69" s="834">
        <f t="shared" si="0"/>
        <v>3342.5944239999999</v>
      </c>
      <c r="F69" s="834">
        <f t="shared" si="0"/>
        <v>2109.995261</v>
      </c>
      <c r="G69" s="834">
        <f t="shared" si="0"/>
        <v>3400.441241</v>
      </c>
      <c r="H69" s="834">
        <f t="shared" si="0"/>
        <v>3969.5276430000004</v>
      </c>
      <c r="I69" s="834">
        <f t="shared" si="0"/>
        <v>11288.625896999998</v>
      </c>
      <c r="J69" s="834">
        <f t="shared" si="0"/>
        <v>15258.153538999999</v>
      </c>
    </row>
    <row r="70" spans="1:10">
      <c r="A70" s="835" t="s">
        <v>934</v>
      </c>
      <c r="B70" s="3"/>
      <c r="C70" s="3"/>
      <c r="D70" s="247"/>
      <c r="E70" s="3"/>
      <c r="F70" s="3"/>
      <c r="G70" s="247"/>
      <c r="H70" s="3"/>
      <c r="I70" s="3"/>
      <c r="J70" s="964"/>
    </row>
    <row r="71" spans="1:10">
      <c r="A71" s="835" t="s">
        <v>363</v>
      </c>
      <c r="B71" s="3"/>
      <c r="C71" s="3"/>
      <c r="D71" s="247"/>
      <c r="E71" s="3"/>
      <c r="F71" s="3"/>
      <c r="G71" s="247"/>
      <c r="H71" s="3"/>
      <c r="I71" s="3"/>
      <c r="J71" s="964"/>
    </row>
    <row r="72" spans="1:10">
      <c r="A72" s="292" t="s">
        <v>924</v>
      </c>
      <c r="B72" s="3"/>
      <c r="C72" s="3"/>
      <c r="D72" s="247"/>
      <c r="E72" s="3"/>
      <c r="F72" s="3"/>
      <c r="G72" s="247"/>
      <c r="H72" s="3"/>
      <c r="I72" s="3"/>
      <c r="J72" s="3"/>
    </row>
    <row r="75" spans="1:10" ht="16.5">
      <c r="A75" s="109" t="s">
        <v>937</v>
      </c>
    </row>
    <row r="76" spans="1:10" ht="13.5" thickBot="1">
      <c r="A76" s="233"/>
      <c r="J76" s="681" t="s">
        <v>27</v>
      </c>
    </row>
    <row r="77" spans="1:10">
      <c r="A77" s="232" t="s">
        <v>703</v>
      </c>
      <c r="B77" s="799" t="s">
        <v>43</v>
      </c>
      <c r="C77" s="799" t="s">
        <v>44</v>
      </c>
      <c r="D77" s="799" t="s">
        <v>135</v>
      </c>
      <c r="E77" s="799" t="s">
        <v>136</v>
      </c>
      <c r="F77" s="799" t="s">
        <v>137</v>
      </c>
      <c r="G77" s="800">
        <v>100000</v>
      </c>
      <c r="H77" s="801" t="s">
        <v>269</v>
      </c>
      <c r="I77" s="801" t="s">
        <v>268</v>
      </c>
      <c r="J77" s="801" t="s">
        <v>259</v>
      </c>
    </row>
    <row r="78" spans="1:10">
      <c r="A78" s="231"/>
      <c r="B78" s="802" t="s">
        <v>45</v>
      </c>
      <c r="C78" s="802" t="s">
        <v>45</v>
      </c>
      <c r="D78" s="802" t="s">
        <v>45</v>
      </c>
      <c r="E78" s="802" t="s">
        <v>45</v>
      </c>
      <c r="F78" s="802" t="s">
        <v>45</v>
      </c>
      <c r="G78" s="802" t="s">
        <v>48</v>
      </c>
      <c r="H78" s="803" t="s">
        <v>651</v>
      </c>
      <c r="I78" s="803" t="s">
        <v>153</v>
      </c>
      <c r="J78" s="803" t="s">
        <v>157</v>
      </c>
    </row>
    <row r="79" spans="1:10" ht="13.5" thickBot="1">
      <c r="A79" s="234"/>
      <c r="B79" s="804" t="s">
        <v>51</v>
      </c>
      <c r="C79" s="804" t="s">
        <v>47</v>
      </c>
      <c r="D79" s="804" t="s">
        <v>138</v>
      </c>
      <c r="E79" s="804" t="s">
        <v>139</v>
      </c>
      <c r="F79" s="804" t="s">
        <v>140</v>
      </c>
      <c r="G79" s="804" t="s">
        <v>141</v>
      </c>
      <c r="H79" s="805" t="s">
        <v>153</v>
      </c>
      <c r="I79" s="805" t="s">
        <v>141</v>
      </c>
      <c r="J79" s="805" t="s">
        <v>652</v>
      </c>
    </row>
    <row r="81" spans="1:10">
      <c r="A81" s="806" t="s">
        <v>653</v>
      </c>
      <c r="B81" s="836">
        <f>IF(B9="-","-",B9/B$69)</f>
        <v>0.20803319007729132</v>
      </c>
      <c r="C81" s="836">
        <f t="shared" ref="C81:J81" si="1">IF(C9="-","-",C9/C$69)</f>
        <v>0.18852175433433913</v>
      </c>
      <c r="D81" s="836">
        <f t="shared" si="1"/>
        <v>0.16265727753576364</v>
      </c>
      <c r="E81" s="836">
        <f t="shared" si="1"/>
        <v>0.15324863953641302</v>
      </c>
      <c r="F81" s="836">
        <f t="shared" si="1"/>
        <v>0.1460191938317344</v>
      </c>
      <c r="G81" s="836">
        <f t="shared" si="1"/>
        <v>0.13446207053574552</v>
      </c>
      <c r="H81" s="837">
        <f t="shared" si="1"/>
        <v>0.19526837591542623</v>
      </c>
      <c r="I81" s="837">
        <f t="shared" si="1"/>
        <v>0.14826830885101835</v>
      </c>
      <c r="J81" s="837">
        <f t="shared" si="1"/>
        <v>0.16049574286565318</v>
      </c>
    </row>
    <row r="82" spans="1:10">
      <c r="A82" s="809" t="s">
        <v>654</v>
      </c>
      <c r="B82" s="838">
        <f t="shared" ref="B82:J82" si="2">IF(B10="-","-",B10/B$69)</f>
        <v>0.17612664086604291</v>
      </c>
      <c r="C82" s="838">
        <f t="shared" si="2"/>
        <v>0.17532115694826628</v>
      </c>
      <c r="D82" s="838">
        <f t="shared" si="2"/>
        <v>0.16185548617716186</v>
      </c>
      <c r="E82" s="838">
        <f t="shared" si="2"/>
        <v>0.1517294268064632</v>
      </c>
      <c r="F82" s="838">
        <f t="shared" si="2"/>
        <v>0.14591396563330952</v>
      </c>
      <c r="G82" s="838">
        <f t="shared" si="2"/>
        <v>0.12052827470104195</v>
      </c>
      <c r="H82" s="366">
        <f t="shared" si="2"/>
        <v>0.17559967550023178</v>
      </c>
      <c r="I82" s="366">
        <f t="shared" si="2"/>
        <v>0.14342856701720322</v>
      </c>
      <c r="J82" s="366">
        <f t="shared" si="2"/>
        <v>0.15179813180407922</v>
      </c>
    </row>
    <row r="83" spans="1:10">
      <c r="A83" s="811" t="s">
        <v>655</v>
      </c>
      <c r="B83" s="839">
        <f t="shared" ref="B83:J83" si="3">IF(B11="-","-",B11/B$69)</f>
        <v>1.6049838393916678E-4</v>
      </c>
      <c r="C83" s="839">
        <f t="shared" si="3"/>
        <v>5.5584947328642098E-4</v>
      </c>
      <c r="D83" s="839">
        <f t="shared" si="3"/>
        <v>4.3688257411699281E-4</v>
      </c>
      <c r="E83" s="839">
        <f t="shared" si="3"/>
        <v>1.0439375997714522E-4</v>
      </c>
      <c r="F83" s="839">
        <f t="shared" si="3"/>
        <v>6.0789236056961925E-5</v>
      </c>
      <c r="G83" s="839">
        <f t="shared" si="3"/>
        <v>1.3683916498529493E-2</v>
      </c>
      <c r="H83" s="840">
        <f t="shared" si="3"/>
        <v>4.191458404210941E-4</v>
      </c>
      <c r="I83" s="840">
        <f t="shared" si="3"/>
        <v>4.2585019149917538E-3</v>
      </c>
      <c r="J83" s="840">
        <f t="shared" si="3"/>
        <v>3.2596634889584201E-3</v>
      </c>
    </row>
    <row r="84" spans="1:10">
      <c r="A84" s="809" t="s">
        <v>656</v>
      </c>
      <c r="B84" s="838">
        <f t="shared" ref="B84:J84" si="4">IF(B12="-","-",B12/B$69)</f>
        <v>1.0051912895416551E-5</v>
      </c>
      <c r="C84" s="838">
        <f t="shared" si="4"/>
        <v>4.5571866911325028E-5</v>
      </c>
      <c r="D84" s="838">
        <f t="shared" si="4"/>
        <v>3.2879440541790901E-5</v>
      </c>
      <c r="E84" s="838">
        <f t="shared" si="4"/>
        <v>9.8867214528686726E-5</v>
      </c>
      <c r="F84" s="838">
        <f t="shared" si="4"/>
        <v>4.4438488433173786E-5</v>
      </c>
      <c r="G84" s="838">
        <f t="shared" si="4"/>
        <v>2.4987933617406683E-4</v>
      </c>
      <c r="H84" s="366">
        <f t="shared" si="4"/>
        <v>3.3289855087173654E-5</v>
      </c>
      <c r="I84" s="366">
        <f t="shared" si="4"/>
        <v>1.1994542226435519E-4</v>
      </c>
      <c r="J84" s="366">
        <f t="shared" si="4"/>
        <v>9.7401366174573273E-5</v>
      </c>
    </row>
    <row r="85" spans="1:10">
      <c r="A85" s="811" t="s">
        <v>925</v>
      </c>
      <c r="B85" s="839" t="str">
        <f t="shared" ref="B85:J85" si="5">IF(B13="-","-",B13/B$69)</f>
        <v>-</v>
      </c>
      <c r="C85" s="839" t="str">
        <f t="shared" si="5"/>
        <v>-</v>
      </c>
      <c r="D85" s="839" t="str">
        <f t="shared" si="5"/>
        <v>-</v>
      </c>
      <c r="E85" s="839" t="str">
        <f t="shared" si="5"/>
        <v>-</v>
      </c>
      <c r="F85" s="839" t="str">
        <f t="shared" si="5"/>
        <v>-</v>
      </c>
      <c r="G85" s="839" t="str">
        <f t="shared" si="5"/>
        <v>-</v>
      </c>
      <c r="H85" s="840" t="str">
        <f t="shared" si="5"/>
        <v>-</v>
      </c>
      <c r="I85" s="840" t="str">
        <f t="shared" si="5"/>
        <v>-</v>
      </c>
      <c r="J85" s="840" t="str">
        <f t="shared" si="5"/>
        <v>-</v>
      </c>
    </row>
    <row r="86" spans="1:10">
      <c r="A86" s="818" t="s">
        <v>657</v>
      </c>
      <c r="B86" s="843">
        <f t="shared" ref="B86:J86" si="6">IF(B14="-","-",B14/B$69)</f>
        <v>1.3297238944616669E-2</v>
      </c>
      <c r="C86" s="843">
        <f t="shared" si="6"/>
        <v>1.3282422507166465E-2</v>
      </c>
      <c r="D86" s="843">
        <f t="shared" si="6"/>
        <v>1.2263155560712953E-2</v>
      </c>
      <c r="E86" s="843">
        <f t="shared" si="6"/>
        <v>1.573073975785463E-2</v>
      </c>
      <c r="F86" s="843">
        <f t="shared" si="6"/>
        <v>2.0232632645709056E-2</v>
      </c>
      <c r="G86" s="843">
        <f t="shared" si="6"/>
        <v>1.9440950839826613E-2</v>
      </c>
      <c r="H86" s="844">
        <f t="shared" si="6"/>
        <v>1.3287545961044714E-2</v>
      </c>
      <c r="I86" s="844">
        <f t="shared" si="6"/>
        <v>1.6941666305978393E-2</v>
      </c>
      <c r="J86" s="844">
        <f t="shared" si="6"/>
        <v>1.5991018334974169E-2</v>
      </c>
    </row>
    <row r="87" spans="1:10">
      <c r="A87" s="811" t="s">
        <v>663</v>
      </c>
      <c r="B87" s="839" t="str">
        <f t="shared" ref="B87:J87" si="7">IF(B15="-","-",B15/B$69)</f>
        <v>-</v>
      </c>
      <c r="C87" s="839" t="str">
        <f t="shared" si="7"/>
        <v>-</v>
      </c>
      <c r="D87" s="839" t="str">
        <f t="shared" si="7"/>
        <v>-</v>
      </c>
      <c r="E87" s="839" t="str">
        <f t="shared" si="7"/>
        <v>-</v>
      </c>
      <c r="F87" s="839" t="str">
        <f t="shared" si="7"/>
        <v>-</v>
      </c>
      <c r="G87" s="839">
        <f t="shared" si="7"/>
        <v>3.5163730682444098E-4</v>
      </c>
      <c r="H87" s="840" t="str">
        <f t="shared" si="7"/>
        <v>-</v>
      </c>
      <c r="I87" s="840">
        <f t="shared" si="7"/>
        <v>1.0592272353695132E-4</v>
      </c>
      <c r="J87" s="840">
        <f t="shared" si="7"/>
        <v>7.8366100914093056E-5</v>
      </c>
    </row>
    <row r="88" spans="1:10">
      <c r="A88" s="809" t="s">
        <v>658</v>
      </c>
      <c r="B88" s="838">
        <f t="shared" ref="B88:J88" si="8">IF(B16="-","-",B16/B$69)</f>
        <v>4.6480884527069282E-3</v>
      </c>
      <c r="C88" s="838">
        <f t="shared" si="8"/>
        <v>7.4583338341927246E-3</v>
      </c>
      <c r="D88" s="838">
        <f t="shared" si="8"/>
        <v>9.412094491228153E-3</v>
      </c>
      <c r="E88" s="838">
        <f t="shared" si="8"/>
        <v>1.1922934087919725E-2</v>
      </c>
      <c r="F88" s="838">
        <f t="shared" si="8"/>
        <v>1.4978589565656848E-2</v>
      </c>
      <c r="G88" s="838">
        <f t="shared" si="8"/>
        <v>9.16943207959405E-3</v>
      </c>
      <c r="H88" s="366">
        <f t="shared" si="8"/>
        <v>6.4866133494261699E-3</v>
      </c>
      <c r="I88" s="366">
        <f t="shared" si="8"/>
        <v>1.1122917097763757E-2</v>
      </c>
      <c r="J88" s="366">
        <f t="shared" si="8"/>
        <v>9.9167465193771252E-3</v>
      </c>
    </row>
    <row r="89" spans="1:10">
      <c r="A89" s="817" t="s">
        <v>659</v>
      </c>
      <c r="B89" s="839">
        <f t="shared" ref="B89:J89" si="9">IF(B17="-","-",B17/B$69)</f>
        <v>1.9686682698320259E-3</v>
      </c>
      <c r="C89" s="839">
        <f t="shared" si="9"/>
        <v>1.7139193000521049E-3</v>
      </c>
      <c r="D89" s="839">
        <f t="shared" si="9"/>
        <v>1.1644197967776227E-3</v>
      </c>
      <c r="E89" s="839">
        <f t="shared" si="9"/>
        <v>1.7772616855176086E-3</v>
      </c>
      <c r="F89" s="839">
        <f t="shared" si="9"/>
        <v>1.9206256406847919E-3</v>
      </c>
      <c r="G89" s="839">
        <f t="shared" si="9"/>
        <v>6.0143985884565975E-3</v>
      </c>
      <c r="H89" s="840">
        <f t="shared" si="9"/>
        <v>1.8020060932474025E-3</v>
      </c>
      <c r="I89" s="840">
        <f t="shared" si="9"/>
        <v>2.9481746763212811E-3</v>
      </c>
      <c r="J89" s="840">
        <f t="shared" si="9"/>
        <v>2.6499899150084182E-3</v>
      </c>
    </row>
    <row r="90" spans="1:10" s="8" customFormat="1">
      <c r="A90" s="809" t="s">
        <v>660</v>
      </c>
      <c r="B90" s="838">
        <f t="shared" ref="B90:J90" si="10">IF(B18="-","-",B18/B$69)</f>
        <v>4.332216360867324E-4</v>
      </c>
      <c r="C90" s="838">
        <f t="shared" si="10"/>
        <v>3.4348907105802133E-4</v>
      </c>
      <c r="D90" s="838">
        <f t="shared" si="10"/>
        <v>4.9095929936166687E-4</v>
      </c>
      <c r="E90" s="838">
        <f t="shared" si="10"/>
        <v>6.1170239060986357E-4</v>
      </c>
      <c r="F90" s="838">
        <f t="shared" si="10"/>
        <v>4.7448589980506121E-4</v>
      </c>
      <c r="G90" s="838">
        <f t="shared" si="10"/>
        <v>8.9383664783049244E-4</v>
      </c>
      <c r="H90" s="366">
        <f t="shared" si="10"/>
        <v>3.7451685281033827E-4</v>
      </c>
      <c r="I90" s="366">
        <f t="shared" si="10"/>
        <v>6.4499019335337987E-4</v>
      </c>
      <c r="J90" s="366">
        <f t="shared" si="10"/>
        <v>5.7462444440538937E-4</v>
      </c>
    </row>
    <row r="91" spans="1:10">
      <c r="A91" s="811" t="s">
        <v>661</v>
      </c>
      <c r="B91" s="839">
        <f t="shared" ref="B91:J91" si="11">IF(B19="-","-",B19/B$69)</f>
        <v>3.7043473764843938E-3</v>
      </c>
      <c r="C91" s="839">
        <f t="shared" si="11"/>
        <v>2.8741686040097835E-3</v>
      </c>
      <c r="D91" s="839">
        <f t="shared" si="11"/>
        <v>1.1462973254539115E-3</v>
      </c>
      <c r="E91" s="839">
        <f t="shared" si="11"/>
        <v>1.4188415938074337E-3</v>
      </c>
      <c r="F91" s="839">
        <f t="shared" si="11"/>
        <v>2.8589315395623534E-3</v>
      </c>
      <c r="G91" s="839">
        <f t="shared" si="11"/>
        <v>3.0116462171210327E-3</v>
      </c>
      <c r="H91" s="840">
        <f t="shared" si="11"/>
        <v>3.1612257499021522E-3</v>
      </c>
      <c r="I91" s="840">
        <f t="shared" si="11"/>
        <v>2.1090065537849936E-3</v>
      </c>
      <c r="J91" s="840">
        <f t="shared" si="11"/>
        <v>2.3827496496920657E-3</v>
      </c>
    </row>
    <row r="92" spans="1:10">
      <c r="A92" s="818" t="s">
        <v>662</v>
      </c>
      <c r="B92" s="843">
        <f t="shared" ref="B92:J92" si="12">IF(B20="-","-",B20/B$69)</f>
        <v>0.11386632948309151</v>
      </c>
      <c r="C92" s="843">
        <f t="shared" si="12"/>
        <v>0.14077197475678535</v>
      </c>
      <c r="D92" s="843">
        <f t="shared" si="12"/>
        <v>0.13615678143726828</v>
      </c>
      <c r="E92" s="843">
        <f t="shared" si="12"/>
        <v>0.16464026058579939</v>
      </c>
      <c r="F92" s="843">
        <f t="shared" si="12"/>
        <v>0.15965146662952623</v>
      </c>
      <c r="G92" s="843">
        <f t="shared" si="12"/>
        <v>0.16171462084675969</v>
      </c>
      <c r="H92" s="844">
        <f t="shared" si="12"/>
        <v>0.13146859977667119</v>
      </c>
      <c r="I92" s="844">
        <f t="shared" si="12"/>
        <v>0.15668100875501981</v>
      </c>
      <c r="J92" s="844">
        <f t="shared" si="12"/>
        <v>0.1501218039355319</v>
      </c>
    </row>
    <row r="93" spans="1:10">
      <c r="A93" s="817" t="s">
        <v>704</v>
      </c>
      <c r="B93" s="839">
        <f t="shared" ref="B93:J93" si="13">IF(B21="-","-",B21/B$69)</f>
        <v>8.6167631804758889E-3</v>
      </c>
      <c r="C93" s="839">
        <f t="shared" si="13"/>
        <v>1.8466732581629931E-2</v>
      </c>
      <c r="D93" s="839">
        <f t="shared" si="13"/>
        <v>1.7877746725679926E-2</v>
      </c>
      <c r="E93" s="839">
        <f t="shared" si="13"/>
        <v>1.7755520853462659E-2</v>
      </c>
      <c r="F93" s="839">
        <f t="shared" si="13"/>
        <v>1.5513490767029738E-2</v>
      </c>
      <c r="G93" s="839">
        <f t="shared" si="13"/>
        <v>9.538783852198314E-3</v>
      </c>
      <c r="H93" s="840">
        <f t="shared" si="13"/>
        <v>1.5060831508611816E-2</v>
      </c>
      <c r="I93" s="840">
        <f t="shared" si="13"/>
        <v>1.4887721723922413E-2</v>
      </c>
      <c r="J93" s="840">
        <f t="shared" si="13"/>
        <v>1.4932757585485195E-2</v>
      </c>
    </row>
    <row r="94" spans="1:10">
      <c r="A94" s="809" t="s">
        <v>664</v>
      </c>
      <c r="B94" s="838">
        <f t="shared" ref="B94:J94" si="14">IF(B22="-","-",B22/B$69)</f>
        <v>7.1001949381885976E-2</v>
      </c>
      <c r="C94" s="838">
        <f t="shared" si="14"/>
        <v>9.2168518607392627E-2</v>
      </c>
      <c r="D94" s="838">
        <f t="shared" si="14"/>
        <v>0.10224391332192644</v>
      </c>
      <c r="E94" s="838">
        <f t="shared" si="14"/>
        <v>0.13564334450645874</v>
      </c>
      <c r="F94" s="838">
        <f t="shared" si="14"/>
        <v>0.13242843202764898</v>
      </c>
      <c r="G94" s="838">
        <f t="shared" si="14"/>
        <v>0.12547453573246437</v>
      </c>
      <c r="H94" s="366">
        <f t="shared" si="14"/>
        <v>8.4849588739845938E-2</v>
      </c>
      <c r="I94" s="366">
        <f t="shared" si="14"/>
        <v>0.12477316644661948</v>
      </c>
      <c r="J94" s="366">
        <f t="shared" si="14"/>
        <v>0.11438673634649943</v>
      </c>
    </row>
    <row r="95" spans="1:10">
      <c r="A95" s="811" t="s">
        <v>665</v>
      </c>
      <c r="B95" s="839">
        <f t="shared" ref="B95:J95" si="15">IF(B23="-","-",B23/B$69)</f>
        <v>3.7174883747372473E-4</v>
      </c>
      <c r="C95" s="839">
        <f t="shared" si="15"/>
        <v>8.2639421520822509E-4</v>
      </c>
      <c r="D95" s="839">
        <f t="shared" si="15"/>
        <v>8.4998533233134407E-5</v>
      </c>
      <c r="E95" s="839">
        <f t="shared" si="15"/>
        <v>6.6126748256670935E-4</v>
      </c>
      <c r="F95" s="839">
        <f t="shared" si="15"/>
        <v>9.4915995169147442E-4</v>
      </c>
      <c r="G95" s="839">
        <f t="shared" si="15"/>
        <v>6.6350359853196473E-4</v>
      </c>
      <c r="H95" s="840">
        <f t="shared" si="15"/>
        <v>6.6918793340167693E-4</v>
      </c>
      <c r="I95" s="840">
        <f t="shared" si="15"/>
        <v>5.9141821696600432E-4</v>
      </c>
      <c r="J95" s="840">
        <f t="shared" si="15"/>
        <v>6.1165061526911673E-4</v>
      </c>
    </row>
    <row r="96" spans="1:10">
      <c r="A96" s="809" t="s">
        <v>666</v>
      </c>
      <c r="B96" s="838">
        <f t="shared" ref="B96:J96" si="16">IF(B24="-","-",B24/B$69)</f>
        <v>8.1585658521395531E-4</v>
      </c>
      <c r="C96" s="838">
        <f t="shared" si="16"/>
        <v>2.55060442125963E-4</v>
      </c>
      <c r="D96" s="838">
        <f t="shared" si="16"/>
        <v>7.8566798813843835E-4</v>
      </c>
      <c r="E96" s="838">
        <f t="shared" si="16"/>
        <v>5.8050237446336396E-4</v>
      </c>
      <c r="F96" s="838">
        <f t="shared" si="16"/>
        <v>1.0928863408475684E-3</v>
      </c>
      <c r="G96" s="838">
        <f t="shared" si="16"/>
        <v>1.2744627219982596E-2</v>
      </c>
      <c r="H96" s="366">
        <f t="shared" si="16"/>
        <v>4.48971051541308E-4</v>
      </c>
      <c r="I96" s="366">
        <f t="shared" si="16"/>
        <v>4.3847048747672757E-3</v>
      </c>
      <c r="J96" s="366">
        <f t="shared" si="16"/>
        <v>3.3607930257700631E-3</v>
      </c>
    </row>
    <row r="97" spans="1:10" s="8" customFormat="1">
      <c r="A97" s="811" t="s">
        <v>667</v>
      </c>
      <c r="B97" s="839">
        <f t="shared" ref="B97:J97" si="17">IF(B25="-","-",B25/B$69)</f>
        <v>1.4560731683322288E-2</v>
      </c>
      <c r="C97" s="839">
        <f t="shared" si="17"/>
        <v>1.4479836132980697E-2</v>
      </c>
      <c r="D97" s="839">
        <f t="shared" si="17"/>
        <v>9.533301836306551E-3</v>
      </c>
      <c r="E97" s="839">
        <f t="shared" si="17"/>
        <v>8.9920056660753884E-3</v>
      </c>
      <c r="F97" s="839">
        <f t="shared" si="17"/>
        <v>9.3270669198910593E-3</v>
      </c>
      <c r="G97" s="839">
        <f t="shared" si="17"/>
        <v>1.2691674680227184E-2</v>
      </c>
      <c r="H97" s="840">
        <f t="shared" si="17"/>
        <v>1.4507808026366727E-2</v>
      </c>
      <c r="I97" s="840">
        <f t="shared" si="17"/>
        <v>1.0285862164221209E-2</v>
      </c>
      <c r="J97" s="840">
        <f t="shared" si="17"/>
        <v>1.1384234308300469E-2</v>
      </c>
    </row>
    <row r="98" spans="1:10">
      <c r="A98" s="821" t="s">
        <v>668</v>
      </c>
      <c r="B98" s="845">
        <f t="shared" ref="B98:J98" si="18">IF(B26="-","-",B26/B$69)</f>
        <v>1.3630661995480016E-4</v>
      </c>
      <c r="C98" s="845">
        <f t="shared" si="18"/>
        <v>3.068091630367182E-4</v>
      </c>
      <c r="D98" s="845">
        <f t="shared" si="18"/>
        <v>6.2113406318949657E-4</v>
      </c>
      <c r="E98" s="845">
        <f t="shared" si="18"/>
        <v>2.9524640887152993E-4</v>
      </c>
      <c r="F98" s="845">
        <f t="shared" si="18"/>
        <v>3.4043109635211637E-4</v>
      </c>
      <c r="G98" s="845">
        <f t="shared" si="18"/>
        <v>6.0149546927577683E-4</v>
      </c>
      <c r="H98" s="846">
        <f t="shared" si="18"/>
        <v>2.4785316755130099E-4</v>
      </c>
      <c r="I98" s="846">
        <f t="shared" si="18"/>
        <v>4.6625497629421543E-4</v>
      </c>
      <c r="J98" s="846">
        <f t="shared" si="18"/>
        <v>4.0943604244327437E-4</v>
      </c>
    </row>
    <row r="99" spans="1:10">
      <c r="A99" s="814" t="s">
        <v>669</v>
      </c>
      <c r="B99" s="841">
        <f t="shared" ref="B99:J99" si="19">IF(B27="-","-",B27/B$69)</f>
        <v>5.8530698348186215E-2</v>
      </c>
      <c r="C99" s="841">
        <f t="shared" si="19"/>
        <v>6.7986477138801238E-2</v>
      </c>
      <c r="D99" s="841">
        <f t="shared" si="19"/>
        <v>8.5699696612528312E-2</v>
      </c>
      <c r="E99" s="841">
        <f t="shared" si="19"/>
        <v>6.3732339009011651E-2</v>
      </c>
      <c r="F99" s="841">
        <f t="shared" si="19"/>
        <v>5.4928238059203861E-2</v>
      </c>
      <c r="G99" s="841">
        <f t="shared" si="19"/>
        <v>9.5352950402591591E-2</v>
      </c>
      <c r="H99" s="842">
        <f t="shared" si="19"/>
        <v>6.4716878456059668E-2</v>
      </c>
      <c r="I99" s="842">
        <f t="shared" si="19"/>
        <v>7.6351324498144107E-2</v>
      </c>
      <c r="J99" s="842">
        <f t="shared" si="19"/>
        <v>7.3324532627119215E-2</v>
      </c>
    </row>
    <row r="100" spans="1:10">
      <c r="A100" s="821" t="s">
        <v>705</v>
      </c>
      <c r="B100" s="845">
        <f t="shared" ref="B100:J100" si="20">IF(B28="-","-",B28/B$69)</f>
        <v>7.375522056153965E-3</v>
      </c>
      <c r="C100" s="845">
        <f t="shared" si="20"/>
        <v>7.21502716623786E-3</v>
      </c>
      <c r="D100" s="845">
        <f t="shared" si="20"/>
        <v>3.5322182489151712E-3</v>
      </c>
      <c r="E100" s="845">
        <f t="shared" si="20"/>
        <v>4.4571973473740232E-3</v>
      </c>
      <c r="F100" s="845">
        <f t="shared" si="20"/>
        <v>3.8454370727612737E-3</v>
      </c>
      <c r="G100" s="845">
        <f t="shared" si="20"/>
        <v>4.2782662510356256E-3</v>
      </c>
      <c r="H100" s="846">
        <f t="shared" si="20"/>
        <v>7.2705227411361296E-3</v>
      </c>
      <c r="I100" s="846">
        <f t="shared" si="20"/>
        <v>4.0893820400468902E-3</v>
      </c>
      <c r="J100" s="846">
        <f t="shared" si="20"/>
        <v>4.91698060373018E-3</v>
      </c>
    </row>
    <row r="101" spans="1:10" s="8" customFormat="1">
      <c r="A101" s="811" t="s">
        <v>670</v>
      </c>
      <c r="B101" s="839">
        <f t="shared" ref="B101:J101" si="21">IF(B29="-","-",B29/B$69)</f>
        <v>1.9688837043933923E-2</v>
      </c>
      <c r="C101" s="839">
        <f t="shared" si="21"/>
        <v>2.3984706366721932E-2</v>
      </c>
      <c r="D101" s="839">
        <f t="shared" si="21"/>
        <v>4.0019988216677911E-2</v>
      </c>
      <c r="E101" s="839">
        <f t="shared" si="21"/>
        <v>2.784481848342843E-2</v>
      </c>
      <c r="F101" s="839">
        <f t="shared" si="21"/>
        <v>2.2324494216008572E-2</v>
      </c>
      <c r="G101" s="839">
        <f t="shared" si="21"/>
        <v>2.9116523116536334E-2</v>
      </c>
      <c r="H101" s="840">
        <f t="shared" si="21"/>
        <v>2.2499290100043774E-2</v>
      </c>
      <c r="I101" s="840">
        <f t="shared" si="21"/>
        <v>2.9822940548456731E-2</v>
      </c>
      <c r="J101" s="840">
        <f t="shared" si="21"/>
        <v>2.791763576839178E-2</v>
      </c>
    </row>
    <row r="102" spans="1:10">
      <c r="A102" s="809" t="s">
        <v>671</v>
      </c>
      <c r="B102" s="838">
        <f t="shared" ref="B102:J102" si="22">IF(B30="-","-",B30/B$69)</f>
        <v>2.2937835024785337E-2</v>
      </c>
      <c r="C102" s="838">
        <f t="shared" si="22"/>
        <v>3.2580750014067357E-2</v>
      </c>
      <c r="D102" s="838">
        <f t="shared" si="22"/>
        <v>4.1070325416216469E-2</v>
      </c>
      <c r="E102" s="838">
        <f t="shared" si="22"/>
        <v>3.1215540913616984E-2</v>
      </c>
      <c r="F102" s="838">
        <f t="shared" si="22"/>
        <v>2.875830677043402E-2</v>
      </c>
      <c r="G102" s="838">
        <f t="shared" si="22"/>
        <v>6.1958161035019638E-2</v>
      </c>
      <c r="H102" s="366">
        <f t="shared" si="22"/>
        <v>2.9246444020795546E-2</v>
      </c>
      <c r="I102" s="366">
        <f t="shared" si="22"/>
        <v>4.2142998832694872E-2</v>
      </c>
      <c r="J102" s="366">
        <f t="shared" si="22"/>
        <v>3.8787859519651149E-2</v>
      </c>
    </row>
    <row r="103" spans="1:10">
      <c r="A103" s="814" t="s">
        <v>672</v>
      </c>
      <c r="B103" s="841">
        <f t="shared" ref="B103:J103" si="23">IF(B31="-","-",B31/B$69)</f>
        <v>0.10801398004629209</v>
      </c>
      <c r="C103" s="841">
        <f t="shared" si="23"/>
        <v>0.11690625090181406</v>
      </c>
      <c r="D103" s="841">
        <f t="shared" si="23"/>
        <v>0.13835434756214821</v>
      </c>
      <c r="E103" s="841">
        <f t="shared" si="23"/>
        <v>0.11308456697168236</v>
      </c>
      <c r="F103" s="841">
        <f t="shared" si="23"/>
        <v>0.12466449752846151</v>
      </c>
      <c r="G103" s="841">
        <f t="shared" si="23"/>
        <v>9.62944135166722E-2</v>
      </c>
      <c r="H103" s="842">
        <f t="shared" si="23"/>
        <v>0.11383150103434106</v>
      </c>
      <c r="I103" s="842">
        <f t="shared" si="23"/>
        <v>0.11564348069563814</v>
      </c>
      <c r="J103" s="842">
        <f t="shared" si="23"/>
        <v>0.11517207999698581</v>
      </c>
    </row>
    <row r="104" spans="1:10">
      <c r="A104" s="809" t="s">
        <v>706</v>
      </c>
      <c r="B104" s="838">
        <f t="shared" ref="B104:J104" si="24">IF(B32="-","-",B32/B$69)</f>
        <v>1.7656082638418812E-3</v>
      </c>
      <c r="C104" s="838">
        <f t="shared" si="24"/>
        <v>3.1061269729672522E-3</v>
      </c>
      <c r="D104" s="838">
        <f t="shared" si="24"/>
        <v>4.4044810948184864E-3</v>
      </c>
      <c r="E104" s="838">
        <f t="shared" si="24"/>
        <v>3.143690100286005E-3</v>
      </c>
      <c r="F104" s="838">
        <f t="shared" si="24"/>
        <v>3.7645316777799153E-3</v>
      </c>
      <c r="G104" s="838">
        <f t="shared" si="24"/>
        <v>3.2524937842323973E-3</v>
      </c>
      <c r="H104" s="366">
        <f t="shared" si="24"/>
        <v>2.6426053534349954E-3</v>
      </c>
      <c r="I104" s="366">
        <f t="shared" si="24"/>
        <v>3.5645322439725458E-3</v>
      </c>
      <c r="J104" s="366">
        <f t="shared" si="24"/>
        <v>3.3246857734349875E-3</v>
      </c>
    </row>
    <row r="105" spans="1:10" s="8" customFormat="1">
      <c r="A105" s="811" t="s">
        <v>673</v>
      </c>
      <c r="B105" s="839">
        <f t="shared" ref="B105:J105" si="25">IF(B33="-","-",B33/B$69)</f>
        <v>8.0392282191840816E-2</v>
      </c>
      <c r="C105" s="839">
        <f t="shared" si="25"/>
        <v>8.7773434575614401E-2</v>
      </c>
      <c r="D105" s="839">
        <f t="shared" si="25"/>
        <v>0.12045282019941106</v>
      </c>
      <c r="E105" s="839">
        <f t="shared" si="25"/>
        <v>9.5898067590386188E-2</v>
      </c>
      <c r="F105" s="839">
        <f t="shared" si="25"/>
        <v>0.1026725054810443</v>
      </c>
      <c r="G105" s="839">
        <f t="shared" si="25"/>
        <v>7.789079423178305E-2</v>
      </c>
      <c r="H105" s="840">
        <f t="shared" si="25"/>
        <v>8.5221195926560259E-2</v>
      </c>
      <c r="I105" s="840">
        <f t="shared" si="25"/>
        <v>9.7037868735743452E-2</v>
      </c>
      <c r="J105" s="840">
        <f t="shared" si="25"/>
        <v>9.3963669151409246E-2</v>
      </c>
    </row>
    <row r="106" spans="1:10">
      <c r="A106" s="809" t="s">
        <v>674</v>
      </c>
      <c r="B106" s="838">
        <f t="shared" ref="B106:J106" si="26">IF(B34="-","-",B34/B$69)</f>
        <v>1.1842643291639365E-2</v>
      </c>
      <c r="C106" s="838">
        <f t="shared" si="26"/>
        <v>1.5094143728342769E-2</v>
      </c>
      <c r="D106" s="838">
        <f t="shared" si="26"/>
        <v>1.3016523432876032E-2</v>
      </c>
      <c r="E106" s="838">
        <f t="shared" si="26"/>
        <v>1.3113825801080796E-2</v>
      </c>
      <c r="F106" s="838">
        <f t="shared" si="26"/>
        <v>1.8227460369637294E-2</v>
      </c>
      <c r="G106" s="838">
        <f t="shared" si="26"/>
        <v>1.3769593026765671E-2</v>
      </c>
      <c r="H106" s="366">
        <f t="shared" si="26"/>
        <v>1.3969847293490682E-2</v>
      </c>
      <c r="I106" s="366">
        <f t="shared" si="26"/>
        <v>1.4246173933599709E-2</v>
      </c>
      <c r="J106" s="366">
        <f t="shared" si="26"/>
        <v>1.4174285338471848E-2</v>
      </c>
    </row>
    <row r="107" spans="1:10">
      <c r="A107" s="811" t="s">
        <v>926</v>
      </c>
      <c r="B107" s="839" t="str">
        <f t="shared" ref="B107:J107" si="27">IF(B35="-","-",B35/B$69)</f>
        <v>-</v>
      </c>
      <c r="C107" s="839" t="str">
        <f t="shared" si="27"/>
        <v>-</v>
      </c>
      <c r="D107" s="839" t="str">
        <f t="shared" si="27"/>
        <v>-</v>
      </c>
      <c r="E107" s="839" t="str">
        <f t="shared" si="27"/>
        <v>-</v>
      </c>
      <c r="F107" s="839" t="str">
        <f t="shared" si="27"/>
        <v>-</v>
      </c>
      <c r="G107" s="839">
        <f t="shared" si="27"/>
        <v>1.3815327679705671E-3</v>
      </c>
      <c r="H107" s="840" t="str">
        <f t="shared" si="27"/>
        <v>-</v>
      </c>
      <c r="I107" s="840">
        <f t="shared" si="27"/>
        <v>4.1615525599519306E-4</v>
      </c>
      <c r="J107" s="840">
        <f t="shared" si="27"/>
        <v>3.0788922053984587E-4</v>
      </c>
    </row>
    <row r="108" spans="1:10">
      <c r="A108" s="826" t="s">
        <v>675</v>
      </c>
      <c r="B108" s="849">
        <f t="shared" ref="B108:J108" si="28">IF(B36="-","-",B36/B$69)</f>
        <v>2.476942513188107E-2</v>
      </c>
      <c r="C108" s="849">
        <f t="shared" si="28"/>
        <v>2.6703546788804766E-2</v>
      </c>
      <c r="D108" s="849">
        <f t="shared" si="28"/>
        <v>2.7283687073799464E-2</v>
      </c>
      <c r="E108" s="849">
        <f t="shared" si="28"/>
        <v>3.4291100702201135E-2</v>
      </c>
      <c r="F108" s="849">
        <f t="shared" si="28"/>
        <v>2.6843176402754965E-2</v>
      </c>
      <c r="G108" s="849">
        <f t="shared" si="28"/>
        <v>4.0187859843686675E-2</v>
      </c>
      <c r="H108" s="850">
        <f t="shared" si="28"/>
        <v>2.6034770203009767E-2</v>
      </c>
      <c r="I108" s="850">
        <f t="shared" si="28"/>
        <v>3.316335295507402E-2</v>
      </c>
      <c r="J108" s="850">
        <f t="shared" si="28"/>
        <v>3.1308796623323851E-2</v>
      </c>
    </row>
    <row r="109" spans="1:10">
      <c r="A109" s="823" t="s">
        <v>931</v>
      </c>
      <c r="B109" s="839">
        <f t="shared" ref="B109:J109" si="29">IF(B37="-","-",B37/B$69)</f>
        <v>5.8574296708082388E-3</v>
      </c>
      <c r="C109" s="839">
        <f t="shared" si="29"/>
        <v>4.5145340144318678E-3</v>
      </c>
      <c r="D109" s="839">
        <f t="shared" si="29"/>
        <v>5.2128141814975085E-3</v>
      </c>
      <c r="E109" s="839">
        <f t="shared" si="29"/>
        <v>5.2843919301649618E-3</v>
      </c>
      <c r="F109" s="839">
        <f t="shared" si="29"/>
        <v>5.7654328542115149E-3</v>
      </c>
      <c r="G109" s="839">
        <f t="shared" si="29"/>
        <v>2.8799036083682174E-3</v>
      </c>
      <c r="H109" s="840">
        <f t="shared" si="29"/>
        <v>4.9788775334143696E-3</v>
      </c>
      <c r="I109" s="840">
        <f t="shared" si="29"/>
        <v>4.6345642487721824E-3</v>
      </c>
      <c r="J109" s="840">
        <f t="shared" si="29"/>
        <v>4.7241400354085137E-3</v>
      </c>
    </row>
    <row r="110" spans="1:10">
      <c r="A110" s="821" t="s">
        <v>676</v>
      </c>
      <c r="B110" s="838">
        <f t="shared" ref="B110:J110" si="30">IF(B38="-","-",B38/B$69)</f>
        <v>1.62102085516712E-3</v>
      </c>
      <c r="C110" s="838">
        <f t="shared" si="30"/>
        <v>1.8456606099086636E-3</v>
      </c>
      <c r="D110" s="838">
        <f t="shared" si="30"/>
        <v>2.9875496909898777E-3</v>
      </c>
      <c r="E110" s="838">
        <f t="shared" si="30"/>
        <v>4.4588595292887976E-3</v>
      </c>
      <c r="F110" s="838">
        <f t="shared" si="30"/>
        <v>2.4837984695359936E-3</v>
      </c>
      <c r="G110" s="838">
        <f t="shared" si="30"/>
        <v>1.1156372750273911E-3</v>
      </c>
      <c r="H110" s="366">
        <f t="shared" si="30"/>
        <v>1.7679851688086605E-3</v>
      </c>
      <c r="I110" s="366">
        <f t="shared" si="30"/>
        <v>2.7651799505815445E-3</v>
      </c>
      <c r="J110" s="366">
        <f t="shared" si="30"/>
        <v>2.5057518855263632E-3</v>
      </c>
    </row>
    <row r="111" spans="1:10">
      <c r="A111" s="823" t="s">
        <v>927</v>
      </c>
      <c r="B111" s="847">
        <f t="shared" ref="B111:J111" si="31">IF(B39="-","-",B39/B$69)</f>
        <v>9.0950104213208764E-3</v>
      </c>
      <c r="C111" s="847">
        <f t="shared" si="31"/>
        <v>1.3895909910581726E-2</v>
      </c>
      <c r="D111" s="847">
        <f t="shared" si="31"/>
        <v>1.1614399499273067E-2</v>
      </c>
      <c r="E111" s="847">
        <f t="shared" si="31"/>
        <v>1.5029488962014734E-2</v>
      </c>
      <c r="F111" s="847">
        <f t="shared" si="31"/>
        <v>1.3774400131223802E-2</v>
      </c>
      <c r="G111" s="847">
        <f t="shared" si="31"/>
        <v>2.8986068281836839E-2</v>
      </c>
      <c r="H111" s="848">
        <f t="shared" si="31"/>
        <v>1.2235865414780786E-2</v>
      </c>
      <c r="I111" s="848">
        <f t="shared" si="31"/>
        <v>1.8262169539588209E-2</v>
      </c>
      <c r="J111" s="848">
        <f t="shared" si="31"/>
        <v>1.6694379522982201E-2</v>
      </c>
    </row>
    <row r="112" spans="1:10" s="8" customFormat="1">
      <c r="A112" s="821" t="s">
        <v>677</v>
      </c>
      <c r="B112" s="845">
        <f t="shared" ref="B112:J112" si="32">IF(B40="-","-",B40/B$69)</f>
        <v>6.1854708647056909E-4</v>
      </c>
      <c r="C112" s="845">
        <f t="shared" si="32"/>
        <v>7.4497572448822499E-4</v>
      </c>
      <c r="D112" s="845">
        <f t="shared" si="32"/>
        <v>4.3424338325021255E-4</v>
      </c>
      <c r="E112" s="845">
        <f t="shared" si="32"/>
        <v>9.9094911910856467E-4</v>
      </c>
      <c r="F112" s="845">
        <f t="shared" si="32"/>
        <v>8.5946401563979631E-4</v>
      </c>
      <c r="G112" s="845">
        <f t="shared" si="32"/>
        <v>1.0698299844552439E-3</v>
      </c>
      <c r="H112" s="846">
        <f t="shared" si="32"/>
        <v>7.0125950751566532E-4</v>
      </c>
      <c r="I112" s="846">
        <f t="shared" si="32"/>
        <v>8.700209475991285E-4</v>
      </c>
      <c r="J112" s="846">
        <f t="shared" si="32"/>
        <v>8.261163428314877E-4</v>
      </c>
    </row>
    <row r="113" spans="1:12">
      <c r="A113" s="823" t="s">
        <v>678</v>
      </c>
      <c r="B113" s="847">
        <f t="shared" ref="B113:J113" si="33">IF(B41="-","-",B41/B$69)</f>
        <v>1.698693866517859E-3</v>
      </c>
      <c r="C113" s="847">
        <f t="shared" si="33"/>
        <v>2.6247697967166626E-3</v>
      </c>
      <c r="D113" s="847">
        <f t="shared" si="33"/>
        <v>4.8828483990505196E-3</v>
      </c>
      <c r="E113" s="847">
        <f t="shared" si="33"/>
        <v>4.7790395643883838E-3</v>
      </c>
      <c r="F113" s="847">
        <f t="shared" si="33"/>
        <v>1.4717995141506623E-3</v>
      </c>
      <c r="G113" s="847">
        <f t="shared" si="33"/>
        <v>1.9002172194864284E-3</v>
      </c>
      <c r="H113" s="848">
        <f t="shared" si="33"/>
        <v>2.3045532926649023E-3</v>
      </c>
      <c r="I113" s="848">
        <f t="shared" si="33"/>
        <v>3.3160899600675297E-3</v>
      </c>
      <c r="J113" s="848">
        <f t="shared" si="33"/>
        <v>3.0529308071868396E-3</v>
      </c>
    </row>
    <row r="114" spans="1:12">
      <c r="A114" s="821" t="s">
        <v>679</v>
      </c>
      <c r="B114" s="845">
        <f t="shared" ref="B114:J114" si="34">IF(B42="-","-",B42/B$69)</f>
        <v>3.1700383363069858E-3</v>
      </c>
      <c r="C114" s="845">
        <f t="shared" si="34"/>
        <v>1.7265202208349335E-3</v>
      </c>
      <c r="D114" s="845">
        <f t="shared" si="34"/>
        <v>2.1354043114976545E-3</v>
      </c>
      <c r="E114" s="845">
        <f t="shared" si="34"/>
        <v>3.7259791108895839E-3</v>
      </c>
      <c r="F114" s="845">
        <f t="shared" si="34"/>
        <v>2.488281891927908E-3</v>
      </c>
      <c r="G114" s="845">
        <f t="shared" si="34"/>
        <v>4.042958847292724E-3</v>
      </c>
      <c r="H114" s="846">
        <f t="shared" si="34"/>
        <v>2.2256567517748862E-3</v>
      </c>
      <c r="I114" s="846">
        <f t="shared" si="34"/>
        <v>3.2469429259535327E-3</v>
      </c>
      <c r="J114" s="846">
        <f t="shared" si="34"/>
        <v>2.9812474283819044E-3</v>
      </c>
    </row>
    <row r="115" spans="1:12" s="8" customFormat="1">
      <c r="A115" s="823" t="s">
        <v>928</v>
      </c>
      <c r="B115" s="847" t="str">
        <f t="shared" ref="B115:J115" si="35">IF(B43="-","-",B43/B$69)</f>
        <v>-</v>
      </c>
      <c r="C115" s="847" t="str">
        <f t="shared" si="35"/>
        <v>-</v>
      </c>
      <c r="D115" s="847" t="str">
        <f t="shared" si="35"/>
        <v>-</v>
      </c>
      <c r="E115" s="847" t="str">
        <f t="shared" si="35"/>
        <v>-</v>
      </c>
      <c r="F115" s="847" t="str">
        <f t="shared" si="35"/>
        <v>-</v>
      </c>
      <c r="G115" s="847" t="str">
        <f t="shared" si="35"/>
        <v>-</v>
      </c>
      <c r="H115" s="848" t="str">
        <f t="shared" si="35"/>
        <v>-</v>
      </c>
      <c r="I115" s="848" t="str">
        <f t="shared" si="35"/>
        <v>-</v>
      </c>
      <c r="J115" s="848" t="str">
        <f t="shared" si="35"/>
        <v>-</v>
      </c>
    </row>
    <row r="116" spans="1:12" s="8" customFormat="1">
      <c r="A116" s="821" t="s">
        <v>929</v>
      </c>
      <c r="B116" s="845" t="str">
        <f t="shared" ref="B116:J116" si="36">IF(B44="-","-",B44/B$69)</f>
        <v>-</v>
      </c>
      <c r="C116" s="845" t="str">
        <f t="shared" si="36"/>
        <v>-</v>
      </c>
      <c r="D116" s="845" t="str">
        <f t="shared" si="36"/>
        <v>-</v>
      </c>
      <c r="E116" s="845" t="str">
        <f t="shared" si="36"/>
        <v>-</v>
      </c>
      <c r="F116" s="845" t="str">
        <f t="shared" si="36"/>
        <v>-</v>
      </c>
      <c r="G116" s="845" t="str">
        <f t="shared" si="36"/>
        <v>-</v>
      </c>
      <c r="H116" s="846" t="str">
        <f t="shared" si="36"/>
        <v>-</v>
      </c>
      <c r="I116" s="846" t="str">
        <f t="shared" si="36"/>
        <v>-</v>
      </c>
      <c r="J116" s="846" t="str">
        <f t="shared" si="36"/>
        <v>-</v>
      </c>
    </row>
    <row r="117" spans="1:12">
      <c r="A117" s="829" t="s">
        <v>680</v>
      </c>
      <c r="B117" s="851">
        <f t="shared" ref="B117:J117" si="37">IF(B45="-","-",B45/B$69)</f>
        <v>2.2464321952962194E-2</v>
      </c>
      <c r="C117" s="851">
        <f t="shared" si="37"/>
        <v>1.5325030841903042E-2</v>
      </c>
      <c r="D117" s="851">
        <f t="shared" si="37"/>
        <v>1.21390507716478E-2</v>
      </c>
      <c r="E117" s="851">
        <f t="shared" si="37"/>
        <v>1.4661253739948201E-2</v>
      </c>
      <c r="F117" s="851">
        <f t="shared" si="37"/>
        <v>3.5858718452353909E-2</v>
      </c>
      <c r="G117" s="851">
        <f t="shared" si="37"/>
        <v>5.6108752505275236E-2</v>
      </c>
      <c r="H117" s="852">
        <f t="shared" si="37"/>
        <v>1.7793639282133601E-2</v>
      </c>
      <c r="I117" s="852">
        <f t="shared" si="37"/>
        <v>3.0564276037501864E-2</v>
      </c>
      <c r="J117" s="852">
        <f t="shared" si="37"/>
        <v>2.7241895288153059E-2</v>
      </c>
    </row>
    <row r="118" spans="1:12">
      <c r="A118" s="821" t="s">
        <v>707</v>
      </c>
      <c r="B118" s="845">
        <f t="shared" ref="B118:J118" si="38">IF(B46="-","-",B46/B$69)</f>
        <v>2.5860460209255458E-3</v>
      </c>
      <c r="C118" s="845">
        <f t="shared" si="38"/>
        <v>3.0257446965800535E-3</v>
      </c>
      <c r="D118" s="845">
        <f t="shared" si="38"/>
        <v>2.2354266891920871E-3</v>
      </c>
      <c r="E118" s="845">
        <f t="shared" si="38"/>
        <v>2.2203600133810313E-3</v>
      </c>
      <c r="F118" s="845">
        <f t="shared" si="38"/>
        <v>2.5812548969511642E-2</v>
      </c>
      <c r="G118" s="845">
        <f t="shared" si="38"/>
        <v>8.1135529317031944E-4</v>
      </c>
      <c r="H118" s="846">
        <f t="shared" si="38"/>
        <v>2.8737066537667137E-3</v>
      </c>
      <c r="I118" s="846">
        <f t="shared" si="38"/>
        <v>6.2088760527201671E-3</v>
      </c>
      <c r="J118" s="846">
        <f t="shared" si="38"/>
        <v>5.3412056571388528E-3</v>
      </c>
    </row>
    <row r="119" spans="1:12" s="8" customFormat="1">
      <c r="A119" s="823" t="s">
        <v>708</v>
      </c>
      <c r="B119" s="847">
        <f t="shared" ref="B119:J119" si="39">IF(B47="-","-",B47/B$69)</f>
        <v>1.7782872835510673E-2</v>
      </c>
      <c r="C119" s="847">
        <f t="shared" si="39"/>
        <v>1.0799043020213955E-2</v>
      </c>
      <c r="D119" s="847">
        <f t="shared" si="39"/>
        <v>9.8173383893956703E-3</v>
      </c>
      <c r="E119" s="847">
        <f t="shared" si="39"/>
        <v>1.2440668751621182E-2</v>
      </c>
      <c r="F119" s="847">
        <f t="shared" si="39"/>
        <v>1.0046169482842265E-2</v>
      </c>
      <c r="G119" s="847">
        <f t="shared" si="39"/>
        <v>5.5297397212104922E-2</v>
      </c>
      <c r="H119" s="848">
        <f t="shared" si="39"/>
        <v>1.3213896392054928E-2</v>
      </c>
      <c r="I119" s="848">
        <f t="shared" si="39"/>
        <v>2.4336716754251746E-2</v>
      </c>
      <c r="J119" s="848">
        <f t="shared" si="39"/>
        <v>2.144302822512055E-2</v>
      </c>
    </row>
    <row r="120" spans="1:12">
      <c r="A120" s="818" t="s">
        <v>681</v>
      </c>
      <c r="B120" s="843">
        <f t="shared" ref="B120:J120" si="40">IF(B48="-","-",B48/B$69)</f>
        <v>0.20277149051766488</v>
      </c>
      <c r="C120" s="843">
        <f t="shared" si="40"/>
        <v>0.1909581487598053</v>
      </c>
      <c r="D120" s="843">
        <f t="shared" si="40"/>
        <v>0.19418802503110769</v>
      </c>
      <c r="E120" s="843">
        <f t="shared" si="40"/>
        <v>0.23687297158011414</v>
      </c>
      <c r="F120" s="843">
        <f t="shared" si="40"/>
        <v>0.2340883461349158</v>
      </c>
      <c r="G120" s="843">
        <f t="shared" si="40"/>
        <v>0.26109603080184501</v>
      </c>
      <c r="H120" s="844">
        <f t="shared" si="40"/>
        <v>0.19504294027660962</v>
      </c>
      <c r="I120" s="844">
        <f t="shared" si="40"/>
        <v>0.23443957538741</v>
      </c>
      <c r="J120" s="844">
        <f t="shared" si="40"/>
        <v>0.22419023352049652</v>
      </c>
      <c r="L120" s="331"/>
    </row>
    <row r="121" spans="1:12">
      <c r="A121" s="811" t="s">
        <v>709</v>
      </c>
      <c r="B121" s="839">
        <f t="shared" ref="B121:J121" si="41">IF(B49="-","-",B49/B$69)</f>
        <v>4.5119677607198677E-2</v>
      </c>
      <c r="C121" s="839">
        <f t="shared" si="41"/>
        <v>5.0268704181134508E-2</v>
      </c>
      <c r="D121" s="839">
        <f t="shared" si="41"/>
        <v>3.6109668924139714E-2</v>
      </c>
      <c r="E121" s="839">
        <f t="shared" si="41"/>
        <v>4.21733552200768E-2</v>
      </c>
      <c r="F121" s="839">
        <f t="shared" si="41"/>
        <v>2.9703186617725773E-2</v>
      </c>
      <c r="G121" s="839">
        <f t="shared" si="41"/>
        <v>1.6121199607577633E-2</v>
      </c>
      <c r="H121" s="840">
        <f t="shared" si="41"/>
        <v>4.8488285083344351E-2</v>
      </c>
      <c r="I121" s="840">
        <f t="shared" si="41"/>
        <v>3.0686615816727516E-2</v>
      </c>
      <c r="J121" s="840">
        <f t="shared" si="41"/>
        <v>3.5317858915405689E-2</v>
      </c>
    </row>
    <row r="122" spans="1:12" s="8" customFormat="1">
      <c r="A122" s="809" t="s">
        <v>682</v>
      </c>
      <c r="B122" s="838">
        <f t="shared" ref="B122:J122" si="42">IF(B50="-","-",B50/B$69)</f>
        <v>3.231846271538961E-3</v>
      </c>
      <c r="C122" s="838">
        <f t="shared" si="42"/>
        <v>6.9834758127206636E-3</v>
      </c>
      <c r="D122" s="838">
        <f t="shared" si="42"/>
        <v>7.4555072676964831E-3</v>
      </c>
      <c r="E122" s="838">
        <f t="shared" si="42"/>
        <v>3.7782738190794041E-3</v>
      </c>
      <c r="F122" s="838">
        <f t="shared" si="42"/>
        <v>1.456176208918983E-2</v>
      </c>
      <c r="G122" s="838">
        <f t="shared" si="42"/>
        <v>2.3744250900878893E-3</v>
      </c>
      <c r="H122" s="366">
        <f t="shared" si="42"/>
        <v>5.6862455762976523E-3</v>
      </c>
      <c r="I122" s="366">
        <f t="shared" si="42"/>
        <v>6.164361777503239E-3</v>
      </c>
      <c r="J122" s="366">
        <f t="shared" si="42"/>
        <v>6.0399761848274058E-3</v>
      </c>
    </row>
    <row r="123" spans="1:12">
      <c r="A123" s="811" t="s">
        <v>683</v>
      </c>
      <c r="B123" s="839">
        <f t="shared" ref="B123:J123" si="43">IF(B51="-","-",B51/B$69)</f>
        <v>2.5405526820164717E-3</v>
      </c>
      <c r="C123" s="839">
        <f t="shared" si="43"/>
        <v>2.9102370262040745E-3</v>
      </c>
      <c r="D123" s="839">
        <f t="shared" si="43"/>
        <v>2.8470021023240984E-3</v>
      </c>
      <c r="E123" s="839">
        <f t="shared" si="43"/>
        <v>3.1742872912780282E-3</v>
      </c>
      <c r="F123" s="965">
        <f t="shared" si="43"/>
        <v>4.150942972188979E-3</v>
      </c>
      <c r="G123" s="965">
        <f t="shared" si="43"/>
        <v>1.3575583792891661E-2</v>
      </c>
      <c r="H123" s="840">
        <f t="shared" si="43"/>
        <v>2.7824083854100018E-3</v>
      </c>
      <c r="I123" s="840">
        <f t="shared" si="43"/>
        <v>6.4193768720122203E-3</v>
      </c>
      <c r="J123" s="840">
        <f t="shared" si="43"/>
        <v>5.4731912211097855E-3</v>
      </c>
    </row>
    <row r="124" spans="1:12">
      <c r="A124" s="809" t="s">
        <v>684</v>
      </c>
      <c r="B124" s="838">
        <f t="shared" ref="B124:J124" si="44">IF(B52="-","-",B52/B$69)</f>
        <v>2.080604264846032E-2</v>
      </c>
      <c r="C124" s="838">
        <f t="shared" si="44"/>
        <v>2.4962340126255585E-2</v>
      </c>
      <c r="D124" s="838">
        <f t="shared" si="44"/>
        <v>2.5750920318249795E-2</v>
      </c>
      <c r="E124" s="838">
        <f t="shared" si="44"/>
        <v>2.5318687601568263E-2</v>
      </c>
      <c r="F124" s="838">
        <f t="shared" si="44"/>
        <v>2.738102168656956E-2</v>
      </c>
      <c r="G124" s="838">
        <f t="shared" si="44"/>
        <v>1.482868087588872E-2</v>
      </c>
      <c r="H124" s="366">
        <f t="shared" si="44"/>
        <v>2.3525184706718515E-2</v>
      </c>
      <c r="I124" s="366">
        <f t="shared" si="44"/>
        <v>2.2637547061233793E-2</v>
      </c>
      <c r="J124" s="366">
        <f t="shared" si="44"/>
        <v>2.2868472918962941E-2</v>
      </c>
    </row>
    <row r="125" spans="1:12">
      <c r="A125" s="811" t="s">
        <v>685</v>
      </c>
      <c r="B125" s="839">
        <f t="shared" ref="B125:J125" si="45">IF(B53="-","-",B53/B$69)</f>
        <v>1.1160096039314055E-2</v>
      </c>
      <c r="C125" s="839">
        <f t="shared" si="45"/>
        <v>1.51902355685112E-2</v>
      </c>
      <c r="D125" s="839">
        <f t="shared" si="45"/>
        <v>1.797795879008569E-2</v>
      </c>
      <c r="E125" s="839">
        <f t="shared" si="45"/>
        <v>2.5770313138056024E-2</v>
      </c>
      <c r="F125" s="839">
        <f t="shared" si="45"/>
        <v>2.4535906291781949E-2</v>
      </c>
      <c r="G125" s="839">
        <f t="shared" si="45"/>
        <v>3.2082245293530716E-2</v>
      </c>
      <c r="H125" s="840">
        <f t="shared" si="45"/>
        <v>1.3796702763004287E-2</v>
      </c>
      <c r="I125" s="840">
        <f t="shared" si="45"/>
        <v>2.5759660179480216E-2</v>
      </c>
      <c r="J125" s="840">
        <f t="shared" si="45"/>
        <v>2.2647403508999388E-2</v>
      </c>
    </row>
    <row r="126" spans="1:12" s="8" customFormat="1">
      <c r="A126" s="809" t="s">
        <v>686</v>
      </c>
      <c r="B126" s="838">
        <f t="shared" ref="B126:J126" si="46">IF(B54="-","-",B54/B$69)</f>
        <v>5.9971592013352823E-2</v>
      </c>
      <c r="C126" s="838">
        <f t="shared" si="46"/>
        <v>6.2949198215336108E-2</v>
      </c>
      <c r="D126" s="838">
        <f t="shared" si="46"/>
        <v>0.10084954560404598</v>
      </c>
      <c r="E126" s="838">
        <f t="shared" si="46"/>
        <v>0.13513139157920165</v>
      </c>
      <c r="F126" s="838">
        <f t="shared" si="46"/>
        <v>0.1337555264774597</v>
      </c>
      <c r="G126" s="838">
        <f t="shared" si="46"/>
        <v>0.18211389614186838</v>
      </c>
      <c r="H126" s="366">
        <f t="shared" si="46"/>
        <v>6.1919608100837194E-2</v>
      </c>
      <c r="I126" s="366">
        <f t="shared" si="46"/>
        <v>0.14163009976483412</v>
      </c>
      <c r="J126" s="366">
        <f t="shared" si="46"/>
        <v>0.12089279369782072</v>
      </c>
    </row>
    <row r="127" spans="1:12" s="8" customFormat="1">
      <c r="A127" s="814" t="s">
        <v>687</v>
      </c>
      <c r="B127" s="841">
        <f t="shared" ref="B127:J127" si="47">IF(B55="-","-",B55/B$69)</f>
        <v>0.15190092899929061</v>
      </c>
      <c r="C127" s="841">
        <f t="shared" si="47"/>
        <v>0.19129076008330206</v>
      </c>
      <c r="D127" s="841">
        <f t="shared" si="47"/>
        <v>0.1821680219679547</v>
      </c>
      <c r="E127" s="841">
        <f t="shared" si="47"/>
        <v>0.16276161777023296</v>
      </c>
      <c r="F127" s="841">
        <f t="shared" si="47"/>
        <v>0.14069728093100203</v>
      </c>
      <c r="G127" s="841">
        <f t="shared" si="47"/>
        <v>6.3938496680525356E-2</v>
      </c>
      <c r="H127" s="842">
        <f t="shared" si="47"/>
        <v>0.17767063047002438</v>
      </c>
      <c r="I127" s="842">
        <f t="shared" si="47"/>
        <v>0.13305634412060455</v>
      </c>
      <c r="J127" s="842">
        <f t="shared" si="47"/>
        <v>0.14466309867430155</v>
      </c>
    </row>
    <row r="128" spans="1:12">
      <c r="A128" s="809" t="s">
        <v>932</v>
      </c>
      <c r="B128" s="838" t="str">
        <f t="shared" ref="B128:J128" si="48">IF(B56="-","-",B56/B$69)</f>
        <v>-</v>
      </c>
      <c r="C128" s="838" t="str">
        <f t="shared" si="48"/>
        <v>-</v>
      </c>
      <c r="D128" s="838" t="str">
        <f t="shared" si="48"/>
        <v>-</v>
      </c>
      <c r="E128" s="838" t="str">
        <f t="shared" si="48"/>
        <v>-</v>
      </c>
      <c r="F128" s="838" t="str">
        <f t="shared" si="48"/>
        <v>-</v>
      </c>
      <c r="G128" s="838">
        <f t="shared" si="48"/>
        <v>5.3943646426913802E-4</v>
      </c>
      <c r="H128" s="366" t="str">
        <f t="shared" si="48"/>
        <v>-</v>
      </c>
      <c r="I128" s="366">
        <f t="shared" si="48"/>
        <v>1.6249293906422032E-4</v>
      </c>
      <c r="J128" s="366">
        <f t="shared" si="48"/>
        <v>1.2021913367901653E-4</v>
      </c>
    </row>
    <row r="129" spans="1:10">
      <c r="A129" s="811" t="s">
        <v>688</v>
      </c>
      <c r="B129" s="839">
        <f t="shared" ref="B129:J129" si="49">IF(B57="-","-",B57/B$69)</f>
        <v>4.404336304153349E-4</v>
      </c>
      <c r="C129" s="839">
        <f t="shared" si="49"/>
        <v>9.7927452849391638E-5</v>
      </c>
      <c r="D129" s="839">
        <f t="shared" si="49"/>
        <v>2.1608683154736522E-6</v>
      </c>
      <c r="E129" s="839">
        <f t="shared" si="49"/>
        <v>1.0279440351271285E-6</v>
      </c>
      <c r="F129" s="839" t="str">
        <f t="shared" si="49"/>
        <v>-</v>
      </c>
      <c r="G129" s="839" t="str">
        <f t="shared" si="49"/>
        <v>-</v>
      </c>
      <c r="H129" s="840">
        <f t="shared" si="49"/>
        <v>2.1635874019280634E-4</v>
      </c>
      <c r="I129" s="840">
        <f t="shared" si="49"/>
        <v>7.7059866093284193E-7</v>
      </c>
      <c r="J129" s="840">
        <f t="shared" si="49"/>
        <v>5.6857535073464568E-5</v>
      </c>
    </row>
    <row r="130" spans="1:10">
      <c r="A130" s="809" t="s">
        <v>689</v>
      </c>
      <c r="B130" s="838">
        <f t="shared" ref="B130:J130" si="50">IF(B58="-","-",B58/B$69)</f>
        <v>2.8992814618433179E-4</v>
      </c>
      <c r="C130" s="838">
        <f t="shared" si="50"/>
        <v>6.9240719669730105E-4</v>
      </c>
      <c r="D130" s="838">
        <f t="shared" si="50"/>
        <v>1.7984435236372653E-3</v>
      </c>
      <c r="E130" s="838">
        <f t="shared" si="50"/>
        <v>6.3302863931301767E-4</v>
      </c>
      <c r="F130" s="838">
        <f t="shared" si="50"/>
        <v>1.4011339525942187E-3</v>
      </c>
      <c r="G130" s="838">
        <f t="shared" si="50"/>
        <v>9.7505116689649042E-3</v>
      </c>
      <c r="H130" s="366">
        <f t="shared" si="50"/>
        <v>5.5323887311193611E-4</v>
      </c>
      <c r="I130" s="366">
        <f t="shared" si="50"/>
        <v>3.77447763693927E-3</v>
      </c>
      <c r="J130" s="366">
        <f t="shared" si="50"/>
        <v>2.9364472500213452E-3</v>
      </c>
    </row>
    <row r="131" spans="1:10">
      <c r="A131" s="823" t="s">
        <v>690</v>
      </c>
      <c r="B131" s="847">
        <f t="shared" ref="B131:J131" si="51">IF(B59="-","-",B59/B$69)</f>
        <v>0.13696386657806703</v>
      </c>
      <c r="C131" s="847">
        <f t="shared" si="51"/>
        <v>0.17554818530901012</v>
      </c>
      <c r="D131" s="847">
        <f t="shared" si="51"/>
        <v>0.16435337152958565</v>
      </c>
      <c r="E131" s="847">
        <f t="shared" si="51"/>
        <v>0.14532479427124181</v>
      </c>
      <c r="F131" s="847">
        <f t="shared" si="51"/>
        <v>0.12833834227270333</v>
      </c>
      <c r="G131" s="847">
        <f t="shared" si="51"/>
        <v>4.0961806462222E-2</v>
      </c>
      <c r="H131" s="848">
        <f t="shared" si="51"/>
        <v>0.16220658423564477</v>
      </c>
      <c r="I131" s="848">
        <f t="shared" si="51"/>
        <v>0.1148183678710139</v>
      </c>
      <c r="J131" s="848">
        <f t="shared" si="51"/>
        <v>0.12714678195112375</v>
      </c>
    </row>
    <row r="132" spans="1:10" s="8" customFormat="1">
      <c r="A132" s="821" t="s">
        <v>691</v>
      </c>
      <c r="B132" s="845">
        <f t="shared" ref="B132:J132" si="52">IF(B60="-","-",B60/B$69)</f>
        <v>1.4206700644623923E-2</v>
      </c>
      <c r="C132" s="845">
        <f t="shared" si="52"/>
        <v>1.4952239739678594E-2</v>
      </c>
      <c r="D132" s="845">
        <f t="shared" si="52"/>
        <v>1.6014046456993627E-2</v>
      </c>
      <c r="E132" s="845">
        <f t="shared" si="52"/>
        <v>1.6796167850006562E-2</v>
      </c>
      <c r="F132" s="845">
        <f t="shared" si="52"/>
        <v>1.0957805179639216E-2</v>
      </c>
      <c r="G132" s="845">
        <f t="shared" si="52"/>
        <v>6.7550307069105453E-3</v>
      </c>
      <c r="H132" s="846">
        <f t="shared" si="52"/>
        <v>1.469444887299403E-2</v>
      </c>
      <c r="I132" s="846">
        <f t="shared" si="52"/>
        <v>1.2511488137589401E-2</v>
      </c>
      <c r="J132" s="846">
        <f t="shared" si="52"/>
        <v>1.3079402398848807E-2</v>
      </c>
    </row>
    <row r="133" spans="1:10" s="8" customFormat="1">
      <c r="A133" s="811" t="s">
        <v>930</v>
      </c>
      <c r="B133" s="839" t="str">
        <f t="shared" ref="B133:J133" si="53">IF(B61="-","-",B61/B$69)</f>
        <v>-</v>
      </c>
      <c r="C133" s="839" t="str">
        <f t="shared" si="53"/>
        <v>-</v>
      </c>
      <c r="D133" s="839" t="str">
        <f t="shared" si="53"/>
        <v>-</v>
      </c>
      <c r="E133" s="839">
        <f t="shared" si="53"/>
        <v>6.5990656364476725E-6</v>
      </c>
      <c r="F133" s="965" t="str">
        <f t="shared" si="53"/>
        <v>-</v>
      </c>
      <c r="G133" s="965">
        <f t="shared" si="53"/>
        <v>5.9317116722382443E-3</v>
      </c>
      <c r="H133" s="840" t="str">
        <f t="shared" si="53"/>
        <v>-</v>
      </c>
      <c r="I133" s="840">
        <f t="shared" si="53"/>
        <v>1.7887469373368326E-3</v>
      </c>
      <c r="J133" s="840">
        <f t="shared" si="53"/>
        <v>1.3233904710938827E-3</v>
      </c>
    </row>
    <row r="134" spans="1:10" s="8" customFormat="1">
      <c r="A134" s="818" t="s">
        <v>692</v>
      </c>
      <c r="B134" s="843">
        <f t="shared" ref="B134:J134" si="54">IF(B62="-","-",B62/B$69)</f>
        <v>1.1630891590292092E-2</v>
      </c>
      <c r="C134" s="843">
        <f t="shared" si="54"/>
        <v>9.73946130332797E-3</v>
      </c>
      <c r="D134" s="843">
        <f t="shared" si="54"/>
        <v>1.3373483851463201E-2</v>
      </c>
      <c r="E134" s="843">
        <f t="shared" si="54"/>
        <v>1.3319805621742401E-2</v>
      </c>
      <c r="F134" s="843">
        <f t="shared" si="54"/>
        <v>2.555748157199297E-2</v>
      </c>
      <c r="G134" s="843">
        <f t="shared" si="54"/>
        <v>2.7317712442718842E-2</v>
      </c>
      <c r="H134" s="844">
        <f t="shared" si="54"/>
        <v>1.0393475927231374E-2</v>
      </c>
      <c r="I134" s="844">
        <f t="shared" si="54"/>
        <v>1.9835322832294937E-2</v>
      </c>
      <c r="J134" s="844">
        <f t="shared" si="54"/>
        <v>1.7378952723356784E-2</v>
      </c>
    </row>
    <row r="135" spans="1:10" s="8" customFormat="1">
      <c r="A135" s="811" t="s">
        <v>933</v>
      </c>
      <c r="B135" s="839" t="str">
        <f t="shared" ref="B135:J135" si="55">IF(B63="-","-",B63/B$69)</f>
        <v>-</v>
      </c>
      <c r="C135" s="839" t="str">
        <f t="shared" si="55"/>
        <v>-</v>
      </c>
      <c r="D135" s="839" t="str">
        <f t="shared" si="55"/>
        <v>-</v>
      </c>
      <c r="E135" s="839" t="str">
        <f t="shared" si="55"/>
        <v>-</v>
      </c>
      <c r="F135" s="839" t="str">
        <f t="shared" si="55"/>
        <v>-</v>
      </c>
      <c r="G135" s="839">
        <f t="shared" si="55"/>
        <v>4.6334339820459789E-4</v>
      </c>
      <c r="H135" s="840" t="str">
        <f t="shared" si="55"/>
        <v>-</v>
      </c>
      <c r="I135" s="840">
        <f t="shared" si="55"/>
        <v>1.3957163736099318E-4</v>
      </c>
      <c r="J135" s="840">
        <f t="shared" si="55"/>
        <v>1.0326098737785156E-4</v>
      </c>
    </row>
    <row r="136" spans="1:10" s="8" customFormat="1">
      <c r="A136" s="809" t="s">
        <v>693</v>
      </c>
      <c r="B136" s="838">
        <f t="shared" ref="B136:J136" si="56">IF(B64="-","-",B64/B$69)</f>
        <v>3.6302654268616755E-3</v>
      </c>
      <c r="C136" s="838">
        <f t="shared" si="56"/>
        <v>2.3860446516646865E-3</v>
      </c>
      <c r="D136" s="838">
        <f t="shared" si="56"/>
        <v>3.0968055415223654E-3</v>
      </c>
      <c r="E136" s="838">
        <f t="shared" si="56"/>
        <v>3.4602842980150919E-3</v>
      </c>
      <c r="F136" s="838">
        <f t="shared" si="56"/>
        <v>1.018550723654919E-2</v>
      </c>
      <c r="G136" s="838">
        <f t="shared" si="56"/>
        <v>6.7171765018597474E-3</v>
      </c>
      <c r="H136" s="366">
        <f t="shared" si="56"/>
        <v>2.8162685854358212E-3</v>
      </c>
      <c r="I136" s="366">
        <f t="shared" si="56"/>
        <v>5.6199600889298568E-3</v>
      </c>
      <c r="J136" s="366">
        <f t="shared" si="56"/>
        <v>4.8905578128617096E-3</v>
      </c>
    </row>
    <row r="137" spans="1:10" s="8" customFormat="1">
      <c r="A137" s="811" t="s">
        <v>694</v>
      </c>
      <c r="B137" s="839">
        <f t="shared" ref="B137:J137" si="57">IF(B65="-","-",B65/B$69)</f>
        <v>4.5141882593878864E-4</v>
      </c>
      <c r="C137" s="839">
        <f t="shared" si="57"/>
        <v>7.6800810059457231E-4</v>
      </c>
      <c r="D137" s="839">
        <f t="shared" si="57"/>
        <v>4.1468890042912184E-3</v>
      </c>
      <c r="E137" s="839">
        <f t="shared" si="57"/>
        <v>4.7764628234179098E-3</v>
      </c>
      <c r="F137" s="839">
        <f t="shared" si="57"/>
        <v>1.0513943519231439E-2</v>
      </c>
      <c r="G137" s="839">
        <f t="shared" si="57"/>
        <v>5.0445612155190301E-3</v>
      </c>
      <c r="H137" s="840">
        <f t="shared" si="57"/>
        <v>6.585385554902911E-4</v>
      </c>
      <c r="I137" s="840">
        <f t="shared" si="57"/>
        <v>5.793798518682545E-3</v>
      </c>
      <c r="J137" s="840">
        <f t="shared" si="57"/>
        <v>4.4578205892439743E-3</v>
      </c>
    </row>
    <row r="138" spans="1:10" s="8" customFormat="1">
      <c r="A138" s="809" t="s">
        <v>695</v>
      </c>
      <c r="B138" s="838">
        <f t="shared" ref="B138:J138" si="58">IF(B66="-","-",B66/B$69)</f>
        <v>2.9666169656146503E-3</v>
      </c>
      <c r="C138" s="838">
        <f t="shared" si="58"/>
        <v>3.2874737228068907E-3</v>
      </c>
      <c r="D138" s="838">
        <f t="shared" si="58"/>
        <v>3.9456925795835415E-3</v>
      </c>
      <c r="E138" s="838">
        <f t="shared" si="58"/>
        <v>2.3101749780218028E-3</v>
      </c>
      <c r="F138" s="838">
        <f t="shared" si="58"/>
        <v>2.6655258919086266E-3</v>
      </c>
      <c r="G138" s="838">
        <f t="shared" si="58"/>
        <v>7.3455026067894939E-4</v>
      </c>
      <c r="H138" s="366">
        <f t="shared" si="58"/>
        <v>3.1765285782140097E-3</v>
      </c>
      <c r="I138" s="366">
        <f t="shared" si="58"/>
        <v>2.2548475104276905E-3</v>
      </c>
      <c r="J138" s="366">
        <f t="shared" si="58"/>
        <v>2.4946300286407155E-3</v>
      </c>
    </row>
    <row r="139" spans="1:10" s="8" customFormat="1">
      <c r="A139" s="811" t="s">
        <v>696</v>
      </c>
      <c r="B139" s="839">
        <f t="shared" ref="B139:J139" si="59">IF(B67="-","-",B67/B$69)</f>
        <v>2.3525388531022238E-3</v>
      </c>
      <c r="C139" s="839">
        <f t="shared" si="59"/>
        <v>2.4312996087298968E-3</v>
      </c>
      <c r="D139" s="839">
        <f t="shared" si="59"/>
        <v>2.1024505564650594E-3</v>
      </c>
      <c r="E139" s="839">
        <f t="shared" si="59"/>
        <v>2.7426932008787438E-3</v>
      </c>
      <c r="F139" s="839">
        <f t="shared" si="59"/>
        <v>2.1925049243037139E-3</v>
      </c>
      <c r="G139" s="839">
        <f t="shared" si="59"/>
        <v>1.4358080772377034E-2</v>
      </c>
      <c r="H139" s="840">
        <f t="shared" si="59"/>
        <v>2.4040658885014846E-3</v>
      </c>
      <c r="I139" s="840">
        <f t="shared" si="59"/>
        <v>6.0005899405349049E-3</v>
      </c>
      <c r="J139" s="840">
        <f t="shared" si="59"/>
        <v>5.0649261591494592E-3</v>
      </c>
    </row>
    <row r="140" spans="1:10" s="8" customFormat="1">
      <c r="A140" s="818" t="s">
        <v>697</v>
      </c>
      <c r="B140" s="843">
        <f t="shared" ref="B140:J140" si="60">IF(B68="-","-",B68/B$69)</f>
        <v>8.4721504908431319E-2</v>
      </c>
      <c r="C140" s="843">
        <f t="shared" si="60"/>
        <v>3.8514172583950776E-2</v>
      </c>
      <c r="D140" s="843">
        <f t="shared" si="60"/>
        <v>3.5716472595605661E-2</v>
      </c>
      <c r="E140" s="843">
        <f t="shared" si="60"/>
        <v>2.7656704725000165E-2</v>
      </c>
      <c r="F140" s="843">
        <f t="shared" si="60"/>
        <v>3.1458967812345237E-2</v>
      </c>
      <c r="G140" s="843">
        <f t="shared" si="60"/>
        <v>4.4086141584353283E-2</v>
      </c>
      <c r="H140" s="844">
        <f t="shared" si="60"/>
        <v>5.4491642697448266E-2</v>
      </c>
      <c r="I140" s="844">
        <f t="shared" si="60"/>
        <v>3.5055339561315971E-2</v>
      </c>
      <c r="J140" s="844">
        <f t="shared" si="60"/>
        <v>4.0111845410104048E-2</v>
      </c>
    </row>
    <row r="141" spans="1:10">
      <c r="A141" s="833" t="s">
        <v>698</v>
      </c>
      <c r="B141" s="853">
        <f t="shared" ref="B141:J141" si="61">IF(B69="-","-",B69/B$69)</f>
        <v>1</v>
      </c>
      <c r="C141" s="853">
        <f t="shared" si="61"/>
        <v>1</v>
      </c>
      <c r="D141" s="853">
        <f t="shared" si="61"/>
        <v>1</v>
      </c>
      <c r="E141" s="853">
        <f t="shared" si="61"/>
        <v>1</v>
      </c>
      <c r="F141" s="853">
        <f t="shared" si="61"/>
        <v>1</v>
      </c>
      <c r="G141" s="853">
        <f t="shared" si="61"/>
        <v>1</v>
      </c>
      <c r="H141" s="853">
        <f t="shared" si="61"/>
        <v>1</v>
      </c>
      <c r="I141" s="853">
        <f t="shared" si="61"/>
        <v>1</v>
      </c>
      <c r="J141" s="853">
        <f t="shared" si="61"/>
        <v>1</v>
      </c>
    </row>
    <row r="142" spans="1:10">
      <c r="A142" s="835" t="s">
        <v>934</v>
      </c>
      <c r="B142" s="3"/>
      <c r="C142" s="3"/>
      <c r="D142" s="247"/>
      <c r="E142" s="3"/>
      <c r="F142" s="3"/>
      <c r="G142" s="247"/>
      <c r="H142" s="3"/>
      <c r="I142" s="3"/>
      <c r="J142" s="3"/>
    </row>
    <row r="143" spans="1:10">
      <c r="A143" s="835" t="s">
        <v>363</v>
      </c>
      <c r="B143" s="3"/>
      <c r="C143" s="3"/>
      <c r="D143" s="247"/>
      <c r="E143" s="3"/>
      <c r="F143" s="3"/>
      <c r="G143" s="247"/>
      <c r="H143" s="3"/>
      <c r="I143" s="3"/>
      <c r="J143" s="3"/>
    </row>
    <row r="144" spans="1:10">
      <c r="A144" s="292" t="s">
        <v>924</v>
      </c>
      <c r="B144" s="3"/>
      <c r="C144" s="3"/>
      <c r="D144" s="247"/>
      <c r="E144" s="3"/>
      <c r="F144" s="3"/>
      <c r="G144" s="247"/>
      <c r="H144" s="3"/>
      <c r="I144" s="3"/>
      <c r="J144" s="3"/>
    </row>
    <row r="147" spans="1:10" ht="16.5">
      <c r="A147" s="109" t="s">
        <v>938</v>
      </c>
    </row>
    <row r="148" spans="1:10" ht="13.5" thickBot="1">
      <c r="A148" s="233"/>
      <c r="J148" s="681" t="s">
        <v>701</v>
      </c>
    </row>
    <row r="149" spans="1:10">
      <c r="A149" s="232" t="s">
        <v>703</v>
      </c>
      <c r="B149" s="799" t="s">
        <v>43</v>
      </c>
      <c r="C149" s="799" t="s">
        <v>44</v>
      </c>
      <c r="D149" s="799" t="s">
        <v>135</v>
      </c>
      <c r="E149" s="799" t="s">
        <v>136</v>
      </c>
      <c r="F149" s="799" t="s">
        <v>137</v>
      </c>
      <c r="G149" s="800">
        <v>100000</v>
      </c>
      <c r="H149" s="801" t="s">
        <v>269</v>
      </c>
      <c r="I149" s="801" t="s">
        <v>268</v>
      </c>
      <c r="J149" s="801" t="s">
        <v>259</v>
      </c>
    </row>
    <row r="150" spans="1:10">
      <c r="A150" s="231"/>
      <c r="B150" s="802" t="s">
        <v>45</v>
      </c>
      <c r="C150" s="802" t="s">
        <v>45</v>
      </c>
      <c r="D150" s="802" t="s">
        <v>45</v>
      </c>
      <c r="E150" s="802" t="s">
        <v>45</v>
      </c>
      <c r="F150" s="802" t="s">
        <v>45</v>
      </c>
      <c r="G150" s="802" t="s">
        <v>48</v>
      </c>
      <c r="H150" s="803" t="s">
        <v>651</v>
      </c>
      <c r="I150" s="803" t="s">
        <v>153</v>
      </c>
      <c r="J150" s="803" t="s">
        <v>157</v>
      </c>
    </row>
    <row r="151" spans="1:10" ht="13.5" thickBot="1">
      <c r="A151" s="234"/>
      <c r="B151" s="804" t="s">
        <v>51</v>
      </c>
      <c r="C151" s="804" t="s">
        <v>47</v>
      </c>
      <c r="D151" s="804" t="s">
        <v>138</v>
      </c>
      <c r="E151" s="804" t="s">
        <v>139</v>
      </c>
      <c r="F151" s="804" t="s">
        <v>140</v>
      </c>
      <c r="G151" s="804" t="s">
        <v>141</v>
      </c>
      <c r="H151" s="805" t="s">
        <v>153</v>
      </c>
      <c r="I151" s="805" t="s">
        <v>141</v>
      </c>
      <c r="J151" s="805" t="s">
        <v>652</v>
      </c>
    </row>
    <row r="153" spans="1:10" s="8" customFormat="1">
      <c r="A153" s="806" t="s">
        <v>653</v>
      </c>
      <c r="B153" s="807">
        <v>70.240590999999995</v>
      </c>
      <c r="C153" s="807">
        <v>59.51117</v>
      </c>
      <c r="D153" s="807">
        <v>52.361953999999997</v>
      </c>
      <c r="E153" s="807">
        <v>49.103673000000001</v>
      </c>
      <c r="F153" s="807">
        <v>52.288173999999998</v>
      </c>
      <c r="G153" s="807">
        <v>44.507449000000001</v>
      </c>
      <c r="H153" s="808">
        <v>63.059607999999997</v>
      </c>
      <c r="I153" s="808">
        <v>48.992401000000001</v>
      </c>
      <c r="J153" s="808">
        <v>52.714537</v>
      </c>
    </row>
    <row r="154" spans="1:10">
      <c r="A154" s="809" t="s">
        <v>654</v>
      </c>
      <c r="B154" s="810">
        <v>59.467623000000003</v>
      </c>
      <c r="C154" s="810">
        <v>55.344101999999999</v>
      </c>
      <c r="D154" s="810">
        <v>52.103845</v>
      </c>
      <c r="E154" s="810">
        <v>48.616889999999998</v>
      </c>
      <c r="F154" s="810">
        <v>52.250492999999999</v>
      </c>
      <c r="G154" s="810">
        <v>39.895311</v>
      </c>
      <c r="H154" s="331">
        <v>56.707833999999998</v>
      </c>
      <c r="I154" s="331">
        <v>47.393202000000002</v>
      </c>
      <c r="J154" s="331">
        <v>49.857821999999999</v>
      </c>
    </row>
    <row r="155" spans="1:10">
      <c r="A155" s="811" t="s">
        <v>655</v>
      </c>
      <c r="B155" s="812">
        <v>5.4191000000000003E-2</v>
      </c>
      <c r="C155" s="812">
        <v>0.17546600000000001</v>
      </c>
      <c r="D155" s="812">
        <v>0.14063899999999999</v>
      </c>
      <c r="E155" s="812">
        <v>3.3450000000000001E-2</v>
      </c>
      <c r="F155" s="812">
        <v>2.1767999999999999E-2</v>
      </c>
      <c r="G155" s="812">
        <v>4.5294280000000002</v>
      </c>
      <c r="H155" s="813">
        <v>0.13535800000000001</v>
      </c>
      <c r="I155" s="813">
        <v>1.4071400000000001</v>
      </c>
      <c r="J155" s="813">
        <v>1.0706310000000001</v>
      </c>
    </row>
    <row r="156" spans="1:10">
      <c r="A156" s="809" t="s">
        <v>656</v>
      </c>
      <c r="B156" s="810">
        <v>3.3939999999999999E-3</v>
      </c>
      <c r="C156" s="810">
        <v>1.4385999999999999E-2</v>
      </c>
      <c r="D156" s="810">
        <v>1.0584E-2</v>
      </c>
      <c r="E156" s="810">
        <v>3.1678999999999999E-2</v>
      </c>
      <c r="F156" s="810">
        <v>1.5913E-2</v>
      </c>
      <c r="G156" s="810">
        <v>8.2711000000000007E-2</v>
      </c>
      <c r="H156" s="331">
        <v>1.0751E-2</v>
      </c>
      <c r="I156" s="331">
        <v>3.9634000000000003E-2</v>
      </c>
      <c r="J156" s="331">
        <v>3.1990999999999999E-2</v>
      </c>
    </row>
    <row r="157" spans="1:10">
      <c r="A157" s="811" t="s">
        <v>925</v>
      </c>
      <c r="B157" s="812" t="s">
        <v>108</v>
      </c>
      <c r="C157" s="812" t="s">
        <v>108</v>
      </c>
      <c r="D157" s="812" t="s">
        <v>108</v>
      </c>
      <c r="E157" s="812" t="s">
        <v>108</v>
      </c>
      <c r="F157" s="812" t="s">
        <v>108</v>
      </c>
      <c r="G157" s="812" t="s">
        <v>108</v>
      </c>
      <c r="H157" s="813" t="s">
        <v>108</v>
      </c>
      <c r="I157" s="813" t="s">
        <v>108</v>
      </c>
      <c r="J157" s="813" t="s">
        <v>108</v>
      </c>
    </row>
    <row r="158" spans="1:10" s="8" customFormat="1">
      <c r="A158" s="818" t="s">
        <v>657</v>
      </c>
      <c r="B158" s="819">
        <v>4.4896969999999996</v>
      </c>
      <c r="C158" s="819">
        <v>4.1928979999999996</v>
      </c>
      <c r="D158" s="819">
        <v>3.9477039999999999</v>
      </c>
      <c r="E158" s="819">
        <v>5.0404169999999997</v>
      </c>
      <c r="F158" s="819">
        <v>7.245126</v>
      </c>
      <c r="G158" s="819">
        <v>6.435028</v>
      </c>
      <c r="H158" s="820">
        <v>4.2910550000000001</v>
      </c>
      <c r="I158" s="820">
        <v>5.5980470000000002</v>
      </c>
      <c r="J158" s="820">
        <v>5.2522209999999996</v>
      </c>
    </row>
    <row r="159" spans="1:10">
      <c r="A159" s="811" t="s">
        <v>663</v>
      </c>
      <c r="B159" s="812" t="s">
        <v>108</v>
      </c>
      <c r="C159" s="812" t="s">
        <v>108</v>
      </c>
      <c r="D159" s="812" t="s">
        <v>108</v>
      </c>
      <c r="E159" s="812" t="s">
        <v>108</v>
      </c>
      <c r="F159" s="812" t="s">
        <v>108</v>
      </c>
      <c r="G159" s="812">
        <v>0.116393</v>
      </c>
      <c r="H159" s="813" t="s">
        <v>108</v>
      </c>
      <c r="I159" s="813">
        <v>3.5000000000000003E-2</v>
      </c>
      <c r="J159" s="813">
        <v>2.5739000000000001E-2</v>
      </c>
    </row>
    <row r="160" spans="1:10">
      <c r="A160" s="809" t="s">
        <v>658</v>
      </c>
      <c r="B160" s="810">
        <v>1.5693870000000001</v>
      </c>
      <c r="C160" s="810">
        <v>2.3543919999999998</v>
      </c>
      <c r="D160" s="810">
        <v>3.0299019999999999</v>
      </c>
      <c r="E160" s="810">
        <v>3.8203269999999998</v>
      </c>
      <c r="F160" s="810">
        <v>5.3636999999999997</v>
      </c>
      <c r="G160" s="810">
        <v>3.0351159999999999</v>
      </c>
      <c r="H160" s="331">
        <v>2.0947749999999998</v>
      </c>
      <c r="I160" s="331">
        <v>3.6753529999999999</v>
      </c>
      <c r="J160" s="331">
        <v>3.2571379999999999</v>
      </c>
    </row>
    <row r="161" spans="1:10">
      <c r="A161" s="817" t="s">
        <v>659</v>
      </c>
      <c r="B161" s="812">
        <v>0.66470399999999996</v>
      </c>
      <c r="C161" s="812">
        <v>0.54103800000000002</v>
      </c>
      <c r="D161" s="812">
        <v>0.37484499999999998</v>
      </c>
      <c r="E161" s="812">
        <v>0.56946699999999995</v>
      </c>
      <c r="F161" s="812">
        <v>0.68775900000000001</v>
      </c>
      <c r="G161" s="812">
        <v>1.9907889999999999</v>
      </c>
      <c r="H161" s="813">
        <v>0.58193600000000001</v>
      </c>
      <c r="I161" s="813">
        <v>0.97416700000000001</v>
      </c>
      <c r="J161" s="813">
        <v>0.87038400000000005</v>
      </c>
    </row>
    <row r="162" spans="1:10">
      <c r="A162" s="809" t="s">
        <v>660</v>
      </c>
      <c r="B162" s="810">
        <v>0.14627399999999999</v>
      </c>
      <c r="C162" s="810">
        <v>0.10843</v>
      </c>
      <c r="D162" s="810">
        <v>0.15804799999999999</v>
      </c>
      <c r="E162" s="810">
        <v>0.19600100000000001</v>
      </c>
      <c r="F162" s="810">
        <v>0.169909</v>
      </c>
      <c r="G162" s="810">
        <v>0.29586299999999999</v>
      </c>
      <c r="H162" s="331">
        <v>0.120946</v>
      </c>
      <c r="I162" s="331">
        <v>0.21312500000000001</v>
      </c>
      <c r="J162" s="331">
        <v>0.18873400000000001</v>
      </c>
    </row>
    <row r="163" spans="1:10">
      <c r="A163" s="811" t="s">
        <v>661</v>
      </c>
      <c r="B163" s="812">
        <v>1.2507410000000001</v>
      </c>
      <c r="C163" s="812">
        <v>0.90729599999999999</v>
      </c>
      <c r="D163" s="812">
        <v>0.36901099999999998</v>
      </c>
      <c r="E163" s="812">
        <v>0.454623</v>
      </c>
      <c r="F163" s="812">
        <v>1.0237579999999999</v>
      </c>
      <c r="G163" s="812">
        <v>0.99686600000000003</v>
      </c>
      <c r="H163" s="813">
        <v>1.02088</v>
      </c>
      <c r="I163" s="813">
        <v>0.69688099999999997</v>
      </c>
      <c r="J163" s="813">
        <v>0.78261000000000003</v>
      </c>
    </row>
    <row r="164" spans="1:10" s="8" customFormat="1">
      <c r="A164" s="818" t="s">
        <v>662</v>
      </c>
      <c r="B164" s="819">
        <v>38.445971999999998</v>
      </c>
      <c r="C164" s="819">
        <v>44.437868999999999</v>
      </c>
      <c r="D164" s="819">
        <v>43.831024999999997</v>
      </c>
      <c r="E164" s="819">
        <v>52.753757999999998</v>
      </c>
      <c r="F164" s="819">
        <v>57.16977</v>
      </c>
      <c r="G164" s="819">
        <v>53.528146</v>
      </c>
      <c r="H164" s="820">
        <v>42.456226000000001</v>
      </c>
      <c r="I164" s="820">
        <v>51.772215000000003</v>
      </c>
      <c r="J164" s="820">
        <v>49.307236000000003</v>
      </c>
    </row>
    <row r="165" spans="1:10">
      <c r="A165" s="817" t="s">
        <v>704</v>
      </c>
      <c r="B165" s="812">
        <v>2.9093749999999998</v>
      </c>
      <c r="C165" s="812">
        <v>5.8294430000000004</v>
      </c>
      <c r="D165" s="812">
        <v>5.7551300000000003</v>
      </c>
      <c r="E165" s="812">
        <v>5.6891939999999996</v>
      </c>
      <c r="F165" s="812">
        <v>5.5552429999999999</v>
      </c>
      <c r="G165" s="812">
        <v>3.1573730000000002</v>
      </c>
      <c r="H165" s="813">
        <v>4.8637170000000003</v>
      </c>
      <c r="I165" s="813">
        <v>4.9193600000000002</v>
      </c>
      <c r="J165" s="813">
        <v>4.9046370000000001</v>
      </c>
    </row>
    <row r="166" spans="1:10">
      <c r="A166" s="809" t="s">
        <v>664</v>
      </c>
      <c r="B166" s="810">
        <v>23.973188</v>
      </c>
      <c r="C166" s="810">
        <v>29.095085000000001</v>
      </c>
      <c r="D166" s="810">
        <v>32.913935000000002</v>
      </c>
      <c r="E166" s="810">
        <v>43.462614000000002</v>
      </c>
      <c r="F166" s="810">
        <v>47.421444000000001</v>
      </c>
      <c r="G166" s="810">
        <v>41.532541999999999</v>
      </c>
      <c r="H166" s="331">
        <v>27.401168999999999</v>
      </c>
      <c r="I166" s="331">
        <v>41.228884999999998</v>
      </c>
      <c r="J166" s="331">
        <v>37.570117000000003</v>
      </c>
    </row>
    <row r="167" spans="1:10">
      <c r="A167" s="811" t="s">
        <v>665</v>
      </c>
      <c r="B167" s="812">
        <v>0.12551799999999999</v>
      </c>
      <c r="C167" s="812">
        <v>0.26086999999999999</v>
      </c>
      <c r="D167" s="812">
        <v>2.7362000000000001E-2</v>
      </c>
      <c r="E167" s="812">
        <v>0.21188199999999999</v>
      </c>
      <c r="F167" s="812">
        <v>0.33988600000000002</v>
      </c>
      <c r="G167" s="812">
        <v>0.21962200000000001</v>
      </c>
      <c r="H167" s="813">
        <v>0.21610599999999999</v>
      </c>
      <c r="I167" s="813">
        <v>0.19542300000000001</v>
      </c>
      <c r="J167" s="813">
        <v>0.20089599999999999</v>
      </c>
    </row>
    <row r="168" spans="1:10">
      <c r="A168" s="809" t="s">
        <v>666</v>
      </c>
      <c r="B168" s="810">
        <v>0.27546700000000002</v>
      </c>
      <c r="C168" s="810">
        <v>8.0516000000000004E-2</v>
      </c>
      <c r="D168" s="810">
        <v>0.252919</v>
      </c>
      <c r="E168" s="810">
        <v>0.186004</v>
      </c>
      <c r="F168" s="810">
        <v>0.39135300000000001</v>
      </c>
      <c r="G168" s="810">
        <v>4.2185189999999997</v>
      </c>
      <c r="H168" s="331">
        <v>0.14499000000000001</v>
      </c>
      <c r="I168" s="331">
        <v>1.448841</v>
      </c>
      <c r="J168" s="331">
        <v>1.1038460000000001</v>
      </c>
    </row>
    <row r="169" spans="1:10">
      <c r="A169" s="811" t="s">
        <v>667</v>
      </c>
      <c r="B169" s="812">
        <v>4.9163040000000002</v>
      </c>
      <c r="C169" s="812">
        <v>4.5708890000000002</v>
      </c>
      <c r="D169" s="812">
        <v>3.068921</v>
      </c>
      <c r="E169" s="812">
        <v>2.8812030000000002</v>
      </c>
      <c r="F169" s="812">
        <v>3.3399399999999999</v>
      </c>
      <c r="G169" s="812">
        <v>4.2009920000000003</v>
      </c>
      <c r="H169" s="813">
        <v>4.6851250000000002</v>
      </c>
      <c r="I169" s="813">
        <v>3.398765</v>
      </c>
      <c r="J169" s="813">
        <v>3.739131</v>
      </c>
    </row>
    <row r="170" spans="1:10">
      <c r="A170" s="821" t="s">
        <v>668</v>
      </c>
      <c r="B170" s="822">
        <v>4.6023000000000001E-2</v>
      </c>
      <c r="C170" s="822">
        <v>9.6851000000000007E-2</v>
      </c>
      <c r="D170" s="822">
        <v>0.19995299999999999</v>
      </c>
      <c r="E170" s="822">
        <v>9.4602000000000006E-2</v>
      </c>
      <c r="F170" s="822">
        <v>0.121905</v>
      </c>
      <c r="G170" s="822">
        <v>0.199097</v>
      </c>
      <c r="H170" s="410">
        <v>8.0041000000000001E-2</v>
      </c>
      <c r="I170" s="410">
        <v>0.15406500000000001</v>
      </c>
      <c r="J170" s="410">
        <v>0.13447899999999999</v>
      </c>
    </row>
    <row r="171" spans="1:10" s="8" customFormat="1">
      <c r="A171" s="814" t="s">
        <v>669</v>
      </c>
      <c r="B171" s="815">
        <v>19.762378999999999</v>
      </c>
      <c r="C171" s="815">
        <v>21.461473999999999</v>
      </c>
      <c r="D171" s="815">
        <v>27.588090000000001</v>
      </c>
      <c r="E171" s="815">
        <v>20.421009999999999</v>
      </c>
      <c r="F171" s="815">
        <v>19.669312999999999</v>
      </c>
      <c r="G171" s="815">
        <v>31.562183999999998</v>
      </c>
      <c r="H171" s="816">
        <v>20.899549</v>
      </c>
      <c r="I171" s="816">
        <v>25.228822000000001</v>
      </c>
      <c r="J171" s="816">
        <v>24.083310000000001</v>
      </c>
    </row>
    <row r="172" spans="1:10">
      <c r="A172" s="821" t="s">
        <v>705</v>
      </c>
      <c r="B172" s="822">
        <v>2.490281</v>
      </c>
      <c r="C172" s="822">
        <v>2.277587</v>
      </c>
      <c r="D172" s="822">
        <v>1.1370769999999999</v>
      </c>
      <c r="E172" s="822">
        <v>1.4281680000000001</v>
      </c>
      <c r="F172" s="822">
        <v>1.3770169999999999</v>
      </c>
      <c r="G172" s="822">
        <v>1.4161220000000001</v>
      </c>
      <c r="H172" s="410">
        <v>2.3479290000000002</v>
      </c>
      <c r="I172" s="410">
        <v>1.3512569999999999</v>
      </c>
      <c r="J172" s="410">
        <v>1.614973</v>
      </c>
    </row>
    <row r="173" spans="1:10">
      <c r="A173" s="811" t="s">
        <v>670</v>
      </c>
      <c r="B173" s="812">
        <v>6.6477639999999996</v>
      </c>
      <c r="C173" s="812">
        <v>7.5713169999999996</v>
      </c>
      <c r="D173" s="812">
        <v>12.883068</v>
      </c>
      <c r="E173" s="812">
        <v>8.9219899999999992</v>
      </c>
      <c r="F173" s="812">
        <v>7.9942029999999997</v>
      </c>
      <c r="G173" s="812">
        <v>9.6376779999999993</v>
      </c>
      <c r="H173" s="813">
        <v>7.265879</v>
      </c>
      <c r="I173" s="813">
        <v>9.8544149999999995</v>
      </c>
      <c r="J173" s="813">
        <v>9.1694969999999998</v>
      </c>
    </row>
    <row r="174" spans="1:10">
      <c r="A174" s="809" t="s">
        <v>671</v>
      </c>
      <c r="B174" s="810">
        <v>7.7447600000000003</v>
      </c>
      <c r="C174" s="810">
        <v>10.284853</v>
      </c>
      <c r="D174" s="810">
        <v>13.221188</v>
      </c>
      <c r="E174" s="810">
        <v>10.002032</v>
      </c>
      <c r="F174" s="810">
        <v>10.298094000000001</v>
      </c>
      <c r="G174" s="810">
        <v>20.508384</v>
      </c>
      <c r="H174" s="331">
        <v>9.4447930000000007</v>
      </c>
      <c r="I174" s="331">
        <v>13.925341</v>
      </c>
      <c r="J174" s="331">
        <v>12.739801999999999</v>
      </c>
    </row>
    <row r="175" spans="1:10" s="8" customFormat="1">
      <c r="A175" s="814" t="s">
        <v>672</v>
      </c>
      <c r="B175" s="815">
        <v>36.469977</v>
      </c>
      <c r="C175" s="815">
        <v>36.904111</v>
      </c>
      <c r="D175" s="815">
        <v>44.538455999999996</v>
      </c>
      <c r="E175" s="815">
        <v>36.234368000000003</v>
      </c>
      <c r="F175" s="815">
        <v>44.641247999999997</v>
      </c>
      <c r="G175" s="815">
        <v>31.873812000000001</v>
      </c>
      <c r="H175" s="816">
        <v>36.760534</v>
      </c>
      <c r="I175" s="816">
        <v>38.212156</v>
      </c>
      <c r="J175" s="816">
        <v>37.828062000000003</v>
      </c>
    </row>
    <row r="176" spans="1:10">
      <c r="A176" s="809" t="s">
        <v>706</v>
      </c>
      <c r="B176" s="810">
        <v>0.59614199999999995</v>
      </c>
      <c r="C176" s="810">
        <v>0.98051900000000003</v>
      </c>
      <c r="D176" s="810">
        <v>1.417872</v>
      </c>
      <c r="E176" s="810">
        <v>1.007296</v>
      </c>
      <c r="F176" s="810">
        <v>1.3480449999999999</v>
      </c>
      <c r="G176" s="810">
        <v>1.0765880000000001</v>
      </c>
      <c r="H176" s="331">
        <v>0.85339799999999999</v>
      </c>
      <c r="I176" s="331">
        <v>1.1778310000000001</v>
      </c>
      <c r="J176" s="331">
        <v>1.091987</v>
      </c>
    </row>
    <row r="177" spans="1:10">
      <c r="A177" s="811" t="s">
        <v>673</v>
      </c>
      <c r="B177" s="812">
        <v>27.143751999999999</v>
      </c>
      <c r="C177" s="812">
        <v>27.707677</v>
      </c>
      <c r="D177" s="812">
        <v>38.775671000000003</v>
      </c>
      <c r="E177" s="812">
        <v>30.727499000000002</v>
      </c>
      <c r="F177" s="812">
        <v>36.766111000000002</v>
      </c>
      <c r="G177" s="812">
        <v>25.782145</v>
      </c>
      <c r="H177" s="813">
        <v>27.521174999999999</v>
      </c>
      <c r="I177" s="813">
        <v>32.064290999999997</v>
      </c>
      <c r="J177" s="813">
        <v>30.862197999999999</v>
      </c>
    </row>
    <row r="178" spans="1:10">
      <c r="A178" s="809" t="s">
        <v>674</v>
      </c>
      <c r="B178" s="810">
        <v>3.9985650000000001</v>
      </c>
      <c r="C178" s="810">
        <v>4.7648089999999996</v>
      </c>
      <c r="D178" s="810">
        <v>4.1902249999999999</v>
      </c>
      <c r="E178" s="810">
        <v>4.2019099999999998</v>
      </c>
      <c r="F178" s="810">
        <v>6.5270910000000004</v>
      </c>
      <c r="G178" s="810">
        <v>4.5577870000000003</v>
      </c>
      <c r="H178" s="331">
        <v>4.5113969999999997</v>
      </c>
      <c r="I178" s="331">
        <v>4.7073729999999996</v>
      </c>
      <c r="J178" s="331">
        <v>4.6555179999999998</v>
      </c>
    </row>
    <row r="179" spans="1:10">
      <c r="A179" s="811" t="s">
        <v>926</v>
      </c>
      <c r="B179" s="812" t="s">
        <v>108</v>
      </c>
      <c r="C179" s="812" t="s">
        <v>108</v>
      </c>
      <c r="D179" s="812" t="s">
        <v>108</v>
      </c>
      <c r="E179" s="812" t="s">
        <v>108</v>
      </c>
      <c r="F179" s="812" t="s">
        <v>108</v>
      </c>
      <c r="G179" s="812">
        <v>0.45729300000000001</v>
      </c>
      <c r="H179" s="813" t="s">
        <v>108</v>
      </c>
      <c r="I179" s="813">
        <v>0.13750999999999999</v>
      </c>
      <c r="J179" s="813">
        <v>0.10112599999999999</v>
      </c>
    </row>
    <row r="180" spans="1:10" s="8" customFormat="1">
      <c r="A180" s="826" t="s">
        <v>675</v>
      </c>
      <c r="B180" s="827">
        <v>8.3631799999999998</v>
      </c>
      <c r="C180" s="827">
        <v>8.4295810000000007</v>
      </c>
      <c r="D180" s="827">
        <v>8.7830510000000004</v>
      </c>
      <c r="E180" s="827">
        <v>10.987496999999999</v>
      </c>
      <c r="F180" s="827">
        <v>9.6123030000000007</v>
      </c>
      <c r="G180" s="827">
        <v>13.302332</v>
      </c>
      <c r="H180" s="828">
        <v>8.4076210000000007</v>
      </c>
      <c r="I180" s="828">
        <v>10.95819</v>
      </c>
      <c r="J180" s="828">
        <v>10.283318</v>
      </c>
    </row>
    <row r="181" spans="1:10">
      <c r="A181" s="823" t="s">
        <v>931</v>
      </c>
      <c r="B181" s="812">
        <v>1.9777100000000001</v>
      </c>
      <c r="C181" s="812">
        <v>1.4251149999999999</v>
      </c>
      <c r="D181" s="812">
        <v>1.678088</v>
      </c>
      <c r="E181" s="812">
        <v>1.6932160000000001</v>
      </c>
      <c r="F181" s="812">
        <v>2.0645500000000001</v>
      </c>
      <c r="G181" s="812">
        <v>0.95325899999999997</v>
      </c>
      <c r="H181" s="813">
        <v>1.607869</v>
      </c>
      <c r="I181" s="813">
        <v>1.5314019999999999</v>
      </c>
      <c r="J181" s="813">
        <v>1.5516350000000001</v>
      </c>
    </row>
    <row r="182" spans="1:10">
      <c r="A182" s="821" t="s">
        <v>676</v>
      </c>
      <c r="B182" s="810">
        <v>0.54732400000000003</v>
      </c>
      <c r="C182" s="810">
        <v>0.58262499999999995</v>
      </c>
      <c r="D182" s="810">
        <v>0.96174000000000004</v>
      </c>
      <c r="E182" s="810">
        <v>1.4287000000000001</v>
      </c>
      <c r="F182" s="810">
        <v>0.88942600000000005</v>
      </c>
      <c r="G182" s="810">
        <v>0.36928</v>
      </c>
      <c r="H182" s="331">
        <v>0.57094999999999996</v>
      </c>
      <c r="I182" s="331">
        <v>0.91369999999999996</v>
      </c>
      <c r="J182" s="331">
        <v>0.82301000000000002</v>
      </c>
    </row>
    <row r="183" spans="1:10">
      <c r="A183" s="823" t="s">
        <v>927</v>
      </c>
      <c r="B183" s="824">
        <v>3.0708510000000002</v>
      </c>
      <c r="C183" s="824">
        <v>4.3865590000000001</v>
      </c>
      <c r="D183" s="824">
        <v>3.7388590000000002</v>
      </c>
      <c r="E183" s="824">
        <v>4.8157240000000003</v>
      </c>
      <c r="F183" s="824">
        <v>4.9324899999999996</v>
      </c>
      <c r="G183" s="824">
        <v>9.5944970000000005</v>
      </c>
      <c r="H183" s="825">
        <v>3.9514279999999999</v>
      </c>
      <c r="I183" s="825">
        <v>6.0343809999999998</v>
      </c>
      <c r="J183" s="825">
        <v>5.4832390000000002</v>
      </c>
    </row>
    <row r="184" spans="1:10">
      <c r="A184" s="821" t="s">
        <v>677</v>
      </c>
      <c r="B184" s="822">
        <v>0.208847</v>
      </c>
      <c r="C184" s="822">
        <v>0.23516899999999999</v>
      </c>
      <c r="D184" s="822">
        <v>0.13979</v>
      </c>
      <c r="E184" s="822">
        <v>0.31751800000000002</v>
      </c>
      <c r="F184" s="822">
        <v>0.30776599999999998</v>
      </c>
      <c r="G184" s="822">
        <v>0.35411799999999999</v>
      </c>
      <c r="H184" s="410">
        <v>0.226463</v>
      </c>
      <c r="I184" s="410">
        <v>0.28748200000000002</v>
      </c>
      <c r="J184" s="410">
        <v>0.27133600000000002</v>
      </c>
    </row>
    <row r="185" spans="1:10">
      <c r="A185" s="823" t="s">
        <v>678</v>
      </c>
      <c r="B185" s="824">
        <v>0.57354899999999998</v>
      </c>
      <c r="C185" s="824">
        <v>0.82856799999999997</v>
      </c>
      <c r="D185" s="824">
        <v>1.571866</v>
      </c>
      <c r="E185" s="824">
        <v>1.5312920000000001</v>
      </c>
      <c r="F185" s="824">
        <v>0.52703800000000001</v>
      </c>
      <c r="G185" s="824">
        <v>0.62897899999999995</v>
      </c>
      <c r="H185" s="825">
        <v>0.744228</v>
      </c>
      <c r="I185" s="825">
        <v>1.0957380000000001</v>
      </c>
      <c r="J185" s="825">
        <v>1.0027299999999999</v>
      </c>
    </row>
    <row r="186" spans="1:10">
      <c r="A186" s="821" t="s">
        <v>679</v>
      </c>
      <c r="B186" s="822">
        <v>1.070336</v>
      </c>
      <c r="C186" s="822">
        <v>0.54501500000000003</v>
      </c>
      <c r="D186" s="822">
        <v>0.68742000000000003</v>
      </c>
      <c r="E186" s="822">
        <v>1.193872</v>
      </c>
      <c r="F186" s="822">
        <v>0.89103200000000005</v>
      </c>
      <c r="G186" s="822">
        <v>1.3382350000000001</v>
      </c>
      <c r="H186" s="410">
        <v>0.71875</v>
      </c>
      <c r="I186" s="410">
        <v>1.0728899999999999</v>
      </c>
      <c r="J186" s="410">
        <v>0.97918499999999997</v>
      </c>
    </row>
    <row r="187" spans="1:10">
      <c r="A187" s="823" t="s">
        <v>928</v>
      </c>
      <c r="B187" s="824" t="s">
        <v>108</v>
      </c>
      <c r="C187" s="824" t="s">
        <v>108</v>
      </c>
      <c r="D187" s="824" t="s">
        <v>108</v>
      </c>
      <c r="E187" s="824" t="s">
        <v>108</v>
      </c>
      <c r="F187" s="824" t="s">
        <v>108</v>
      </c>
      <c r="G187" s="824" t="s">
        <v>108</v>
      </c>
      <c r="H187" s="825" t="s">
        <v>108</v>
      </c>
      <c r="I187" s="825" t="s">
        <v>108</v>
      </c>
      <c r="J187" s="825" t="s">
        <v>108</v>
      </c>
    </row>
    <row r="188" spans="1:10" s="8" customFormat="1">
      <c r="A188" s="821" t="s">
        <v>929</v>
      </c>
      <c r="B188" s="822" t="s">
        <v>108</v>
      </c>
      <c r="C188" s="822" t="s">
        <v>108</v>
      </c>
      <c r="D188" s="822" t="s">
        <v>108</v>
      </c>
      <c r="E188" s="822" t="s">
        <v>108</v>
      </c>
      <c r="F188" s="822" t="s">
        <v>108</v>
      </c>
      <c r="G188" s="822" t="s">
        <v>108</v>
      </c>
      <c r="H188" s="410" t="s">
        <v>108</v>
      </c>
      <c r="I188" s="410" t="s">
        <v>108</v>
      </c>
      <c r="J188" s="410" t="s">
        <v>108</v>
      </c>
    </row>
    <row r="189" spans="1:10" s="8" customFormat="1">
      <c r="A189" s="829" t="s">
        <v>680</v>
      </c>
      <c r="B189" s="830">
        <v>7.5848820000000003</v>
      </c>
      <c r="C189" s="830">
        <v>4.8376939999999999</v>
      </c>
      <c r="D189" s="830">
        <v>3.907753</v>
      </c>
      <c r="E189" s="830">
        <v>4.6977339999999996</v>
      </c>
      <c r="F189" s="830">
        <v>12.840688</v>
      </c>
      <c r="G189" s="830">
        <v>18.572206999999999</v>
      </c>
      <c r="H189" s="831">
        <v>5.746245</v>
      </c>
      <c r="I189" s="831">
        <v>10.099375</v>
      </c>
      <c r="J189" s="831">
        <v>8.9475510000000007</v>
      </c>
    </row>
    <row r="190" spans="1:10" s="69" customFormat="1">
      <c r="A190" s="821" t="s">
        <v>707</v>
      </c>
      <c r="B190" s="822">
        <v>0.87315600000000004</v>
      </c>
      <c r="C190" s="822">
        <v>0.95514500000000002</v>
      </c>
      <c r="D190" s="822">
        <v>0.71961900000000001</v>
      </c>
      <c r="E190" s="822">
        <v>0.71144399999999997</v>
      </c>
      <c r="F190" s="822">
        <v>9.2432440000000007</v>
      </c>
      <c r="G190" s="822">
        <v>0.26856200000000002</v>
      </c>
      <c r="H190" s="410">
        <v>0.92802899999999999</v>
      </c>
      <c r="I190" s="410">
        <v>2.0516030000000001</v>
      </c>
      <c r="J190" s="410">
        <v>1.7543089999999999</v>
      </c>
    </row>
    <row r="191" spans="1:10" s="8" customFormat="1">
      <c r="A191" s="823" t="s">
        <v>708</v>
      </c>
      <c r="B191" s="824">
        <v>6.004232</v>
      </c>
      <c r="C191" s="824">
        <v>3.408963</v>
      </c>
      <c r="D191" s="824">
        <v>3.1603569999999999</v>
      </c>
      <c r="E191" s="824">
        <v>3.986218</v>
      </c>
      <c r="F191" s="824">
        <v>3.5974439999999999</v>
      </c>
      <c r="G191" s="824">
        <v>18.303646000000001</v>
      </c>
      <c r="H191" s="825">
        <v>4.267271</v>
      </c>
      <c r="I191" s="825">
        <v>8.0415980000000005</v>
      </c>
      <c r="J191" s="825">
        <v>7.0429240000000002</v>
      </c>
    </row>
    <row r="192" spans="1:10" s="8" customFormat="1">
      <c r="A192" s="818" t="s">
        <v>681</v>
      </c>
      <c r="B192" s="819">
        <v>68.464023999999995</v>
      </c>
      <c r="C192" s="819">
        <v>60.280273000000001</v>
      </c>
      <c r="D192" s="819">
        <v>62.512200999999997</v>
      </c>
      <c r="E192" s="819">
        <v>75.898442000000003</v>
      </c>
      <c r="F192" s="819">
        <v>83.824955000000003</v>
      </c>
      <c r="G192" s="819">
        <v>86.423765000000003</v>
      </c>
      <c r="H192" s="820">
        <v>62.986806000000001</v>
      </c>
      <c r="I192" s="820">
        <v>77.466032999999996</v>
      </c>
      <c r="J192" s="820">
        <v>73.634878</v>
      </c>
    </row>
    <row r="193" spans="1:10">
      <c r="A193" s="811" t="s">
        <v>709</v>
      </c>
      <c r="B193" s="812">
        <v>15.234265000000001</v>
      </c>
      <c r="C193" s="812">
        <v>15.868456999999999</v>
      </c>
      <c r="D193" s="812">
        <v>11.624274</v>
      </c>
      <c r="E193" s="812">
        <v>13.513116</v>
      </c>
      <c r="F193" s="812">
        <v>10.636447</v>
      </c>
      <c r="G193" s="812">
        <v>5.3361780000000003</v>
      </c>
      <c r="H193" s="813">
        <v>15.658716999999999</v>
      </c>
      <c r="I193" s="813">
        <v>10.139799999999999</v>
      </c>
      <c r="J193" s="813">
        <v>11.600087</v>
      </c>
    </row>
    <row r="194" spans="1:10">
      <c r="A194" s="809" t="s">
        <v>682</v>
      </c>
      <c r="B194" s="810">
        <v>1.091205</v>
      </c>
      <c r="C194" s="810">
        <v>2.2044929999999998</v>
      </c>
      <c r="D194" s="810">
        <v>2.4000460000000001</v>
      </c>
      <c r="E194" s="810">
        <v>1.210628</v>
      </c>
      <c r="F194" s="810">
        <v>5.2144370000000002</v>
      </c>
      <c r="G194" s="810">
        <v>0.78594399999999998</v>
      </c>
      <c r="H194" s="331">
        <v>1.836306</v>
      </c>
      <c r="I194" s="331">
        <v>2.0368940000000002</v>
      </c>
      <c r="J194" s="331">
        <v>1.983819</v>
      </c>
    </row>
    <row r="195" spans="1:10">
      <c r="A195" s="811" t="s">
        <v>683</v>
      </c>
      <c r="B195" s="812">
        <v>0.857796</v>
      </c>
      <c r="C195" s="812">
        <v>0.918682</v>
      </c>
      <c r="D195" s="812">
        <v>0.91649499999999995</v>
      </c>
      <c r="E195" s="812">
        <v>1.0170999999999999</v>
      </c>
      <c r="F195" s="855">
        <v>1.486416</v>
      </c>
      <c r="G195" s="855">
        <v>4.4935689999999999</v>
      </c>
      <c r="H195" s="813">
        <v>0.89854599999999996</v>
      </c>
      <c r="I195" s="813">
        <v>2.121159</v>
      </c>
      <c r="J195" s="813">
        <v>1.79766</v>
      </c>
    </row>
    <row r="196" spans="1:10" s="69" customFormat="1">
      <c r="A196" s="809" t="s">
        <v>684</v>
      </c>
      <c r="B196" s="810">
        <v>7.0249790000000001</v>
      </c>
      <c r="C196" s="810">
        <v>7.8799289999999997</v>
      </c>
      <c r="D196" s="810">
        <v>8.2896289999999997</v>
      </c>
      <c r="E196" s="810">
        <v>8.1125720000000001</v>
      </c>
      <c r="F196" s="810">
        <v>9.8048999999999999</v>
      </c>
      <c r="G196" s="810">
        <v>4.9083490000000003</v>
      </c>
      <c r="H196" s="331">
        <v>7.5971799999999998</v>
      </c>
      <c r="I196" s="331">
        <v>7.4801399999999996</v>
      </c>
      <c r="J196" s="331">
        <v>7.5111090000000003</v>
      </c>
    </row>
    <row r="197" spans="1:10">
      <c r="A197" s="811" t="s">
        <v>685</v>
      </c>
      <c r="B197" s="812">
        <v>3.7681089999999999</v>
      </c>
      <c r="C197" s="812">
        <v>4.7951430000000004</v>
      </c>
      <c r="D197" s="812">
        <v>5.7873900000000003</v>
      </c>
      <c r="E197" s="812">
        <v>8.2572810000000008</v>
      </c>
      <c r="F197" s="812">
        <v>8.7860899999999997</v>
      </c>
      <c r="G197" s="812">
        <v>10.619343000000001</v>
      </c>
      <c r="H197" s="813">
        <v>4.4554819999999999</v>
      </c>
      <c r="I197" s="813">
        <v>8.5117829999999994</v>
      </c>
      <c r="J197" s="813">
        <v>7.4384990000000002</v>
      </c>
    </row>
    <row r="198" spans="1:10" s="8" customFormat="1">
      <c r="A198" s="809" t="s">
        <v>686</v>
      </c>
      <c r="B198" s="810">
        <v>20.248885000000001</v>
      </c>
      <c r="C198" s="810">
        <v>19.871343</v>
      </c>
      <c r="D198" s="810">
        <v>32.465066</v>
      </c>
      <c r="E198" s="810">
        <v>43.298575</v>
      </c>
      <c r="F198" s="810">
        <v>47.896664000000001</v>
      </c>
      <c r="G198" s="810">
        <v>60.280382000000003</v>
      </c>
      <c r="H198" s="331">
        <v>19.996203999999999</v>
      </c>
      <c r="I198" s="331">
        <v>46.798932999999998</v>
      </c>
      <c r="J198" s="331">
        <v>39.70702</v>
      </c>
    </row>
    <row r="199" spans="1:10" s="8" customFormat="1">
      <c r="A199" s="814" t="s">
        <v>687</v>
      </c>
      <c r="B199" s="815">
        <v>51.288023000000003</v>
      </c>
      <c r="C199" s="815">
        <v>60.385269999999998</v>
      </c>
      <c r="D199" s="815">
        <v>58.642772000000001</v>
      </c>
      <c r="E199" s="815">
        <v>52.151806000000001</v>
      </c>
      <c r="F199" s="815">
        <v>50.382444999999997</v>
      </c>
      <c r="G199" s="815">
        <v>21.163882000000001</v>
      </c>
      <c r="H199" s="816">
        <v>57.376624999999997</v>
      </c>
      <c r="I199" s="816">
        <v>43.965901000000002</v>
      </c>
      <c r="J199" s="816">
        <v>47.514333999999998</v>
      </c>
    </row>
    <row r="200" spans="1:10">
      <c r="A200" s="809" t="s">
        <v>932</v>
      </c>
      <c r="B200" s="810" t="s">
        <v>108</v>
      </c>
      <c r="C200" s="810" t="s">
        <v>108</v>
      </c>
      <c r="D200" s="810" t="s">
        <v>108</v>
      </c>
      <c r="E200" s="810" t="s">
        <v>108</v>
      </c>
      <c r="F200" s="810" t="s">
        <v>108</v>
      </c>
      <c r="G200" s="810">
        <v>0.17855499999999999</v>
      </c>
      <c r="H200" s="331" t="s">
        <v>108</v>
      </c>
      <c r="I200" s="331">
        <v>5.3692999999999998E-2</v>
      </c>
      <c r="J200" s="331">
        <v>3.9486E-2</v>
      </c>
    </row>
    <row r="201" spans="1:10">
      <c r="A201" s="811" t="s">
        <v>688</v>
      </c>
      <c r="B201" s="812">
        <v>0.14870900000000001</v>
      </c>
      <c r="C201" s="812">
        <v>3.0913E-2</v>
      </c>
      <c r="D201" s="812">
        <v>6.96E-4</v>
      </c>
      <c r="E201" s="812">
        <v>3.2899999999999997E-4</v>
      </c>
      <c r="F201" s="812" t="s">
        <v>108</v>
      </c>
      <c r="G201" s="812" t="s">
        <v>108</v>
      </c>
      <c r="H201" s="813">
        <v>6.9870000000000002E-2</v>
      </c>
      <c r="I201" s="813">
        <v>2.5500000000000002E-4</v>
      </c>
      <c r="J201" s="813">
        <v>1.8675000000000001E-2</v>
      </c>
    </row>
    <row r="202" spans="1:10">
      <c r="A202" s="809" t="s">
        <v>689</v>
      </c>
      <c r="B202" s="810">
        <v>9.7892000000000007E-2</v>
      </c>
      <c r="C202" s="810">
        <v>0.21857399999999999</v>
      </c>
      <c r="D202" s="810">
        <v>0.57894699999999999</v>
      </c>
      <c r="E202" s="810">
        <v>0.20283399999999999</v>
      </c>
      <c r="F202" s="810">
        <v>0.50173400000000001</v>
      </c>
      <c r="G202" s="810">
        <v>3.2274560000000001</v>
      </c>
      <c r="H202" s="331">
        <v>0.17866199999999999</v>
      </c>
      <c r="I202" s="331">
        <v>1.2472030000000001</v>
      </c>
      <c r="J202" s="331">
        <v>0.96447099999999997</v>
      </c>
    </row>
    <row r="203" spans="1:10" s="69" customFormat="1">
      <c r="A203" s="823" t="s">
        <v>690</v>
      </c>
      <c r="B203" s="824">
        <v>46.244653999999997</v>
      </c>
      <c r="C203" s="824">
        <v>55.415768999999997</v>
      </c>
      <c r="D203" s="824">
        <v>52.907953999999997</v>
      </c>
      <c r="E203" s="824">
        <v>46.564728000000002</v>
      </c>
      <c r="F203" s="824">
        <v>45.956819000000003</v>
      </c>
      <c r="G203" s="824">
        <v>13.558512</v>
      </c>
      <c r="H203" s="825">
        <v>52.382694000000001</v>
      </c>
      <c r="I203" s="825">
        <v>37.939514000000003</v>
      </c>
      <c r="J203" s="825">
        <v>41.761130999999999</v>
      </c>
    </row>
    <row r="204" spans="1:10">
      <c r="A204" s="821" t="s">
        <v>691</v>
      </c>
      <c r="B204" s="822">
        <v>4.7967680000000001</v>
      </c>
      <c r="C204" s="822">
        <v>4.7200139999999999</v>
      </c>
      <c r="D204" s="822">
        <v>5.1551749999999998</v>
      </c>
      <c r="E204" s="822">
        <v>5.3818000000000001</v>
      </c>
      <c r="F204" s="822">
        <v>3.9238919999999999</v>
      </c>
      <c r="G204" s="822">
        <v>2.2359399999999998</v>
      </c>
      <c r="H204" s="410">
        <v>4.7453979999999998</v>
      </c>
      <c r="I204" s="410">
        <v>4.1341799999999997</v>
      </c>
      <c r="J204" s="410">
        <v>4.2959059999999996</v>
      </c>
    </row>
    <row r="205" spans="1:10">
      <c r="A205" s="811" t="s">
        <v>930</v>
      </c>
      <c r="B205" s="812" t="s">
        <v>108</v>
      </c>
      <c r="C205" s="812" t="s">
        <v>108</v>
      </c>
      <c r="D205" s="812" t="s">
        <v>108</v>
      </c>
      <c r="E205" s="812">
        <v>2.114E-3</v>
      </c>
      <c r="F205" s="855" t="s">
        <v>108</v>
      </c>
      <c r="G205" s="855">
        <v>1.963419</v>
      </c>
      <c r="H205" s="813" t="s">
        <v>108</v>
      </c>
      <c r="I205" s="813">
        <v>0.59105700000000005</v>
      </c>
      <c r="J205" s="813">
        <v>0.43466500000000002</v>
      </c>
    </row>
    <row r="206" spans="1:10" s="8" customFormat="1">
      <c r="A206" s="818" t="s">
        <v>692</v>
      </c>
      <c r="B206" s="819">
        <v>3.9270689999999999</v>
      </c>
      <c r="C206" s="819">
        <v>3.0744820000000002</v>
      </c>
      <c r="D206" s="819">
        <v>4.3051360000000001</v>
      </c>
      <c r="E206" s="819">
        <v>4.2679099999999996</v>
      </c>
      <c r="F206" s="819">
        <v>9.1519069999999996</v>
      </c>
      <c r="G206" s="819">
        <v>9.0422650000000004</v>
      </c>
      <c r="H206" s="820">
        <v>3.3564500000000002</v>
      </c>
      <c r="I206" s="820">
        <v>6.5541999999999998</v>
      </c>
      <c r="J206" s="820">
        <v>5.7080859999999998</v>
      </c>
    </row>
    <row r="207" spans="1:10">
      <c r="A207" s="811" t="s">
        <v>933</v>
      </c>
      <c r="B207" s="812" t="s">
        <v>108</v>
      </c>
      <c r="C207" s="812" t="s">
        <v>108</v>
      </c>
      <c r="D207" s="812" t="s">
        <v>108</v>
      </c>
      <c r="E207" s="812" t="s">
        <v>108</v>
      </c>
      <c r="F207" s="812" t="s">
        <v>108</v>
      </c>
      <c r="G207" s="812">
        <v>0.153368</v>
      </c>
      <c r="H207" s="813" t="s">
        <v>108</v>
      </c>
      <c r="I207" s="813">
        <v>4.6119E-2</v>
      </c>
      <c r="J207" s="813">
        <v>3.3916000000000002E-2</v>
      </c>
    </row>
    <row r="208" spans="1:10" s="8" customFormat="1">
      <c r="A208" s="809" t="s">
        <v>693</v>
      </c>
      <c r="B208" s="810">
        <v>1.225727</v>
      </c>
      <c r="C208" s="810">
        <v>0.75320900000000002</v>
      </c>
      <c r="D208" s="810">
        <v>0.99691099999999999</v>
      </c>
      <c r="E208" s="810">
        <v>1.108738</v>
      </c>
      <c r="F208" s="810">
        <v>3.6473399999999998</v>
      </c>
      <c r="G208" s="810">
        <v>2.223411</v>
      </c>
      <c r="H208" s="331">
        <v>0.90948099999999998</v>
      </c>
      <c r="I208" s="331">
        <v>1.8570070000000001</v>
      </c>
      <c r="J208" s="331">
        <v>1.606295</v>
      </c>
    </row>
    <row r="209" spans="1:10">
      <c r="A209" s="811" t="s">
        <v>694</v>
      </c>
      <c r="B209" s="812">
        <v>0.152418</v>
      </c>
      <c r="C209" s="812">
        <v>0.24243899999999999</v>
      </c>
      <c r="D209" s="812">
        <v>1.3349489999999999</v>
      </c>
      <c r="E209" s="812">
        <v>1.5304660000000001</v>
      </c>
      <c r="F209" s="812">
        <v>3.7649499999999998</v>
      </c>
      <c r="G209" s="812">
        <v>1.6697690000000001</v>
      </c>
      <c r="H209" s="813">
        <v>0.21266699999999999</v>
      </c>
      <c r="I209" s="813">
        <v>1.9144490000000001</v>
      </c>
      <c r="J209" s="813">
        <v>1.4641630000000001</v>
      </c>
    </row>
    <row r="210" spans="1:10">
      <c r="A210" s="809" t="s">
        <v>695</v>
      </c>
      <c r="B210" s="810">
        <v>1.001652</v>
      </c>
      <c r="C210" s="810">
        <v>1.037766</v>
      </c>
      <c r="D210" s="810">
        <v>1.270181</v>
      </c>
      <c r="E210" s="810">
        <v>0.74022200000000005</v>
      </c>
      <c r="F210" s="810">
        <v>0.95450100000000004</v>
      </c>
      <c r="G210" s="810">
        <v>0.24313899999999999</v>
      </c>
      <c r="H210" s="331">
        <v>1.025822</v>
      </c>
      <c r="I210" s="331">
        <v>0.74507100000000004</v>
      </c>
      <c r="J210" s="331">
        <v>0.819357</v>
      </c>
    </row>
    <row r="211" spans="1:10">
      <c r="A211" s="811" t="s">
        <v>696</v>
      </c>
      <c r="B211" s="812">
        <v>0.79431399999999996</v>
      </c>
      <c r="C211" s="812">
        <v>0.76749500000000004</v>
      </c>
      <c r="D211" s="812">
        <v>0.67681199999999997</v>
      </c>
      <c r="E211" s="812">
        <v>0.87880899999999995</v>
      </c>
      <c r="F211" s="812">
        <v>0.78511699999999995</v>
      </c>
      <c r="G211" s="812">
        <v>4.7525789999999999</v>
      </c>
      <c r="H211" s="813">
        <v>0.77636499999999997</v>
      </c>
      <c r="I211" s="813">
        <v>1.9827790000000001</v>
      </c>
      <c r="J211" s="813">
        <v>1.6635660000000001</v>
      </c>
    </row>
    <row r="212" spans="1:10" s="8" customFormat="1">
      <c r="A212" s="818" t="s">
        <v>697</v>
      </c>
      <c r="B212" s="819">
        <v>28.605477</v>
      </c>
      <c r="C212" s="819">
        <v>12.157873</v>
      </c>
      <c r="D212" s="819">
        <v>11.497698</v>
      </c>
      <c r="E212" s="819">
        <v>8.8617150000000002</v>
      </c>
      <c r="F212" s="819">
        <v>11.265176</v>
      </c>
      <c r="G212" s="819">
        <v>14.592677999999999</v>
      </c>
      <c r="H212" s="820">
        <v>17.597429999999999</v>
      </c>
      <c r="I212" s="820">
        <v>11.583360000000001</v>
      </c>
      <c r="J212" s="820">
        <v>13.174663000000001</v>
      </c>
    </row>
    <row r="213" spans="1:10">
      <c r="A213" s="833" t="s">
        <v>698</v>
      </c>
      <c r="B213" s="834">
        <f>B153+B158+B164+B171+B175+B180+B189+B192+B199+B206+B212</f>
        <v>337.64127100000002</v>
      </c>
      <c r="C213" s="834">
        <f t="shared" ref="C213:J213" si="62">C153+C158+C164+C171+C175+C180+C189+C192+C199+C206+C212</f>
        <v>315.67269499999998</v>
      </c>
      <c r="D213" s="834">
        <f t="shared" si="62"/>
        <v>321.91584</v>
      </c>
      <c r="E213" s="834">
        <f t="shared" si="62"/>
        <v>320.41832999999997</v>
      </c>
      <c r="F213" s="834">
        <f t="shared" si="62"/>
        <v>358.09110499999997</v>
      </c>
      <c r="G213" s="834">
        <f t="shared" si="62"/>
        <v>331.00374799999997</v>
      </c>
      <c r="H213" s="834">
        <f t="shared" si="62"/>
        <v>322.93814899999995</v>
      </c>
      <c r="I213" s="834">
        <f t="shared" si="62"/>
        <v>330.4307</v>
      </c>
      <c r="J213" s="834">
        <f t="shared" si="62"/>
        <v>328.448196</v>
      </c>
    </row>
    <row r="214" spans="1:10">
      <c r="A214" s="835" t="s">
        <v>934</v>
      </c>
      <c r="B214" s="3"/>
      <c r="C214" s="3"/>
      <c r="D214" s="247"/>
      <c r="E214" s="3"/>
      <c r="F214" s="3"/>
      <c r="G214" s="247"/>
      <c r="H214" s="3"/>
      <c r="I214" s="3"/>
      <c r="J214" s="3"/>
    </row>
    <row r="215" spans="1:10">
      <c r="A215" s="835" t="s">
        <v>363</v>
      </c>
      <c r="B215" s="3"/>
      <c r="C215" s="3"/>
      <c r="D215" s="247"/>
      <c r="E215" s="3"/>
      <c r="F215" s="3"/>
      <c r="G215" s="247"/>
      <c r="H215" s="3"/>
      <c r="I215" s="3"/>
      <c r="J215" s="3"/>
    </row>
    <row r="216" spans="1:10">
      <c r="A216" s="292" t="s">
        <v>924</v>
      </c>
      <c r="B216" s="3"/>
      <c r="C216" s="3"/>
      <c r="D216" s="247"/>
      <c r="E216" s="3"/>
      <c r="F216" s="3"/>
      <c r="G216" s="247"/>
      <c r="H216" s="3"/>
      <c r="I216" s="3"/>
      <c r="J216" s="3"/>
    </row>
    <row r="218" spans="1:10" ht="41.25" customHeight="1">
      <c r="A218" s="1001" t="s">
        <v>702</v>
      </c>
      <c r="B218" s="1002"/>
      <c r="C218" s="1002"/>
      <c r="D218" s="1002"/>
      <c r="E218" s="1002"/>
      <c r="F218" s="1002"/>
      <c r="G218" s="1002"/>
      <c r="H218" s="1002"/>
      <c r="I218" s="1002"/>
      <c r="J218" s="1003"/>
    </row>
  </sheetData>
  <mergeCells count="1">
    <mergeCell ref="A218:J218"/>
  </mergeCells>
  <pageMargins left="0.70866141732283472" right="0.70866141732283472" top="0.33" bottom="0.45" header="0.31496062992125984" footer="0.31496062992125984"/>
  <pageSetup paperSize="9" scale="57" firstPageNumber="100" fitToHeight="0" orientation="landscape" useFirstPageNumber="1" r:id="rId1"/>
  <headerFooter>
    <oddHeader>&amp;RLes finances des communes en 2018</oddHeader>
    <oddFooter>&amp;LDirection générale des Collectivités locales / DESL&amp;C&amp;P&amp;RMise en ligne  : mars 2020</oddFooter>
  </headerFooter>
  <rowBreaks count="2" manualBreakCount="2">
    <brk id="72" max="9" man="1"/>
    <brk id="144" max="9" man="1"/>
  </rowBreaks>
</worksheet>
</file>

<file path=xl/worksheets/sheet3.xml><?xml version="1.0" encoding="utf-8"?>
<worksheet xmlns="http://schemas.openxmlformats.org/spreadsheetml/2006/main" xmlns:r="http://schemas.openxmlformats.org/officeDocument/2006/relationships">
  <sheetPr>
    <tabColor rgb="FF00B050"/>
    <pageSetUpPr fitToPage="1"/>
  </sheetPr>
  <dimension ref="A1:AD46"/>
  <sheetViews>
    <sheetView zoomScaleNormal="100" zoomScaleSheetLayoutView="100" workbookViewId="0">
      <selection activeCell="A29" sqref="A29"/>
    </sheetView>
  </sheetViews>
  <sheetFormatPr baseColWidth="10" defaultRowHeight="12.75"/>
  <cols>
    <col min="1" max="1" width="46.85546875" customWidth="1"/>
    <col min="2" max="2" width="13.5703125" customWidth="1"/>
    <col min="3" max="4" width="14.7109375" customWidth="1"/>
    <col min="5" max="5" width="13.7109375" customWidth="1"/>
    <col min="6" max="7" width="14.7109375" customWidth="1"/>
    <col min="8" max="8" width="13.5703125" customWidth="1"/>
    <col min="9" max="10" width="14.7109375" customWidth="1"/>
    <col min="12" max="12" width="12.42578125" bestFit="1" customWidth="1"/>
  </cols>
  <sheetData>
    <row r="1" spans="1:30" ht="21">
      <c r="A1" s="10" t="s">
        <v>733</v>
      </c>
    </row>
    <row r="2" spans="1:30" ht="18">
      <c r="A2" s="10"/>
    </row>
    <row r="3" spans="1:30" ht="18">
      <c r="A3" s="10"/>
    </row>
    <row r="4" spans="1:30">
      <c r="A4" s="69" t="s">
        <v>734</v>
      </c>
    </row>
    <row r="5" spans="1:30" ht="13.5" thickBot="1"/>
    <row r="6" spans="1:30" ht="14.25">
      <c r="A6" s="864"/>
      <c r="B6" s="983" t="s">
        <v>447</v>
      </c>
      <c r="C6" s="983"/>
      <c r="D6" s="984"/>
      <c r="E6" s="980" t="s">
        <v>279</v>
      </c>
      <c r="F6" s="981"/>
      <c r="G6" s="982"/>
      <c r="H6" s="981" t="s">
        <v>448</v>
      </c>
      <c r="I6" s="981"/>
      <c r="J6" s="982"/>
    </row>
    <row r="7" spans="1:30">
      <c r="A7" s="865"/>
      <c r="B7" s="861"/>
      <c r="C7" s="548"/>
      <c r="D7" s="549"/>
      <c r="E7" s="547"/>
      <c r="F7" s="548"/>
      <c r="G7" s="549"/>
      <c r="H7" s="547"/>
      <c r="I7" s="548"/>
      <c r="J7" s="549"/>
    </row>
    <row r="8" spans="1:30">
      <c r="A8" s="865"/>
      <c r="B8" s="862" t="s">
        <v>74</v>
      </c>
      <c r="C8" s="551" t="s">
        <v>22</v>
      </c>
      <c r="D8" s="552" t="s">
        <v>22</v>
      </c>
      <c r="E8" s="550" t="s">
        <v>74</v>
      </c>
      <c r="F8" s="551" t="s">
        <v>22</v>
      </c>
      <c r="G8" s="552" t="s">
        <v>22</v>
      </c>
      <c r="H8" s="550" t="s">
        <v>74</v>
      </c>
      <c r="I8" s="551" t="s">
        <v>22</v>
      </c>
      <c r="J8" s="552" t="s">
        <v>22</v>
      </c>
    </row>
    <row r="9" spans="1:30">
      <c r="A9" s="865" t="s">
        <v>73</v>
      </c>
      <c r="B9" s="862" t="s">
        <v>75</v>
      </c>
      <c r="C9" s="551" t="s">
        <v>128</v>
      </c>
      <c r="D9" s="552" t="s">
        <v>309</v>
      </c>
      <c r="E9" s="550" t="s">
        <v>75</v>
      </c>
      <c r="F9" s="551" t="s">
        <v>128</v>
      </c>
      <c r="G9" s="552" t="s">
        <v>309</v>
      </c>
      <c r="H9" s="550" t="s">
        <v>75</v>
      </c>
      <c r="I9" s="551" t="s">
        <v>128</v>
      </c>
      <c r="J9" s="552" t="s">
        <v>309</v>
      </c>
    </row>
    <row r="10" spans="1:30">
      <c r="A10" s="865"/>
      <c r="B10" s="862" t="s">
        <v>126</v>
      </c>
      <c r="C10" s="551" t="s">
        <v>312</v>
      </c>
      <c r="D10" s="552" t="s">
        <v>310</v>
      </c>
      <c r="E10" s="550" t="s">
        <v>126</v>
      </c>
      <c r="F10" s="551" t="s">
        <v>312</v>
      </c>
      <c r="G10" s="552" t="s">
        <v>310</v>
      </c>
      <c r="H10" s="550" t="s">
        <v>126</v>
      </c>
      <c r="I10" s="551" t="s">
        <v>312</v>
      </c>
      <c r="J10" s="552" t="s">
        <v>310</v>
      </c>
    </row>
    <row r="11" spans="1:30">
      <c r="A11" s="866"/>
      <c r="B11" s="863" t="s">
        <v>127</v>
      </c>
      <c r="C11" s="554" t="s">
        <v>76</v>
      </c>
      <c r="D11" s="554" t="s">
        <v>311</v>
      </c>
      <c r="E11" s="553" t="s">
        <v>127</v>
      </c>
      <c r="F11" s="554" t="s">
        <v>76</v>
      </c>
      <c r="G11" s="554" t="s">
        <v>311</v>
      </c>
      <c r="H11" s="553" t="s">
        <v>127</v>
      </c>
      <c r="I11" s="554" t="s">
        <v>76</v>
      </c>
      <c r="J11" s="555" t="s">
        <v>311</v>
      </c>
    </row>
    <row r="12" spans="1:30">
      <c r="A12" s="867" t="s">
        <v>123</v>
      </c>
      <c r="B12" s="860">
        <v>1</v>
      </c>
      <c r="C12" s="858">
        <v>9.5000000000000001E-2</v>
      </c>
      <c r="D12" s="794">
        <f>C12*1000/B12</f>
        <v>95</v>
      </c>
      <c r="E12" s="423">
        <v>3219</v>
      </c>
      <c r="F12" s="424">
        <v>209.161</v>
      </c>
      <c r="G12" s="425">
        <f>F12*1000/E12</f>
        <v>64.977011494252878</v>
      </c>
      <c r="H12" s="426">
        <f t="shared" ref="H12" si="0">B12+E12</f>
        <v>3220</v>
      </c>
      <c r="I12" s="793">
        <f>C12+F12</f>
        <v>209.256</v>
      </c>
      <c r="J12" s="794">
        <f>I12*1000/H12</f>
        <v>64.986335403726713</v>
      </c>
    </row>
    <row r="13" spans="1:30" s="193" customFormat="1">
      <c r="A13" s="868" t="s">
        <v>122</v>
      </c>
      <c r="B13" s="430">
        <v>2</v>
      </c>
      <c r="C13" s="725">
        <v>0.32200000000000001</v>
      </c>
      <c r="D13" s="428">
        <f>C13*1000/B13</f>
        <v>161</v>
      </c>
      <c r="E13" s="427">
        <v>5448</v>
      </c>
      <c r="F13" s="429">
        <v>804.25</v>
      </c>
      <c r="G13" s="428">
        <f t="shared" ref="G13:G25" si="1">F13*1000/E13</f>
        <v>147.62298091042584</v>
      </c>
      <c r="H13" s="430">
        <f t="shared" ref="H13:H25" si="2">B13+E13</f>
        <v>5450</v>
      </c>
      <c r="I13" s="429">
        <f>C13+F13</f>
        <v>804.572</v>
      </c>
      <c r="J13" s="428">
        <f>I13*1000/H13</f>
        <v>147.62788990825689</v>
      </c>
      <c r="K13"/>
      <c r="L13"/>
      <c r="M13"/>
      <c r="N13"/>
      <c r="O13"/>
      <c r="P13"/>
      <c r="Q13"/>
      <c r="R13"/>
      <c r="S13"/>
      <c r="T13"/>
      <c r="U13"/>
      <c r="V13"/>
      <c r="W13"/>
      <c r="X13"/>
      <c r="Y13"/>
      <c r="Z13"/>
      <c r="AA13"/>
      <c r="AB13"/>
      <c r="AC13"/>
      <c r="AD13"/>
    </row>
    <row r="14" spans="1:30">
      <c r="A14" s="867" t="s">
        <v>121</v>
      </c>
      <c r="B14" s="860" t="s">
        <v>108</v>
      </c>
      <c r="C14" s="860" t="s">
        <v>108</v>
      </c>
      <c r="D14" s="859" t="s">
        <v>108</v>
      </c>
      <c r="E14" s="423">
        <v>9814</v>
      </c>
      <c r="F14" s="424">
        <v>3200.672</v>
      </c>
      <c r="G14" s="425">
        <f t="shared" si="1"/>
        <v>326.13327898919908</v>
      </c>
      <c r="H14" s="426">
        <f>E14</f>
        <v>9814</v>
      </c>
      <c r="I14" s="424">
        <f>F14</f>
        <v>3200.672</v>
      </c>
      <c r="J14" s="425">
        <f>I14*1000/H14</f>
        <v>326.13327898919908</v>
      </c>
    </row>
    <row r="15" spans="1:30">
      <c r="A15" s="869" t="s">
        <v>77</v>
      </c>
      <c r="B15" s="434">
        <v>15</v>
      </c>
      <c r="C15" s="432">
        <v>21.8</v>
      </c>
      <c r="D15" s="433">
        <f t="shared" ref="D15:D25" si="3">C15*1000/B15</f>
        <v>1453.3333333333333</v>
      </c>
      <c r="E15" s="455">
        <v>11416</v>
      </c>
      <c r="F15" s="432">
        <v>11248.477999999999</v>
      </c>
      <c r="G15" s="433">
        <f t="shared" si="1"/>
        <v>985.32568325157672</v>
      </c>
      <c r="H15" s="434">
        <f t="shared" si="2"/>
        <v>11431</v>
      </c>
      <c r="I15" s="432">
        <f t="shared" ref="I15:I25" si="4">C15+F15</f>
        <v>11270.277999999998</v>
      </c>
      <c r="J15" s="433">
        <f t="shared" ref="J15:J25" si="5">I15*1000/H15</f>
        <v>985.93981278978197</v>
      </c>
    </row>
    <row r="16" spans="1:30">
      <c r="A16" s="870" t="s">
        <v>78</v>
      </c>
      <c r="B16" s="426">
        <v>6</v>
      </c>
      <c r="C16" s="424">
        <v>18.103999999999999</v>
      </c>
      <c r="D16" s="425">
        <f t="shared" si="3"/>
        <v>3017.3333333333335</v>
      </c>
      <c r="E16" s="422">
        <v>2251</v>
      </c>
      <c r="F16" s="424">
        <v>5913.741</v>
      </c>
      <c r="G16" s="425">
        <f t="shared" si="1"/>
        <v>2627.1617059084851</v>
      </c>
      <c r="H16" s="426">
        <f t="shared" si="2"/>
        <v>2257</v>
      </c>
      <c r="I16" s="424">
        <f t="shared" si="4"/>
        <v>5931.8450000000003</v>
      </c>
      <c r="J16" s="425">
        <f t="shared" si="5"/>
        <v>2628.1989366415596</v>
      </c>
    </row>
    <row r="17" spans="1:30">
      <c r="A17" s="869" t="s">
        <v>79</v>
      </c>
      <c r="B17" s="434">
        <v>9</v>
      </c>
      <c r="C17" s="432">
        <v>37.622999999999998</v>
      </c>
      <c r="D17" s="433">
        <f t="shared" si="3"/>
        <v>4180.333333333333</v>
      </c>
      <c r="E17" s="431">
        <v>965</v>
      </c>
      <c r="F17" s="432">
        <v>4027.5630000000001</v>
      </c>
      <c r="G17" s="433">
        <f t="shared" si="1"/>
        <v>4173.6404145077722</v>
      </c>
      <c r="H17" s="434">
        <f t="shared" si="2"/>
        <v>974</v>
      </c>
      <c r="I17" s="432">
        <f t="shared" si="4"/>
        <v>4065.1860000000001</v>
      </c>
      <c r="J17" s="433">
        <f t="shared" si="5"/>
        <v>4173.7022587268993</v>
      </c>
    </row>
    <row r="18" spans="1:30">
      <c r="A18" s="870" t="s">
        <v>80</v>
      </c>
      <c r="B18" s="426">
        <v>34</v>
      </c>
      <c r="C18" s="424">
        <v>242.893</v>
      </c>
      <c r="D18" s="425">
        <f t="shared" si="3"/>
        <v>7143.911764705882</v>
      </c>
      <c r="E18" s="423">
        <v>1152</v>
      </c>
      <c r="F18" s="424">
        <v>7983.8339999999998</v>
      </c>
      <c r="G18" s="425">
        <f t="shared" si="1"/>
        <v>6930.411458333333</v>
      </c>
      <c r="H18" s="426">
        <f t="shared" si="2"/>
        <v>1186</v>
      </c>
      <c r="I18" s="424">
        <f t="shared" si="4"/>
        <v>8226.726999999999</v>
      </c>
      <c r="J18" s="425">
        <f t="shared" si="5"/>
        <v>6936.5320404721742</v>
      </c>
    </row>
    <row r="19" spans="1:30" s="193" customFormat="1">
      <c r="A19" s="871" t="s">
        <v>117</v>
      </c>
      <c r="B19" s="438">
        <v>31</v>
      </c>
      <c r="C19" s="436">
        <v>425.55700000000002</v>
      </c>
      <c r="D19" s="437">
        <f t="shared" si="3"/>
        <v>13727.645161290322</v>
      </c>
      <c r="E19" s="435">
        <v>520</v>
      </c>
      <c r="F19" s="436">
        <v>7140.38</v>
      </c>
      <c r="G19" s="437">
        <f t="shared" si="1"/>
        <v>13731.5</v>
      </c>
      <c r="H19" s="438">
        <f t="shared" si="2"/>
        <v>551</v>
      </c>
      <c r="I19" s="436">
        <f t="shared" si="4"/>
        <v>7565.9369999999999</v>
      </c>
      <c r="J19" s="437">
        <f t="shared" si="5"/>
        <v>13731.283121597096</v>
      </c>
      <c r="K19"/>
      <c r="L19"/>
      <c r="M19"/>
      <c r="N19"/>
      <c r="O19"/>
      <c r="P19"/>
      <c r="Q19"/>
      <c r="R19"/>
      <c r="S19"/>
      <c r="T19"/>
      <c r="U19"/>
      <c r="V19"/>
      <c r="W19"/>
      <c r="X19"/>
      <c r="Y19"/>
      <c r="Z19"/>
      <c r="AA19"/>
      <c r="AB19"/>
      <c r="AC19"/>
      <c r="AD19"/>
    </row>
    <row r="20" spans="1:30" s="193" customFormat="1">
      <c r="A20" s="872" t="s">
        <v>118</v>
      </c>
      <c r="B20" s="442">
        <v>21</v>
      </c>
      <c r="C20" s="440">
        <v>632.07399999999996</v>
      </c>
      <c r="D20" s="441">
        <f t="shared" si="3"/>
        <v>30098.761904761905</v>
      </c>
      <c r="E20" s="439">
        <v>322</v>
      </c>
      <c r="F20" s="440">
        <v>9799.8960000000006</v>
      </c>
      <c r="G20" s="441">
        <f t="shared" si="1"/>
        <v>30434.459627329194</v>
      </c>
      <c r="H20" s="442">
        <f t="shared" si="2"/>
        <v>343</v>
      </c>
      <c r="I20" s="440">
        <f t="shared" si="4"/>
        <v>10431.970000000001</v>
      </c>
      <c r="J20" s="441">
        <f t="shared" si="5"/>
        <v>30413.906705539364</v>
      </c>
      <c r="K20"/>
      <c r="L20"/>
      <c r="M20"/>
      <c r="N20"/>
      <c r="O20"/>
      <c r="P20"/>
      <c r="Q20"/>
      <c r="R20"/>
      <c r="S20"/>
      <c r="T20"/>
      <c r="U20"/>
      <c r="V20"/>
      <c r="W20"/>
      <c r="X20"/>
      <c r="Y20"/>
      <c r="Z20"/>
      <c r="AA20"/>
      <c r="AB20"/>
      <c r="AC20"/>
      <c r="AD20"/>
    </row>
    <row r="21" spans="1:30" s="193" customFormat="1">
      <c r="A21" s="871" t="s">
        <v>119</v>
      </c>
      <c r="B21" s="438">
        <v>8</v>
      </c>
      <c r="C21" s="436">
        <v>543.14200000000005</v>
      </c>
      <c r="D21" s="437">
        <f t="shared" si="3"/>
        <v>67892.75</v>
      </c>
      <c r="E21" s="435">
        <v>80</v>
      </c>
      <c r="F21" s="456">
        <v>5349.2</v>
      </c>
      <c r="G21" s="437">
        <f t="shared" si="1"/>
        <v>66865</v>
      </c>
      <c r="H21" s="438">
        <f t="shared" si="2"/>
        <v>88</v>
      </c>
      <c r="I21" s="436">
        <f t="shared" si="4"/>
        <v>5892.3419999999996</v>
      </c>
      <c r="J21" s="437">
        <f t="shared" si="5"/>
        <v>66958.431818181823</v>
      </c>
      <c r="K21"/>
      <c r="L21"/>
      <c r="M21"/>
      <c r="N21"/>
      <c r="O21"/>
      <c r="P21"/>
      <c r="Q21"/>
      <c r="R21"/>
      <c r="S21"/>
      <c r="T21"/>
      <c r="U21"/>
      <c r="V21"/>
      <c r="W21"/>
      <c r="X21"/>
      <c r="Y21"/>
      <c r="Z21"/>
      <c r="AA21"/>
      <c r="AB21"/>
      <c r="AC21"/>
      <c r="AD21"/>
    </row>
    <row r="22" spans="1:30">
      <c r="A22" s="872" t="s">
        <v>120</v>
      </c>
      <c r="B22" s="442">
        <v>2</v>
      </c>
      <c r="C22" s="440">
        <v>255.97900000000001</v>
      </c>
      <c r="D22" s="441">
        <f t="shared" si="3"/>
        <v>127989.5</v>
      </c>
      <c r="E22" s="439">
        <v>40</v>
      </c>
      <c r="F22" s="440">
        <v>10017.141</v>
      </c>
      <c r="G22" s="441">
        <f t="shared" si="1"/>
        <v>250428.52499999999</v>
      </c>
      <c r="H22" s="442">
        <f t="shared" si="2"/>
        <v>42</v>
      </c>
      <c r="I22" s="440">
        <f t="shared" si="4"/>
        <v>10273.119999999999</v>
      </c>
      <c r="J22" s="441">
        <f t="shared" si="5"/>
        <v>244598.09523809521</v>
      </c>
    </row>
    <row r="23" spans="1:30">
      <c r="A23" s="873" t="s">
        <v>81</v>
      </c>
      <c r="B23" s="559">
        <v>67</v>
      </c>
      <c r="C23" s="557">
        <v>320.83699999999999</v>
      </c>
      <c r="D23" s="558">
        <f t="shared" si="3"/>
        <v>4788.6119402985078</v>
      </c>
      <c r="E23" s="556">
        <v>34265</v>
      </c>
      <c r="F23" s="557">
        <v>33387.699000000001</v>
      </c>
      <c r="G23" s="558">
        <f t="shared" si="1"/>
        <v>974.3965854370349</v>
      </c>
      <c r="H23" s="559">
        <f t="shared" si="2"/>
        <v>34332</v>
      </c>
      <c r="I23" s="557">
        <f t="shared" si="4"/>
        <v>33708.536</v>
      </c>
      <c r="J23" s="558">
        <f t="shared" si="5"/>
        <v>981.84014913200508</v>
      </c>
    </row>
    <row r="24" spans="1:30">
      <c r="A24" s="874" t="s">
        <v>736</v>
      </c>
      <c r="B24" s="563">
        <v>62</v>
      </c>
      <c r="C24" s="561">
        <v>1856.752</v>
      </c>
      <c r="D24" s="562">
        <f t="shared" si="3"/>
        <v>29947.612903225807</v>
      </c>
      <c r="E24" s="560">
        <v>962</v>
      </c>
      <c r="F24" s="561">
        <v>32306.616999999998</v>
      </c>
      <c r="G24" s="562">
        <f t="shared" si="1"/>
        <v>33582.761954261958</v>
      </c>
      <c r="H24" s="563">
        <f t="shared" si="2"/>
        <v>1024</v>
      </c>
      <c r="I24" s="561">
        <f t="shared" si="4"/>
        <v>34163.368999999999</v>
      </c>
      <c r="J24" s="562">
        <f t="shared" si="5"/>
        <v>33362.6650390625</v>
      </c>
    </row>
    <row r="25" spans="1:30" ht="13.5" thickBot="1">
      <c r="A25" s="875" t="s">
        <v>124</v>
      </c>
      <c r="B25" s="567">
        <v>129</v>
      </c>
      <c r="C25" s="565">
        <v>2177.5889999999999</v>
      </c>
      <c r="D25" s="566">
        <f t="shared" si="3"/>
        <v>16880.534883720931</v>
      </c>
      <c r="E25" s="564">
        <v>35227</v>
      </c>
      <c r="F25" s="565">
        <v>65694.316000000006</v>
      </c>
      <c r="G25" s="566">
        <f t="shared" si="1"/>
        <v>1864.8853436284671</v>
      </c>
      <c r="H25" s="567">
        <f t="shared" si="2"/>
        <v>35356</v>
      </c>
      <c r="I25" s="565">
        <f t="shared" si="4"/>
        <v>67871.904999999999</v>
      </c>
      <c r="J25" s="566">
        <f t="shared" si="5"/>
        <v>1919.6714843308066</v>
      </c>
    </row>
    <row r="26" spans="1:30">
      <c r="A26" s="194" t="s">
        <v>410</v>
      </c>
      <c r="B26" s="3"/>
      <c r="C26" s="3"/>
      <c r="D26" s="3"/>
      <c r="G26" s="186"/>
      <c r="J26" s="186"/>
    </row>
    <row r="27" spans="1:30">
      <c r="A27" s="194" t="s">
        <v>308</v>
      </c>
      <c r="B27" s="3"/>
      <c r="C27" s="3"/>
      <c r="D27" s="3"/>
      <c r="G27" s="186"/>
      <c r="J27" s="186"/>
    </row>
    <row r="28" spans="1:30">
      <c r="A28" s="9" t="s">
        <v>980</v>
      </c>
    </row>
    <row r="29" spans="1:30">
      <c r="A29" s="196" t="s">
        <v>737</v>
      </c>
      <c r="B29" s="195"/>
      <c r="C29" s="195"/>
      <c r="D29" s="195"/>
      <c r="E29" s="195"/>
      <c r="F29" s="195"/>
      <c r="G29" s="195"/>
      <c r="H29" s="195"/>
      <c r="I29" s="195"/>
      <c r="J29" s="195"/>
    </row>
    <row r="30" spans="1:30">
      <c r="A30" s="196" t="s">
        <v>735</v>
      </c>
    </row>
    <row r="31" spans="1:30">
      <c r="A31" s="194"/>
    </row>
    <row r="46" spans="1:1">
      <c r="A46" t="s">
        <v>604</v>
      </c>
    </row>
  </sheetData>
  <mergeCells count="3">
    <mergeCell ref="E6:G6"/>
    <mergeCell ref="B6:D6"/>
    <mergeCell ref="H6:J6"/>
  </mergeCells>
  <phoneticPr fontId="2" type="noConversion"/>
  <pageMargins left="0.59055118110236227" right="0.59055118110236227" top="1.4173228346456694" bottom="0.98425196850393704" header="0.27559055118110237" footer="0.31496062992125984"/>
  <pageSetup paperSize="9" scale="77" firstPageNumber="4" orientation="landscape" useFirstPageNumber="1" r:id="rId1"/>
  <headerFooter alignWithMargins="0">
    <oddHeader>&amp;R&amp;12Les finances des communes en 2018</oddHeader>
    <oddFooter>&amp;L&amp;12Direction Générale des Collectivités Locales / DESL&amp;C&amp;12 2&amp;RMise en ligne : mars 2020</oddFooter>
  </headerFooter>
</worksheet>
</file>

<file path=xl/worksheets/sheet30.xml><?xml version="1.0" encoding="utf-8"?>
<worksheet xmlns="http://schemas.openxmlformats.org/spreadsheetml/2006/main" xmlns:r="http://schemas.openxmlformats.org/officeDocument/2006/relationships">
  <sheetPr>
    <tabColor rgb="FF00B050"/>
    <pageSetUpPr fitToPage="1"/>
  </sheetPr>
  <dimension ref="A1:L221"/>
  <sheetViews>
    <sheetView topLeftCell="A52" zoomScaleNormal="100" workbookViewId="0"/>
  </sheetViews>
  <sheetFormatPr baseColWidth="10" defaultRowHeight="12.75"/>
  <cols>
    <col min="1" max="1" width="78.5703125" customWidth="1"/>
    <col min="2" max="10" width="17.28515625" customWidth="1"/>
    <col min="12" max="12" width="12" bestFit="1" customWidth="1"/>
  </cols>
  <sheetData>
    <row r="1" spans="1:11" ht="18">
      <c r="A1" s="10" t="s">
        <v>939</v>
      </c>
    </row>
    <row r="2" spans="1:11" ht="18">
      <c r="A2" s="10"/>
    </row>
    <row r="3" spans="1:11" ht="16.5">
      <c r="A3" s="109" t="s">
        <v>940</v>
      </c>
    </row>
    <row r="4" spans="1:11" ht="13.5" thickBot="1">
      <c r="A4" s="233"/>
      <c r="J4" s="681" t="s">
        <v>649</v>
      </c>
    </row>
    <row r="5" spans="1:11">
      <c r="A5" s="232" t="s">
        <v>710</v>
      </c>
      <c r="B5" s="799" t="s">
        <v>43</v>
      </c>
      <c r="C5" s="799" t="s">
        <v>44</v>
      </c>
      <c r="D5" s="799" t="s">
        <v>135</v>
      </c>
      <c r="E5" s="799" t="s">
        <v>136</v>
      </c>
      <c r="F5" s="799" t="s">
        <v>137</v>
      </c>
      <c r="G5" s="800">
        <v>100000</v>
      </c>
      <c r="H5" s="801" t="s">
        <v>269</v>
      </c>
      <c r="I5" s="801" t="s">
        <v>268</v>
      </c>
      <c r="J5" s="801" t="s">
        <v>259</v>
      </c>
    </row>
    <row r="6" spans="1:11">
      <c r="A6" s="231"/>
      <c r="B6" s="802" t="s">
        <v>45</v>
      </c>
      <c r="C6" s="802" t="s">
        <v>45</v>
      </c>
      <c r="D6" s="802" t="s">
        <v>45</v>
      </c>
      <c r="E6" s="802" t="s">
        <v>45</v>
      </c>
      <c r="F6" s="802" t="s">
        <v>45</v>
      </c>
      <c r="G6" s="802" t="s">
        <v>48</v>
      </c>
      <c r="H6" s="803" t="s">
        <v>651</v>
      </c>
      <c r="I6" s="803" t="s">
        <v>153</v>
      </c>
      <c r="J6" s="803" t="s">
        <v>157</v>
      </c>
    </row>
    <row r="7" spans="1:11" ht="13.5" thickBot="1">
      <c r="A7" s="234"/>
      <c r="B7" s="804" t="s">
        <v>51</v>
      </c>
      <c r="C7" s="804" t="s">
        <v>47</v>
      </c>
      <c r="D7" s="804" t="s">
        <v>138</v>
      </c>
      <c r="E7" s="804" t="s">
        <v>139</v>
      </c>
      <c r="F7" s="804" t="s">
        <v>140</v>
      </c>
      <c r="G7" s="804" t="s">
        <v>141</v>
      </c>
      <c r="H7" s="805" t="s">
        <v>153</v>
      </c>
      <c r="I7" s="805" t="s">
        <v>141</v>
      </c>
      <c r="J7" s="805" t="s">
        <v>652</v>
      </c>
    </row>
    <row r="9" spans="1:11" s="8" customFormat="1">
      <c r="A9" s="806" t="s">
        <v>653</v>
      </c>
      <c r="B9" s="807">
        <v>1642.3934999999999</v>
      </c>
      <c r="C9" s="807">
        <v>3318.0134389999998</v>
      </c>
      <c r="D9" s="807">
        <v>3021.2792370000002</v>
      </c>
      <c r="E9" s="807">
        <v>4483.4171200000001</v>
      </c>
      <c r="F9" s="807">
        <v>2628.2206700000002</v>
      </c>
      <c r="G9" s="807">
        <v>3651.3698359999999</v>
      </c>
      <c r="H9" s="808">
        <v>4960.4069380000001</v>
      </c>
      <c r="I9" s="808">
        <v>13784.286862999999</v>
      </c>
      <c r="J9" s="808">
        <v>18744.693801000001</v>
      </c>
    </row>
    <row r="10" spans="1:11">
      <c r="A10" s="809" t="s">
        <v>654</v>
      </c>
      <c r="B10" s="810">
        <v>1388.7422549999999</v>
      </c>
      <c r="C10" s="810">
        <v>2969.3382649999999</v>
      </c>
      <c r="D10" s="810">
        <v>2896.4062730000001</v>
      </c>
      <c r="E10" s="810">
        <v>4326.7028399999999</v>
      </c>
      <c r="F10" s="810">
        <v>2555.0699209999998</v>
      </c>
      <c r="G10" s="810">
        <v>3452.181795</v>
      </c>
      <c r="H10" s="331">
        <v>4358.0805200000004</v>
      </c>
      <c r="I10" s="331">
        <v>13230.360828999999</v>
      </c>
      <c r="J10" s="331">
        <v>17588.441349000001</v>
      </c>
    </row>
    <row r="11" spans="1:11">
      <c r="A11" s="811" t="s">
        <v>655</v>
      </c>
      <c r="B11" s="812">
        <v>46.227846999999997</v>
      </c>
      <c r="C11" s="812">
        <v>95.321696000000003</v>
      </c>
      <c r="D11" s="812">
        <v>101.088561</v>
      </c>
      <c r="E11" s="812">
        <v>120.61161</v>
      </c>
      <c r="F11" s="812">
        <v>68.248137</v>
      </c>
      <c r="G11" s="812">
        <v>172.18650600000001</v>
      </c>
      <c r="H11" s="813">
        <v>141.549543</v>
      </c>
      <c r="I11" s="813">
        <v>462.13481300000001</v>
      </c>
      <c r="J11" s="813">
        <v>603.68435699999998</v>
      </c>
    </row>
    <row r="12" spans="1:11">
      <c r="A12" s="809" t="s">
        <v>656</v>
      </c>
      <c r="B12" s="810">
        <v>0.26047300000000001</v>
      </c>
      <c r="C12" s="810">
        <v>2.2103809999999999</v>
      </c>
      <c r="D12" s="810">
        <v>3.685324</v>
      </c>
      <c r="E12" s="810">
        <v>7.4083189999999997</v>
      </c>
      <c r="F12" s="810">
        <v>4.9026110000000003</v>
      </c>
      <c r="G12" s="810">
        <v>26.809023</v>
      </c>
      <c r="H12" s="331">
        <v>2.4708540000000001</v>
      </c>
      <c r="I12" s="331">
        <v>42.805276999999997</v>
      </c>
      <c r="J12" s="331">
        <v>45.276131999999997</v>
      </c>
    </row>
    <row r="13" spans="1:11" s="8" customFormat="1">
      <c r="A13" s="811" t="s">
        <v>925</v>
      </c>
      <c r="B13" s="812" t="s">
        <v>108</v>
      </c>
      <c r="C13" s="812" t="s">
        <v>108</v>
      </c>
      <c r="D13" s="812" t="s">
        <v>108</v>
      </c>
      <c r="E13" s="812" t="s">
        <v>108</v>
      </c>
      <c r="F13" s="812" t="s">
        <v>108</v>
      </c>
      <c r="G13" s="812">
        <v>0.19251199999999999</v>
      </c>
      <c r="H13" s="813" t="s">
        <v>108</v>
      </c>
      <c r="I13" s="813">
        <v>0.19251199999999999</v>
      </c>
      <c r="J13" s="813">
        <v>0.19251199999999999</v>
      </c>
      <c r="K13" s="857"/>
    </row>
    <row r="14" spans="1:11" s="8" customFormat="1">
      <c r="A14" s="818" t="s">
        <v>657</v>
      </c>
      <c r="B14" s="819">
        <v>136.762452</v>
      </c>
      <c r="C14" s="819">
        <v>331.45048100000002</v>
      </c>
      <c r="D14" s="819">
        <v>373.59337499999998</v>
      </c>
      <c r="E14" s="819">
        <v>575.516032</v>
      </c>
      <c r="F14" s="819">
        <v>432.81571700000001</v>
      </c>
      <c r="G14" s="819">
        <v>1011.741491</v>
      </c>
      <c r="H14" s="820">
        <v>468.21293300000002</v>
      </c>
      <c r="I14" s="820">
        <v>2393.6666150000001</v>
      </c>
      <c r="J14" s="820">
        <v>2861.8795479999999</v>
      </c>
    </row>
    <row r="15" spans="1:11">
      <c r="A15" s="811" t="s">
        <v>663</v>
      </c>
      <c r="B15" s="812" t="s">
        <v>108</v>
      </c>
      <c r="C15" s="812" t="s">
        <v>108</v>
      </c>
      <c r="D15" s="812" t="s">
        <v>108</v>
      </c>
      <c r="E15" s="812" t="s">
        <v>108</v>
      </c>
      <c r="F15" s="812" t="s">
        <v>108</v>
      </c>
      <c r="G15" s="812">
        <v>17.218053999999999</v>
      </c>
      <c r="H15" s="813" t="s">
        <v>108</v>
      </c>
      <c r="I15" s="813">
        <v>17.218053999999999</v>
      </c>
      <c r="J15" s="813">
        <v>17.218053999999999</v>
      </c>
    </row>
    <row r="16" spans="1:11">
      <c r="A16" s="809" t="s">
        <v>658</v>
      </c>
      <c r="B16" s="810">
        <v>70.380977000000001</v>
      </c>
      <c r="C16" s="810">
        <v>196.971079</v>
      </c>
      <c r="D16" s="810">
        <v>257.16563200000002</v>
      </c>
      <c r="E16" s="810">
        <v>399.34544399999999</v>
      </c>
      <c r="F16" s="810">
        <v>268.14587599999999</v>
      </c>
      <c r="G16" s="810">
        <v>506.13350300000002</v>
      </c>
      <c r="H16" s="331">
        <v>267.352056</v>
      </c>
      <c r="I16" s="331">
        <v>1430.7904550000001</v>
      </c>
      <c r="J16" s="331">
        <v>1698.142511</v>
      </c>
    </row>
    <row r="17" spans="1:11">
      <c r="A17" s="817" t="s">
        <v>659</v>
      </c>
      <c r="B17" s="812">
        <v>36.933221000000003</v>
      </c>
      <c r="C17" s="812">
        <v>83.933729</v>
      </c>
      <c r="D17" s="812">
        <v>93.191901999999999</v>
      </c>
      <c r="E17" s="812">
        <v>133.84997100000001</v>
      </c>
      <c r="F17" s="812">
        <v>122.437218</v>
      </c>
      <c r="G17" s="812">
        <v>294.20931999999999</v>
      </c>
      <c r="H17" s="813">
        <v>120.86695</v>
      </c>
      <c r="I17" s="813">
        <v>643.68841099999997</v>
      </c>
      <c r="J17" s="813">
        <v>764.55536099999995</v>
      </c>
    </row>
    <row r="18" spans="1:11" s="8" customFormat="1">
      <c r="A18" s="809" t="s">
        <v>660</v>
      </c>
      <c r="B18" s="810">
        <v>6.0015299999999998</v>
      </c>
      <c r="C18" s="810">
        <v>13.63936</v>
      </c>
      <c r="D18" s="810">
        <v>8.8976939999999995</v>
      </c>
      <c r="E18" s="810">
        <v>21.694013000000002</v>
      </c>
      <c r="F18" s="810">
        <v>22.294677</v>
      </c>
      <c r="G18" s="810">
        <v>30.908256999999999</v>
      </c>
      <c r="H18" s="331">
        <v>19.640889999999999</v>
      </c>
      <c r="I18" s="331">
        <v>83.794640999999999</v>
      </c>
      <c r="J18" s="331">
        <v>103.435531</v>
      </c>
      <c r="K18" s="857"/>
    </row>
    <row r="19" spans="1:11">
      <c r="A19" s="811" t="s">
        <v>661</v>
      </c>
      <c r="B19" s="812">
        <v>8.8171479999999995</v>
      </c>
      <c r="C19" s="812">
        <v>17.543997999999998</v>
      </c>
      <c r="D19" s="812">
        <v>11.882243000000001</v>
      </c>
      <c r="E19" s="812">
        <v>17.972601999999998</v>
      </c>
      <c r="F19" s="812">
        <v>19.896526000000001</v>
      </c>
      <c r="G19" s="812">
        <v>163.23668900000001</v>
      </c>
      <c r="H19" s="813">
        <v>26.361145</v>
      </c>
      <c r="I19" s="813">
        <v>212.98805999999999</v>
      </c>
      <c r="J19" s="813">
        <v>239.34920500000001</v>
      </c>
    </row>
    <row r="20" spans="1:11" s="8" customFormat="1">
      <c r="A20" s="818" t="s">
        <v>662</v>
      </c>
      <c r="B20" s="819">
        <v>680.650398</v>
      </c>
      <c r="C20" s="819">
        <v>1599.7297980000001</v>
      </c>
      <c r="D20" s="819">
        <v>1675.372621</v>
      </c>
      <c r="E20" s="819">
        <v>2597.2716599999999</v>
      </c>
      <c r="F20" s="819">
        <v>1522.9384419999999</v>
      </c>
      <c r="G20" s="819">
        <v>2754.713663</v>
      </c>
      <c r="H20" s="820">
        <v>2280.3801960000001</v>
      </c>
      <c r="I20" s="820">
        <v>8550.296386</v>
      </c>
      <c r="J20" s="820">
        <v>10830.676582</v>
      </c>
      <c r="K20" s="857"/>
    </row>
    <row r="21" spans="1:11">
      <c r="A21" s="817" t="s">
        <v>704</v>
      </c>
      <c r="B21" s="812">
        <v>36.733125000000001</v>
      </c>
      <c r="C21" s="812">
        <v>129.61702700000001</v>
      </c>
      <c r="D21" s="812">
        <v>203.89268000000001</v>
      </c>
      <c r="E21" s="812">
        <v>387.732372</v>
      </c>
      <c r="F21" s="812">
        <v>218.62243000000001</v>
      </c>
      <c r="G21" s="812">
        <v>458.23277300000001</v>
      </c>
      <c r="H21" s="813">
        <v>166.35015200000001</v>
      </c>
      <c r="I21" s="813">
        <v>1268.4802560000001</v>
      </c>
      <c r="J21" s="813">
        <v>1434.830408</v>
      </c>
    </row>
    <row r="22" spans="1:11">
      <c r="A22" s="809" t="s">
        <v>664</v>
      </c>
      <c r="B22" s="810">
        <v>341.175633</v>
      </c>
      <c r="C22" s="810">
        <v>856.84595400000001</v>
      </c>
      <c r="D22" s="810">
        <v>921.28669500000001</v>
      </c>
      <c r="E22" s="810">
        <v>1460.822531</v>
      </c>
      <c r="F22" s="810">
        <v>901.79523600000005</v>
      </c>
      <c r="G22" s="810">
        <v>1604.3522129999999</v>
      </c>
      <c r="H22" s="331">
        <v>1198.021587</v>
      </c>
      <c r="I22" s="331">
        <v>4888.256676</v>
      </c>
      <c r="J22" s="331">
        <v>6086.2782630000002</v>
      </c>
    </row>
    <row r="23" spans="1:11">
      <c r="A23" s="811" t="s">
        <v>665</v>
      </c>
      <c r="B23" s="812">
        <v>2.4858739999999999</v>
      </c>
      <c r="C23" s="812">
        <v>6.7026539999999999</v>
      </c>
      <c r="D23" s="812">
        <v>4.4037559999999996</v>
      </c>
      <c r="E23" s="812">
        <v>6.01023</v>
      </c>
      <c r="F23" s="812">
        <v>4.0668049999999996</v>
      </c>
      <c r="G23" s="812">
        <v>14.757294</v>
      </c>
      <c r="H23" s="813">
        <v>9.1885279999999998</v>
      </c>
      <c r="I23" s="813">
        <v>29.238085000000002</v>
      </c>
      <c r="J23" s="813">
        <v>38.426611999999999</v>
      </c>
    </row>
    <row r="24" spans="1:11">
      <c r="A24" s="809" t="s">
        <v>666</v>
      </c>
      <c r="B24" s="810">
        <v>2.083364</v>
      </c>
      <c r="C24" s="810">
        <v>2.6657329999999999</v>
      </c>
      <c r="D24" s="810">
        <v>4.020867</v>
      </c>
      <c r="E24" s="810">
        <v>8.7257540000000002</v>
      </c>
      <c r="F24" s="810">
        <v>14.204891999999999</v>
      </c>
      <c r="G24" s="810">
        <v>119.017343</v>
      </c>
      <c r="H24" s="331">
        <v>4.7490969999999999</v>
      </c>
      <c r="I24" s="331">
        <v>145.96885599999999</v>
      </c>
      <c r="J24" s="331">
        <v>150.71795299999999</v>
      </c>
    </row>
    <row r="25" spans="1:11" s="8" customFormat="1">
      <c r="A25" s="811" t="s">
        <v>667</v>
      </c>
      <c r="B25" s="812">
        <v>182.944468</v>
      </c>
      <c r="C25" s="812">
        <v>426.83162700000003</v>
      </c>
      <c r="D25" s="812">
        <v>453.92300999999998</v>
      </c>
      <c r="E25" s="812">
        <v>620.30253400000004</v>
      </c>
      <c r="F25" s="812">
        <v>316.72080799999998</v>
      </c>
      <c r="G25" s="812">
        <v>432.84575799999999</v>
      </c>
      <c r="H25" s="813">
        <v>609.77609600000005</v>
      </c>
      <c r="I25" s="813">
        <v>1823.792111</v>
      </c>
      <c r="J25" s="813">
        <v>2433.5682059999999</v>
      </c>
    </row>
    <row r="26" spans="1:11" s="69" customFormat="1">
      <c r="A26" s="821" t="s">
        <v>668</v>
      </c>
      <c r="B26" s="822">
        <v>15.165172</v>
      </c>
      <c r="C26" s="822">
        <v>53.063369999999999</v>
      </c>
      <c r="D26" s="822">
        <v>68.273587000000006</v>
      </c>
      <c r="E26" s="822">
        <v>106.668132</v>
      </c>
      <c r="F26" s="822">
        <v>67.528270000000006</v>
      </c>
      <c r="G26" s="822">
        <v>125.50828199999999</v>
      </c>
      <c r="H26" s="410">
        <v>68.228542000000004</v>
      </c>
      <c r="I26" s="410">
        <v>367.97827100000001</v>
      </c>
      <c r="J26" s="410">
        <v>436.20681300000001</v>
      </c>
    </row>
    <row r="27" spans="1:11" s="8" customFormat="1">
      <c r="A27" s="814" t="s">
        <v>669</v>
      </c>
      <c r="B27" s="815">
        <v>228.23809600000001</v>
      </c>
      <c r="C27" s="815">
        <v>643.82510400000001</v>
      </c>
      <c r="D27" s="815">
        <v>825.25364300000001</v>
      </c>
      <c r="E27" s="815">
        <v>1183.8476350000001</v>
      </c>
      <c r="F27" s="815">
        <v>680.18256799999995</v>
      </c>
      <c r="G27" s="815">
        <v>1806.720615</v>
      </c>
      <c r="H27" s="816">
        <v>872.06320000000005</v>
      </c>
      <c r="I27" s="816">
        <v>4496.0044619999999</v>
      </c>
      <c r="J27" s="816">
        <v>5368.0676620000004</v>
      </c>
    </row>
    <row r="28" spans="1:11">
      <c r="A28" s="821" t="s">
        <v>705</v>
      </c>
      <c r="B28" s="822">
        <v>24.531600999999998</v>
      </c>
      <c r="C28" s="822">
        <v>64.558301</v>
      </c>
      <c r="D28" s="822">
        <v>78.447648000000001</v>
      </c>
      <c r="E28" s="822">
        <v>126.841178</v>
      </c>
      <c r="F28" s="822">
        <v>59.842914</v>
      </c>
      <c r="G28" s="822">
        <v>154.01397</v>
      </c>
      <c r="H28" s="410">
        <v>89.089900999999998</v>
      </c>
      <c r="I28" s="410">
        <v>419.14571100000001</v>
      </c>
      <c r="J28" s="410">
        <v>508.235612</v>
      </c>
    </row>
    <row r="29" spans="1:11" s="69" customFormat="1">
      <c r="A29" s="811" t="s">
        <v>670</v>
      </c>
      <c r="B29" s="812">
        <v>88.953997999999999</v>
      </c>
      <c r="C29" s="812">
        <v>299.53962300000001</v>
      </c>
      <c r="D29" s="812">
        <v>457.90954399999998</v>
      </c>
      <c r="E29" s="812">
        <v>644.19824700000004</v>
      </c>
      <c r="F29" s="812">
        <v>365.84883000000002</v>
      </c>
      <c r="G29" s="812">
        <v>898.13770699999998</v>
      </c>
      <c r="H29" s="813">
        <v>388.49362000000002</v>
      </c>
      <c r="I29" s="813">
        <v>2366.094329</v>
      </c>
      <c r="J29" s="813">
        <v>2754.5879490000002</v>
      </c>
    </row>
    <row r="30" spans="1:11">
      <c r="A30" s="809" t="s">
        <v>671</v>
      </c>
      <c r="B30" s="810">
        <v>84.770767000000006</v>
      </c>
      <c r="C30" s="810">
        <v>231.27678299999999</v>
      </c>
      <c r="D30" s="810">
        <v>283.48769800000002</v>
      </c>
      <c r="E30" s="810">
        <v>409.04165599999999</v>
      </c>
      <c r="F30" s="810">
        <v>254.48962299999999</v>
      </c>
      <c r="G30" s="810">
        <v>754.56893700000001</v>
      </c>
      <c r="H30" s="331">
        <v>316.04755</v>
      </c>
      <c r="I30" s="331">
        <v>1701.5879130000001</v>
      </c>
      <c r="J30" s="331">
        <v>2017.6354630000001</v>
      </c>
    </row>
    <row r="31" spans="1:11" s="8" customFormat="1">
      <c r="A31" s="814" t="s">
        <v>672</v>
      </c>
      <c r="B31" s="815">
        <v>413.11179700000002</v>
      </c>
      <c r="C31" s="815">
        <v>1041.9384689999999</v>
      </c>
      <c r="D31" s="815">
        <v>1235.242823</v>
      </c>
      <c r="E31" s="815">
        <v>1894.9414670000001</v>
      </c>
      <c r="F31" s="815">
        <v>1198.987057</v>
      </c>
      <c r="G31" s="815">
        <v>1450.251039</v>
      </c>
      <c r="H31" s="816">
        <v>1455.0502650000001</v>
      </c>
      <c r="I31" s="816">
        <v>5779.4223860000002</v>
      </c>
      <c r="J31" s="816">
        <v>7234.4726520000004</v>
      </c>
    </row>
    <row r="32" spans="1:11" s="69" customFormat="1">
      <c r="A32" s="809" t="s">
        <v>706</v>
      </c>
      <c r="B32" s="810">
        <v>20.371200000000002</v>
      </c>
      <c r="C32" s="810">
        <v>78.453067000000004</v>
      </c>
      <c r="D32" s="810">
        <v>173.3451</v>
      </c>
      <c r="E32" s="810">
        <v>337.51529799999997</v>
      </c>
      <c r="F32" s="810">
        <v>202.90249800000001</v>
      </c>
      <c r="G32" s="810">
        <v>256.06894299999999</v>
      </c>
      <c r="H32" s="331">
        <v>98.824267000000006</v>
      </c>
      <c r="I32" s="331">
        <v>969.83183899999995</v>
      </c>
      <c r="J32" s="331">
        <v>1068.6561059999999</v>
      </c>
    </row>
    <row r="33" spans="1:10" s="69" customFormat="1">
      <c r="A33" s="811" t="s">
        <v>673</v>
      </c>
      <c r="B33" s="812">
        <v>208.39684700000001</v>
      </c>
      <c r="C33" s="812">
        <v>491.53836100000001</v>
      </c>
      <c r="D33" s="812">
        <v>622.19725500000004</v>
      </c>
      <c r="E33" s="812">
        <v>789.79558799999995</v>
      </c>
      <c r="F33" s="812">
        <v>489.84675600000003</v>
      </c>
      <c r="G33" s="812">
        <v>714.18297399999994</v>
      </c>
      <c r="H33" s="813">
        <v>699.93520799999999</v>
      </c>
      <c r="I33" s="813">
        <v>2616.0225740000001</v>
      </c>
      <c r="J33" s="813">
        <v>3315.957782</v>
      </c>
    </row>
    <row r="34" spans="1:10">
      <c r="A34" s="809" t="s">
        <v>674</v>
      </c>
      <c r="B34" s="810">
        <v>134.06956600000001</v>
      </c>
      <c r="C34" s="810">
        <v>392.75662199999999</v>
      </c>
      <c r="D34" s="810">
        <v>433.423428</v>
      </c>
      <c r="E34" s="810">
        <v>761.85671000000002</v>
      </c>
      <c r="F34" s="810">
        <v>506.23780299999999</v>
      </c>
      <c r="G34" s="810">
        <v>436.56597199999999</v>
      </c>
      <c r="H34" s="331">
        <v>526.826188</v>
      </c>
      <c r="I34" s="331">
        <v>2138.0839120000001</v>
      </c>
      <c r="J34" s="331">
        <v>2664.9101000000001</v>
      </c>
    </row>
    <row r="35" spans="1:10" s="8" customFormat="1">
      <c r="A35" s="811" t="s">
        <v>926</v>
      </c>
      <c r="B35" s="812" t="s">
        <v>108</v>
      </c>
      <c r="C35" s="812" t="s">
        <v>108</v>
      </c>
      <c r="D35" s="812" t="s">
        <v>108</v>
      </c>
      <c r="E35" s="812" t="s">
        <v>108</v>
      </c>
      <c r="F35" s="812" t="s">
        <v>108</v>
      </c>
      <c r="G35" s="812">
        <v>43.433149999999998</v>
      </c>
      <c r="H35" s="813" t="s">
        <v>108</v>
      </c>
      <c r="I35" s="813">
        <v>43.433149999999998</v>
      </c>
      <c r="J35" s="813">
        <v>43.433149999999998</v>
      </c>
    </row>
    <row r="36" spans="1:10" s="8" customFormat="1">
      <c r="A36" s="826" t="s">
        <v>675</v>
      </c>
      <c r="B36" s="827">
        <v>188.63527999999999</v>
      </c>
      <c r="C36" s="827">
        <v>659.90370099999996</v>
      </c>
      <c r="D36" s="827">
        <v>865.66706299999998</v>
      </c>
      <c r="E36" s="827">
        <v>1674.0572099999999</v>
      </c>
      <c r="F36" s="827">
        <v>1035.0433439999999</v>
      </c>
      <c r="G36" s="827">
        <v>2153.9666860000002</v>
      </c>
      <c r="H36" s="828">
        <v>848.53898100000004</v>
      </c>
      <c r="I36" s="828">
        <v>5728.7343019999998</v>
      </c>
      <c r="J36" s="828">
        <v>6577.2732830000004</v>
      </c>
    </row>
    <row r="37" spans="1:10">
      <c r="A37" s="823" t="s">
        <v>931</v>
      </c>
      <c r="B37" s="812">
        <v>39.370475999999996</v>
      </c>
      <c r="C37" s="812">
        <v>184.94784200000001</v>
      </c>
      <c r="D37" s="812">
        <v>305.35091399999999</v>
      </c>
      <c r="E37" s="812">
        <v>522.09810800000002</v>
      </c>
      <c r="F37" s="812">
        <v>329.531678</v>
      </c>
      <c r="G37" s="812">
        <v>411.01724400000001</v>
      </c>
      <c r="H37" s="813">
        <v>224.31831700000001</v>
      </c>
      <c r="I37" s="813">
        <v>1567.997944</v>
      </c>
      <c r="J37" s="813">
        <v>1792.3162609999999</v>
      </c>
    </row>
    <row r="38" spans="1:10">
      <c r="A38" s="821" t="s">
        <v>676</v>
      </c>
      <c r="B38" s="810">
        <v>3.2556980000000002</v>
      </c>
      <c r="C38" s="810">
        <v>7.2906599999999999</v>
      </c>
      <c r="D38" s="810">
        <v>19.454684</v>
      </c>
      <c r="E38" s="810">
        <v>90.323552000000007</v>
      </c>
      <c r="F38" s="810">
        <v>78.307852999999994</v>
      </c>
      <c r="G38" s="810">
        <v>61.941420999999998</v>
      </c>
      <c r="H38" s="331">
        <v>10.546359000000001</v>
      </c>
      <c r="I38" s="331">
        <v>250.02750900000001</v>
      </c>
      <c r="J38" s="331">
        <v>260.573868</v>
      </c>
    </row>
    <row r="39" spans="1:10">
      <c r="A39" s="823" t="s">
        <v>927</v>
      </c>
      <c r="B39" s="824">
        <v>94.543284999999997</v>
      </c>
      <c r="C39" s="824">
        <v>328.31924600000002</v>
      </c>
      <c r="D39" s="824">
        <v>408.80468300000001</v>
      </c>
      <c r="E39" s="824">
        <v>831.41529100000002</v>
      </c>
      <c r="F39" s="824">
        <v>491.968054</v>
      </c>
      <c r="G39" s="824">
        <v>1087.9461839999999</v>
      </c>
      <c r="H39" s="825">
        <v>422.86253099999999</v>
      </c>
      <c r="I39" s="825">
        <v>2820.1342119999999</v>
      </c>
      <c r="J39" s="825">
        <v>3242.9967430000002</v>
      </c>
    </row>
    <row r="40" spans="1:10" s="8" customFormat="1">
      <c r="A40" s="821" t="s">
        <v>677</v>
      </c>
      <c r="B40" s="822">
        <v>1.319658</v>
      </c>
      <c r="C40" s="822">
        <v>3.397335</v>
      </c>
      <c r="D40" s="822">
        <v>2.2966470000000001</v>
      </c>
      <c r="E40" s="822">
        <v>6.8112139999999997</v>
      </c>
      <c r="F40" s="822">
        <v>7.4006999999999996</v>
      </c>
      <c r="G40" s="822">
        <v>9.6322989999999997</v>
      </c>
      <c r="H40" s="410">
        <v>4.7169930000000004</v>
      </c>
      <c r="I40" s="410">
        <v>26.14086</v>
      </c>
      <c r="J40" s="410">
        <v>30.857852000000001</v>
      </c>
    </row>
    <row r="41" spans="1:10">
      <c r="A41" s="823" t="s">
        <v>678</v>
      </c>
      <c r="B41" s="824">
        <v>10.320791</v>
      </c>
      <c r="C41" s="824">
        <v>31.584638000000002</v>
      </c>
      <c r="D41" s="824">
        <v>46.573166000000001</v>
      </c>
      <c r="E41" s="824">
        <v>90.748099999999994</v>
      </c>
      <c r="F41" s="824">
        <v>39.591914000000003</v>
      </c>
      <c r="G41" s="824">
        <v>59.605029999999999</v>
      </c>
      <c r="H41" s="825">
        <v>41.905428000000001</v>
      </c>
      <c r="I41" s="825">
        <v>236.51820900000001</v>
      </c>
      <c r="J41" s="825">
        <v>278.42363799999998</v>
      </c>
    </row>
    <row r="42" spans="1:10">
      <c r="A42" s="821" t="s">
        <v>679</v>
      </c>
      <c r="B42" s="822">
        <v>20.510189</v>
      </c>
      <c r="C42" s="822">
        <v>64.903502000000003</v>
      </c>
      <c r="D42" s="822">
        <v>78.828018999999998</v>
      </c>
      <c r="E42" s="822">
        <v>127.58152800000001</v>
      </c>
      <c r="F42" s="822">
        <v>88.243144999999998</v>
      </c>
      <c r="G42" s="822">
        <v>503.23587199999997</v>
      </c>
      <c r="H42" s="410">
        <v>85.413691</v>
      </c>
      <c r="I42" s="410">
        <v>797.88856399999997</v>
      </c>
      <c r="J42" s="410">
        <v>883.30225499999995</v>
      </c>
    </row>
    <row r="43" spans="1:10" s="8" customFormat="1">
      <c r="A43" s="823" t="s">
        <v>928</v>
      </c>
      <c r="B43" s="824" t="s">
        <v>108</v>
      </c>
      <c r="C43" s="824" t="s">
        <v>108</v>
      </c>
      <c r="D43" s="824" t="s">
        <v>108</v>
      </c>
      <c r="E43" s="824">
        <v>0.29647400000000002</v>
      </c>
      <c r="F43" s="824" t="s">
        <v>108</v>
      </c>
      <c r="G43" s="824">
        <v>0.12656000000000001</v>
      </c>
      <c r="H43" s="825" t="s">
        <v>108</v>
      </c>
      <c r="I43" s="825">
        <v>0.42303400000000002</v>
      </c>
      <c r="J43" s="825">
        <v>0.42303400000000002</v>
      </c>
    </row>
    <row r="44" spans="1:10" s="8" customFormat="1">
      <c r="A44" s="821" t="s">
        <v>929</v>
      </c>
      <c r="B44" s="822" t="s">
        <v>108</v>
      </c>
      <c r="C44" s="822" t="s">
        <v>108</v>
      </c>
      <c r="D44" s="822" t="s">
        <v>108</v>
      </c>
      <c r="E44" s="822" t="s">
        <v>108</v>
      </c>
      <c r="F44" s="822" t="s">
        <v>108</v>
      </c>
      <c r="G44" s="822">
        <v>6.3032709999999996</v>
      </c>
      <c r="H44" s="410" t="s">
        <v>108</v>
      </c>
      <c r="I44" s="410">
        <v>6.3032709999999996</v>
      </c>
      <c r="J44" s="410">
        <v>6.3032709999999996</v>
      </c>
    </row>
    <row r="45" spans="1:10" s="8" customFormat="1">
      <c r="A45" s="829" t="s">
        <v>680</v>
      </c>
      <c r="B45" s="830">
        <v>47.139437999999998</v>
      </c>
      <c r="C45" s="830">
        <v>71.971783000000002</v>
      </c>
      <c r="D45" s="830">
        <v>52.507026000000003</v>
      </c>
      <c r="E45" s="830">
        <v>95.051312999999993</v>
      </c>
      <c r="F45" s="830">
        <v>104.23062899999999</v>
      </c>
      <c r="G45" s="830">
        <v>250.52199200000001</v>
      </c>
      <c r="H45" s="831">
        <v>119.111221</v>
      </c>
      <c r="I45" s="831">
        <v>502.31095900000003</v>
      </c>
      <c r="J45" s="831">
        <v>621.42218000000003</v>
      </c>
    </row>
    <row r="46" spans="1:10" s="69" customFormat="1">
      <c r="A46" s="821" t="s">
        <v>707</v>
      </c>
      <c r="B46" s="822">
        <v>7.9364790000000003</v>
      </c>
      <c r="C46" s="822">
        <v>16.925004999999999</v>
      </c>
      <c r="D46" s="822">
        <v>11.703533</v>
      </c>
      <c r="E46" s="822">
        <v>26.879227</v>
      </c>
      <c r="F46" s="822">
        <v>70.684357000000006</v>
      </c>
      <c r="G46" s="822">
        <v>11.048415</v>
      </c>
      <c r="H46" s="410">
        <v>24.861484000000001</v>
      </c>
      <c r="I46" s="410">
        <v>120.315532</v>
      </c>
      <c r="J46" s="410">
        <v>145.17701600000001</v>
      </c>
    </row>
    <row r="47" spans="1:10" s="8" customFormat="1">
      <c r="A47" s="823" t="s">
        <v>708</v>
      </c>
      <c r="B47" s="824">
        <v>34.873508999999999</v>
      </c>
      <c r="C47" s="824">
        <v>49.391221999999999</v>
      </c>
      <c r="D47" s="824">
        <v>40.500065999999997</v>
      </c>
      <c r="E47" s="824">
        <v>68.171334000000002</v>
      </c>
      <c r="F47" s="824">
        <v>33.546272000000002</v>
      </c>
      <c r="G47" s="824">
        <v>239.47357700000001</v>
      </c>
      <c r="H47" s="825">
        <v>84.26473</v>
      </c>
      <c r="I47" s="825">
        <v>381.69124900000003</v>
      </c>
      <c r="J47" s="825">
        <v>465.95597900000001</v>
      </c>
    </row>
    <row r="48" spans="1:10" s="8" customFormat="1">
      <c r="A48" s="818" t="s">
        <v>681</v>
      </c>
      <c r="B48" s="819">
        <v>701.33112100000005</v>
      </c>
      <c r="C48" s="819">
        <v>1426.9648340000001</v>
      </c>
      <c r="D48" s="819">
        <v>1394.1915449999999</v>
      </c>
      <c r="E48" s="819">
        <v>2070.7546040000002</v>
      </c>
      <c r="F48" s="819">
        <v>1285.373431</v>
      </c>
      <c r="G48" s="819">
        <v>2541.1302179999998</v>
      </c>
      <c r="H48" s="820">
        <v>2128.2959540000002</v>
      </c>
      <c r="I48" s="820">
        <v>7291.4497979999996</v>
      </c>
      <c r="J48" s="820">
        <v>9419.7457520000007</v>
      </c>
    </row>
    <row r="49" spans="1:10">
      <c r="A49" s="811" t="s">
        <v>709</v>
      </c>
      <c r="B49" s="812">
        <v>210.84672800000001</v>
      </c>
      <c r="C49" s="812">
        <v>424.26073600000001</v>
      </c>
      <c r="D49" s="812">
        <v>345.72967299999999</v>
      </c>
      <c r="E49" s="812">
        <v>471.42965199999998</v>
      </c>
      <c r="F49" s="812">
        <v>222.395388</v>
      </c>
      <c r="G49" s="812">
        <v>312.096137</v>
      </c>
      <c r="H49" s="813">
        <v>635.10746500000005</v>
      </c>
      <c r="I49" s="813">
        <v>1351.6508510000001</v>
      </c>
      <c r="J49" s="813">
        <v>1986.7583159999999</v>
      </c>
    </row>
    <row r="50" spans="1:10" s="8" customFormat="1">
      <c r="A50" s="809" t="s">
        <v>682</v>
      </c>
      <c r="B50" s="810">
        <v>14.577017</v>
      </c>
      <c r="C50" s="810">
        <v>40.100532000000001</v>
      </c>
      <c r="D50" s="810">
        <v>35.983981</v>
      </c>
      <c r="E50" s="810">
        <v>40.322507000000002</v>
      </c>
      <c r="F50" s="810">
        <v>49.372481999999998</v>
      </c>
      <c r="G50" s="810">
        <v>48.709673000000002</v>
      </c>
      <c r="H50" s="331">
        <v>54.677548999999999</v>
      </c>
      <c r="I50" s="331">
        <v>174.388643</v>
      </c>
      <c r="J50" s="331">
        <v>229.066192</v>
      </c>
    </row>
    <row r="51" spans="1:10">
      <c r="A51" s="811" t="s">
        <v>683</v>
      </c>
      <c r="B51" s="812">
        <v>24.373588999999999</v>
      </c>
      <c r="C51" s="812">
        <v>72.181956</v>
      </c>
      <c r="D51" s="812">
        <v>127.598203</v>
      </c>
      <c r="E51" s="812">
        <v>229.88166799999999</v>
      </c>
      <c r="F51" s="812">
        <v>215.70458400000001</v>
      </c>
      <c r="G51" s="812">
        <v>758.75464199999999</v>
      </c>
      <c r="H51" s="813">
        <v>96.555544999999995</v>
      </c>
      <c r="I51" s="813">
        <v>1331.9390960000001</v>
      </c>
      <c r="J51" s="813">
        <v>1428.494641</v>
      </c>
    </row>
    <row r="52" spans="1:10" s="69" customFormat="1">
      <c r="A52" s="809" t="s">
        <v>684</v>
      </c>
      <c r="B52" s="810">
        <v>70.997197</v>
      </c>
      <c r="C52" s="810">
        <v>172.84906599999999</v>
      </c>
      <c r="D52" s="810">
        <v>173.13796400000001</v>
      </c>
      <c r="E52" s="810">
        <v>225.57145</v>
      </c>
      <c r="F52" s="810">
        <v>140.721293</v>
      </c>
      <c r="G52" s="810">
        <v>161.57853</v>
      </c>
      <c r="H52" s="331">
        <v>243.846262</v>
      </c>
      <c r="I52" s="331">
        <v>701.00923699999998</v>
      </c>
      <c r="J52" s="331">
        <v>944.85549900000001</v>
      </c>
    </row>
    <row r="53" spans="1:10">
      <c r="A53" s="811" t="s">
        <v>685</v>
      </c>
      <c r="B53" s="812">
        <v>128.918689</v>
      </c>
      <c r="C53" s="812">
        <v>335.69971700000002</v>
      </c>
      <c r="D53" s="812">
        <v>387.067835</v>
      </c>
      <c r="E53" s="812">
        <v>531.798768</v>
      </c>
      <c r="F53" s="812">
        <v>313.253289</v>
      </c>
      <c r="G53" s="812">
        <v>505.84990599999998</v>
      </c>
      <c r="H53" s="813">
        <v>464.61840599999999</v>
      </c>
      <c r="I53" s="813">
        <v>1737.9697980000001</v>
      </c>
      <c r="J53" s="813">
        <v>2202.5882040000001</v>
      </c>
    </row>
    <row r="54" spans="1:10" s="8" customFormat="1">
      <c r="A54" s="809" t="s">
        <v>686</v>
      </c>
      <c r="B54" s="810">
        <v>112.971763</v>
      </c>
      <c r="C54" s="810">
        <v>225.94959399999999</v>
      </c>
      <c r="D54" s="810">
        <v>306.61440499999998</v>
      </c>
      <c r="E54" s="810">
        <v>561.05328899999995</v>
      </c>
      <c r="F54" s="810">
        <v>343.92639500000001</v>
      </c>
      <c r="G54" s="810">
        <v>754.14133100000004</v>
      </c>
      <c r="H54" s="331">
        <v>338.921357</v>
      </c>
      <c r="I54" s="331">
        <v>1965.7354190000001</v>
      </c>
      <c r="J54" s="331">
        <v>2304.6567759999998</v>
      </c>
    </row>
    <row r="55" spans="1:10" s="8" customFormat="1">
      <c r="A55" s="814" t="s">
        <v>687</v>
      </c>
      <c r="B55" s="815">
        <v>310.47846199999998</v>
      </c>
      <c r="C55" s="815">
        <v>747.96595000000002</v>
      </c>
      <c r="D55" s="815">
        <v>697.58293900000001</v>
      </c>
      <c r="E55" s="815">
        <v>874.29869699999995</v>
      </c>
      <c r="F55" s="815">
        <v>492.92916200000002</v>
      </c>
      <c r="G55" s="815">
        <v>523.19608700000003</v>
      </c>
      <c r="H55" s="816">
        <v>1058.4444120000001</v>
      </c>
      <c r="I55" s="816">
        <v>2588.0068860000001</v>
      </c>
      <c r="J55" s="816">
        <v>3646.4512970000001</v>
      </c>
    </row>
    <row r="56" spans="1:10">
      <c r="A56" s="809" t="s">
        <v>932</v>
      </c>
      <c r="B56" s="810" t="s">
        <v>108</v>
      </c>
      <c r="C56" s="810" t="s">
        <v>108</v>
      </c>
      <c r="D56" s="810" t="s">
        <v>108</v>
      </c>
      <c r="E56" s="810" t="s">
        <v>108</v>
      </c>
      <c r="F56" s="810" t="s">
        <v>108</v>
      </c>
      <c r="G56" s="810">
        <v>15.684621999999999</v>
      </c>
      <c r="H56" s="331" t="s">
        <v>108</v>
      </c>
      <c r="I56" s="331">
        <v>15.684621999999999</v>
      </c>
      <c r="J56" s="331">
        <v>15.684621999999999</v>
      </c>
    </row>
    <row r="57" spans="1:10">
      <c r="A57" s="811" t="s">
        <v>688</v>
      </c>
      <c r="B57" s="812">
        <v>6.6720899999999999</v>
      </c>
      <c r="C57" s="812">
        <v>17.709592000000001</v>
      </c>
      <c r="D57" s="812">
        <v>14.700899</v>
      </c>
      <c r="E57" s="812">
        <v>15.609972000000001</v>
      </c>
      <c r="F57" s="812">
        <v>4.624142</v>
      </c>
      <c r="G57" s="812">
        <v>2.9163649999999999</v>
      </c>
      <c r="H57" s="813">
        <v>24.381681</v>
      </c>
      <c r="I57" s="813">
        <v>37.851379000000001</v>
      </c>
      <c r="J57" s="813">
        <v>62.233060000000002</v>
      </c>
    </row>
    <row r="58" spans="1:10">
      <c r="A58" s="809" t="s">
        <v>689</v>
      </c>
      <c r="B58" s="810">
        <v>4.3281210000000003</v>
      </c>
      <c r="C58" s="810">
        <v>8.7923109999999998</v>
      </c>
      <c r="D58" s="810">
        <v>24.572721000000001</v>
      </c>
      <c r="E58" s="810">
        <v>15.259192000000001</v>
      </c>
      <c r="F58" s="810">
        <v>8.8683680000000003</v>
      </c>
      <c r="G58" s="810">
        <v>61.516615999999999</v>
      </c>
      <c r="H58" s="331">
        <v>13.120431999999999</v>
      </c>
      <c r="I58" s="331">
        <v>110.216897</v>
      </c>
      <c r="J58" s="331">
        <v>123.337329</v>
      </c>
    </row>
    <row r="59" spans="1:10" s="69" customFormat="1">
      <c r="A59" s="823" t="s">
        <v>690</v>
      </c>
      <c r="B59" s="824">
        <v>268.61689699999999</v>
      </c>
      <c r="C59" s="824">
        <v>655.86134900000002</v>
      </c>
      <c r="D59" s="824">
        <v>596.82740999999999</v>
      </c>
      <c r="E59" s="824">
        <v>729.35095000000001</v>
      </c>
      <c r="F59" s="824">
        <v>423.30573600000002</v>
      </c>
      <c r="G59" s="824">
        <v>329.97814</v>
      </c>
      <c r="H59" s="825">
        <v>924.47824500000002</v>
      </c>
      <c r="I59" s="825">
        <v>2079.4622359999998</v>
      </c>
      <c r="J59" s="825">
        <v>3003.9404810000001</v>
      </c>
    </row>
    <row r="60" spans="1:10" s="8" customFormat="1">
      <c r="A60" s="821" t="s">
        <v>691</v>
      </c>
      <c r="B60" s="822">
        <v>30.861353999999999</v>
      </c>
      <c r="C60" s="822">
        <v>65.602698000000004</v>
      </c>
      <c r="D60" s="822">
        <v>61.481909999999999</v>
      </c>
      <c r="E60" s="822">
        <v>114.003235</v>
      </c>
      <c r="F60" s="822">
        <v>56.130915999999999</v>
      </c>
      <c r="G60" s="822">
        <v>71.098010000000002</v>
      </c>
      <c r="H60" s="410">
        <v>96.464053000000007</v>
      </c>
      <c r="I60" s="410">
        <v>302.71407099999999</v>
      </c>
      <c r="J60" s="410">
        <v>399.17812400000003</v>
      </c>
    </row>
    <row r="61" spans="1:10">
      <c r="A61" s="811" t="s">
        <v>930</v>
      </c>
      <c r="B61" s="812" t="s">
        <v>108</v>
      </c>
      <c r="C61" s="812" t="s">
        <v>108</v>
      </c>
      <c r="D61" s="812" t="s">
        <v>108</v>
      </c>
      <c r="E61" s="812">
        <v>7.5347999999999998E-2</v>
      </c>
      <c r="F61" s="812" t="s">
        <v>108</v>
      </c>
      <c r="G61" s="812">
        <v>42.002333999999998</v>
      </c>
      <c r="H61" s="813" t="s">
        <v>108</v>
      </c>
      <c r="I61" s="813">
        <v>42.077682000000003</v>
      </c>
      <c r="J61" s="813">
        <v>42.077682000000003</v>
      </c>
    </row>
    <row r="62" spans="1:10" s="8" customFormat="1">
      <c r="A62" s="818" t="s">
        <v>692</v>
      </c>
      <c r="B62" s="819">
        <v>48.964131000000002</v>
      </c>
      <c r="C62" s="819">
        <v>89.437814000000003</v>
      </c>
      <c r="D62" s="819">
        <v>118.22872</v>
      </c>
      <c r="E62" s="819">
        <v>172.04479599999999</v>
      </c>
      <c r="F62" s="819">
        <v>137.92290199999999</v>
      </c>
      <c r="G62" s="819">
        <v>250.97775100000001</v>
      </c>
      <c r="H62" s="820">
        <v>138.40194600000001</v>
      </c>
      <c r="I62" s="820">
        <v>679.17417</v>
      </c>
      <c r="J62" s="820">
        <v>817.57611499999996</v>
      </c>
    </row>
    <row r="63" spans="1:10">
      <c r="A63" s="811" t="s">
        <v>933</v>
      </c>
      <c r="B63" s="812" t="s">
        <v>108</v>
      </c>
      <c r="C63" s="812" t="s">
        <v>108</v>
      </c>
      <c r="D63" s="812" t="s">
        <v>108</v>
      </c>
      <c r="E63" s="812">
        <v>1.1391999999999999E-2</v>
      </c>
      <c r="F63" s="812" t="s">
        <v>108</v>
      </c>
      <c r="G63" s="812">
        <v>4.3823790000000002</v>
      </c>
      <c r="H63" s="813" t="s">
        <v>108</v>
      </c>
      <c r="I63" s="813">
        <v>4.3937710000000001</v>
      </c>
      <c r="J63" s="813">
        <v>4.3937710000000001</v>
      </c>
    </row>
    <row r="64" spans="1:10" s="8" customFormat="1">
      <c r="A64" s="809" t="s">
        <v>693</v>
      </c>
      <c r="B64" s="810">
        <v>10.883939</v>
      </c>
      <c r="C64" s="810">
        <v>17.175014999999998</v>
      </c>
      <c r="D64" s="810">
        <v>32.022050999999998</v>
      </c>
      <c r="E64" s="810">
        <v>59.334204</v>
      </c>
      <c r="F64" s="810">
        <v>62.018973000000003</v>
      </c>
      <c r="G64" s="810">
        <v>69.203772999999998</v>
      </c>
      <c r="H64" s="331">
        <v>28.058954</v>
      </c>
      <c r="I64" s="331">
        <v>222.579002</v>
      </c>
      <c r="J64" s="331">
        <v>250.637956</v>
      </c>
    </row>
    <row r="65" spans="1:12" s="8" customFormat="1">
      <c r="A65" s="811" t="s">
        <v>694</v>
      </c>
      <c r="B65" s="812">
        <v>3.504203</v>
      </c>
      <c r="C65" s="812">
        <v>9.5092780000000001</v>
      </c>
      <c r="D65" s="812">
        <v>23.222451</v>
      </c>
      <c r="E65" s="812">
        <v>39.094842999999997</v>
      </c>
      <c r="F65" s="812">
        <v>40.038290000000003</v>
      </c>
      <c r="G65" s="812">
        <v>46.492196999999997</v>
      </c>
      <c r="H65" s="813">
        <v>13.013481000000001</v>
      </c>
      <c r="I65" s="813">
        <v>148.847781</v>
      </c>
      <c r="J65" s="813">
        <v>161.86126200000001</v>
      </c>
    </row>
    <row r="66" spans="1:12">
      <c r="A66" s="809" t="s">
        <v>695</v>
      </c>
      <c r="B66" s="810">
        <v>21.838470999999998</v>
      </c>
      <c r="C66" s="810">
        <v>42.956502999999998</v>
      </c>
      <c r="D66" s="810">
        <v>41.160733</v>
      </c>
      <c r="E66" s="810">
        <v>42.653578000000003</v>
      </c>
      <c r="F66" s="810">
        <v>19.95316</v>
      </c>
      <c r="G66" s="810">
        <v>37.775053</v>
      </c>
      <c r="H66" s="331">
        <v>64.794973999999996</v>
      </c>
      <c r="I66" s="331">
        <v>141.54252399999999</v>
      </c>
      <c r="J66" s="331">
        <v>206.33749800000001</v>
      </c>
    </row>
    <row r="67" spans="1:12">
      <c r="A67" s="811" t="s">
        <v>696</v>
      </c>
      <c r="B67" s="812">
        <v>7.4389219999999998</v>
      </c>
      <c r="C67" s="812">
        <v>14.55409</v>
      </c>
      <c r="D67" s="812">
        <v>20.65062</v>
      </c>
      <c r="E67" s="812">
        <v>30.050550000000001</v>
      </c>
      <c r="F67" s="812">
        <v>15.912478999999999</v>
      </c>
      <c r="G67" s="812">
        <v>93.124348999999995</v>
      </c>
      <c r="H67" s="813">
        <v>21.993013000000001</v>
      </c>
      <c r="I67" s="813">
        <v>159.737999</v>
      </c>
      <c r="J67" s="813">
        <v>181.731011</v>
      </c>
    </row>
    <row r="68" spans="1:12" s="8" customFormat="1">
      <c r="A68" s="818" t="s">
        <v>697</v>
      </c>
      <c r="B68" s="819">
        <v>393.17891800000001</v>
      </c>
      <c r="C68" s="819">
        <v>441.09571399999999</v>
      </c>
      <c r="D68" s="819">
        <v>433.39133900000002</v>
      </c>
      <c r="E68" s="819">
        <v>531.85372500000005</v>
      </c>
      <c r="F68" s="819">
        <v>351.30548399999998</v>
      </c>
      <c r="G68" s="819">
        <v>574.67259000000001</v>
      </c>
      <c r="H68" s="820">
        <v>834.274631</v>
      </c>
      <c r="I68" s="820">
        <v>1891.2231389999999</v>
      </c>
      <c r="J68" s="820">
        <v>2725.4977699999999</v>
      </c>
    </row>
    <row r="69" spans="1:12">
      <c r="A69" s="833" t="s">
        <v>698</v>
      </c>
      <c r="B69" s="834">
        <f>B9+B14+B20+B27+B31+B36+B45+B48+B55+B62+B68</f>
        <v>4790.8835929999996</v>
      </c>
      <c r="C69" s="834">
        <f t="shared" ref="C69:J69" si="0">C9+C14+C20+C27+C31+C36+C45+C48+C55+C62+C68</f>
        <v>10372.297086999999</v>
      </c>
      <c r="D69" s="834">
        <f t="shared" si="0"/>
        <v>10692.310330999999</v>
      </c>
      <c r="E69" s="834">
        <f t="shared" si="0"/>
        <v>16153.054259000002</v>
      </c>
      <c r="F69" s="834">
        <f t="shared" si="0"/>
        <v>9869.9494060000015</v>
      </c>
      <c r="G69" s="834">
        <f t="shared" si="0"/>
        <v>16969.261967999999</v>
      </c>
      <c r="H69" s="834">
        <f t="shared" si="0"/>
        <v>15163.180676999998</v>
      </c>
      <c r="I69" s="834">
        <f t="shared" si="0"/>
        <v>53684.575966000004</v>
      </c>
      <c r="J69" s="834">
        <f t="shared" si="0"/>
        <v>68847.756642000008</v>
      </c>
      <c r="L69" s="14"/>
    </row>
    <row r="70" spans="1:12">
      <c r="A70" s="835" t="s">
        <v>711</v>
      </c>
      <c r="B70" s="3"/>
      <c r="C70" s="3"/>
      <c r="D70" s="247"/>
      <c r="E70" s="3"/>
      <c r="F70" s="3"/>
      <c r="G70" s="247"/>
      <c r="H70" s="3"/>
      <c r="I70" s="3"/>
      <c r="J70" s="3"/>
    </row>
    <row r="71" spans="1:12" ht="13.5" customHeight="1">
      <c r="A71" s="835" t="s">
        <v>363</v>
      </c>
      <c r="B71" s="3"/>
      <c r="C71" s="3"/>
      <c r="D71" s="247"/>
      <c r="E71" s="3"/>
      <c r="F71" s="3"/>
      <c r="G71" s="247"/>
      <c r="H71" s="3"/>
      <c r="I71" s="3"/>
      <c r="J71" s="3"/>
    </row>
    <row r="72" spans="1:12">
      <c r="A72" s="292" t="s">
        <v>924</v>
      </c>
      <c r="B72" s="3"/>
      <c r="C72" s="3"/>
      <c r="D72" s="247"/>
      <c r="E72" s="3"/>
      <c r="F72" s="3"/>
      <c r="G72" s="247"/>
      <c r="H72" s="3"/>
      <c r="I72" s="3"/>
      <c r="J72" s="3"/>
    </row>
    <row r="73" spans="1:12">
      <c r="B73" s="966"/>
      <c r="C73" s="966"/>
      <c r="D73" s="966"/>
      <c r="E73" s="966"/>
      <c r="F73" s="966"/>
      <c r="G73" s="966"/>
      <c r="H73" s="966"/>
      <c r="I73" s="966"/>
      <c r="J73" s="966"/>
    </row>
    <row r="74" spans="1:12">
      <c r="B74" s="966"/>
      <c r="C74" s="966"/>
      <c r="D74" s="966"/>
      <c r="E74" s="966"/>
      <c r="F74" s="966"/>
      <c r="G74" s="966"/>
      <c r="H74" s="966"/>
      <c r="I74" s="966"/>
      <c r="J74" s="966"/>
    </row>
    <row r="75" spans="1:12" ht="16.5">
      <c r="A75" s="109" t="s">
        <v>941</v>
      </c>
    </row>
    <row r="76" spans="1:12" ht="13.5" thickBot="1">
      <c r="A76" s="233"/>
      <c r="J76" s="681" t="s">
        <v>27</v>
      </c>
    </row>
    <row r="77" spans="1:12">
      <c r="A77" s="232" t="s">
        <v>710</v>
      </c>
      <c r="B77" s="799" t="s">
        <v>43</v>
      </c>
      <c r="C77" s="799" t="s">
        <v>44</v>
      </c>
      <c r="D77" s="799" t="s">
        <v>135</v>
      </c>
      <c r="E77" s="799" t="s">
        <v>136</v>
      </c>
      <c r="F77" s="799" t="s">
        <v>137</v>
      </c>
      <c r="G77" s="800">
        <v>100000</v>
      </c>
      <c r="H77" s="801" t="s">
        <v>269</v>
      </c>
      <c r="I77" s="801" t="s">
        <v>268</v>
      </c>
      <c r="J77" s="801" t="s">
        <v>259</v>
      </c>
    </row>
    <row r="78" spans="1:12">
      <c r="A78" s="231"/>
      <c r="B78" s="802" t="s">
        <v>45</v>
      </c>
      <c r="C78" s="802" t="s">
        <v>45</v>
      </c>
      <c r="D78" s="802" t="s">
        <v>45</v>
      </c>
      <c r="E78" s="802" t="s">
        <v>45</v>
      </c>
      <c r="F78" s="802" t="s">
        <v>45</v>
      </c>
      <c r="G78" s="802" t="s">
        <v>48</v>
      </c>
      <c r="H78" s="803" t="s">
        <v>651</v>
      </c>
      <c r="I78" s="803" t="s">
        <v>153</v>
      </c>
      <c r="J78" s="803" t="s">
        <v>157</v>
      </c>
    </row>
    <row r="79" spans="1:12" ht="13.5" thickBot="1">
      <c r="A79" s="234"/>
      <c r="B79" s="804" t="s">
        <v>51</v>
      </c>
      <c r="C79" s="804" t="s">
        <v>47</v>
      </c>
      <c r="D79" s="804" t="s">
        <v>138</v>
      </c>
      <c r="E79" s="804" t="s">
        <v>139</v>
      </c>
      <c r="F79" s="804" t="s">
        <v>140</v>
      </c>
      <c r="G79" s="804" t="s">
        <v>141</v>
      </c>
      <c r="H79" s="805" t="s">
        <v>153</v>
      </c>
      <c r="I79" s="805" t="s">
        <v>141</v>
      </c>
      <c r="J79" s="805" t="s">
        <v>652</v>
      </c>
    </row>
    <row r="81" spans="1:10">
      <c r="A81" s="806" t="s">
        <v>653</v>
      </c>
      <c r="B81" s="836">
        <f>IF(B9="-","-",B9/B$69)</f>
        <v>0.34281640706105132</v>
      </c>
      <c r="C81" s="836">
        <f t="shared" ref="C81:J81" si="1">IF(C9="-","-",C9/C$69)</f>
        <v>0.31989186302411204</v>
      </c>
      <c r="D81" s="836">
        <f t="shared" si="1"/>
        <v>0.28256561430324995</v>
      </c>
      <c r="E81" s="836">
        <f t="shared" si="1"/>
        <v>0.27755847582211723</v>
      </c>
      <c r="F81" s="836">
        <f t="shared" si="1"/>
        <v>0.26628512081351591</v>
      </c>
      <c r="G81" s="836">
        <f t="shared" si="1"/>
        <v>0.21517552400838746</v>
      </c>
      <c r="H81" s="837">
        <f t="shared" si="1"/>
        <v>0.32713498860592655</v>
      </c>
      <c r="I81" s="837">
        <f t="shared" si="1"/>
        <v>0.25676437999119128</v>
      </c>
      <c r="J81" s="837">
        <f t="shared" si="1"/>
        <v>0.27226295692494584</v>
      </c>
    </row>
    <row r="82" spans="1:10">
      <c r="A82" s="809" t="s">
        <v>654</v>
      </c>
      <c r="B82" s="838">
        <f t="shared" ref="B82:J82" si="2">IF(B10="-","-",B10/B$69)</f>
        <v>0.28987184264487303</v>
      </c>
      <c r="C82" s="838">
        <f t="shared" si="2"/>
        <v>0.28627585963784108</v>
      </c>
      <c r="D82" s="838">
        <f t="shared" si="2"/>
        <v>0.27088685076811769</v>
      </c>
      <c r="E82" s="838">
        <f t="shared" si="2"/>
        <v>0.26785664002764614</v>
      </c>
      <c r="F82" s="838">
        <f t="shared" si="2"/>
        <v>0.25887365941782409</v>
      </c>
      <c r="G82" s="838">
        <f t="shared" si="2"/>
        <v>0.20343735641007815</v>
      </c>
      <c r="H82" s="366">
        <f t="shared" si="2"/>
        <v>0.28741202870519622</v>
      </c>
      <c r="I82" s="366">
        <f t="shared" si="2"/>
        <v>0.24644622018397183</v>
      </c>
      <c r="J82" s="366">
        <f t="shared" si="2"/>
        <v>0.25546861955804551</v>
      </c>
    </row>
    <row r="83" spans="1:10">
      <c r="A83" s="811" t="s">
        <v>655</v>
      </c>
      <c r="B83" s="839">
        <f t="shared" ref="B83:J83" si="3">IF(B11="-","-",B11/B$69)</f>
        <v>9.6491275779574132E-3</v>
      </c>
      <c r="C83" s="839">
        <f t="shared" si="3"/>
        <v>9.190027551319405E-3</v>
      </c>
      <c r="D83" s="839">
        <f t="shared" si="3"/>
        <v>9.4543235157434572E-3</v>
      </c>
      <c r="E83" s="839">
        <f t="shared" si="3"/>
        <v>7.4667990378846647E-3</v>
      </c>
      <c r="F83" s="839">
        <f t="shared" si="3"/>
        <v>6.9147403084469259E-3</v>
      </c>
      <c r="G83" s="839">
        <f t="shared" si="3"/>
        <v>1.0146964925445956E-2</v>
      </c>
      <c r="H83" s="840">
        <f t="shared" si="3"/>
        <v>9.3350825275535301E-3</v>
      </c>
      <c r="I83" s="840">
        <f t="shared" si="3"/>
        <v>8.6083349767479469E-3</v>
      </c>
      <c r="J83" s="840">
        <f t="shared" si="3"/>
        <v>8.7683954633276644E-3</v>
      </c>
    </row>
    <row r="84" spans="1:10">
      <c r="A84" s="809" t="s">
        <v>656</v>
      </c>
      <c r="B84" s="838">
        <f t="shared" ref="B84:J84" si="4">IF(B12="-","-",B12/B$69)</f>
        <v>5.4368467724947293E-5</v>
      </c>
      <c r="C84" s="838">
        <f t="shared" si="4"/>
        <v>2.1310428938353066E-4</v>
      </c>
      <c r="D84" s="838">
        <f t="shared" si="4"/>
        <v>3.4467050486883222E-4</v>
      </c>
      <c r="E84" s="838">
        <f t="shared" si="4"/>
        <v>4.5863270693047444E-4</v>
      </c>
      <c r="F84" s="838">
        <f t="shared" si="4"/>
        <v>4.9672098592720986E-4</v>
      </c>
      <c r="G84" s="838">
        <f t="shared" si="4"/>
        <v>1.5798579249089004E-3</v>
      </c>
      <c r="H84" s="366">
        <f t="shared" si="4"/>
        <v>1.6295090407699692E-4</v>
      </c>
      <c r="I84" s="366">
        <f t="shared" si="4"/>
        <v>7.9734777130604172E-4</v>
      </c>
      <c r="J84" s="366">
        <f t="shared" si="4"/>
        <v>6.5762683068135966E-4</v>
      </c>
    </row>
    <row r="85" spans="1:10" s="8" customFormat="1">
      <c r="A85" s="811" t="s">
        <v>925</v>
      </c>
      <c r="B85" s="839" t="str">
        <f t="shared" ref="B85:J85" si="5">IF(B13="-","-",B13/B$69)</f>
        <v>-</v>
      </c>
      <c r="C85" s="839" t="str">
        <f t="shared" si="5"/>
        <v>-</v>
      </c>
      <c r="D85" s="839" t="str">
        <f t="shared" si="5"/>
        <v>-</v>
      </c>
      <c r="E85" s="839" t="str">
        <f t="shared" si="5"/>
        <v>-</v>
      </c>
      <c r="F85" s="839" t="str">
        <f t="shared" si="5"/>
        <v>-</v>
      </c>
      <c r="G85" s="839">
        <f t="shared" si="5"/>
        <v>1.1344747954450344E-5</v>
      </c>
      <c r="H85" s="840" t="str">
        <f t="shared" si="5"/>
        <v>-</v>
      </c>
      <c r="I85" s="840">
        <f t="shared" si="5"/>
        <v>3.5859834325956752E-6</v>
      </c>
      <c r="J85" s="840">
        <f t="shared" si="5"/>
        <v>2.7961985893169922E-6</v>
      </c>
    </row>
    <row r="86" spans="1:10">
      <c r="A86" s="818" t="s">
        <v>657</v>
      </c>
      <c r="B86" s="843">
        <f t="shared" ref="B86:J86" si="6">IF(B14="-","-",B14/B$69)</f>
        <v>2.854639428096829E-2</v>
      </c>
      <c r="C86" s="843">
        <f t="shared" si="6"/>
        <v>3.1955359378919038E-2</v>
      </c>
      <c r="D86" s="843">
        <f t="shared" si="6"/>
        <v>3.4940378967195547E-2</v>
      </c>
      <c r="E86" s="843">
        <f t="shared" si="6"/>
        <v>3.562892953692269E-2</v>
      </c>
      <c r="F86" s="843">
        <f t="shared" si="6"/>
        <v>4.3851867846139994E-2</v>
      </c>
      <c r="G86" s="843">
        <f t="shared" si="6"/>
        <v>5.9622009071926899E-2</v>
      </c>
      <c r="H86" s="844">
        <f t="shared" si="6"/>
        <v>3.0878279628376418E-2</v>
      </c>
      <c r="I86" s="844">
        <f t="shared" si="6"/>
        <v>4.4587604017138523E-2</v>
      </c>
      <c r="J86" s="844">
        <f t="shared" si="6"/>
        <v>4.1568232395449378E-2</v>
      </c>
    </row>
    <row r="87" spans="1:10">
      <c r="A87" s="811" t="s">
        <v>663</v>
      </c>
      <c r="B87" s="839" t="str">
        <f t="shared" ref="B87:J87" si="7">IF(B15="-","-",B15/B$69)</f>
        <v>-</v>
      </c>
      <c r="C87" s="839" t="str">
        <f t="shared" si="7"/>
        <v>-</v>
      </c>
      <c r="D87" s="839" t="str">
        <f t="shared" si="7"/>
        <v>-</v>
      </c>
      <c r="E87" s="839" t="str">
        <f t="shared" si="7"/>
        <v>-</v>
      </c>
      <c r="F87" s="839" t="str">
        <f t="shared" si="7"/>
        <v>-</v>
      </c>
      <c r="G87" s="839">
        <f t="shared" si="7"/>
        <v>1.0146613348576482E-3</v>
      </c>
      <c r="H87" s="840" t="str">
        <f t="shared" si="7"/>
        <v>-</v>
      </c>
      <c r="I87" s="840">
        <f t="shared" si="7"/>
        <v>3.2072627361171094E-4</v>
      </c>
      <c r="J87" s="840">
        <f t="shared" si="7"/>
        <v>2.500888168300355E-4</v>
      </c>
    </row>
    <row r="88" spans="1:10">
      <c r="A88" s="809" t="s">
        <v>658</v>
      </c>
      <c r="B88" s="838">
        <f t="shared" ref="B88:J88" si="8">IF(B16="-","-",B16/B$69)</f>
        <v>1.4690604694055653E-2</v>
      </c>
      <c r="C88" s="838">
        <f t="shared" si="8"/>
        <v>1.8990111577778801E-2</v>
      </c>
      <c r="D88" s="838">
        <f t="shared" si="8"/>
        <v>2.4051456050092831E-2</v>
      </c>
      <c r="E88" s="838">
        <f t="shared" si="8"/>
        <v>2.4722596581231476E-2</v>
      </c>
      <c r="F88" s="838">
        <f t="shared" si="8"/>
        <v>2.7167907855433635E-2</v>
      </c>
      <c r="G88" s="838">
        <f t="shared" si="8"/>
        <v>2.9826488856996122E-2</v>
      </c>
      <c r="H88" s="366">
        <f t="shared" si="8"/>
        <v>1.7631660645284548E-2</v>
      </c>
      <c r="I88" s="366">
        <f t="shared" si="8"/>
        <v>2.6651797639347306E-2</v>
      </c>
      <c r="J88" s="366">
        <f t="shared" si="8"/>
        <v>2.4665182916999536E-2</v>
      </c>
    </row>
    <row r="89" spans="1:10">
      <c r="A89" s="817" t="s">
        <v>659</v>
      </c>
      <c r="B89" s="839">
        <f t="shared" ref="B89:J89" si="9">IF(B17="-","-",B17/B$69)</f>
        <v>7.709062489842885E-3</v>
      </c>
      <c r="C89" s="839">
        <f t="shared" si="9"/>
        <v>8.092106145435941E-3</v>
      </c>
      <c r="D89" s="839">
        <f t="shared" si="9"/>
        <v>8.7157872447651101E-3</v>
      </c>
      <c r="E89" s="839">
        <f t="shared" si="9"/>
        <v>8.286356800010301E-3</v>
      </c>
      <c r="F89" s="839">
        <f t="shared" si="9"/>
        <v>1.2405050214904819E-2</v>
      </c>
      <c r="G89" s="839">
        <f t="shared" si="9"/>
        <v>1.7337779365703056E-2</v>
      </c>
      <c r="H89" s="840">
        <f t="shared" si="9"/>
        <v>7.9710815675589023E-3</v>
      </c>
      <c r="I89" s="840">
        <f t="shared" si="9"/>
        <v>1.19901927027917E-2</v>
      </c>
      <c r="J89" s="840">
        <f t="shared" si="9"/>
        <v>1.1105014865997671E-2</v>
      </c>
    </row>
    <row r="90" spans="1:10" s="8" customFormat="1">
      <c r="A90" s="809" t="s">
        <v>660</v>
      </c>
      <c r="B90" s="838">
        <f t="shared" ref="B90:J90" si="10">IF(B18="-","-",B18/B$69)</f>
        <v>1.2526979383863314E-3</v>
      </c>
      <c r="C90" s="838">
        <f t="shared" si="10"/>
        <v>1.3149796892237822E-3</v>
      </c>
      <c r="D90" s="838">
        <f t="shared" si="10"/>
        <v>8.3215822629119688E-4</v>
      </c>
      <c r="E90" s="838">
        <f t="shared" si="10"/>
        <v>1.3430285475524075E-3</v>
      </c>
      <c r="F90" s="838">
        <f t="shared" si="10"/>
        <v>2.2588441017181841E-3</v>
      </c>
      <c r="G90" s="838">
        <f t="shared" si="10"/>
        <v>1.8214261208463654E-3</v>
      </c>
      <c r="H90" s="366">
        <f t="shared" si="10"/>
        <v>1.2953014554388273E-3</v>
      </c>
      <c r="I90" s="366">
        <f t="shared" si="10"/>
        <v>1.5608699424778836E-3</v>
      </c>
      <c r="J90" s="366">
        <f t="shared" si="10"/>
        <v>1.5023805574065721E-3</v>
      </c>
    </row>
    <row r="91" spans="1:10">
      <c r="A91" s="811" t="s">
        <v>661</v>
      </c>
      <c r="B91" s="839">
        <f t="shared" ref="B91:J91" si="11">IF(B19="-","-",B19/B$69)</f>
        <v>1.8404012180305964E-3</v>
      </c>
      <c r="C91" s="839">
        <f t="shared" si="11"/>
        <v>1.6914284129008E-3</v>
      </c>
      <c r="D91" s="839">
        <f t="shared" si="11"/>
        <v>1.1112886394206176E-3</v>
      </c>
      <c r="E91" s="839">
        <f t="shared" si="11"/>
        <v>1.1126441917314923E-3</v>
      </c>
      <c r="F91" s="839">
        <f t="shared" si="11"/>
        <v>2.0158690973537093E-3</v>
      </c>
      <c r="G91" s="839">
        <f t="shared" si="11"/>
        <v>9.6195514753573651E-3</v>
      </c>
      <c r="H91" s="840">
        <f t="shared" si="11"/>
        <v>1.7384970582053035E-3</v>
      </c>
      <c r="I91" s="840">
        <f t="shared" si="11"/>
        <v>3.9673976401507112E-3</v>
      </c>
      <c r="J91" s="840">
        <f t="shared" si="11"/>
        <v>3.476499695474275E-3</v>
      </c>
    </row>
    <row r="92" spans="1:10">
      <c r="A92" s="818" t="s">
        <v>662</v>
      </c>
      <c r="B92" s="843">
        <f t="shared" ref="B92:J92" si="12">IF(B20="-","-",B20/B$69)</f>
        <v>0.14207199669691495</v>
      </c>
      <c r="C92" s="843">
        <f t="shared" si="12"/>
        <v>0.15423100443247073</v>
      </c>
      <c r="D92" s="843">
        <f t="shared" si="12"/>
        <v>0.15668948703655056</v>
      </c>
      <c r="E92" s="843">
        <f t="shared" si="12"/>
        <v>0.16079136603858538</v>
      </c>
      <c r="F92" s="843">
        <f t="shared" si="12"/>
        <v>0.15430053178126693</v>
      </c>
      <c r="G92" s="843">
        <f t="shared" si="12"/>
        <v>0.1623355021682579</v>
      </c>
      <c r="H92" s="844">
        <f t="shared" si="12"/>
        <v>0.15038930449855778</v>
      </c>
      <c r="I92" s="844">
        <f t="shared" si="12"/>
        <v>0.15926914261957009</v>
      </c>
      <c r="J92" s="844">
        <f t="shared" si="12"/>
        <v>0.15731342763015804</v>
      </c>
    </row>
    <row r="93" spans="1:10">
      <c r="A93" s="817" t="s">
        <v>704</v>
      </c>
      <c r="B93" s="839">
        <f t="shared" ref="B93:J93" si="13">IF(B21="-","-",B21/B$69)</f>
        <v>7.6672964990573099E-3</v>
      </c>
      <c r="C93" s="839">
        <f t="shared" si="13"/>
        <v>1.2496463021913828E-2</v>
      </c>
      <c r="D93" s="839">
        <f t="shared" si="13"/>
        <v>1.9069094862394529E-2</v>
      </c>
      <c r="E93" s="839">
        <f t="shared" si="13"/>
        <v>2.4003656880182089E-2</v>
      </c>
      <c r="F93" s="839">
        <f t="shared" si="13"/>
        <v>2.2150309085383773E-2</v>
      </c>
      <c r="G93" s="839">
        <f t="shared" si="13"/>
        <v>2.7003694908129667E-2</v>
      </c>
      <c r="H93" s="840">
        <f t="shared" si="13"/>
        <v>1.0970663447433908E-2</v>
      </c>
      <c r="I93" s="840">
        <f t="shared" si="13"/>
        <v>2.3628392944807189E-2</v>
      </c>
      <c r="J93" s="840">
        <f t="shared" si="13"/>
        <v>2.084062688434344E-2</v>
      </c>
    </row>
    <row r="94" spans="1:10">
      <c r="A94" s="809" t="s">
        <v>664</v>
      </c>
      <c r="B94" s="838">
        <f t="shared" ref="B94:J94" si="14">IF(B22="-","-",B22/B$69)</f>
        <v>7.1213509236270026E-2</v>
      </c>
      <c r="C94" s="838">
        <f t="shared" si="14"/>
        <v>8.2609083293026589E-2</v>
      </c>
      <c r="D94" s="838">
        <f t="shared" si="14"/>
        <v>8.6163482585137105E-2</v>
      </c>
      <c r="E94" s="838">
        <f t="shared" si="14"/>
        <v>9.0436304340776485E-2</v>
      </c>
      <c r="F94" s="838">
        <f t="shared" si="14"/>
        <v>9.1367766834933653E-2</v>
      </c>
      <c r="G94" s="838">
        <f t="shared" si="14"/>
        <v>9.4544607539528092E-2</v>
      </c>
      <c r="H94" s="366">
        <f t="shared" si="14"/>
        <v>7.9008594075331284E-2</v>
      </c>
      <c r="I94" s="366">
        <f t="shared" si="14"/>
        <v>9.1055141780310878E-2</v>
      </c>
      <c r="J94" s="366">
        <f t="shared" si="14"/>
        <v>8.8401983737072365E-2</v>
      </c>
    </row>
    <row r="95" spans="1:10">
      <c r="A95" s="811" t="s">
        <v>665</v>
      </c>
      <c r="B95" s="839">
        <f t="shared" ref="B95:J95" si="15">IF(B23="-","-",B23/B$69)</f>
        <v>5.1887589246211942E-4</v>
      </c>
      <c r="C95" s="839">
        <f t="shared" si="15"/>
        <v>6.4620729080356709E-4</v>
      </c>
      <c r="D95" s="839">
        <f t="shared" si="15"/>
        <v>4.1186197030143048E-4</v>
      </c>
      <c r="E95" s="839">
        <f t="shared" si="15"/>
        <v>3.7208009727641929E-4</v>
      </c>
      <c r="F95" s="839">
        <f t="shared" si="15"/>
        <v>4.1203909287800038E-4</v>
      </c>
      <c r="G95" s="839">
        <f t="shared" si="15"/>
        <v>8.6964854616710817E-4</v>
      </c>
      <c r="H95" s="840">
        <f t="shared" si="15"/>
        <v>6.0597629189616234E-4</v>
      </c>
      <c r="I95" s="840">
        <f t="shared" si="15"/>
        <v>5.4462728770582683E-4</v>
      </c>
      <c r="J95" s="840">
        <f t="shared" si="15"/>
        <v>5.5813891220615546E-4</v>
      </c>
    </row>
    <row r="96" spans="1:10">
      <c r="A96" s="809" t="s">
        <v>666</v>
      </c>
      <c r="B96" s="838">
        <f t="shared" ref="B96:J96" si="16">IF(B24="-","-",B24/B$69)</f>
        <v>4.3486007529884899E-4</v>
      </c>
      <c r="C96" s="838">
        <f t="shared" si="16"/>
        <v>2.5700507589018697E-4</v>
      </c>
      <c r="D96" s="838">
        <f t="shared" si="16"/>
        <v>3.760522165487829E-4</v>
      </c>
      <c r="E96" s="838">
        <f t="shared" si="16"/>
        <v>5.4019220514524486E-4</v>
      </c>
      <c r="F96" s="838">
        <f t="shared" si="16"/>
        <v>1.4392061616207233E-3</v>
      </c>
      <c r="G96" s="838">
        <f t="shared" si="16"/>
        <v>7.0137017876463021E-3</v>
      </c>
      <c r="H96" s="366">
        <f t="shared" si="16"/>
        <v>3.1319926215768066E-4</v>
      </c>
      <c r="I96" s="366">
        <f t="shared" si="16"/>
        <v>2.7190092009378316E-3</v>
      </c>
      <c r="J96" s="366">
        <f t="shared" si="16"/>
        <v>2.1891483521201001E-3</v>
      </c>
    </row>
    <row r="97" spans="1:10" s="8" customFormat="1">
      <c r="A97" s="811" t="s">
        <v>667</v>
      </c>
      <c r="B97" s="839">
        <f t="shared" ref="B97:J97" si="17">IF(B25="-","-",B25/B$69)</f>
        <v>3.8185955565128257E-2</v>
      </c>
      <c r="C97" s="839">
        <f t="shared" si="17"/>
        <v>4.1151118543930311E-2</v>
      </c>
      <c r="D97" s="839">
        <f t="shared" si="17"/>
        <v>4.2453220674296195E-2</v>
      </c>
      <c r="E97" s="839">
        <f t="shared" si="17"/>
        <v>3.8401563199998906E-2</v>
      </c>
      <c r="F97" s="839">
        <f t="shared" si="17"/>
        <v>3.2089405423645183E-2</v>
      </c>
      <c r="G97" s="839">
        <f t="shared" si="17"/>
        <v>2.5507636031327961E-2</v>
      </c>
      <c r="H97" s="840">
        <f t="shared" si="17"/>
        <v>4.0214260384361711E-2</v>
      </c>
      <c r="I97" s="840">
        <f t="shared" si="17"/>
        <v>3.3972366889049477E-2</v>
      </c>
      <c r="J97" s="840">
        <f t="shared" si="17"/>
        <v>3.5347095166139687E-2</v>
      </c>
    </row>
    <row r="98" spans="1:10">
      <c r="A98" s="821" t="s">
        <v>668</v>
      </c>
      <c r="B98" s="845">
        <f t="shared" ref="B98:J98" si="18">IF(B26="-","-",B26/B$69)</f>
        <v>3.1654227671400661E-3</v>
      </c>
      <c r="C98" s="845">
        <f t="shared" si="18"/>
        <v>5.1158744832430969E-3</v>
      </c>
      <c r="D98" s="845">
        <f t="shared" si="18"/>
        <v>6.3852979278066577E-3</v>
      </c>
      <c r="E98" s="845">
        <f t="shared" si="18"/>
        <v>6.603589035836222E-3</v>
      </c>
      <c r="F98" s="845">
        <f t="shared" si="18"/>
        <v>6.8418050814879729E-3</v>
      </c>
      <c r="G98" s="845">
        <f t="shared" si="18"/>
        <v>7.3962133554587601E-3</v>
      </c>
      <c r="H98" s="846">
        <f t="shared" si="18"/>
        <v>4.4996194039612844E-3</v>
      </c>
      <c r="I98" s="846">
        <f t="shared" si="18"/>
        <v>6.8544505452190086E-3</v>
      </c>
      <c r="J98" s="846">
        <f t="shared" si="18"/>
        <v>6.3358173784546475E-3</v>
      </c>
    </row>
    <row r="99" spans="1:10">
      <c r="A99" s="814" t="s">
        <v>669</v>
      </c>
      <c r="B99" s="841">
        <f t="shared" ref="B99:J99" si="19">IF(B27="-","-",B27/B$69)</f>
        <v>4.7640083832026441E-2</v>
      </c>
      <c r="C99" s="841">
        <f t="shared" si="19"/>
        <v>6.2071602712472522E-2</v>
      </c>
      <c r="D99" s="841">
        <f t="shared" si="19"/>
        <v>7.7181976341199041E-2</v>
      </c>
      <c r="E99" s="841">
        <f t="shared" si="19"/>
        <v>7.3289398773634121E-2</v>
      </c>
      <c r="F99" s="841">
        <f t="shared" si="19"/>
        <v>6.8914493886515049E-2</v>
      </c>
      <c r="G99" s="841">
        <f t="shared" si="19"/>
        <v>0.10647019407249686</v>
      </c>
      <c r="H99" s="842">
        <f t="shared" si="19"/>
        <v>5.7511891375321644E-2</v>
      </c>
      <c r="I99" s="842">
        <f t="shared" si="19"/>
        <v>8.3748532629697017E-2</v>
      </c>
      <c r="J99" s="842">
        <f t="shared" si="19"/>
        <v>7.7970117311349757E-2</v>
      </c>
    </row>
    <row r="100" spans="1:10">
      <c r="A100" s="821" t="s">
        <v>705</v>
      </c>
      <c r="B100" s="845">
        <f t="shared" ref="B100:J100" si="20">IF(B28="-","-",B28/B$69)</f>
        <v>5.120475278473334E-3</v>
      </c>
      <c r="C100" s="845">
        <f t="shared" si="20"/>
        <v>6.2241083588816032E-3</v>
      </c>
      <c r="D100" s="845">
        <f t="shared" si="20"/>
        <v>7.3368285778760388E-3</v>
      </c>
      <c r="E100" s="845">
        <f t="shared" si="20"/>
        <v>7.8524578674852071E-3</v>
      </c>
      <c r="F100" s="845">
        <f t="shared" si="20"/>
        <v>6.0631429340074561E-3</v>
      </c>
      <c r="G100" s="845">
        <f t="shared" si="20"/>
        <v>9.0760558880188073E-3</v>
      </c>
      <c r="H100" s="846">
        <f t="shared" si="20"/>
        <v>5.8754098429450513E-3</v>
      </c>
      <c r="I100" s="846">
        <f t="shared" si="20"/>
        <v>7.8075630375744626E-3</v>
      </c>
      <c r="J100" s="846">
        <f t="shared" si="20"/>
        <v>7.3820213873164175E-3</v>
      </c>
    </row>
    <row r="101" spans="1:10">
      <c r="A101" s="811" t="s">
        <v>670</v>
      </c>
      <c r="B101" s="839">
        <f t="shared" ref="B101:J101" si="21">IF(B29="-","-",B29/B$69)</f>
        <v>1.8567346977491048E-2</v>
      </c>
      <c r="C101" s="839">
        <f t="shared" si="21"/>
        <v>2.8878812522196706E-2</v>
      </c>
      <c r="D101" s="839">
        <f t="shared" si="21"/>
        <v>4.2826061891637408E-2</v>
      </c>
      <c r="E101" s="839">
        <f t="shared" si="21"/>
        <v>3.9880894143661527E-2</v>
      </c>
      <c r="F101" s="839">
        <f t="shared" si="21"/>
        <v>3.706694076644388E-2</v>
      </c>
      <c r="G101" s="839">
        <f t="shared" si="21"/>
        <v>5.2927328760300513E-2</v>
      </c>
      <c r="H101" s="840">
        <f t="shared" si="21"/>
        <v>2.5620852793060738E-2</v>
      </c>
      <c r="I101" s="840">
        <f t="shared" si="21"/>
        <v>4.4074006107424894E-2</v>
      </c>
      <c r="J101" s="840">
        <f t="shared" si="21"/>
        <v>4.0009843215713242E-2</v>
      </c>
    </row>
    <row r="102" spans="1:10">
      <c r="A102" s="809" t="s">
        <v>671</v>
      </c>
      <c r="B102" s="838">
        <f t="shared" ref="B102:J102" si="22">IF(B30="-","-",B30/B$69)</f>
        <v>1.7694182159603979E-2</v>
      </c>
      <c r="C102" s="838">
        <f t="shared" si="22"/>
        <v>2.2297547116141528E-2</v>
      </c>
      <c r="D102" s="838">
        <f t="shared" si="22"/>
        <v>2.6513231399400174E-2</v>
      </c>
      <c r="E102" s="838">
        <f t="shared" si="22"/>
        <v>2.5322867702997662E-2</v>
      </c>
      <c r="F102" s="838">
        <f t="shared" si="22"/>
        <v>2.5784288503575736E-2</v>
      </c>
      <c r="G102" s="838">
        <f t="shared" si="22"/>
        <v>4.4466809365247467E-2</v>
      </c>
      <c r="H102" s="366">
        <f t="shared" si="22"/>
        <v>2.0843090690028584E-2</v>
      </c>
      <c r="I102" s="366">
        <f t="shared" si="22"/>
        <v>3.1696029676711333E-2</v>
      </c>
      <c r="J102" s="366">
        <f t="shared" si="22"/>
        <v>2.9305754630342715E-2</v>
      </c>
    </row>
    <row r="103" spans="1:10" s="8" customFormat="1">
      <c r="A103" s="814" t="s">
        <v>672</v>
      </c>
      <c r="B103" s="841">
        <f t="shared" ref="B103:J103" si="23">IF(B31="-","-",B31/B$69)</f>
        <v>8.6228727745253753E-2</v>
      </c>
      <c r="C103" s="841">
        <f t="shared" si="23"/>
        <v>0.10045397468473032</v>
      </c>
      <c r="D103" s="841">
        <f t="shared" si="23"/>
        <v>0.11552627867699328</v>
      </c>
      <c r="E103" s="841">
        <f t="shared" si="23"/>
        <v>0.11731165119712236</v>
      </c>
      <c r="F103" s="841">
        <f t="shared" si="23"/>
        <v>0.12147854134603046</v>
      </c>
      <c r="G103" s="841">
        <f t="shared" si="23"/>
        <v>8.5463412712634718E-2</v>
      </c>
      <c r="H103" s="842">
        <f t="shared" si="23"/>
        <v>9.5959435951789934E-2</v>
      </c>
      <c r="I103" s="842">
        <f t="shared" si="23"/>
        <v>0.10765517435883773</v>
      </c>
      <c r="J103" s="842">
        <f t="shared" si="23"/>
        <v>0.10507927933829975</v>
      </c>
    </row>
    <row r="104" spans="1:10">
      <c r="A104" s="809" t="s">
        <v>706</v>
      </c>
      <c r="B104" s="838">
        <f t="shared" ref="B104:J104" si="24">IF(B32="-","-",B32/B$69)</f>
        <v>4.2520757610901953E-3</v>
      </c>
      <c r="C104" s="838">
        <f t="shared" si="24"/>
        <v>7.5637119089394644E-3</v>
      </c>
      <c r="D104" s="838">
        <f t="shared" si="24"/>
        <v>1.6212127653779752E-2</v>
      </c>
      <c r="E104" s="838">
        <f t="shared" si="24"/>
        <v>2.0894828469479477E-2</v>
      </c>
      <c r="F104" s="838">
        <f t="shared" si="24"/>
        <v>2.0557602643500317E-2</v>
      </c>
      <c r="G104" s="838">
        <f t="shared" si="24"/>
        <v>1.5090163819904794E-2</v>
      </c>
      <c r="H104" s="366">
        <f t="shared" si="24"/>
        <v>6.5173837274062054E-3</v>
      </c>
      <c r="I104" s="366">
        <f t="shared" si="24"/>
        <v>1.806537206541824E-2</v>
      </c>
      <c r="J104" s="366">
        <f t="shared" si="24"/>
        <v>1.552201782778315E-2</v>
      </c>
    </row>
    <row r="105" spans="1:10">
      <c r="A105" s="811" t="s">
        <v>673</v>
      </c>
      <c r="B105" s="839">
        <f t="shared" ref="B105:J105" si="25">IF(B33="-","-",B33/B$69)</f>
        <v>4.3498624617907725E-2</v>
      </c>
      <c r="C105" s="839">
        <f t="shared" si="25"/>
        <v>4.7389537426195019E-2</v>
      </c>
      <c r="D105" s="839">
        <f t="shared" si="25"/>
        <v>5.8191095819214687E-2</v>
      </c>
      <c r="E105" s="839">
        <f t="shared" si="25"/>
        <v>4.8894504738009485E-2</v>
      </c>
      <c r="F105" s="839">
        <f t="shared" si="25"/>
        <v>4.9630118235684091E-2</v>
      </c>
      <c r="G105" s="839">
        <f t="shared" si="25"/>
        <v>4.2086861252232391E-2</v>
      </c>
      <c r="H105" s="840">
        <f t="shared" si="25"/>
        <v>4.6160183863118133E-2</v>
      </c>
      <c r="I105" s="840">
        <f t="shared" si="25"/>
        <v>4.8729500548850432E-2</v>
      </c>
      <c r="J105" s="840">
        <f t="shared" si="25"/>
        <v>4.8163628616725719E-2</v>
      </c>
    </row>
    <row r="106" spans="1:10">
      <c r="A106" s="809" t="s">
        <v>674</v>
      </c>
      <c r="B106" s="838">
        <f t="shared" ref="B106:J106" si="26">IF(B34="-","-",B34/B$69)</f>
        <v>2.7984308822675254E-2</v>
      </c>
      <c r="C106" s="838">
        <f t="shared" si="26"/>
        <v>3.7865924848243797E-2</v>
      </c>
      <c r="D106" s="838">
        <f t="shared" si="26"/>
        <v>4.0535994053912207E-2</v>
      </c>
      <c r="E106" s="838">
        <f t="shared" si="26"/>
        <v>4.7164870357289619E-2</v>
      </c>
      <c r="F106" s="838">
        <f t="shared" si="26"/>
        <v>5.1290820466846063E-2</v>
      </c>
      <c r="G106" s="838">
        <f t="shared" si="26"/>
        <v>2.5726868547569118E-2</v>
      </c>
      <c r="H106" s="366">
        <f t="shared" si="26"/>
        <v>3.4743778315528939E-2</v>
      </c>
      <c r="I106" s="366">
        <f t="shared" si="26"/>
        <v>3.9826782153483162E-2</v>
      </c>
      <c r="J106" s="366">
        <f t="shared" si="26"/>
        <v>3.8707290258667537E-2</v>
      </c>
    </row>
    <row r="107" spans="1:10" s="8" customFormat="1">
      <c r="A107" s="811" t="s">
        <v>926</v>
      </c>
      <c r="B107" s="839" t="str">
        <f t="shared" ref="B107:J107" si="27">IF(B35="-","-",B35/B$69)</f>
        <v>-</v>
      </c>
      <c r="C107" s="839" t="str">
        <f t="shared" si="27"/>
        <v>-</v>
      </c>
      <c r="D107" s="839" t="str">
        <f t="shared" si="27"/>
        <v>-</v>
      </c>
      <c r="E107" s="839" t="str">
        <f t="shared" si="27"/>
        <v>-</v>
      </c>
      <c r="F107" s="839" t="str">
        <f t="shared" si="27"/>
        <v>-</v>
      </c>
      <c r="G107" s="839">
        <f t="shared" si="27"/>
        <v>2.5595190929284142E-3</v>
      </c>
      <c r="H107" s="840" t="str">
        <f t="shared" si="27"/>
        <v>-</v>
      </c>
      <c r="I107" s="840">
        <f t="shared" si="27"/>
        <v>8.0904336522109193E-4</v>
      </c>
      <c r="J107" s="840">
        <f t="shared" si="27"/>
        <v>6.3085788293505501E-4</v>
      </c>
    </row>
    <row r="108" spans="1:10">
      <c r="A108" s="826" t="s">
        <v>675</v>
      </c>
      <c r="B108" s="849">
        <f t="shared" ref="B108:J108" si="28">IF(B36="-","-",B36/B$69)</f>
        <v>3.9373797408815484E-2</v>
      </c>
      <c r="C108" s="849">
        <f t="shared" si="28"/>
        <v>6.3621750848911071E-2</v>
      </c>
      <c r="D108" s="849">
        <f t="shared" si="28"/>
        <v>8.0961647782536672E-2</v>
      </c>
      <c r="E108" s="849">
        <f t="shared" si="28"/>
        <v>0.10363719350891581</v>
      </c>
      <c r="F108" s="849">
        <f t="shared" si="28"/>
        <v>0.10486815093203931</v>
      </c>
      <c r="G108" s="849">
        <f t="shared" si="28"/>
        <v>0.12693343352597597</v>
      </c>
      <c r="H108" s="850">
        <f t="shared" si="28"/>
        <v>5.5960487385545127E-2</v>
      </c>
      <c r="I108" s="850">
        <f t="shared" si="28"/>
        <v>0.10671099098609205</v>
      </c>
      <c r="J108" s="850">
        <f t="shared" si="28"/>
        <v>9.5533588947582196E-2</v>
      </c>
    </row>
    <row r="109" spans="1:10">
      <c r="A109" s="823" t="s">
        <v>931</v>
      </c>
      <c r="B109" s="839">
        <f t="shared" ref="B109:J109" si="29">IF(B37="-","-",B37/B$69)</f>
        <v>8.2177901499265252E-3</v>
      </c>
      <c r="C109" s="839">
        <f t="shared" si="29"/>
        <v>1.7830943372399377E-2</v>
      </c>
      <c r="D109" s="839">
        <f t="shared" si="29"/>
        <v>2.8557992103418684E-2</v>
      </c>
      <c r="E109" s="839">
        <f t="shared" si="29"/>
        <v>3.2321943554984502E-2</v>
      </c>
      <c r="F109" s="839">
        <f t="shared" si="29"/>
        <v>3.3387372563396904E-2</v>
      </c>
      <c r="G109" s="839">
        <f t="shared" si="29"/>
        <v>2.4221279910409833E-2</v>
      </c>
      <c r="H109" s="840">
        <f t="shared" si="29"/>
        <v>1.4793618949634576E-2</v>
      </c>
      <c r="I109" s="840">
        <f t="shared" si="29"/>
        <v>2.9207606016913655E-2</v>
      </c>
      <c r="J109" s="840">
        <f t="shared" si="29"/>
        <v>2.603303794370276E-2</v>
      </c>
    </row>
    <row r="110" spans="1:10">
      <c r="A110" s="821" t="s">
        <v>676</v>
      </c>
      <c r="B110" s="838">
        <f t="shared" ref="B110:J110" si="30">IF(B38="-","-",B38/B$69)</f>
        <v>6.7956107402754014E-4</v>
      </c>
      <c r="C110" s="838">
        <f t="shared" si="30"/>
        <v>7.0289733690116394E-4</v>
      </c>
      <c r="D110" s="838">
        <f t="shared" si="30"/>
        <v>1.8195023711194977E-3</v>
      </c>
      <c r="E110" s="838">
        <f t="shared" si="30"/>
        <v>5.5917320991895015E-3</v>
      </c>
      <c r="F110" s="838">
        <f t="shared" si="30"/>
        <v>7.9339670122722389E-3</v>
      </c>
      <c r="G110" s="838">
        <f t="shared" si="30"/>
        <v>3.6502130214505981E-3</v>
      </c>
      <c r="H110" s="366">
        <f t="shared" si="30"/>
        <v>6.9552419275706833E-4</v>
      </c>
      <c r="I110" s="366">
        <f t="shared" si="30"/>
        <v>4.6573434641329695E-3</v>
      </c>
      <c r="J110" s="366">
        <f t="shared" si="30"/>
        <v>3.784783712778799E-3</v>
      </c>
    </row>
    <row r="111" spans="1:10">
      <c r="A111" s="823" t="s">
        <v>927</v>
      </c>
      <c r="B111" s="847">
        <f t="shared" ref="B111:J111" si="31">IF(B39="-","-",B39/B$69)</f>
        <v>1.9733997531924587E-2</v>
      </c>
      <c r="C111" s="847">
        <f t="shared" si="31"/>
        <v>3.1653474948330901E-2</v>
      </c>
      <c r="D111" s="847">
        <f t="shared" si="31"/>
        <v>3.8233522068169018E-2</v>
      </c>
      <c r="E111" s="847">
        <f t="shared" si="31"/>
        <v>5.1471088852237348E-2</v>
      </c>
      <c r="F111" s="847">
        <f t="shared" si="31"/>
        <v>4.9845043146921265E-2</v>
      </c>
      <c r="G111" s="847">
        <f t="shared" si="31"/>
        <v>6.4112757882553065E-2</v>
      </c>
      <c r="H111" s="848">
        <f t="shared" si="31"/>
        <v>2.7887455805457196E-2</v>
      </c>
      <c r="I111" s="848">
        <f t="shared" si="31"/>
        <v>5.25315541988461E-2</v>
      </c>
      <c r="J111" s="848">
        <f t="shared" si="31"/>
        <v>4.7103884006899313E-2</v>
      </c>
    </row>
    <row r="112" spans="1:10" s="8" customFormat="1">
      <c r="A112" s="821" t="s">
        <v>677</v>
      </c>
      <c r="B112" s="845">
        <f t="shared" ref="B112:J112" si="32">IF(B40="-","-",B40/B$69)</f>
        <v>2.7545190242738593E-4</v>
      </c>
      <c r="C112" s="845">
        <f t="shared" si="32"/>
        <v>3.2753930701213827E-4</v>
      </c>
      <c r="D112" s="845">
        <f t="shared" si="32"/>
        <v>2.1479427073318083E-4</v>
      </c>
      <c r="E112" s="845">
        <f t="shared" si="32"/>
        <v>4.216672519505092E-4</v>
      </c>
      <c r="F112" s="845">
        <f t="shared" si="32"/>
        <v>7.4982147279306914E-4</v>
      </c>
      <c r="G112" s="845">
        <f t="shared" si="32"/>
        <v>5.6763217034212982E-4</v>
      </c>
      <c r="H112" s="846">
        <f t="shared" si="32"/>
        <v>3.1108202826830969E-4</v>
      </c>
      <c r="I112" s="846">
        <f t="shared" si="32"/>
        <v>4.8693427357153317E-4</v>
      </c>
      <c r="J112" s="846">
        <f t="shared" si="32"/>
        <v>4.4820417548907358E-4</v>
      </c>
    </row>
    <row r="113" spans="1:12">
      <c r="A113" s="823" t="s">
        <v>678</v>
      </c>
      <c r="B113" s="847">
        <f t="shared" ref="B113:J113" si="33">IF(B41="-","-",B41/B$69)</f>
        <v>2.1542562660215319E-3</v>
      </c>
      <c r="C113" s="847">
        <f t="shared" si="33"/>
        <v>3.0450957714647656E-3</v>
      </c>
      <c r="D113" s="847">
        <f t="shared" si="33"/>
        <v>4.3557626516854235E-3</v>
      </c>
      <c r="E113" s="847">
        <f t="shared" si="33"/>
        <v>5.6180149304852264E-3</v>
      </c>
      <c r="F113" s="847">
        <f t="shared" si="33"/>
        <v>4.0113593668405067E-3</v>
      </c>
      <c r="G113" s="847">
        <f t="shared" si="33"/>
        <v>3.5125293081337858E-3</v>
      </c>
      <c r="H113" s="848">
        <f t="shared" si="33"/>
        <v>2.7636304606963829E-3</v>
      </c>
      <c r="I113" s="848">
        <f t="shared" si="33"/>
        <v>4.4057013535841998E-3</v>
      </c>
      <c r="J113" s="848">
        <f t="shared" si="33"/>
        <v>4.0440480791228851E-3</v>
      </c>
    </row>
    <row r="114" spans="1:12">
      <c r="A114" s="821" t="s">
        <v>679</v>
      </c>
      <c r="B114" s="845">
        <f t="shared" ref="B114:J114" si="34">IF(B42="-","-",B42/B$69)</f>
        <v>4.2810869022089394E-3</v>
      </c>
      <c r="C114" s="845">
        <f t="shared" si="34"/>
        <v>6.257389414862217E-3</v>
      </c>
      <c r="D114" s="845">
        <f t="shared" si="34"/>
        <v>7.3724028352839255E-3</v>
      </c>
      <c r="E114" s="845">
        <f t="shared" si="34"/>
        <v>7.8982913048109993E-3</v>
      </c>
      <c r="F114" s="845">
        <f t="shared" si="34"/>
        <v>8.9405873698153362E-3</v>
      </c>
      <c r="G114" s="845">
        <f t="shared" si="34"/>
        <v>2.9655731224432942E-2</v>
      </c>
      <c r="H114" s="846">
        <f t="shared" si="34"/>
        <v>5.6329666459464037E-3</v>
      </c>
      <c r="I114" s="846">
        <f t="shared" si="34"/>
        <v>1.4862528941372768E-2</v>
      </c>
      <c r="J114" s="846">
        <f t="shared" si="34"/>
        <v>1.2829789931908234E-2</v>
      </c>
    </row>
    <row r="115" spans="1:12" s="8" customFormat="1">
      <c r="A115" s="823" t="s">
        <v>928</v>
      </c>
      <c r="B115" s="847" t="str">
        <f t="shared" ref="B115:J115" si="35">IF(B43="-","-",B43/B$69)</f>
        <v>-</v>
      </c>
      <c r="C115" s="847" t="str">
        <f t="shared" si="35"/>
        <v>-</v>
      </c>
      <c r="D115" s="847" t="str">
        <f t="shared" si="35"/>
        <v>-</v>
      </c>
      <c r="E115" s="847">
        <f t="shared" si="35"/>
        <v>1.8354052134432318E-5</v>
      </c>
      <c r="F115" s="847" t="str">
        <f t="shared" si="35"/>
        <v>-</v>
      </c>
      <c r="G115" s="847">
        <f t="shared" si="35"/>
        <v>7.4581911834858893E-6</v>
      </c>
      <c r="H115" s="848" t="str">
        <f t="shared" si="35"/>
        <v>-</v>
      </c>
      <c r="I115" s="848">
        <f t="shared" si="35"/>
        <v>7.8799914572841124E-6</v>
      </c>
      <c r="J115" s="848">
        <f t="shared" si="35"/>
        <v>6.14448488423124E-6</v>
      </c>
    </row>
    <row r="116" spans="1:12" s="8" customFormat="1">
      <c r="A116" s="821" t="s">
        <v>929</v>
      </c>
      <c r="B116" s="845" t="str">
        <f t="shared" ref="B116:J116" si="36">IF(B44="-","-",B44/B$69)</f>
        <v>-</v>
      </c>
      <c r="C116" s="845" t="str">
        <f t="shared" si="36"/>
        <v>-</v>
      </c>
      <c r="D116" s="845" t="str">
        <f t="shared" si="36"/>
        <v>-</v>
      </c>
      <c r="E116" s="845" t="str">
        <f t="shared" si="36"/>
        <v>-</v>
      </c>
      <c r="F116" s="845" t="str">
        <f t="shared" si="36"/>
        <v>-</v>
      </c>
      <c r="G116" s="845">
        <f t="shared" si="36"/>
        <v>3.7145227717542891E-4</v>
      </c>
      <c r="H116" s="846" t="str">
        <f t="shared" si="36"/>
        <v>-</v>
      </c>
      <c r="I116" s="846">
        <f t="shared" si="36"/>
        <v>1.1741307231321048E-4</v>
      </c>
      <c r="J116" s="846">
        <f t="shared" si="36"/>
        <v>9.155376017226305E-5</v>
      </c>
    </row>
    <row r="117" spans="1:12">
      <c r="A117" s="829" t="s">
        <v>680</v>
      </c>
      <c r="B117" s="851">
        <f t="shared" ref="B117:J117" si="37">IF(B45="-","-",B45/B$69)</f>
        <v>9.8394037519249737E-3</v>
      </c>
      <c r="C117" s="851">
        <f t="shared" si="37"/>
        <v>6.9388470457720517E-3</v>
      </c>
      <c r="D117" s="851">
        <f t="shared" si="37"/>
        <v>4.9107278384698068E-3</v>
      </c>
      <c r="E117" s="851">
        <f t="shared" si="37"/>
        <v>5.8844173662724016E-3</v>
      </c>
      <c r="F117" s="851">
        <f t="shared" si="37"/>
        <v>1.0560401549438294E-2</v>
      </c>
      <c r="G117" s="851">
        <f t="shared" si="37"/>
        <v>1.4763281542380867E-2</v>
      </c>
      <c r="H117" s="852">
        <f t="shared" si="37"/>
        <v>7.8552926023411265E-3</v>
      </c>
      <c r="I117" s="852">
        <f t="shared" si="37"/>
        <v>9.3567090726045434E-3</v>
      </c>
      <c r="J117" s="852">
        <f t="shared" si="37"/>
        <v>9.026033821716517E-3</v>
      </c>
    </row>
    <row r="118" spans="1:12">
      <c r="A118" s="821" t="s">
        <v>707</v>
      </c>
      <c r="B118" s="845">
        <f t="shared" ref="B118:J118" si="38">IF(B46="-","-",B46/B$69)</f>
        <v>1.6565793858143532E-3</v>
      </c>
      <c r="C118" s="845">
        <f t="shared" si="38"/>
        <v>1.6317508897053057E-3</v>
      </c>
      <c r="D118" s="845">
        <f t="shared" si="38"/>
        <v>1.0945747586532523E-3</v>
      </c>
      <c r="E118" s="845">
        <f t="shared" si="38"/>
        <v>1.664033721983178E-3</v>
      </c>
      <c r="F118" s="845">
        <f t="shared" si="38"/>
        <v>7.1615723741228661E-3</v>
      </c>
      <c r="G118" s="845">
        <f t="shared" si="38"/>
        <v>6.510840024059201E-4</v>
      </c>
      <c r="H118" s="846">
        <f t="shared" si="38"/>
        <v>1.6395955788953106E-3</v>
      </c>
      <c r="I118" s="846">
        <f t="shared" si="38"/>
        <v>2.2411564184878596E-3</v>
      </c>
      <c r="J118" s="846">
        <f t="shared" si="38"/>
        <v>2.1086673419862161E-3</v>
      </c>
    </row>
    <row r="119" spans="1:12" s="8" customFormat="1">
      <c r="A119" s="823" t="s">
        <v>708</v>
      </c>
      <c r="B119" s="847">
        <f t="shared" ref="B119:J119" si="39">IF(B47="-","-",B47/B$69)</f>
        <v>7.2791392909136799E-3</v>
      </c>
      <c r="C119" s="847">
        <f t="shared" si="39"/>
        <v>4.7618402737329927E-3</v>
      </c>
      <c r="D119" s="847">
        <f t="shared" si="39"/>
        <v>3.7877750220716073E-3</v>
      </c>
      <c r="E119" s="847">
        <f t="shared" si="39"/>
        <v>4.2203370896260663E-3</v>
      </c>
      <c r="F119" s="847">
        <f t="shared" si="39"/>
        <v>3.3988291753154301E-3</v>
      </c>
      <c r="G119" s="847">
        <f t="shared" si="39"/>
        <v>1.4112197539974947E-2</v>
      </c>
      <c r="H119" s="848">
        <f t="shared" si="39"/>
        <v>5.5571935595158783E-3</v>
      </c>
      <c r="I119" s="848">
        <f t="shared" si="39"/>
        <v>7.1098866319021714E-3</v>
      </c>
      <c r="J119" s="848">
        <f t="shared" si="39"/>
        <v>6.7679181098509083E-3</v>
      </c>
    </row>
    <row r="120" spans="1:12">
      <c r="A120" s="818" t="s">
        <v>681</v>
      </c>
      <c r="B120" s="843">
        <f t="shared" ref="B120:J120" si="40">IF(B48="-","-",B48/B$69)</f>
        <v>0.14638867912063672</v>
      </c>
      <c r="C120" s="843">
        <f t="shared" si="40"/>
        <v>0.13757462035950266</v>
      </c>
      <c r="D120" s="843">
        <f t="shared" si="40"/>
        <v>0.13039198282132242</v>
      </c>
      <c r="E120" s="843">
        <f t="shared" si="40"/>
        <v>0.12819585514895657</v>
      </c>
      <c r="F120" s="843">
        <f t="shared" si="40"/>
        <v>0.13023100505648122</v>
      </c>
      <c r="G120" s="843">
        <f t="shared" si="40"/>
        <v>0.14974901223117237</v>
      </c>
      <c r="H120" s="844">
        <f t="shared" si="40"/>
        <v>0.14035946674619976</v>
      </c>
      <c r="I120" s="844">
        <f t="shared" si="40"/>
        <v>0.13582019913164417</v>
      </c>
      <c r="J120" s="844">
        <f t="shared" si="40"/>
        <v>0.13681993737256448</v>
      </c>
      <c r="L120" s="331"/>
    </row>
    <row r="121" spans="1:12">
      <c r="A121" s="811" t="s">
        <v>709</v>
      </c>
      <c r="B121" s="839">
        <f t="shared" ref="B121:J121" si="41">IF(B49="-","-",B49/B$69)</f>
        <v>4.4009987699987103E-2</v>
      </c>
      <c r="C121" s="839">
        <f t="shared" si="41"/>
        <v>4.0903257247783847E-2</v>
      </c>
      <c r="D121" s="839">
        <f t="shared" si="41"/>
        <v>3.2334421869297317E-2</v>
      </c>
      <c r="E121" s="839">
        <f t="shared" si="41"/>
        <v>2.9185171079168102E-2</v>
      </c>
      <c r="F121" s="839">
        <f t="shared" si="41"/>
        <v>2.2532576293127146E-2</v>
      </c>
      <c r="G121" s="839">
        <f t="shared" si="41"/>
        <v>1.8391850959018682E-2</v>
      </c>
      <c r="H121" s="840">
        <f t="shared" si="41"/>
        <v>4.1884844514406633E-2</v>
      </c>
      <c r="I121" s="840">
        <f t="shared" si="41"/>
        <v>2.5177638580139661E-2</v>
      </c>
      <c r="J121" s="840">
        <f t="shared" si="41"/>
        <v>2.8857270198808401E-2</v>
      </c>
    </row>
    <row r="122" spans="1:12" s="8" customFormat="1">
      <c r="A122" s="809" t="s">
        <v>682</v>
      </c>
      <c r="B122" s="838">
        <f t="shared" ref="B122:J122" si="42">IF(B50="-","-",B50/B$69)</f>
        <v>3.0426573130056013E-3</v>
      </c>
      <c r="C122" s="838">
        <f t="shared" si="42"/>
        <v>3.866118726030278E-3</v>
      </c>
      <c r="D122" s="838">
        <f t="shared" si="42"/>
        <v>3.3654074644347324E-3</v>
      </c>
      <c r="E122" s="838">
        <f t="shared" si="42"/>
        <v>2.4962775679115605E-3</v>
      </c>
      <c r="F122" s="838">
        <f t="shared" si="42"/>
        <v>5.0023034535502447E-3</v>
      </c>
      <c r="G122" s="838">
        <f t="shared" si="42"/>
        <v>2.870465026225353E-3</v>
      </c>
      <c r="H122" s="366">
        <f t="shared" si="42"/>
        <v>3.605941930305999E-3</v>
      </c>
      <c r="I122" s="366">
        <f t="shared" si="42"/>
        <v>3.2483937865215771E-3</v>
      </c>
      <c r="J122" s="366">
        <f t="shared" si="42"/>
        <v>3.327140972669835E-3</v>
      </c>
    </row>
    <row r="123" spans="1:12">
      <c r="A123" s="811" t="s">
        <v>683</v>
      </c>
      <c r="B123" s="839">
        <f t="shared" ref="B123:J123" si="43">IF(B51="-","-",B51/B$69)</f>
        <v>5.0874934710608407E-3</v>
      </c>
      <c r="C123" s="839">
        <f t="shared" si="43"/>
        <v>6.9591099632566869E-3</v>
      </c>
      <c r="D123" s="839">
        <f t="shared" si="43"/>
        <v>1.1933641939858134E-2</v>
      </c>
      <c r="E123" s="839">
        <f t="shared" si="43"/>
        <v>1.4231467579694209E-2</v>
      </c>
      <c r="F123" s="839">
        <f t="shared" si="43"/>
        <v>2.1854679809085131E-2</v>
      </c>
      <c r="G123" s="839">
        <f t="shared" si="43"/>
        <v>4.4713473304309359E-2</v>
      </c>
      <c r="H123" s="840">
        <f t="shared" si="43"/>
        <v>6.3677632718878406E-3</v>
      </c>
      <c r="I123" s="840">
        <f t="shared" si="43"/>
        <v>2.4810461329592241E-2</v>
      </c>
      <c r="J123" s="840">
        <f t="shared" si="43"/>
        <v>2.0748601126221136E-2</v>
      </c>
    </row>
    <row r="124" spans="1:12">
      <c r="A124" s="809" t="s">
        <v>684</v>
      </c>
      <c r="B124" s="838">
        <f t="shared" ref="B124:J124" si="44">IF(B52="-","-",B52/B$69)</f>
        <v>1.481922814900671E-2</v>
      </c>
      <c r="C124" s="838">
        <f t="shared" si="44"/>
        <v>1.6664492402231557E-2</v>
      </c>
      <c r="D124" s="838">
        <f t="shared" si="44"/>
        <v>1.6192755226905883E-2</v>
      </c>
      <c r="E124" s="838">
        <f t="shared" si="44"/>
        <v>1.3964631479790782E-2</v>
      </c>
      <c r="F124" s="838">
        <f t="shared" si="44"/>
        <v>1.4257549579175622E-2</v>
      </c>
      <c r="G124" s="838">
        <f t="shared" si="44"/>
        <v>9.5218360294454032E-3</v>
      </c>
      <c r="H124" s="366">
        <f t="shared" si="44"/>
        <v>1.6081471769961421E-2</v>
      </c>
      <c r="I124" s="366">
        <f t="shared" si="44"/>
        <v>1.3057926310975604E-2</v>
      </c>
      <c r="J124" s="366">
        <f t="shared" si="44"/>
        <v>1.3723838583632204E-2</v>
      </c>
    </row>
    <row r="125" spans="1:12">
      <c r="A125" s="811" t="s">
        <v>685</v>
      </c>
      <c r="B125" s="839">
        <f t="shared" ref="B125:J125" si="45">IF(B53="-","-",B53/B$69)</f>
        <v>2.6909167483919708E-2</v>
      </c>
      <c r="C125" s="839">
        <f t="shared" si="45"/>
        <v>3.2365031022949145E-2</v>
      </c>
      <c r="D125" s="839">
        <f t="shared" si="45"/>
        <v>3.6200579951161917E-2</v>
      </c>
      <c r="E125" s="839">
        <f t="shared" si="45"/>
        <v>3.2922490042630641E-2</v>
      </c>
      <c r="F125" s="839">
        <f t="shared" si="45"/>
        <v>3.1738084575141941E-2</v>
      </c>
      <c r="G125" s="839">
        <f t="shared" si="45"/>
        <v>2.9809776462518693E-2</v>
      </c>
      <c r="H125" s="840">
        <f t="shared" si="45"/>
        <v>3.0641223361847041E-2</v>
      </c>
      <c r="I125" s="840">
        <f t="shared" si="45"/>
        <v>3.2373726842896307E-2</v>
      </c>
      <c r="J125" s="840">
        <f t="shared" si="45"/>
        <v>3.1992156483081825E-2</v>
      </c>
    </row>
    <row r="126" spans="1:12" s="8" customFormat="1">
      <c r="A126" s="809" t="s">
        <v>686</v>
      </c>
      <c r="B126" s="838">
        <f t="shared" ref="B126:J126" si="46">IF(B54="-","-",B54/B$69)</f>
        <v>2.3580569389133978E-2</v>
      </c>
      <c r="C126" s="838">
        <f t="shared" si="46"/>
        <v>2.1783949312750725E-2</v>
      </c>
      <c r="D126" s="838">
        <f t="shared" si="46"/>
        <v>2.8676160297278225E-2</v>
      </c>
      <c r="E126" s="838">
        <f t="shared" si="46"/>
        <v>3.4733572982793497E-2</v>
      </c>
      <c r="F126" s="838">
        <f t="shared" si="46"/>
        <v>3.4845811346401134E-2</v>
      </c>
      <c r="G126" s="838">
        <f t="shared" si="46"/>
        <v>4.4441610508584972E-2</v>
      </c>
      <c r="H126" s="366">
        <f t="shared" si="46"/>
        <v>2.2351600513082777E-2</v>
      </c>
      <c r="I126" s="366">
        <f t="shared" si="46"/>
        <v>3.6616390902388003E-2</v>
      </c>
      <c r="J126" s="366">
        <f t="shared" si="46"/>
        <v>3.3474682232333811E-2</v>
      </c>
    </row>
    <row r="127" spans="1:12" s="8" customFormat="1">
      <c r="A127" s="814" t="s">
        <v>687</v>
      </c>
      <c r="B127" s="841">
        <f t="shared" ref="B127:J127" si="47">IF(B55="-","-",B55/B$69)</f>
        <v>6.480609598898264E-2</v>
      </c>
      <c r="C127" s="841">
        <f t="shared" si="47"/>
        <v>7.2111890329236192E-2</v>
      </c>
      <c r="D127" s="841">
        <f t="shared" si="47"/>
        <v>6.524155373394952E-2</v>
      </c>
      <c r="E127" s="841">
        <f t="shared" si="47"/>
        <v>5.4125906034944854E-2</v>
      </c>
      <c r="F127" s="841">
        <f t="shared" si="47"/>
        <v>4.9942420343142328E-2</v>
      </c>
      <c r="G127" s="841">
        <f t="shared" si="47"/>
        <v>3.0831988331998392E-2</v>
      </c>
      <c r="H127" s="842">
        <f t="shared" si="47"/>
        <v>6.980358768694768E-2</v>
      </c>
      <c r="I127" s="842">
        <f t="shared" si="47"/>
        <v>4.8207643246340623E-2</v>
      </c>
      <c r="J127" s="842">
        <f t="shared" si="47"/>
        <v>5.2963981324200653E-2</v>
      </c>
    </row>
    <row r="128" spans="1:12">
      <c r="A128" s="809" t="s">
        <v>932</v>
      </c>
      <c r="B128" s="838" t="str">
        <f t="shared" ref="B128:J128" si="48">IF(B56="-","-",B56/B$69)</f>
        <v>-</v>
      </c>
      <c r="C128" s="838" t="str">
        <f t="shared" si="48"/>
        <v>-</v>
      </c>
      <c r="D128" s="838" t="str">
        <f t="shared" si="48"/>
        <v>-</v>
      </c>
      <c r="E128" s="838" t="str">
        <f t="shared" si="48"/>
        <v>-</v>
      </c>
      <c r="F128" s="838" t="str">
        <f t="shared" si="48"/>
        <v>-</v>
      </c>
      <c r="G128" s="838">
        <f t="shared" si="48"/>
        <v>9.2429606128878645E-4</v>
      </c>
      <c r="H128" s="366" t="str">
        <f t="shared" si="48"/>
        <v>-</v>
      </c>
      <c r="I128" s="366">
        <f t="shared" si="48"/>
        <v>2.9216253863928297E-4</v>
      </c>
      <c r="J128" s="366">
        <f t="shared" si="48"/>
        <v>2.2781602139279762E-4</v>
      </c>
    </row>
    <row r="129" spans="1:10">
      <c r="A129" s="811" t="s">
        <v>688</v>
      </c>
      <c r="B129" s="839">
        <f t="shared" ref="B129:J129" si="49">IF(B57="-","-",B57/B$69)</f>
        <v>1.3926637686936594E-3</v>
      </c>
      <c r="C129" s="839">
        <f t="shared" si="49"/>
        <v>1.7073934396071356E-3</v>
      </c>
      <c r="D129" s="839">
        <f t="shared" si="49"/>
        <v>1.3749038837170655E-3</v>
      </c>
      <c r="E129" s="839">
        <f t="shared" si="49"/>
        <v>9.6637897388988144E-4</v>
      </c>
      <c r="F129" s="839">
        <f t="shared" si="49"/>
        <v>4.6850716349051963E-4</v>
      </c>
      <c r="G129" s="839">
        <f t="shared" si="49"/>
        <v>1.7186162872018666E-4</v>
      </c>
      <c r="H129" s="840">
        <f t="shared" si="49"/>
        <v>1.6079529433414271E-3</v>
      </c>
      <c r="I129" s="840">
        <f t="shared" si="49"/>
        <v>7.0506990730395962E-4</v>
      </c>
      <c r="J129" s="840">
        <f t="shared" si="49"/>
        <v>9.0392284419090624E-4</v>
      </c>
    </row>
    <row r="130" spans="1:10">
      <c r="A130" s="809" t="s">
        <v>689</v>
      </c>
      <c r="B130" s="838">
        <f t="shared" ref="B130:J130" si="50">IF(B58="-","-",B58/B$69)</f>
        <v>9.0340767334106265E-4</v>
      </c>
      <c r="C130" s="838">
        <f t="shared" si="50"/>
        <v>8.476724997609009E-4</v>
      </c>
      <c r="D130" s="838">
        <f t="shared" si="50"/>
        <v>2.298167583927751E-3</v>
      </c>
      <c r="E130" s="838">
        <f t="shared" si="50"/>
        <v>9.4466295694500206E-4</v>
      </c>
      <c r="F130" s="838">
        <f t="shared" si="50"/>
        <v>8.9852213372125956E-4</v>
      </c>
      <c r="G130" s="838">
        <f t="shared" si="50"/>
        <v>3.6251792279479059E-3</v>
      </c>
      <c r="H130" s="366">
        <f t="shared" si="50"/>
        <v>8.6528230979279264E-4</v>
      </c>
      <c r="I130" s="366">
        <f t="shared" si="50"/>
        <v>2.0530458705644533E-3</v>
      </c>
      <c r="J130" s="366">
        <f t="shared" si="50"/>
        <v>1.7914502231545346E-3</v>
      </c>
    </row>
    <row r="131" spans="1:10">
      <c r="A131" s="823" t="s">
        <v>690</v>
      </c>
      <c r="B131" s="847">
        <f t="shared" ref="B131:J131" si="51">IF(B59="-","-",B59/B$69)</f>
        <v>5.6068341420876605E-2</v>
      </c>
      <c r="C131" s="847">
        <f t="shared" si="51"/>
        <v>6.3232025027707348E-2</v>
      </c>
      <c r="D131" s="847">
        <f t="shared" si="51"/>
        <v>5.5818377088217346E-2</v>
      </c>
      <c r="E131" s="847">
        <f t="shared" si="51"/>
        <v>4.5152510373920603E-2</v>
      </c>
      <c r="F131" s="847">
        <f t="shared" si="51"/>
        <v>4.2888338996213082E-2</v>
      </c>
      <c r="G131" s="847">
        <f t="shared" si="51"/>
        <v>1.9445638862919345E-2</v>
      </c>
      <c r="H131" s="848">
        <f t="shared" si="51"/>
        <v>6.0968622922384509E-2</v>
      </c>
      <c r="I131" s="848">
        <f t="shared" si="51"/>
        <v>3.8734817190639328E-2</v>
      </c>
      <c r="J131" s="848">
        <f t="shared" si="51"/>
        <v>4.363163925035534E-2</v>
      </c>
    </row>
    <row r="132" spans="1:10" s="8" customFormat="1">
      <c r="A132" s="821" t="s">
        <v>691</v>
      </c>
      <c r="B132" s="845">
        <f t="shared" ref="B132:J132" si="52">IF(B60="-","-",B60/B$69)</f>
        <v>6.4416831260713124E-3</v>
      </c>
      <c r="C132" s="845">
        <f t="shared" si="52"/>
        <v>6.3247993621608082E-3</v>
      </c>
      <c r="D132" s="845">
        <f t="shared" si="52"/>
        <v>5.7501052716125104E-3</v>
      </c>
      <c r="E132" s="845">
        <f t="shared" si="52"/>
        <v>7.0576891015196579E-3</v>
      </c>
      <c r="F132" s="845">
        <f t="shared" si="52"/>
        <v>5.6870520497174669E-3</v>
      </c>
      <c r="G132" s="845">
        <f t="shared" si="52"/>
        <v>4.1898115624635869E-3</v>
      </c>
      <c r="H132" s="846">
        <f t="shared" si="52"/>
        <v>6.3617294454797199E-3</v>
      </c>
      <c r="I132" s="846">
        <f t="shared" si="52"/>
        <v>5.6387531344518314E-3</v>
      </c>
      <c r="J132" s="846">
        <f t="shared" si="52"/>
        <v>5.7979830203571904E-3</v>
      </c>
    </row>
    <row r="133" spans="1:10" s="8" customFormat="1">
      <c r="A133" s="811" t="s">
        <v>930</v>
      </c>
      <c r="B133" s="839" t="str">
        <f t="shared" ref="B133:J133" si="53">IF(B61="-","-",B61/B$69)</f>
        <v>-</v>
      </c>
      <c r="C133" s="839" t="str">
        <f t="shared" si="53"/>
        <v>-</v>
      </c>
      <c r="D133" s="839" t="str">
        <f t="shared" si="53"/>
        <v>-</v>
      </c>
      <c r="E133" s="839">
        <f t="shared" si="53"/>
        <v>4.664628669715409E-6</v>
      </c>
      <c r="F133" s="839" t="str">
        <f t="shared" si="53"/>
        <v>-</v>
      </c>
      <c r="G133" s="839">
        <f t="shared" si="53"/>
        <v>2.4752009886585776E-3</v>
      </c>
      <c r="H133" s="840" t="str">
        <f t="shared" si="53"/>
        <v>-</v>
      </c>
      <c r="I133" s="840">
        <f t="shared" si="53"/>
        <v>7.8379462336908496E-4</v>
      </c>
      <c r="J133" s="840">
        <f t="shared" si="53"/>
        <v>6.1116997927468939E-4</v>
      </c>
    </row>
    <row r="134" spans="1:10" s="8" customFormat="1">
      <c r="A134" s="818" t="s">
        <v>692</v>
      </c>
      <c r="B134" s="843">
        <f t="shared" ref="B134:J134" si="54">IF(B62="-","-",B62/B$69)</f>
        <v>1.0220271490532959E-2</v>
      </c>
      <c r="C134" s="843">
        <f t="shared" si="54"/>
        <v>8.6227586088038176E-3</v>
      </c>
      <c r="D134" s="843">
        <f t="shared" si="54"/>
        <v>1.1057359573376941E-2</v>
      </c>
      <c r="E134" s="843">
        <f t="shared" si="54"/>
        <v>1.0650914263111679E-2</v>
      </c>
      <c r="F134" s="843">
        <f t="shared" si="54"/>
        <v>1.3974023201796337E-2</v>
      </c>
      <c r="G134" s="843">
        <f t="shared" si="54"/>
        <v>1.4790139457643148E-2</v>
      </c>
      <c r="H134" s="844">
        <f t="shared" si="54"/>
        <v>9.1275009477353609E-3</v>
      </c>
      <c r="I134" s="844">
        <f t="shared" si="54"/>
        <v>1.2651197439468288E-2</v>
      </c>
      <c r="J134" s="844">
        <f t="shared" si="54"/>
        <v>1.1875130794040199E-2</v>
      </c>
    </row>
    <row r="135" spans="1:10" s="8" customFormat="1">
      <c r="A135" s="811" t="s">
        <v>933</v>
      </c>
      <c r="B135" s="839" t="str">
        <f t="shared" ref="B135:J135" si="55">IF(B63="-","-",B63/B$69)</f>
        <v>-</v>
      </c>
      <c r="C135" s="839" t="str">
        <f t="shared" si="55"/>
        <v>-</v>
      </c>
      <c r="D135" s="839" t="str">
        <f t="shared" si="55"/>
        <v>-</v>
      </c>
      <c r="E135" s="839">
        <f t="shared" si="55"/>
        <v>7.0525362060569541E-7</v>
      </c>
      <c r="F135" s="839" t="str">
        <f t="shared" si="55"/>
        <v>-</v>
      </c>
      <c r="G135" s="839">
        <f t="shared" si="55"/>
        <v>2.5825395401780742E-4</v>
      </c>
      <c r="H135" s="840" t="str">
        <f t="shared" si="55"/>
        <v>-</v>
      </c>
      <c r="I135" s="840">
        <f t="shared" si="55"/>
        <v>8.1844196790949839E-5</v>
      </c>
      <c r="J135" s="840">
        <f t="shared" si="55"/>
        <v>6.3818651678762417E-5</v>
      </c>
    </row>
    <row r="136" spans="1:10" s="8" customFormat="1">
      <c r="A136" s="809" t="s">
        <v>693</v>
      </c>
      <c r="B136" s="838">
        <f t="shared" ref="B136:J136" si="56">IF(B64="-","-",B64/B$69)</f>
        <v>2.2718020149566178E-3</v>
      </c>
      <c r="C136" s="838">
        <f t="shared" si="56"/>
        <v>1.6558545186221196E-3</v>
      </c>
      <c r="D136" s="838">
        <f t="shared" si="56"/>
        <v>2.9948673400508321E-3</v>
      </c>
      <c r="E136" s="838">
        <f t="shared" si="56"/>
        <v>3.6732498417097028E-3</v>
      </c>
      <c r="F136" s="838">
        <f t="shared" si="56"/>
        <v>6.2836161006355612E-3</v>
      </c>
      <c r="G136" s="838">
        <f t="shared" si="56"/>
        <v>4.078184020642848E-3</v>
      </c>
      <c r="H136" s="366">
        <f t="shared" si="56"/>
        <v>1.8504662443652555E-3</v>
      </c>
      <c r="I136" s="366">
        <f t="shared" si="56"/>
        <v>4.1460512259790545E-3</v>
      </c>
      <c r="J136" s="366">
        <f t="shared" si="56"/>
        <v>3.6404665631051278E-3</v>
      </c>
    </row>
    <row r="137" spans="1:10" s="8" customFormat="1">
      <c r="A137" s="811" t="s">
        <v>694</v>
      </c>
      <c r="B137" s="839">
        <f t="shared" ref="B137:J137" si="57">IF(B65="-","-",B65/B$69)</f>
        <v>7.3143146394122793E-4</v>
      </c>
      <c r="C137" s="839">
        <f t="shared" si="57"/>
        <v>9.1679576088486182E-4</v>
      </c>
      <c r="D137" s="839">
        <f t="shared" si="57"/>
        <v>2.1718833704883794E-3</v>
      </c>
      <c r="E137" s="839">
        <f t="shared" si="57"/>
        <v>2.420275594519068E-3</v>
      </c>
      <c r="F137" s="839">
        <f t="shared" si="57"/>
        <v>4.0565851305844067E-3</v>
      </c>
      <c r="G137" s="839">
        <f t="shared" si="57"/>
        <v>2.7397889836147998E-3</v>
      </c>
      <c r="H137" s="840">
        <f t="shared" si="57"/>
        <v>8.58228974329856E-4</v>
      </c>
      <c r="I137" s="840">
        <f t="shared" si="57"/>
        <v>2.7726358702035683E-3</v>
      </c>
      <c r="J137" s="840">
        <f t="shared" si="57"/>
        <v>2.3510027035689627E-3</v>
      </c>
    </row>
    <row r="138" spans="1:10" s="8" customFormat="1">
      <c r="A138" s="809" t="s">
        <v>695</v>
      </c>
      <c r="B138" s="838">
        <f t="shared" ref="B138:J138" si="58">IF(B66="-","-",B66/B$69)</f>
        <v>4.5583388901179675E-3</v>
      </c>
      <c r="C138" s="838">
        <f t="shared" si="58"/>
        <v>4.1414647729131329E-3</v>
      </c>
      <c r="D138" s="838">
        <f t="shared" si="58"/>
        <v>3.8495640068230644E-3</v>
      </c>
      <c r="E138" s="838">
        <f t="shared" si="58"/>
        <v>2.6405890375954563E-3</v>
      </c>
      <c r="F138" s="838">
        <f t="shared" si="58"/>
        <v>2.0216071206880103E-3</v>
      </c>
      <c r="G138" s="838">
        <f t="shared" si="58"/>
        <v>2.2260869725056272E-3</v>
      </c>
      <c r="H138" s="366">
        <f t="shared" si="58"/>
        <v>4.2731782585881273E-3</v>
      </c>
      <c r="I138" s="366">
        <f t="shared" si="58"/>
        <v>2.6365584798442475E-3</v>
      </c>
      <c r="J138" s="366">
        <f t="shared" si="58"/>
        <v>2.997011203617425E-3</v>
      </c>
    </row>
    <row r="139" spans="1:10" s="8" customFormat="1">
      <c r="A139" s="811" t="s">
        <v>696</v>
      </c>
      <c r="B139" s="839">
        <f t="shared" ref="B139:J139" si="59">IF(B67="-","-",B67/B$69)</f>
        <v>1.5527244308062653E-3</v>
      </c>
      <c r="C139" s="839">
        <f t="shared" si="59"/>
        <v>1.4031694115511986E-3</v>
      </c>
      <c r="D139" s="839">
        <f t="shared" si="59"/>
        <v>1.9313524730130659E-3</v>
      </c>
      <c r="E139" s="839">
        <f t="shared" si="59"/>
        <v>1.8603633417040451E-3</v>
      </c>
      <c r="F139" s="839">
        <f t="shared" si="59"/>
        <v>1.6122148498883598E-3</v>
      </c>
      <c r="G139" s="839">
        <f t="shared" si="59"/>
        <v>5.4878255268620653E-3</v>
      </c>
      <c r="H139" s="840">
        <f t="shared" si="59"/>
        <v>1.4504221421934062E-3</v>
      </c>
      <c r="I139" s="840">
        <f t="shared" si="59"/>
        <v>2.97549149128358E-3</v>
      </c>
      <c r="J139" s="840">
        <f t="shared" si="59"/>
        <v>2.6396068639531604E-3</v>
      </c>
    </row>
    <row r="140" spans="1:10" s="8" customFormat="1">
      <c r="A140" s="818" t="s">
        <v>697</v>
      </c>
      <c r="B140" s="843">
        <f t="shared" ref="B140:J140" si="60">IF(B68="-","-",B68/B$69)</f>
        <v>8.2068142622892581E-2</v>
      </c>
      <c r="C140" s="843">
        <f t="shared" si="60"/>
        <v>4.2526328575069675E-2</v>
      </c>
      <c r="D140" s="843">
        <f t="shared" si="60"/>
        <v>4.0532992925156434E-2</v>
      </c>
      <c r="E140" s="843">
        <f t="shared" si="60"/>
        <v>3.2925892309416775E-2</v>
      </c>
      <c r="F140" s="843">
        <f t="shared" si="60"/>
        <v>3.5593443243633983E-2</v>
      </c>
      <c r="G140" s="843">
        <f t="shared" si="60"/>
        <v>3.3865502877125482E-2</v>
      </c>
      <c r="H140" s="844">
        <f t="shared" si="60"/>
        <v>5.5019764571258761E-2</v>
      </c>
      <c r="I140" s="844">
        <f t="shared" si="60"/>
        <v>3.5228426507415582E-2</v>
      </c>
      <c r="J140" s="844">
        <f t="shared" si="60"/>
        <v>3.9587314139693151E-2</v>
      </c>
    </row>
    <row r="141" spans="1:10">
      <c r="A141" s="833" t="s">
        <v>698</v>
      </c>
      <c r="B141" s="853">
        <f t="shared" ref="B141:J141" si="61">IF(B69="-","-",B69/B$69)</f>
        <v>1</v>
      </c>
      <c r="C141" s="853">
        <f t="shared" si="61"/>
        <v>1</v>
      </c>
      <c r="D141" s="853">
        <f t="shared" si="61"/>
        <v>1</v>
      </c>
      <c r="E141" s="853">
        <f t="shared" si="61"/>
        <v>1</v>
      </c>
      <c r="F141" s="853">
        <f t="shared" si="61"/>
        <v>1</v>
      </c>
      <c r="G141" s="853">
        <f t="shared" si="61"/>
        <v>1</v>
      </c>
      <c r="H141" s="853">
        <f t="shared" si="61"/>
        <v>1</v>
      </c>
      <c r="I141" s="853">
        <f t="shared" si="61"/>
        <v>1</v>
      </c>
      <c r="J141" s="853">
        <f t="shared" si="61"/>
        <v>1</v>
      </c>
    </row>
    <row r="142" spans="1:10">
      <c r="A142" s="835" t="s">
        <v>711</v>
      </c>
      <c r="B142" s="3"/>
      <c r="C142" s="3"/>
      <c r="D142" s="247"/>
      <c r="E142" s="3"/>
      <c r="F142" s="3"/>
      <c r="G142" s="247"/>
      <c r="H142" s="3"/>
      <c r="I142" s="3"/>
      <c r="J142" s="3"/>
    </row>
    <row r="143" spans="1:10">
      <c r="A143" s="835" t="s">
        <v>363</v>
      </c>
      <c r="B143" s="3"/>
      <c r="C143" s="3"/>
      <c r="D143" s="247"/>
      <c r="E143" s="3"/>
      <c r="F143" s="3"/>
      <c r="G143" s="247"/>
      <c r="H143" s="3"/>
      <c r="I143" s="3"/>
      <c r="J143" s="3"/>
    </row>
    <row r="144" spans="1:10">
      <c r="A144" s="292" t="s">
        <v>924</v>
      </c>
      <c r="B144" s="3"/>
      <c r="C144" s="3"/>
      <c r="D144" s="247"/>
      <c r="E144" s="3"/>
      <c r="F144" s="3"/>
      <c r="G144" s="247"/>
      <c r="H144" s="3"/>
      <c r="I144" s="3"/>
      <c r="J144" s="3"/>
    </row>
    <row r="147" spans="1:10" ht="16.5">
      <c r="A147" s="109" t="s">
        <v>942</v>
      </c>
    </row>
    <row r="148" spans="1:10" ht="13.5" thickBot="1">
      <c r="A148" s="233"/>
      <c r="J148" s="681" t="s">
        <v>701</v>
      </c>
    </row>
    <row r="149" spans="1:10">
      <c r="A149" s="232" t="s">
        <v>710</v>
      </c>
      <c r="B149" s="799" t="s">
        <v>43</v>
      </c>
      <c r="C149" s="799" t="s">
        <v>44</v>
      </c>
      <c r="D149" s="799" t="s">
        <v>135</v>
      </c>
      <c r="E149" s="799" t="s">
        <v>136</v>
      </c>
      <c r="F149" s="799" t="s">
        <v>137</v>
      </c>
      <c r="G149" s="800">
        <v>100000</v>
      </c>
      <c r="H149" s="801" t="s">
        <v>269</v>
      </c>
      <c r="I149" s="801" t="s">
        <v>268</v>
      </c>
      <c r="J149" s="801" t="s">
        <v>259</v>
      </c>
    </row>
    <row r="150" spans="1:10">
      <c r="A150" s="231"/>
      <c r="B150" s="802" t="s">
        <v>45</v>
      </c>
      <c r="C150" s="802" t="s">
        <v>45</v>
      </c>
      <c r="D150" s="802" t="s">
        <v>45</v>
      </c>
      <c r="E150" s="802" t="s">
        <v>45</v>
      </c>
      <c r="F150" s="802" t="s">
        <v>45</v>
      </c>
      <c r="G150" s="802" t="s">
        <v>48</v>
      </c>
      <c r="H150" s="803" t="s">
        <v>651</v>
      </c>
      <c r="I150" s="803" t="s">
        <v>153</v>
      </c>
      <c r="J150" s="803" t="s">
        <v>157</v>
      </c>
    </row>
    <row r="151" spans="1:10" ht="13.5" thickBot="1">
      <c r="A151" s="234"/>
      <c r="B151" s="804" t="s">
        <v>51</v>
      </c>
      <c r="C151" s="804" t="s">
        <v>47</v>
      </c>
      <c r="D151" s="804" t="s">
        <v>138</v>
      </c>
      <c r="E151" s="804" t="s">
        <v>139</v>
      </c>
      <c r="F151" s="804" t="s">
        <v>140</v>
      </c>
      <c r="G151" s="804" t="s">
        <v>141</v>
      </c>
      <c r="H151" s="805" t="s">
        <v>153</v>
      </c>
      <c r="I151" s="805" t="s">
        <v>141</v>
      </c>
      <c r="J151" s="805" t="s">
        <v>652</v>
      </c>
    </row>
    <row r="153" spans="1:10" s="8" customFormat="1">
      <c r="A153" s="806" t="s">
        <v>653</v>
      </c>
      <c r="B153" s="807">
        <v>404.01435500000002</v>
      </c>
      <c r="C153" s="807">
        <v>403.32120400000002</v>
      </c>
      <c r="D153" s="807">
        <v>399.32651299999998</v>
      </c>
      <c r="E153" s="807">
        <v>429.77665000000002</v>
      </c>
      <c r="F153" s="807">
        <v>446.040075</v>
      </c>
      <c r="G153" s="807">
        <v>355.42949299999998</v>
      </c>
      <c r="H153" s="808">
        <v>403.55044299999997</v>
      </c>
      <c r="I153" s="808">
        <v>403.48148500000002</v>
      </c>
      <c r="J153" s="808">
        <v>403.499731</v>
      </c>
    </row>
    <row r="154" spans="1:10">
      <c r="A154" s="809" t="s">
        <v>654</v>
      </c>
      <c r="B154" s="810">
        <v>341.61838</v>
      </c>
      <c r="C154" s="810">
        <v>360.93798500000003</v>
      </c>
      <c r="D154" s="810">
        <v>382.82188600000001</v>
      </c>
      <c r="E154" s="810">
        <v>414.75414899999998</v>
      </c>
      <c r="F154" s="810">
        <v>433.62553000000003</v>
      </c>
      <c r="G154" s="810">
        <v>336.04024800000002</v>
      </c>
      <c r="H154" s="331">
        <v>354.54859800000003</v>
      </c>
      <c r="I154" s="331">
        <v>387.26745099999999</v>
      </c>
      <c r="J154" s="331">
        <v>378.61015099999997</v>
      </c>
    </row>
    <row r="155" spans="1:10">
      <c r="A155" s="811" t="s">
        <v>655</v>
      </c>
      <c r="B155" s="812">
        <v>11.371644</v>
      </c>
      <c r="C155" s="812">
        <v>11.586831</v>
      </c>
      <c r="D155" s="812">
        <v>13.36101</v>
      </c>
      <c r="E155" s="812">
        <v>11.561729</v>
      </c>
      <c r="F155" s="812">
        <v>11.582515000000001</v>
      </c>
      <c r="G155" s="812">
        <v>16.760878000000002</v>
      </c>
      <c r="H155" s="813">
        <v>11.515663999999999</v>
      </c>
      <c r="I155" s="813">
        <v>13.527203</v>
      </c>
      <c r="J155" s="813">
        <v>12.994956</v>
      </c>
    </row>
    <row r="156" spans="1:10">
      <c r="A156" s="809" t="s">
        <v>656</v>
      </c>
      <c r="B156" s="810">
        <v>6.4074000000000006E-2</v>
      </c>
      <c r="C156" s="810">
        <v>0.26868300000000001</v>
      </c>
      <c r="D156" s="810">
        <v>0.48709400000000003</v>
      </c>
      <c r="E156" s="810">
        <v>0.71015499999999998</v>
      </c>
      <c r="F156" s="810">
        <v>0.83203099999999997</v>
      </c>
      <c r="G156" s="810">
        <v>2.6096279999999998</v>
      </c>
      <c r="H156" s="331">
        <v>0.201015</v>
      </c>
      <c r="I156" s="331">
        <v>1.252958</v>
      </c>
      <c r="J156" s="331">
        <v>0.97461799999999998</v>
      </c>
    </row>
    <row r="157" spans="1:10" s="8" customFormat="1">
      <c r="A157" s="811" t="s">
        <v>925</v>
      </c>
      <c r="B157" s="812" t="s">
        <v>108</v>
      </c>
      <c r="C157" s="812" t="s">
        <v>108</v>
      </c>
      <c r="D157" s="812" t="s">
        <v>108</v>
      </c>
      <c r="E157" s="812" t="s">
        <v>108</v>
      </c>
      <c r="F157" s="812" t="s">
        <v>108</v>
      </c>
      <c r="G157" s="812">
        <v>1.8738999999999999E-2</v>
      </c>
      <c r="H157" s="813" t="s">
        <v>108</v>
      </c>
      <c r="I157" s="813">
        <v>5.6350000000000003E-3</v>
      </c>
      <c r="J157" s="813">
        <v>4.1440000000000001E-3</v>
      </c>
    </row>
    <row r="158" spans="1:10" s="8" customFormat="1">
      <c r="A158" s="818" t="s">
        <v>657</v>
      </c>
      <c r="B158" s="819">
        <v>33.642359999999996</v>
      </c>
      <c r="C158" s="819">
        <v>40.289470999999999</v>
      </c>
      <c r="D158" s="819">
        <v>49.378335</v>
      </c>
      <c r="E158" s="819">
        <v>55.168489999999998</v>
      </c>
      <c r="F158" s="819">
        <v>73.453936999999996</v>
      </c>
      <c r="G158" s="819">
        <v>98.484345000000005</v>
      </c>
      <c r="H158" s="820">
        <v>38.091135999999999</v>
      </c>
      <c r="I158" s="820">
        <v>70.065297999999999</v>
      </c>
      <c r="J158" s="820">
        <v>61.605041</v>
      </c>
    </row>
    <row r="159" spans="1:10">
      <c r="A159" s="811" t="s">
        <v>663</v>
      </c>
      <c r="B159" s="812" t="s">
        <v>108</v>
      </c>
      <c r="C159" s="812" t="s">
        <v>108</v>
      </c>
      <c r="D159" s="812" t="s">
        <v>108</v>
      </c>
      <c r="E159" s="812" t="s">
        <v>108</v>
      </c>
      <c r="F159" s="812" t="s">
        <v>108</v>
      </c>
      <c r="G159" s="812">
        <v>1.6760299999999999</v>
      </c>
      <c r="H159" s="813" t="s">
        <v>108</v>
      </c>
      <c r="I159" s="813">
        <v>0.503992</v>
      </c>
      <c r="J159" s="813">
        <v>0.37063699999999999</v>
      </c>
    </row>
    <row r="160" spans="1:10">
      <c r="A160" s="809" t="s">
        <v>658</v>
      </c>
      <c r="B160" s="810">
        <v>17.313101</v>
      </c>
      <c r="C160" s="810">
        <v>23.942824000000002</v>
      </c>
      <c r="D160" s="810">
        <v>33.989924999999999</v>
      </c>
      <c r="E160" s="810">
        <v>38.280923000000001</v>
      </c>
      <c r="F160" s="810">
        <v>45.507520999999997</v>
      </c>
      <c r="G160" s="810">
        <v>49.267749999999999</v>
      </c>
      <c r="H160" s="331">
        <v>21.750240000000002</v>
      </c>
      <c r="I160" s="331">
        <v>41.880836000000002</v>
      </c>
      <c r="J160" s="331">
        <v>36.554347</v>
      </c>
    </row>
    <row r="161" spans="1:10">
      <c r="A161" s="817" t="s">
        <v>659</v>
      </c>
      <c r="B161" s="812">
        <v>9.0852470000000007</v>
      </c>
      <c r="C161" s="812">
        <v>10.202565999999999</v>
      </c>
      <c r="D161" s="812">
        <v>12.317297999999999</v>
      </c>
      <c r="E161" s="812">
        <v>12.830747000000001</v>
      </c>
      <c r="F161" s="812">
        <v>20.779040999999999</v>
      </c>
      <c r="G161" s="812">
        <v>28.638750000000002</v>
      </c>
      <c r="H161" s="813">
        <v>9.8330459999999995</v>
      </c>
      <c r="I161" s="813">
        <v>18.841479</v>
      </c>
      <c r="J161" s="813">
        <v>16.457878000000001</v>
      </c>
    </row>
    <row r="162" spans="1:10" s="8" customFormat="1">
      <c r="A162" s="809" t="s">
        <v>660</v>
      </c>
      <c r="B162" s="810">
        <v>1.476324</v>
      </c>
      <c r="C162" s="810">
        <v>1.6579330000000001</v>
      </c>
      <c r="D162" s="810">
        <v>1.1760200000000001</v>
      </c>
      <c r="E162" s="810">
        <v>2.0795699999999999</v>
      </c>
      <c r="F162" s="810">
        <v>3.7836699999999999</v>
      </c>
      <c r="G162" s="810">
        <v>3.0086529999999998</v>
      </c>
      <c r="H162" s="331">
        <v>1.597871</v>
      </c>
      <c r="I162" s="331">
        <v>2.452763</v>
      </c>
      <c r="J162" s="331">
        <v>2.2265609999999998</v>
      </c>
    </row>
    <row r="163" spans="1:10">
      <c r="A163" s="811" t="s">
        <v>661</v>
      </c>
      <c r="B163" s="812">
        <v>2.1689409999999998</v>
      </c>
      <c r="C163" s="812">
        <v>2.1325609999999999</v>
      </c>
      <c r="D163" s="812">
        <v>1.570492</v>
      </c>
      <c r="E163" s="812">
        <v>1.722839</v>
      </c>
      <c r="F163" s="812">
        <v>3.3766750000000001</v>
      </c>
      <c r="G163" s="812">
        <v>15.88969</v>
      </c>
      <c r="H163" s="813">
        <v>2.144593</v>
      </c>
      <c r="I163" s="813">
        <v>6.2343989999999998</v>
      </c>
      <c r="J163" s="813">
        <v>5.1522500000000004</v>
      </c>
    </row>
    <row r="164" spans="1:10" s="8" customFormat="1">
      <c r="A164" s="818" t="s">
        <v>662</v>
      </c>
      <c r="B164" s="819">
        <v>167.434011</v>
      </c>
      <c r="C164" s="819">
        <v>194.45519400000001</v>
      </c>
      <c r="D164" s="819">
        <v>221.43623700000001</v>
      </c>
      <c r="E164" s="819">
        <v>248.972309</v>
      </c>
      <c r="F164" s="819">
        <v>258.46063299999997</v>
      </c>
      <c r="G164" s="819">
        <v>268.147716</v>
      </c>
      <c r="H164" s="820">
        <v>185.51873900000001</v>
      </c>
      <c r="I164" s="820">
        <v>250.27673300000001</v>
      </c>
      <c r="J164" s="820">
        <v>233.14198300000001</v>
      </c>
    </row>
    <row r="165" spans="1:10">
      <c r="A165" s="817" t="s">
        <v>704</v>
      </c>
      <c r="B165" s="812">
        <v>9.0360259999999997</v>
      </c>
      <c r="C165" s="812">
        <v>15.755601</v>
      </c>
      <c r="D165" s="812">
        <v>26.948768000000001</v>
      </c>
      <c r="E165" s="812">
        <v>37.167704000000001</v>
      </c>
      <c r="F165" s="812">
        <v>37.102806999999999</v>
      </c>
      <c r="G165" s="812">
        <v>44.605024999999998</v>
      </c>
      <c r="H165" s="813">
        <v>13.533300000000001</v>
      </c>
      <c r="I165" s="813">
        <v>37.129835</v>
      </c>
      <c r="J165" s="813">
        <v>30.886271000000001</v>
      </c>
    </row>
    <row r="166" spans="1:10">
      <c r="A166" s="809" t="s">
        <v>664</v>
      </c>
      <c r="B166" s="810">
        <v>83.926204999999996</v>
      </c>
      <c r="C166" s="810">
        <v>104.153931</v>
      </c>
      <c r="D166" s="810">
        <v>121.76769299999999</v>
      </c>
      <c r="E166" s="810">
        <v>140.03323700000001</v>
      </c>
      <c r="F166" s="810">
        <v>153.045298</v>
      </c>
      <c r="G166" s="810">
        <v>156.16990899999999</v>
      </c>
      <c r="H166" s="331">
        <v>97.464209999999994</v>
      </c>
      <c r="I166" s="331">
        <v>143.08473699999999</v>
      </c>
      <c r="J166" s="331">
        <v>131.01369700000001</v>
      </c>
    </row>
    <row r="167" spans="1:10">
      <c r="A167" s="811" t="s">
        <v>665</v>
      </c>
      <c r="B167" s="812">
        <v>0.61150300000000002</v>
      </c>
      <c r="C167" s="812">
        <v>0.81474100000000005</v>
      </c>
      <c r="D167" s="812">
        <v>0.58204999999999996</v>
      </c>
      <c r="E167" s="812">
        <v>0.57613599999999998</v>
      </c>
      <c r="F167" s="812">
        <v>0.69018500000000005</v>
      </c>
      <c r="G167" s="812">
        <v>1.436496</v>
      </c>
      <c r="H167" s="813">
        <v>0.74752600000000002</v>
      </c>
      <c r="I167" s="813">
        <v>0.85583100000000001</v>
      </c>
      <c r="J167" s="813">
        <v>0.82717399999999996</v>
      </c>
    </row>
    <row r="168" spans="1:10">
      <c r="A168" s="809" t="s">
        <v>666</v>
      </c>
      <c r="B168" s="810">
        <v>0.51248899999999997</v>
      </c>
      <c r="C168" s="810">
        <v>0.32403300000000002</v>
      </c>
      <c r="D168" s="810">
        <v>0.531443</v>
      </c>
      <c r="E168" s="810">
        <v>0.83644399999999997</v>
      </c>
      <c r="F168" s="810">
        <v>2.4107379999999998</v>
      </c>
      <c r="G168" s="810">
        <v>11.585316000000001</v>
      </c>
      <c r="H168" s="331">
        <v>0.38635900000000001</v>
      </c>
      <c r="I168" s="331">
        <v>4.272672</v>
      </c>
      <c r="J168" s="331">
        <v>3.2443659999999999</v>
      </c>
    </row>
    <row r="169" spans="1:10" s="8" customFormat="1">
      <c r="A169" s="811" t="s">
        <v>667</v>
      </c>
      <c r="B169" s="812">
        <v>45.00273</v>
      </c>
      <c r="C169" s="812">
        <v>51.883529000000003</v>
      </c>
      <c r="D169" s="812">
        <v>59.995610999999997</v>
      </c>
      <c r="E169" s="812">
        <v>59.461686999999998</v>
      </c>
      <c r="F169" s="812">
        <v>53.751260000000002</v>
      </c>
      <c r="G169" s="812">
        <v>42.133817000000001</v>
      </c>
      <c r="H169" s="813">
        <v>49.607908999999999</v>
      </c>
      <c r="I169" s="813">
        <v>53.384433999999999</v>
      </c>
      <c r="J169" s="813">
        <v>52.385178000000003</v>
      </c>
    </row>
    <row r="170" spans="1:10">
      <c r="A170" s="821" t="s">
        <v>668</v>
      </c>
      <c r="B170" s="822">
        <v>3.730499</v>
      </c>
      <c r="C170" s="822">
        <v>6.4501189999999999</v>
      </c>
      <c r="D170" s="822">
        <v>9.0238110000000002</v>
      </c>
      <c r="E170" s="822">
        <v>10.225118999999999</v>
      </c>
      <c r="F170" s="822">
        <v>11.460345</v>
      </c>
      <c r="G170" s="822">
        <v>12.217153</v>
      </c>
      <c r="H170" s="410">
        <v>5.5506849999999996</v>
      </c>
      <c r="I170" s="410">
        <v>10.771134999999999</v>
      </c>
      <c r="J170" s="410">
        <v>9.3898220000000006</v>
      </c>
    </row>
    <row r="171" spans="1:10" s="8" customFormat="1">
      <c r="A171" s="814" t="s">
        <v>669</v>
      </c>
      <c r="B171" s="815">
        <v>56.144564000000003</v>
      </c>
      <c r="C171" s="815">
        <v>78.260176000000001</v>
      </c>
      <c r="D171" s="815">
        <v>109.074876</v>
      </c>
      <c r="E171" s="815">
        <v>113.482653</v>
      </c>
      <c r="F171" s="815">
        <v>115.435012</v>
      </c>
      <c r="G171" s="815">
        <v>175.86873499999999</v>
      </c>
      <c r="H171" s="816">
        <v>70.946093000000005</v>
      </c>
      <c r="I171" s="816">
        <v>131.60307599999999</v>
      </c>
      <c r="J171" s="816">
        <v>115.55343999999999</v>
      </c>
    </row>
    <row r="172" spans="1:10">
      <c r="A172" s="821" t="s">
        <v>705</v>
      </c>
      <c r="B172" s="822">
        <v>6.0345579999999996</v>
      </c>
      <c r="C172" s="822">
        <v>7.8473860000000002</v>
      </c>
      <c r="D172" s="822">
        <v>10.36853</v>
      </c>
      <c r="E172" s="822">
        <v>12.15889</v>
      </c>
      <c r="F172" s="822">
        <v>10.156048999999999</v>
      </c>
      <c r="G172" s="822">
        <v>14.991937</v>
      </c>
      <c r="H172" s="410">
        <v>7.2478470000000002</v>
      </c>
      <c r="I172" s="410">
        <v>12.268863</v>
      </c>
      <c r="J172" s="410">
        <v>10.940319000000001</v>
      </c>
    </row>
    <row r="173" spans="1:10">
      <c r="A173" s="811" t="s">
        <v>670</v>
      </c>
      <c r="B173" s="812">
        <v>21.881900999999999</v>
      </c>
      <c r="C173" s="812">
        <v>36.410545999999997</v>
      </c>
      <c r="D173" s="812">
        <v>60.522516000000003</v>
      </c>
      <c r="E173" s="812">
        <v>61.752310000000001</v>
      </c>
      <c r="F173" s="812">
        <v>62.088866000000003</v>
      </c>
      <c r="G173" s="812">
        <v>87.425991999999994</v>
      </c>
      <c r="H173" s="813">
        <v>31.605626999999998</v>
      </c>
      <c r="I173" s="813">
        <v>69.258225999999993</v>
      </c>
      <c r="J173" s="813">
        <v>59.295473999999999</v>
      </c>
    </row>
    <row r="174" spans="1:10">
      <c r="A174" s="809" t="s">
        <v>671</v>
      </c>
      <c r="B174" s="810">
        <v>20.852862999999999</v>
      </c>
      <c r="C174" s="810">
        <v>28.112855</v>
      </c>
      <c r="D174" s="810">
        <v>37.468947999999997</v>
      </c>
      <c r="E174" s="810">
        <v>39.210394000000001</v>
      </c>
      <c r="F174" s="810">
        <v>43.189892999999998</v>
      </c>
      <c r="G174" s="810">
        <v>73.450805000000003</v>
      </c>
      <c r="H174" s="331">
        <v>25.711828000000001</v>
      </c>
      <c r="I174" s="331">
        <v>49.807380000000002</v>
      </c>
      <c r="J174" s="331">
        <v>43.431776999999997</v>
      </c>
    </row>
    <row r="175" spans="1:10" s="8" customFormat="1">
      <c r="A175" s="814" t="s">
        <v>672</v>
      </c>
      <c r="B175" s="815">
        <v>101.62186800000001</v>
      </c>
      <c r="C175" s="815">
        <v>126.652856</v>
      </c>
      <c r="D175" s="815">
        <v>163.26369399999999</v>
      </c>
      <c r="E175" s="815">
        <v>181.64751899999999</v>
      </c>
      <c r="F175" s="815">
        <v>203.482258</v>
      </c>
      <c r="G175" s="815">
        <v>141.16948300000001</v>
      </c>
      <c r="H175" s="816">
        <v>118.37459800000001</v>
      </c>
      <c r="I175" s="816">
        <v>169.170154</v>
      </c>
      <c r="J175" s="816">
        <v>155.72981899999999</v>
      </c>
    </row>
    <row r="176" spans="1:10">
      <c r="A176" s="809" t="s">
        <v>706</v>
      </c>
      <c r="B176" s="810">
        <v>5.0111359999999996</v>
      </c>
      <c r="C176" s="810">
        <v>9.5363640000000007</v>
      </c>
      <c r="D176" s="810">
        <v>22.911252999999999</v>
      </c>
      <c r="E176" s="810">
        <v>32.353937000000002</v>
      </c>
      <c r="F176" s="810">
        <v>34.434949000000003</v>
      </c>
      <c r="G176" s="810">
        <v>24.926112</v>
      </c>
      <c r="H176" s="331">
        <v>8.0397789999999993</v>
      </c>
      <c r="I176" s="331">
        <v>28.388062000000001</v>
      </c>
      <c r="J176" s="331">
        <v>23.003973999999999</v>
      </c>
    </row>
    <row r="177" spans="1:10">
      <c r="A177" s="811" t="s">
        <v>673</v>
      </c>
      <c r="B177" s="812">
        <v>51.263790999999998</v>
      </c>
      <c r="C177" s="812">
        <v>59.748956999999997</v>
      </c>
      <c r="D177" s="812">
        <v>82.236642000000003</v>
      </c>
      <c r="E177" s="812">
        <v>75.709151000000006</v>
      </c>
      <c r="F177" s="812">
        <v>83.132777000000004</v>
      </c>
      <c r="G177" s="812">
        <v>69.519578999999993</v>
      </c>
      <c r="H177" s="813">
        <v>56.942740000000001</v>
      </c>
      <c r="I177" s="813">
        <v>76.573904999999996</v>
      </c>
      <c r="J177" s="813">
        <v>71.379564000000002</v>
      </c>
    </row>
    <row r="178" spans="1:10">
      <c r="A178" s="809" t="s">
        <v>674</v>
      </c>
      <c r="B178" s="810">
        <v>32.979934</v>
      </c>
      <c r="C178" s="810">
        <v>47.741540999999998</v>
      </c>
      <c r="D178" s="810">
        <v>57.286152999999999</v>
      </c>
      <c r="E178" s="810">
        <v>73.030952999999997</v>
      </c>
      <c r="F178" s="810">
        <v>85.914531999999994</v>
      </c>
      <c r="G178" s="810">
        <v>42.495947999999999</v>
      </c>
      <c r="H178" s="331">
        <v>42.859577000000002</v>
      </c>
      <c r="I178" s="331">
        <v>62.584105999999998</v>
      </c>
      <c r="J178" s="331">
        <v>57.365060999999997</v>
      </c>
    </row>
    <row r="179" spans="1:10" s="8" customFormat="1">
      <c r="A179" s="811" t="s">
        <v>926</v>
      </c>
      <c r="B179" s="812" t="s">
        <v>108</v>
      </c>
      <c r="C179" s="812" t="s">
        <v>108</v>
      </c>
      <c r="D179" s="812" t="s">
        <v>108</v>
      </c>
      <c r="E179" s="812" t="s">
        <v>108</v>
      </c>
      <c r="F179" s="812" t="s">
        <v>108</v>
      </c>
      <c r="G179" s="812">
        <v>4.2278440000000002</v>
      </c>
      <c r="H179" s="813" t="s">
        <v>108</v>
      </c>
      <c r="I179" s="813">
        <v>1.2713369999999999</v>
      </c>
      <c r="J179" s="813">
        <v>0.93494500000000003</v>
      </c>
    </row>
    <row r="180" spans="1:10" s="8" customFormat="1">
      <c r="A180" s="826" t="s">
        <v>675</v>
      </c>
      <c r="B180" s="827">
        <v>46.402619999999999</v>
      </c>
      <c r="C180" s="827">
        <v>80.214609999999993</v>
      </c>
      <c r="D180" s="827">
        <v>114.416372</v>
      </c>
      <c r="E180" s="827">
        <v>160.473737</v>
      </c>
      <c r="F180" s="827">
        <v>175.659075</v>
      </c>
      <c r="G180" s="827">
        <v>209.67015699999999</v>
      </c>
      <c r="H180" s="828">
        <v>69.032296000000002</v>
      </c>
      <c r="I180" s="828">
        <v>167.68645699999999</v>
      </c>
      <c r="J180" s="828">
        <v>141.58289400000001</v>
      </c>
    </row>
    <row r="181" spans="1:10">
      <c r="A181" s="823" t="s">
        <v>931</v>
      </c>
      <c r="B181" s="812">
        <v>9.6847910000000006</v>
      </c>
      <c r="C181" s="812">
        <v>22.481338999999998</v>
      </c>
      <c r="D181" s="812">
        <v>40.358637999999999</v>
      </c>
      <c r="E181" s="812">
        <v>50.047891999999997</v>
      </c>
      <c r="F181" s="812">
        <v>55.925415999999998</v>
      </c>
      <c r="G181" s="812">
        <v>40.008999000000003</v>
      </c>
      <c r="H181" s="813">
        <v>18.24926</v>
      </c>
      <c r="I181" s="813">
        <v>45.897053</v>
      </c>
      <c r="J181" s="813">
        <v>38.581538999999999</v>
      </c>
    </row>
    <row r="182" spans="1:10">
      <c r="A182" s="821" t="s">
        <v>676</v>
      </c>
      <c r="B182" s="810">
        <v>0.80087299999999995</v>
      </c>
      <c r="C182" s="810">
        <v>0.886216</v>
      </c>
      <c r="D182" s="810">
        <v>2.5713520000000001</v>
      </c>
      <c r="E182" s="810">
        <v>8.6583410000000001</v>
      </c>
      <c r="F182" s="810">
        <v>13.289766999999999</v>
      </c>
      <c r="G182" s="810">
        <v>6.0294650000000001</v>
      </c>
      <c r="H182" s="331">
        <v>0.85799199999999998</v>
      </c>
      <c r="I182" s="331">
        <v>7.3185849999999997</v>
      </c>
      <c r="J182" s="331">
        <v>5.6091329999999999</v>
      </c>
    </row>
    <row r="183" spans="1:10">
      <c r="A183" s="823" t="s">
        <v>927</v>
      </c>
      <c r="B183" s="824">
        <v>23.256816000000001</v>
      </c>
      <c r="C183" s="824">
        <v>39.908853999999998</v>
      </c>
      <c r="D183" s="824">
        <v>54.032260999999998</v>
      </c>
      <c r="E183" s="824">
        <v>79.698780999999997</v>
      </c>
      <c r="F183" s="824">
        <v>83.492787000000007</v>
      </c>
      <c r="G183" s="824">
        <v>105.90221699999999</v>
      </c>
      <c r="H183" s="825">
        <v>34.401685999999998</v>
      </c>
      <c r="I183" s="825">
        <v>82.548480999999995</v>
      </c>
      <c r="J183" s="825">
        <v>69.808999</v>
      </c>
    </row>
    <row r="184" spans="1:10" s="8" customFormat="1">
      <c r="A184" s="821" t="s">
        <v>677</v>
      </c>
      <c r="B184" s="822">
        <v>0.32462400000000002</v>
      </c>
      <c r="C184" s="822">
        <v>0.41296300000000002</v>
      </c>
      <c r="D184" s="822">
        <v>0.30355100000000002</v>
      </c>
      <c r="E184" s="822">
        <v>0.65291699999999997</v>
      </c>
      <c r="F184" s="822">
        <v>1.255986</v>
      </c>
      <c r="G184" s="822">
        <v>0.93762199999999996</v>
      </c>
      <c r="H184" s="410">
        <v>0.38374799999999998</v>
      </c>
      <c r="I184" s="410">
        <v>0.76517199999999996</v>
      </c>
      <c r="J184" s="410">
        <v>0.66424899999999998</v>
      </c>
    </row>
    <row r="185" spans="1:10">
      <c r="A185" s="823" t="s">
        <v>678</v>
      </c>
      <c r="B185" s="824">
        <v>2.538824</v>
      </c>
      <c r="C185" s="824">
        <v>3.8392710000000001</v>
      </c>
      <c r="D185" s="824">
        <v>6.1556379999999997</v>
      </c>
      <c r="E185" s="824">
        <v>8.6990379999999998</v>
      </c>
      <c r="F185" s="824">
        <v>6.7192150000000002</v>
      </c>
      <c r="G185" s="824">
        <v>5.8020379999999996</v>
      </c>
      <c r="H185" s="825">
        <v>3.4091870000000002</v>
      </c>
      <c r="I185" s="825">
        <v>6.923152</v>
      </c>
      <c r="J185" s="825">
        <v>5.9933690000000004</v>
      </c>
    </row>
    <row r="186" spans="1:10">
      <c r="A186" s="821" t="s">
        <v>679</v>
      </c>
      <c r="B186" s="822">
        <v>5.0453260000000002</v>
      </c>
      <c r="C186" s="822">
        <v>7.8893469999999999</v>
      </c>
      <c r="D186" s="822">
        <v>10.418805000000001</v>
      </c>
      <c r="E186" s="822">
        <v>12.22986</v>
      </c>
      <c r="F186" s="822">
        <v>14.975904</v>
      </c>
      <c r="G186" s="822">
        <v>48.985689999999998</v>
      </c>
      <c r="H186" s="410">
        <v>6.9487709999999998</v>
      </c>
      <c r="I186" s="410">
        <v>23.355090000000001</v>
      </c>
      <c r="J186" s="410">
        <v>19.014033000000001</v>
      </c>
    </row>
    <row r="187" spans="1:10">
      <c r="A187" s="823" t="s">
        <v>928</v>
      </c>
      <c r="B187" s="824" t="s">
        <v>108</v>
      </c>
      <c r="C187" s="824" t="s">
        <v>108</v>
      </c>
      <c r="D187" s="824" t="s">
        <v>108</v>
      </c>
      <c r="E187" s="824">
        <v>2.8420000000000001E-2</v>
      </c>
      <c r="F187" s="824" t="s">
        <v>108</v>
      </c>
      <c r="G187" s="824">
        <v>1.2319E-2</v>
      </c>
      <c r="H187" s="825" t="s">
        <v>108</v>
      </c>
      <c r="I187" s="825">
        <v>1.2383E-2</v>
      </c>
      <c r="J187" s="825">
        <v>9.1059999999999995E-3</v>
      </c>
    </row>
    <row r="188" spans="1:10" s="8" customFormat="1">
      <c r="A188" s="821" t="s">
        <v>929</v>
      </c>
      <c r="B188" s="822" t="s">
        <v>108</v>
      </c>
      <c r="C188" s="822" t="s">
        <v>108</v>
      </c>
      <c r="D188" s="822" t="s">
        <v>108</v>
      </c>
      <c r="E188" s="822" t="s">
        <v>108</v>
      </c>
      <c r="F188" s="822" t="s">
        <v>108</v>
      </c>
      <c r="G188" s="822">
        <v>0.61356900000000003</v>
      </c>
      <c r="H188" s="410" t="s">
        <v>108</v>
      </c>
      <c r="I188" s="410">
        <v>0.184504</v>
      </c>
      <c r="J188" s="410">
        <v>0.135685</v>
      </c>
    </row>
    <row r="189" spans="1:10" s="8" customFormat="1">
      <c r="A189" s="829" t="s">
        <v>680</v>
      </c>
      <c r="B189" s="830">
        <v>11.595886999999999</v>
      </c>
      <c r="C189" s="830">
        <v>8.7485320000000009</v>
      </c>
      <c r="D189" s="830">
        <v>6.9399240000000004</v>
      </c>
      <c r="E189" s="830">
        <v>9.1115399999999998</v>
      </c>
      <c r="F189" s="830">
        <v>17.689167999999999</v>
      </c>
      <c r="G189" s="830">
        <v>24.386164000000001</v>
      </c>
      <c r="H189" s="831">
        <v>9.6902100000000004</v>
      </c>
      <c r="I189" s="831">
        <v>14.703203</v>
      </c>
      <c r="J189" s="831">
        <v>13.376782</v>
      </c>
    </row>
    <row r="190" spans="1:10" s="69" customFormat="1">
      <c r="A190" s="821" t="s">
        <v>707</v>
      </c>
      <c r="B190" s="822">
        <v>1.952304</v>
      </c>
      <c r="C190" s="822">
        <v>2.0573190000000001</v>
      </c>
      <c r="D190" s="822">
        <v>1.546872</v>
      </c>
      <c r="E190" s="822">
        <v>2.5766200000000001</v>
      </c>
      <c r="F190" s="822">
        <v>11.99597</v>
      </c>
      <c r="G190" s="822">
        <v>1.0754680000000001</v>
      </c>
      <c r="H190" s="410">
        <v>2.022589</v>
      </c>
      <c r="I190" s="410">
        <v>3.5217700000000001</v>
      </c>
      <c r="J190" s="410">
        <v>3.125092</v>
      </c>
    </row>
    <row r="191" spans="1:10" s="8" customFormat="1">
      <c r="A191" s="823" t="s">
        <v>708</v>
      </c>
      <c r="B191" s="824">
        <v>8.578576</v>
      </c>
      <c r="C191" s="824">
        <v>6.0037510000000003</v>
      </c>
      <c r="D191" s="824">
        <v>5.3529479999999996</v>
      </c>
      <c r="E191" s="824">
        <v>6.5348480000000002</v>
      </c>
      <c r="F191" s="824">
        <v>5.6931979999999998</v>
      </c>
      <c r="G191" s="824">
        <v>23.310696</v>
      </c>
      <c r="H191" s="825">
        <v>6.8552980000000003</v>
      </c>
      <c r="I191" s="825">
        <v>11.17253</v>
      </c>
      <c r="J191" s="825">
        <v>10.030205</v>
      </c>
    </row>
    <row r="192" spans="1:10" s="8" customFormat="1">
      <c r="A192" s="818" t="s">
        <v>681</v>
      </c>
      <c r="B192" s="819">
        <v>172.521287</v>
      </c>
      <c r="C192" s="819">
        <v>173.454745</v>
      </c>
      <c r="D192" s="819">
        <v>184.27215899999999</v>
      </c>
      <c r="E192" s="819">
        <v>198.500821</v>
      </c>
      <c r="F192" s="819">
        <v>218.143046</v>
      </c>
      <c r="G192" s="819">
        <v>247.357202</v>
      </c>
      <c r="H192" s="820">
        <v>173.14603099999999</v>
      </c>
      <c r="I192" s="820">
        <v>213.42888600000001</v>
      </c>
      <c r="J192" s="820">
        <v>202.77017699999999</v>
      </c>
    </row>
    <row r="193" spans="1:10">
      <c r="A193" s="811" t="s">
        <v>709</v>
      </c>
      <c r="B193" s="812">
        <v>51.866441000000002</v>
      </c>
      <c r="C193" s="812">
        <v>51.571024000000001</v>
      </c>
      <c r="D193" s="812">
        <v>45.695552999999997</v>
      </c>
      <c r="E193" s="812">
        <v>45.190855999999997</v>
      </c>
      <c r="F193" s="812">
        <v>37.743122999999997</v>
      </c>
      <c r="G193" s="812">
        <v>30.379878000000001</v>
      </c>
      <c r="H193" s="813">
        <v>51.668723999999997</v>
      </c>
      <c r="I193" s="813">
        <v>39.564331000000003</v>
      </c>
      <c r="J193" s="813">
        <v>42.767113000000002</v>
      </c>
    </row>
    <row r="194" spans="1:10" s="8" customFormat="1">
      <c r="A194" s="809" t="s">
        <v>682</v>
      </c>
      <c r="B194" s="810">
        <v>3.5858180000000002</v>
      </c>
      <c r="C194" s="810">
        <v>4.8744209999999999</v>
      </c>
      <c r="D194" s="810">
        <v>4.7560510000000003</v>
      </c>
      <c r="E194" s="810">
        <v>3.8652820000000001</v>
      </c>
      <c r="F194" s="810">
        <v>8.3790929999999992</v>
      </c>
      <c r="G194" s="810">
        <v>4.7414680000000002</v>
      </c>
      <c r="H194" s="331">
        <v>4.4482540000000004</v>
      </c>
      <c r="I194" s="331">
        <v>5.1045509999999998</v>
      </c>
      <c r="J194" s="331">
        <v>4.9308969999999999</v>
      </c>
    </row>
    <row r="195" spans="1:10">
      <c r="A195" s="811" t="s">
        <v>683</v>
      </c>
      <c r="B195" s="812">
        <v>5.9956880000000004</v>
      </c>
      <c r="C195" s="812">
        <v>8.7740790000000004</v>
      </c>
      <c r="D195" s="812">
        <v>16.864825</v>
      </c>
      <c r="E195" s="812">
        <v>22.036266000000001</v>
      </c>
      <c r="F195" s="812">
        <v>36.607613999999998</v>
      </c>
      <c r="G195" s="812">
        <v>73.858248000000003</v>
      </c>
      <c r="H195" s="813">
        <v>7.8552090000000003</v>
      </c>
      <c r="I195" s="813">
        <v>38.987346000000002</v>
      </c>
      <c r="J195" s="813">
        <v>30.749886</v>
      </c>
    </row>
    <row r="196" spans="1:10" s="69" customFormat="1">
      <c r="A196" s="809" t="s">
        <v>684</v>
      </c>
      <c r="B196" s="810">
        <v>17.464686</v>
      </c>
      <c r="C196" s="810">
        <v>21.010672</v>
      </c>
      <c r="D196" s="810">
        <v>22.883876000000001</v>
      </c>
      <c r="E196" s="810">
        <v>21.623092</v>
      </c>
      <c r="F196" s="810">
        <v>23.882065000000001</v>
      </c>
      <c r="G196" s="810">
        <v>15.728282</v>
      </c>
      <c r="H196" s="331">
        <v>19.837942000000002</v>
      </c>
      <c r="I196" s="331">
        <v>20.519324000000001</v>
      </c>
      <c r="J196" s="331">
        <v>20.339033000000001</v>
      </c>
    </row>
    <row r="197" spans="1:10">
      <c r="A197" s="811" t="s">
        <v>685</v>
      </c>
      <c r="B197" s="812">
        <v>31.712864</v>
      </c>
      <c r="C197" s="812">
        <v>40.805987000000002</v>
      </c>
      <c r="D197" s="812">
        <v>51.159272999999999</v>
      </c>
      <c r="E197" s="812">
        <v>50.977789000000001</v>
      </c>
      <c r="F197" s="812">
        <v>53.162781000000003</v>
      </c>
      <c r="G197" s="812">
        <v>49.240144000000001</v>
      </c>
      <c r="H197" s="813">
        <v>37.798706000000003</v>
      </c>
      <c r="I197" s="813">
        <v>50.872318999999997</v>
      </c>
      <c r="J197" s="813">
        <v>47.413083999999998</v>
      </c>
    </row>
    <row r="198" spans="1:10" s="8" customFormat="1">
      <c r="A198" s="809" t="s">
        <v>686</v>
      </c>
      <c r="B198" s="810">
        <v>27.79006</v>
      </c>
      <c r="C198" s="810">
        <v>27.465308</v>
      </c>
      <c r="D198" s="810">
        <v>40.525635000000001</v>
      </c>
      <c r="E198" s="810">
        <v>53.782102999999999</v>
      </c>
      <c r="F198" s="810">
        <v>58.368369000000001</v>
      </c>
      <c r="G198" s="810">
        <v>73.409181000000004</v>
      </c>
      <c r="H198" s="331">
        <v>27.572710000000001</v>
      </c>
      <c r="I198" s="331">
        <v>57.539273000000001</v>
      </c>
      <c r="J198" s="331">
        <v>49.610219999999998</v>
      </c>
    </row>
    <row r="199" spans="1:10" s="8" customFormat="1">
      <c r="A199" s="814" t="s">
        <v>687</v>
      </c>
      <c r="B199" s="815">
        <v>76.374971000000002</v>
      </c>
      <c r="C199" s="815">
        <v>90.919019000000006</v>
      </c>
      <c r="D199" s="815">
        <v>92.200468999999998</v>
      </c>
      <c r="E199" s="815">
        <v>83.809549000000004</v>
      </c>
      <c r="F199" s="815">
        <v>83.655897999999993</v>
      </c>
      <c r="G199" s="815">
        <v>50.928646000000001</v>
      </c>
      <c r="H199" s="816">
        <v>86.109005999999994</v>
      </c>
      <c r="I199" s="816">
        <v>75.753855000000001</v>
      </c>
      <c r="J199" s="816">
        <v>78.493792999999997</v>
      </c>
    </row>
    <row r="200" spans="1:10">
      <c r="A200" s="809" t="s">
        <v>932</v>
      </c>
      <c r="B200" s="810" t="s">
        <v>108</v>
      </c>
      <c r="C200" s="810" t="s">
        <v>108</v>
      </c>
      <c r="D200" s="810" t="s">
        <v>108</v>
      </c>
      <c r="E200" s="810" t="s">
        <v>108</v>
      </c>
      <c r="F200" s="810" t="s">
        <v>108</v>
      </c>
      <c r="G200" s="810">
        <v>1.5267630000000001</v>
      </c>
      <c r="H200" s="331" t="s">
        <v>108</v>
      </c>
      <c r="I200" s="331">
        <v>0.45910600000000001</v>
      </c>
      <c r="J200" s="331">
        <v>0.33762799999999998</v>
      </c>
    </row>
    <row r="201" spans="1:10">
      <c r="A201" s="811" t="s">
        <v>688</v>
      </c>
      <c r="B201" s="812">
        <v>1.641275</v>
      </c>
      <c r="C201" s="812">
        <v>2.1526900000000002</v>
      </c>
      <c r="D201" s="812">
        <v>1.9430369999999999</v>
      </c>
      <c r="E201" s="812">
        <v>1.496359</v>
      </c>
      <c r="F201" s="812">
        <v>0.78477200000000003</v>
      </c>
      <c r="G201" s="812">
        <v>0.283883</v>
      </c>
      <c r="H201" s="813">
        <v>1.983555</v>
      </c>
      <c r="I201" s="813">
        <v>1.107952</v>
      </c>
      <c r="J201" s="813">
        <v>1.339634</v>
      </c>
    </row>
    <row r="202" spans="1:10">
      <c r="A202" s="809" t="s">
        <v>689</v>
      </c>
      <c r="B202" s="810">
        <v>1.0646800000000001</v>
      </c>
      <c r="C202" s="810">
        <v>1.0687500000000001</v>
      </c>
      <c r="D202" s="810">
        <v>3.2478090000000002</v>
      </c>
      <c r="E202" s="810">
        <v>1.462734</v>
      </c>
      <c r="F202" s="810">
        <v>1.5050669999999999</v>
      </c>
      <c r="G202" s="810">
        <v>5.9881140000000004</v>
      </c>
      <c r="H202" s="331">
        <v>1.067404</v>
      </c>
      <c r="I202" s="331">
        <v>3.226172</v>
      </c>
      <c r="J202" s="331">
        <v>2.6549689999999999</v>
      </c>
    </row>
    <row r="203" spans="1:10" s="69" customFormat="1">
      <c r="A203" s="823" t="s">
        <v>690</v>
      </c>
      <c r="B203" s="824">
        <v>66.077393999999998</v>
      </c>
      <c r="C203" s="824">
        <v>79.723241999999999</v>
      </c>
      <c r="D203" s="824">
        <v>78.883476000000002</v>
      </c>
      <c r="E203" s="824">
        <v>69.914978000000005</v>
      </c>
      <c r="F203" s="824">
        <v>71.839980999999995</v>
      </c>
      <c r="G203" s="824">
        <v>32.120538000000003</v>
      </c>
      <c r="H203" s="825">
        <v>75.210282000000007</v>
      </c>
      <c r="I203" s="825">
        <v>60.868183999999999</v>
      </c>
      <c r="J203" s="825">
        <v>64.663055999999997</v>
      </c>
    </row>
    <row r="204" spans="1:10" s="8" customFormat="1">
      <c r="A204" s="821" t="s">
        <v>691</v>
      </c>
      <c r="B204" s="822">
        <v>7.5916220000000001</v>
      </c>
      <c r="C204" s="822">
        <v>7.9743380000000004</v>
      </c>
      <c r="D204" s="822">
        <v>8.1261460000000003</v>
      </c>
      <c r="E204" s="822">
        <v>10.928255999999999</v>
      </c>
      <c r="F204" s="822">
        <v>9.5260789999999993</v>
      </c>
      <c r="G204" s="822">
        <v>6.9207809999999998</v>
      </c>
      <c r="H204" s="410">
        <v>7.847766</v>
      </c>
      <c r="I204" s="410">
        <v>8.8607790000000008</v>
      </c>
      <c r="J204" s="410">
        <v>8.5927389999999999</v>
      </c>
    </row>
    <row r="205" spans="1:10">
      <c r="A205" s="811" t="s">
        <v>930</v>
      </c>
      <c r="B205" s="812" t="s">
        <v>108</v>
      </c>
      <c r="C205" s="812" t="s">
        <v>108</v>
      </c>
      <c r="D205" s="812" t="s">
        <v>108</v>
      </c>
      <c r="E205" s="812">
        <v>7.2230000000000003E-3</v>
      </c>
      <c r="F205" s="812" t="s">
        <v>108</v>
      </c>
      <c r="G205" s="812">
        <v>4.0885660000000001</v>
      </c>
      <c r="H205" s="813" t="s">
        <v>108</v>
      </c>
      <c r="I205" s="813">
        <v>1.2316609999999999</v>
      </c>
      <c r="J205" s="813">
        <v>0.90576699999999999</v>
      </c>
    </row>
    <row r="206" spans="1:10" s="8" customFormat="1">
      <c r="A206" s="818" t="s">
        <v>692</v>
      </c>
      <c r="B206" s="819">
        <v>12.044746</v>
      </c>
      <c r="C206" s="819">
        <v>10.871616</v>
      </c>
      <c r="D206" s="819">
        <v>15.626448</v>
      </c>
      <c r="E206" s="819">
        <v>16.492072</v>
      </c>
      <c r="F206" s="819">
        <v>23.407145</v>
      </c>
      <c r="G206" s="819">
        <v>24.430529</v>
      </c>
      <c r="H206" s="820">
        <v>11.259594</v>
      </c>
      <c r="I206" s="820">
        <v>19.880186999999999</v>
      </c>
      <c r="J206" s="820">
        <v>17.599207</v>
      </c>
    </row>
    <row r="207" spans="1:10">
      <c r="A207" s="811" t="s">
        <v>933</v>
      </c>
      <c r="B207" s="812" t="s">
        <v>108</v>
      </c>
      <c r="C207" s="812" t="s">
        <v>108</v>
      </c>
      <c r="D207" s="812" t="s">
        <v>108</v>
      </c>
      <c r="E207" s="812">
        <v>1.0920000000000001E-3</v>
      </c>
      <c r="F207" s="812" t="s">
        <v>108</v>
      </c>
      <c r="G207" s="812">
        <v>0.42658699999999999</v>
      </c>
      <c r="H207" s="813" t="s">
        <v>108</v>
      </c>
      <c r="I207" s="813">
        <v>0.128611</v>
      </c>
      <c r="J207" s="813">
        <v>9.4580999999999998E-2</v>
      </c>
    </row>
    <row r="208" spans="1:10" s="69" customFormat="1">
      <c r="A208" s="809" t="s">
        <v>693</v>
      </c>
      <c r="B208" s="810">
        <v>2.6773530000000001</v>
      </c>
      <c r="C208" s="810">
        <v>2.0877089999999998</v>
      </c>
      <c r="D208" s="810">
        <v>4.2323969999999997</v>
      </c>
      <c r="E208" s="810">
        <v>5.6877279999999999</v>
      </c>
      <c r="F208" s="810">
        <v>10.525352</v>
      </c>
      <c r="G208" s="810">
        <v>6.7363929999999996</v>
      </c>
      <c r="H208" s="331">
        <v>2.2827169999999999</v>
      </c>
      <c r="I208" s="331">
        <v>6.515136</v>
      </c>
      <c r="J208" s="331">
        <v>5.3952520000000002</v>
      </c>
    </row>
    <row r="209" spans="1:10">
      <c r="A209" s="811" t="s">
        <v>694</v>
      </c>
      <c r="B209" s="812">
        <v>0.86200299999999996</v>
      </c>
      <c r="C209" s="812">
        <v>1.1558999999999999</v>
      </c>
      <c r="D209" s="812">
        <v>3.0693419999999998</v>
      </c>
      <c r="E209" s="812">
        <v>3.7475990000000001</v>
      </c>
      <c r="F209" s="812">
        <v>6.7949700000000002</v>
      </c>
      <c r="G209" s="812">
        <v>4.5256160000000003</v>
      </c>
      <c r="H209" s="813">
        <v>1.0587029999999999</v>
      </c>
      <c r="I209" s="813">
        <v>4.356941</v>
      </c>
      <c r="J209" s="813">
        <v>3.4842379999999999</v>
      </c>
    </row>
    <row r="210" spans="1:10" s="8" customFormat="1">
      <c r="A210" s="809" t="s">
        <v>695</v>
      </c>
      <c r="B210" s="810">
        <v>5.3720720000000002</v>
      </c>
      <c r="C210" s="810">
        <v>5.2215790000000002</v>
      </c>
      <c r="D210" s="810">
        <v>5.4402689999999998</v>
      </c>
      <c r="E210" s="810">
        <v>4.0887370000000001</v>
      </c>
      <c r="F210" s="810">
        <v>3.3862869999999998</v>
      </c>
      <c r="G210" s="810">
        <v>3.6770770000000002</v>
      </c>
      <c r="H210" s="331">
        <v>5.27135</v>
      </c>
      <c r="I210" s="331">
        <v>4.1431079999999998</v>
      </c>
      <c r="J210" s="331">
        <v>4.4416370000000001</v>
      </c>
    </row>
    <row r="211" spans="1:10" s="8" customFormat="1">
      <c r="A211" s="811" t="s">
        <v>696</v>
      </c>
      <c r="B211" s="812">
        <v>1.829909</v>
      </c>
      <c r="C211" s="812">
        <v>1.769123</v>
      </c>
      <c r="D211" s="812">
        <v>2.7294200000000002</v>
      </c>
      <c r="E211" s="812">
        <v>2.8806210000000001</v>
      </c>
      <c r="F211" s="812">
        <v>2.700536</v>
      </c>
      <c r="G211" s="812">
        <v>9.0648560000000007</v>
      </c>
      <c r="H211" s="813">
        <v>1.789226</v>
      </c>
      <c r="I211" s="813">
        <v>4.6757099999999996</v>
      </c>
      <c r="J211" s="813">
        <v>3.911956</v>
      </c>
    </row>
    <row r="212" spans="1:10" s="8" customFormat="1">
      <c r="A212" s="818" t="s">
        <v>697</v>
      </c>
      <c r="B212" s="819">
        <v>96.718554999999995</v>
      </c>
      <c r="C212" s="819">
        <v>53.617400000000004</v>
      </c>
      <c r="D212" s="819">
        <v>57.281911999999998</v>
      </c>
      <c r="E212" s="819">
        <v>50.983057000000002</v>
      </c>
      <c r="F212" s="819">
        <v>59.620688000000001</v>
      </c>
      <c r="G212" s="819">
        <v>55.939441000000002</v>
      </c>
      <c r="H212" s="820">
        <v>67.871830000000003</v>
      </c>
      <c r="I212" s="820">
        <v>55.358215000000001</v>
      </c>
      <c r="J212" s="820">
        <v>58.669276000000004</v>
      </c>
    </row>
    <row r="213" spans="1:10">
      <c r="A213" s="833" t="s">
        <v>698</v>
      </c>
      <c r="B213" s="834">
        <f>B153+B158+B164+B171+B175+B180+B189+B192+B199+B206+B212</f>
        <v>1178.515224</v>
      </c>
      <c r="C213" s="834">
        <f t="shared" ref="C213:J213" si="62">C153+C158+C164+C171+C175+C180+C189+C192+C199+C206+C212</f>
        <v>1260.8048229999999</v>
      </c>
      <c r="D213" s="834">
        <f t="shared" si="62"/>
        <v>1413.2169389999999</v>
      </c>
      <c r="E213" s="834">
        <f t="shared" si="62"/>
        <v>1548.4183970000004</v>
      </c>
      <c r="F213" s="834">
        <f t="shared" si="62"/>
        <v>1675.0469350000001</v>
      </c>
      <c r="G213" s="834">
        <f t="shared" si="62"/>
        <v>1651.811911</v>
      </c>
      <c r="H213" s="834">
        <f t="shared" si="62"/>
        <v>1233.589976</v>
      </c>
      <c r="I213" s="834">
        <f t="shared" si="62"/>
        <v>1571.4075489999998</v>
      </c>
      <c r="J213" s="834">
        <f t="shared" si="62"/>
        <v>1482.0221430000004</v>
      </c>
    </row>
    <row r="214" spans="1:10">
      <c r="A214" s="835" t="s">
        <v>711</v>
      </c>
      <c r="B214" s="3"/>
      <c r="C214" s="3"/>
      <c r="D214" s="247"/>
      <c r="E214" s="3"/>
      <c r="F214" s="3"/>
      <c r="G214" s="247"/>
      <c r="H214" s="3"/>
      <c r="I214" s="3"/>
      <c r="J214" s="3"/>
    </row>
    <row r="215" spans="1:10">
      <c r="A215" s="835" t="s">
        <v>363</v>
      </c>
      <c r="B215" s="3"/>
      <c r="C215" s="3"/>
      <c r="D215" s="247"/>
      <c r="E215" s="3"/>
      <c r="F215" s="3"/>
      <c r="G215" s="247"/>
      <c r="H215" s="3"/>
      <c r="I215" s="3"/>
      <c r="J215" s="3"/>
    </row>
    <row r="216" spans="1:10">
      <c r="A216" s="292" t="s">
        <v>924</v>
      </c>
      <c r="B216" s="3"/>
      <c r="C216" s="3"/>
      <c r="D216" s="247"/>
      <c r="E216" s="3"/>
      <c r="F216" s="3"/>
      <c r="G216" s="247"/>
      <c r="H216" s="3"/>
      <c r="I216" s="3"/>
      <c r="J216" s="3"/>
    </row>
    <row r="217" spans="1:10">
      <c r="E217" s="14"/>
      <c r="F217" s="14"/>
      <c r="G217" s="14"/>
      <c r="H217" s="14"/>
      <c r="I217" s="14"/>
      <c r="J217" s="14"/>
    </row>
    <row r="218" spans="1:10" ht="40.5" customHeight="1">
      <c r="A218" s="1001" t="s">
        <v>702</v>
      </c>
      <c r="B218" s="1002"/>
      <c r="C218" s="1002"/>
      <c r="D218" s="1002"/>
      <c r="E218" s="1002"/>
      <c r="F218" s="1002"/>
      <c r="G218" s="1002"/>
      <c r="H218" s="1002"/>
      <c r="I218" s="1002"/>
      <c r="J218" s="1003"/>
    </row>
    <row r="221" spans="1:10">
      <c r="B221" s="967"/>
      <c r="C221" s="967"/>
      <c r="D221" s="967"/>
      <c r="E221" s="967"/>
      <c r="F221" s="967"/>
      <c r="G221" s="967"/>
      <c r="H221" s="967"/>
      <c r="I221" s="967"/>
    </row>
  </sheetData>
  <mergeCells count="1">
    <mergeCell ref="A218:J218"/>
  </mergeCells>
  <pageMargins left="0.70866141732283472" right="0.70866141732283472" top="0.34" bottom="0.45" header="0.31496062992125984" footer="0.31496062992125984"/>
  <pageSetup paperSize="9" scale="57" firstPageNumber="103" fitToHeight="0" orientation="landscape" useFirstPageNumber="1" r:id="rId1"/>
  <headerFooter>
    <oddHeader>&amp;Rles finances des communes en 2018</oddHeader>
    <oddFooter>&amp;LDirection Générale des collectivités locales / DESL&amp;C&amp;P&amp;RMise en ligne : mars 2020</oddFooter>
  </headerFooter>
  <rowBreaks count="2" manualBreakCount="2">
    <brk id="72" max="9" man="1"/>
    <brk id="144" max="9" man="1"/>
  </rowBreaks>
</worksheet>
</file>

<file path=xl/worksheets/sheet31.xml><?xml version="1.0" encoding="utf-8"?>
<worksheet xmlns="http://schemas.openxmlformats.org/spreadsheetml/2006/main" xmlns:r="http://schemas.openxmlformats.org/officeDocument/2006/relationships">
  <sheetPr>
    <tabColor rgb="FF00B050"/>
    <pageSetUpPr fitToPage="1"/>
  </sheetPr>
  <dimension ref="A1:I64"/>
  <sheetViews>
    <sheetView topLeftCell="A49" zoomScaleNormal="100" workbookViewId="0">
      <selection sqref="A1:I1"/>
    </sheetView>
  </sheetViews>
  <sheetFormatPr baseColWidth="10" defaultRowHeight="12.75"/>
  <cols>
    <col min="9" max="9" width="18.85546875" customWidth="1"/>
  </cols>
  <sheetData>
    <row r="1" spans="1:9" ht="18">
      <c r="A1" s="1007" t="s">
        <v>399</v>
      </c>
      <c r="B1" s="1007"/>
      <c r="C1" s="1007"/>
      <c r="D1" s="1007"/>
      <c r="E1" s="1007"/>
      <c r="F1" s="1007"/>
      <c r="G1" s="1007"/>
      <c r="H1" s="1007"/>
      <c r="I1" s="1007"/>
    </row>
    <row r="2" spans="1:9" ht="21" customHeight="1">
      <c r="A2" s="1008" t="s">
        <v>391</v>
      </c>
      <c r="B2" s="1009"/>
      <c r="C2" s="1009"/>
      <c r="D2" s="1009"/>
      <c r="E2" s="1009"/>
      <c r="F2" s="1009"/>
      <c r="G2" s="1009"/>
      <c r="H2" s="1009"/>
      <c r="I2" s="1009"/>
    </row>
    <row r="4" spans="1:9">
      <c r="A4" s="1013" t="s">
        <v>943</v>
      </c>
      <c r="B4" s="1014"/>
      <c r="C4" s="1014"/>
      <c r="D4" s="1014"/>
      <c r="E4" s="1014"/>
      <c r="F4" s="1014"/>
      <c r="G4" s="1014"/>
      <c r="H4" s="1014"/>
      <c r="I4" s="1009"/>
    </row>
    <row r="5" spans="1:9">
      <c r="A5" s="1014"/>
      <c r="B5" s="1014"/>
      <c r="C5" s="1014"/>
      <c r="D5" s="1014"/>
      <c r="E5" s="1014"/>
      <c r="F5" s="1014"/>
      <c r="G5" s="1014"/>
      <c r="H5" s="1014"/>
      <c r="I5" s="1009"/>
    </row>
    <row r="7" spans="1:9" ht="305.25" customHeight="1">
      <c r="A7" s="1010" t="s">
        <v>944</v>
      </c>
      <c r="B7" s="1010"/>
      <c r="C7" s="1010"/>
      <c r="D7" s="1010"/>
      <c r="E7" s="1010"/>
      <c r="F7" s="1010"/>
      <c r="G7" s="1010"/>
      <c r="H7" s="1010"/>
      <c r="I7" s="1010"/>
    </row>
    <row r="8" spans="1:9" ht="12" customHeight="1">
      <c r="A8" s="303"/>
      <c r="B8" s="303"/>
      <c r="C8" s="303"/>
      <c r="D8" s="303"/>
      <c r="E8" s="303"/>
      <c r="F8" s="303"/>
      <c r="G8" s="303"/>
      <c r="H8" s="303"/>
      <c r="I8" s="303"/>
    </row>
    <row r="9" spans="1:9" ht="270.75" customHeight="1">
      <c r="A9" s="1010" t="s">
        <v>591</v>
      </c>
      <c r="B9" s="1011"/>
      <c r="C9" s="1011"/>
      <c r="D9" s="1011"/>
      <c r="E9" s="1011"/>
      <c r="F9" s="1011"/>
      <c r="G9" s="1011"/>
      <c r="H9" s="1011"/>
      <c r="I9" s="1011"/>
    </row>
    <row r="10" spans="1:9" ht="27" customHeight="1">
      <c r="A10" s="1010" t="s">
        <v>647</v>
      </c>
      <c r="B10" s="1010"/>
      <c r="C10" s="1010"/>
      <c r="D10" s="1010"/>
      <c r="E10" s="1010"/>
      <c r="F10" s="1010"/>
      <c r="G10" s="1010"/>
      <c r="H10" s="1010"/>
      <c r="I10" s="1010"/>
    </row>
    <row r="11" spans="1:9">
      <c r="A11" s="1010" t="s">
        <v>384</v>
      </c>
      <c r="B11" s="1011"/>
      <c r="C11" s="1011"/>
      <c r="D11" s="1011"/>
      <c r="E11" s="1011"/>
      <c r="F11" s="1011"/>
      <c r="G11" s="1011"/>
      <c r="H11" s="1011"/>
      <c r="I11" s="1011"/>
    </row>
    <row r="12" spans="1:9">
      <c r="A12" s="1011"/>
      <c r="B12" s="1011"/>
      <c r="C12" s="1011"/>
      <c r="D12" s="1011"/>
      <c r="E12" s="1011"/>
      <c r="F12" s="1011"/>
      <c r="G12" s="1011"/>
      <c r="H12" s="1011"/>
      <c r="I12" s="1011"/>
    </row>
    <row r="13" spans="1:9">
      <c r="A13" s="1011"/>
      <c r="B13" s="1011"/>
      <c r="C13" s="1011"/>
      <c r="D13" s="1011"/>
      <c r="E13" s="1011"/>
      <c r="F13" s="1011"/>
      <c r="G13" s="1011"/>
      <c r="H13" s="1011"/>
      <c r="I13" s="1011"/>
    </row>
    <row r="14" spans="1:9" ht="22.5" customHeight="1">
      <c r="A14" s="1011"/>
      <c r="B14" s="1011"/>
      <c r="C14" s="1011"/>
      <c r="D14" s="1011"/>
      <c r="E14" s="1011"/>
      <c r="F14" s="1011"/>
      <c r="G14" s="1011"/>
      <c r="H14" s="1011"/>
      <c r="I14" s="1011"/>
    </row>
    <row r="16" spans="1:9" ht="16.5" customHeight="1">
      <c r="A16" s="1015" t="s">
        <v>950</v>
      </c>
      <c r="B16" s="1016"/>
      <c r="C16" s="1016"/>
      <c r="D16" s="1016"/>
      <c r="E16" s="1016"/>
      <c r="F16" s="1016"/>
      <c r="G16" s="1016"/>
      <c r="H16" s="1016"/>
      <c r="I16" s="1016"/>
    </row>
    <row r="18" spans="1:9" ht="26.25" customHeight="1">
      <c r="A18" s="1012" t="s">
        <v>8</v>
      </c>
      <c r="B18" s="1009"/>
      <c r="C18" s="1009"/>
      <c r="D18" s="1009"/>
      <c r="E18" s="1009"/>
      <c r="F18" s="1009"/>
      <c r="G18" s="1009"/>
      <c r="H18" s="1009"/>
      <c r="I18" s="1009"/>
    </row>
    <row r="20" spans="1:9" ht="27" customHeight="1">
      <c r="A20" s="1012" t="s">
        <v>9</v>
      </c>
      <c r="B20" s="1009"/>
      <c r="C20" s="1009"/>
      <c r="D20" s="1009"/>
      <c r="E20" s="1009"/>
      <c r="F20" s="1009"/>
      <c r="G20" s="1009"/>
      <c r="H20" s="1009"/>
      <c r="I20" s="1009"/>
    </row>
    <row r="22" spans="1:9" ht="26.25" customHeight="1">
      <c r="A22" s="1017" t="s">
        <v>945</v>
      </c>
      <c r="B22" s="1017"/>
      <c r="C22" s="1017"/>
      <c r="D22" s="1017"/>
      <c r="E22" s="1017"/>
      <c r="F22" s="1017"/>
      <c r="G22" s="1017"/>
      <c r="H22" s="1017"/>
      <c r="I22" s="1017"/>
    </row>
    <row r="23" spans="1:9">
      <c r="A23" s="236"/>
      <c r="B23" s="236"/>
      <c r="C23" s="236"/>
      <c r="D23" s="236"/>
      <c r="E23" s="236"/>
      <c r="F23" s="236"/>
      <c r="G23" s="236"/>
      <c r="H23" s="236"/>
      <c r="I23" s="236"/>
    </row>
    <row r="24" spans="1:9">
      <c r="A24" s="1004" t="s">
        <v>946</v>
      </c>
      <c r="B24" s="1005"/>
      <c r="C24" s="1005"/>
      <c r="D24" s="1005"/>
      <c r="E24" s="1005"/>
      <c r="F24" s="1005"/>
      <c r="G24" s="1005"/>
      <c r="H24" s="1005"/>
      <c r="I24" s="1005"/>
    </row>
    <row r="26" spans="1:9">
      <c r="A26" s="1004" t="s">
        <v>947</v>
      </c>
      <c r="B26" s="1005"/>
      <c r="C26" s="1005"/>
      <c r="D26" s="1005"/>
      <c r="E26" s="1005"/>
      <c r="F26" s="1005"/>
      <c r="G26" s="1005"/>
      <c r="H26" s="1005"/>
      <c r="I26" s="1005"/>
    </row>
    <row r="28" spans="1:9">
      <c r="A28" s="69" t="s">
        <v>948</v>
      </c>
      <c r="G28" s="216"/>
    </row>
    <row r="29" spans="1:9">
      <c r="A29" t="s">
        <v>897</v>
      </c>
    </row>
    <row r="31" spans="1:9">
      <c r="A31" s="1004" t="s">
        <v>949</v>
      </c>
      <c r="B31" s="1005"/>
      <c r="C31" s="1005"/>
      <c r="D31" s="1005"/>
      <c r="E31" s="1005"/>
      <c r="F31" s="1005"/>
      <c r="G31" s="1005"/>
      <c r="H31" s="1005"/>
      <c r="I31" s="1005"/>
    </row>
    <row r="33" spans="1:9" ht="27.75" customHeight="1">
      <c r="A33" s="1006" t="s">
        <v>957</v>
      </c>
      <c r="B33" s="1006"/>
      <c r="C33" s="1006"/>
      <c r="D33" s="1006"/>
      <c r="E33" s="1006"/>
      <c r="F33" s="1006"/>
      <c r="G33" s="1006"/>
      <c r="H33" s="1006"/>
      <c r="I33" s="1006"/>
    </row>
    <row r="35" spans="1:9">
      <c r="A35" s="1004" t="s">
        <v>953</v>
      </c>
      <c r="B35" s="1005"/>
      <c r="C35" s="1005"/>
      <c r="D35" s="1005"/>
      <c r="E35" s="1005"/>
      <c r="F35" s="1005"/>
      <c r="G35" s="1005"/>
      <c r="H35" s="1005"/>
      <c r="I35" s="1005"/>
    </row>
    <row r="37" spans="1:9" ht="40.5" customHeight="1">
      <c r="A37" s="1012" t="s">
        <v>955</v>
      </c>
      <c r="B37" s="1009"/>
      <c r="C37" s="1009"/>
      <c r="D37" s="1009"/>
      <c r="E37" s="1009"/>
      <c r="F37" s="1009"/>
      <c r="G37" s="1009"/>
      <c r="H37" s="1009"/>
      <c r="I37" s="1009"/>
    </row>
    <row r="39" spans="1:9" ht="25.5" customHeight="1">
      <c r="A39" s="1019" t="s">
        <v>951</v>
      </c>
      <c r="B39" s="1011"/>
      <c r="C39" s="1011"/>
      <c r="D39" s="1011"/>
      <c r="E39" s="1011"/>
      <c r="F39" s="1011"/>
      <c r="G39" s="1011"/>
      <c r="H39" s="1011"/>
      <c r="I39" s="1011"/>
    </row>
    <row r="41" spans="1:9" ht="25.5" customHeight="1">
      <c r="A41" s="1019" t="s">
        <v>952</v>
      </c>
      <c r="B41" s="1011"/>
      <c r="C41" s="1011"/>
      <c r="D41" s="1011"/>
      <c r="E41" s="1011"/>
      <c r="F41" s="1011"/>
      <c r="G41" s="1011"/>
      <c r="H41" s="1011"/>
      <c r="I41" s="1011"/>
    </row>
    <row r="43" spans="1:9" ht="25.5" customHeight="1">
      <c r="A43" s="1006" t="s">
        <v>954</v>
      </c>
      <c r="B43" s="1006"/>
      <c r="C43" s="1006"/>
      <c r="D43" s="1006"/>
      <c r="E43" s="1006"/>
      <c r="F43" s="1006"/>
      <c r="G43" s="1006"/>
      <c r="H43" s="1006"/>
      <c r="I43" s="1006"/>
    </row>
    <row r="44" spans="1:9">
      <c r="A44" s="305"/>
      <c r="B44" s="305"/>
      <c r="C44" s="305"/>
      <c r="D44" s="305"/>
      <c r="E44" s="305"/>
      <c r="F44" s="305"/>
      <c r="G44" s="305"/>
      <c r="H44" s="305"/>
      <c r="I44" s="305"/>
    </row>
    <row r="45" spans="1:9" ht="12.75" customHeight="1">
      <c r="A45" s="1006" t="s">
        <v>956</v>
      </c>
      <c r="B45" s="1006"/>
      <c r="C45" s="1006"/>
      <c r="D45" s="1006"/>
      <c r="E45" s="1006"/>
      <c r="F45" s="1006"/>
      <c r="G45" s="1006"/>
      <c r="H45" s="1006"/>
      <c r="I45" s="1006"/>
    </row>
    <row r="47" spans="1:9">
      <c r="A47" s="1017" t="s">
        <v>432</v>
      </c>
      <c r="B47" s="1018"/>
      <c r="C47" s="1018"/>
      <c r="D47" s="1018"/>
      <c r="E47" s="1018"/>
      <c r="F47" s="1018"/>
      <c r="G47" s="1018"/>
      <c r="H47" s="1018"/>
      <c r="I47" s="1018"/>
    </row>
    <row r="48" spans="1:9">
      <c r="A48" s="1018"/>
      <c r="B48" s="1018"/>
      <c r="C48" s="1018"/>
      <c r="D48" s="1018"/>
      <c r="E48" s="1018"/>
      <c r="F48" s="1018"/>
      <c r="G48" s="1018"/>
      <c r="H48" s="1018"/>
      <c r="I48" s="1018"/>
    </row>
    <row r="49" spans="1:9">
      <c r="A49" s="304"/>
      <c r="B49" s="304"/>
      <c r="C49" s="304"/>
      <c r="D49" s="304"/>
      <c r="E49" s="304"/>
      <c r="F49" s="304"/>
      <c r="G49" s="304"/>
      <c r="H49" s="304"/>
      <c r="I49" s="304"/>
    </row>
    <row r="50" spans="1:9" ht="37.5" customHeight="1">
      <c r="A50" s="1010" t="s">
        <v>966</v>
      </c>
      <c r="B50" s="1010"/>
      <c r="C50" s="1010"/>
      <c r="D50" s="1010"/>
      <c r="E50" s="1010"/>
      <c r="F50" s="1010"/>
      <c r="G50" s="1010"/>
      <c r="H50" s="1010"/>
      <c r="I50" s="1010"/>
    </row>
    <row r="51" spans="1:9">
      <c r="A51" s="276"/>
      <c r="B51" s="276"/>
      <c r="C51" s="276"/>
      <c r="D51" s="276"/>
      <c r="E51" s="276"/>
      <c r="F51" s="276"/>
      <c r="G51" s="276"/>
      <c r="H51" s="276"/>
      <c r="I51" s="276"/>
    </row>
    <row r="52" spans="1:9" ht="12.75" customHeight="1">
      <c r="A52" s="1020" t="s">
        <v>959</v>
      </c>
      <c r="B52" s="1020"/>
      <c r="C52" s="1020"/>
      <c r="D52" s="1020"/>
      <c r="E52" s="1020"/>
      <c r="F52" s="1020"/>
      <c r="G52" s="1020"/>
      <c r="H52" s="1020"/>
      <c r="I52" s="1020"/>
    </row>
    <row r="53" spans="1:9" ht="12.75" customHeight="1">
      <c r="A53" s="453"/>
      <c r="B53" s="453"/>
      <c r="C53" s="453"/>
      <c r="D53" s="453"/>
      <c r="E53" s="453"/>
      <c r="F53" s="453"/>
      <c r="G53" s="453"/>
      <c r="H53" s="453"/>
      <c r="I53" s="453"/>
    </row>
    <row r="54" spans="1:9" ht="42" customHeight="1">
      <c r="A54" s="1020" t="s">
        <v>965</v>
      </c>
      <c r="B54" s="1020"/>
      <c r="C54" s="1020"/>
      <c r="D54" s="1020"/>
      <c r="E54" s="1020"/>
      <c r="F54" s="1020"/>
      <c r="G54" s="1020"/>
      <c r="H54" s="1020"/>
      <c r="I54" s="1020"/>
    </row>
    <row r="55" spans="1:9" ht="12.75" customHeight="1">
      <c r="A55" s="453"/>
      <c r="B55" s="453"/>
      <c r="C55" s="453"/>
      <c r="D55" s="453"/>
      <c r="E55" s="453"/>
      <c r="F55" s="453"/>
      <c r="G55" s="453"/>
      <c r="H55" s="453"/>
      <c r="I55" s="453"/>
    </row>
    <row r="56" spans="1:9" ht="26.25" customHeight="1">
      <c r="A56" s="1020" t="s">
        <v>963</v>
      </c>
      <c r="B56" s="1020"/>
      <c r="C56" s="1020"/>
      <c r="D56" s="1020"/>
      <c r="E56" s="1020"/>
      <c r="F56" s="1020"/>
      <c r="G56" s="1020"/>
      <c r="H56" s="1020"/>
      <c r="I56" s="1020"/>
    </row>
    <row r="57" spans="1:9">
      <c r="A57" s="303"/>
      <c r="B57" s="303"/>
      <c r="C57" s="303"/>
      <c r="D57" s="303"/>
      <c r="E57" s="303"/>
      <c r="F57" s="303"/>
      <c r="G57" s="303"/>
      <c r="H57" s="303"/>
      <c r="I57" s="303"/>
    </row>
    <row r="58" spans="1:9" ht="14.25">
      <c r="A58" s="1004" t="s">
        <v>967</v>
      </c>
      <c r="B58" s="1005"/>
      <c r="C58" s="1005"/>
      <c r="D58" s="1005"/>
      <c r="E58" s="1005"/>
      <c r="F58" s="1005"/>
      <c r="G58" s="1005"/>
      <c r="H58" s="1005"/>
      <c r="I58" s="1005"/>
    </row>
    <row r="60" spans="1:9">
      <c r="A60" s="1012" t="s">
        <v>962</v>
      </c>
      <c r="B60" s="1009"/>
      <c r="C60" s="1009"/>
      <c r="D60" s="1009"/>
      <c r="E60" s="1009"/>
      <c r="F60" s="1009"/>
      <c r="G60" s="1009"/>
      <c r="H60" s="1009"/>
      <c r="I60" s="1009"/>
    </row>
    <row r="62" spans="1:9" ht="24.75" customHeight="1">
      <c r="A62" s="1021" t="s">
        <v>964</v>
      </c>
      <c r="B62" s="1021"/>
      <c r="C62" s="1021"/>
      <c r="D62" s="1021"/>
      <c r="E62" s="1021"/>
      <c r="F62" s="1021"/>
      <c r="G62" s="1021"/>
      <c r="H62" s="1021"/>
      <c r="I62" s="1021"/>
    </row>
    <row r="63" spans="1:9">
      <c r="A63" s="89"/>
    </row>
    <row r="64" spans="1:9">
      <c r="A64" s="69" t="s">
        <v>968</v>
      </c>
    </row>
  </sheetData>
  <mergeCells count="29">
    <mergeCell ref="A50:I50"/>
    <mergeCell ref="A54:I54"/>
    <mergeCell ref="A56:I56"/>
    <mergeCell ref="A62:I62"/>
    <mergeCell ref="A52:I52"/>
    <mergeCell ref="A58:I58"/>
    <mergeCell ref="A60:I60"/>
    <mergeCell ref="A47:I48"/>
    <mergeCell ref="A41:I41"/>
    <mergeCell ref="A43:I43"/>
    <mergeCell ref="A45:I45"/>
    <mergeCell ref="A35:I35"/>
    <mergeCell ref="A37:I37"/>
    <mergeCell ref="A39:I39"/>
    <mergeCell ref="A31:I31"/>
    <mergeCell ref="A33:I33"/>
    <mergeCell ref="A1:I1"/>
    <mergeCell ref="A2:I2"/>
    <mergeCell ref="A11:I14"/>
    <mergeCell ref="A24:I24"/>
    <mergeCell ref="A26:I26"/>
    <mergeCell ref="A18:I18"/>
    <mergeCell ref="A20:I20"/>
    <mergeCell ref="A4:I5"/>
    <mergeCell ref="A16:I16"/>
    <mergeCell ref="A9:I9"/>
    <mergeCell ref="A22:I22"/>
    <mergeCell ref="A7:I7"/>
    <mergeCell ref="A10:I10"/>
  </mergeCells>
  <phoneticPr fontId="2" type="noConversion"/>
  <pageMargins left="0.59055118110236227" right="0.59055118110236227" top="0.78740157480314965" bottom="0.78740157480314965" header="0.39370078740157483" footer="0.39370078740157483"/>
  <pageSetup paperSize="9" scale="83" firstPageNumber="106" fitToHeight="3" orientation="portrait" useFirstPageNumber="1" r:id="rId1"/>
  <headerFooter alignWithMargins="0">
    <oddHeader>&amp;R&amp;12Les finances des communes en 2018</oddHeader>
    <oddFooter>&amp;LDirection Générale des Collectivités Locales / DESL&amp;C&amp;P&amp;RMise en ligne : mars 2020</oddFooter>
  </headerFooter>
</worksheet>
</file>

<file path=xl/worksheets/sheet32.xml><?xml version="1.0" encoding="utf-8"?>
<worksheet xmlns="http://schemas.openxmlformats.org/spreadsheetml/2006/main" xmlns:r="http://schemas.openxmlformats.org/officeDocument/2006/relationships">
  <sheetPr>
    <tabColor rgb="FF00B050"/>
  </sheetPr>
  <dimension ref="A1:I23"/>
  <sheetViews>
    <sheetView showWhiteSpace="0" topLeftCell="A7" zoomScaleNormal="100" workbookViewId="0">
      <selection activeCell="A8" sqref="A8"/>
    </sheetView>
  </sheetViews>
  <sheetFormatPr baseColWidth="10" defaultRowHeight="12.75"/>
  <sheetData>
    <row r="1" spans="1:9" ht="21" customHeight="1">
      <c r="A1" s="1022" t="s">
        <v>485</v>
      </c>
      <c r="B1" s="1023"/>
      <c r="C1" s="1023"/>
      <c r="D1" s="1023"/>
      <c r="E1" s="1023"/>
      <c r="F1" s="1023"/>
      <c r="G1" s="1023"/>
      <c r="H1" s="1023"/>
      <c r="I1" s="1023"/>
    </row>
    <row r="3" spans="1:9">
      <c r="A3" s="1024" t="s">
        <v>392</v>
      </c>
      <c r="B3" s="1024"/>
      <c r="C3" s="1024"/>
      <c r="D3" s="1024"/>
      <c r="E3" s="1024"/>
      <c r="F3" s="1024"/>
      <c r="G3" s="1024"/>
      <c r="H3" s="1024"/>
      <c r="I3" s="1024"/>
    </row>
    <row r="5" spans="1:9" ht="105" customHeight="1">
      <c r="A5" s="997" t="s">
        <v>390</v>
      </c>
      <c r="B5" s="997"/>
      <c r="C5" s="997"/>
      <c r="D5" s="997"/>
      <c r="E5" s="997"/>
      <c r="F5" s="997"/>
      <c r="G5" s="997"/>
      <c r="H5" s="997"/>
      <c r="I5" s="997"/>
    </row>
    <row r="6" spans="1:9" ht="13.5" customHeight="1">
      <c r="A6" s="307"/>
      <c r="B6" s="307"/>
      <c r="C6" s="307"/>
      <c r="D6" s="307"/>
      <c r="E6" s="307"/>
      <c r="F6" s="307"/>
      <c r="G6" s="69"/>
      <c r="H6" s="69"/>
      <c r="I6" s="69"/>
    </row>
    <row r="7" spans="1:9" ht="293.45" customHeight="1">
      <c r="A7" s="997" t="s">
        <v>983</v>
      </c>
      <c r="B7" s="997"/>
      <c r="C7" s="997"/>
      <c r="D7" s="997"/>
      <c r="E7" s="997"/>
      <c r="F7" s="997"/>
      <c r="G7" s="997"/>
      <c r="H7" s="997"/>
      <c r="I7" s="997"/>
    </row>
    <row r="9" spans="1:9" ht="66" customHeight="1">
      <c r="A9" s="1026" t="s">
        <v>404</v>
      </c>
      <c r="B9" s="1027"/>
      <c r="C9" s="1027"/>
      <c r="D9" s="1027"/>
      <c r="E9" s="1027"/>
      <c r="F9" s="1027"/>
      <c r="G9" s="1027"/>
      <c r="H9" s="1027"/>
      <c r="I9" s="1027"/>
    </row>
    <row r="11" spans="1:9">
      <c r="A11" s="1025" t="s">
        <v>18</v>
      </c>
      <c r="B11" s="1025"/>
      <c r="C11" s="1025"/>
      <c r="D11" s="1025"/>
      <c r="E11" s="1025"/>
      <c r="F11" s="1025"/>
      <c r="G11" s="1025"/>
      <c r="H11" s="1025"/>
      <c r="I11" s="1025"/>
    </row>
    <row r="12" spans="1:9">
      <c r="A12" s="69"/>
      <c r="B12" s="69"/>
      <c r="C12" s="69"/>
      <c r="D12" s="69"/>
      <c r="E12" s="69"/>
      <c r="F12" s="69"/>
      <c r="G12" s="69"/>
      <c r="H12" s="69"/>
      <c r="I12" s="69"/>
    </row>
    <row r="13" spans="1:9" ht="40.5" customHeight="1">
      <c r="A13" s="990" t="s">
        <v>387</v>
      </c>
      <c r="B13" s="990"/>
      <c r="C13" s="990"/>
      <c r="D13" s="990"/>
      <c r="E13" s="990"/>
      <c r="F13" s="990"/>
      <c r="G13" s="990"/>
      <c r="H13" s="990"/>
      <c r="I13" s="990"/>
    </row>
    <row r="14" spans="1:9">
      <c r="A14" s="69"/>
      <c r="B14" s="69"/>
      <c r="C14" s="69"/>
      <c r="D14" s="69"/>
      <c r="E14" s="69"/>
      <c r="F14" s="69"/>
      <c r="G14" s="69"/>
      <c r="H14" s="69"/>
      <c r="I14" s="69"/>
    </row>
    <row r="15" spans="1:9" ht="53.25" customHeight="1">
      <c r="A15" s="990" t="s">
        <v>388</v>
      </c>
      <c r="B15" s="990"/>
      <c r="C15" s="990"/>
      <c r="D15" s="990"/>
      <c r="E15" s="990"/>
      <c r="F15" s="990"/>
      <c r="G15" s="990"/>
      <c r="H15" s="990"/>
      <c r="I15" s="990"/>
    </row>
    <row r="16" spans="1:9">
      <c r="A16" s="69"/>
      <c r="B16" s="69"/>
      <c r="C16" s="69"/>
      <c r="D16" s="69"/>
      <c r="E16" s="69"/>
      <c r="F16" s="69"/>
      <c r="G16" s="69"/>
      <c r="H16" s="69"/>
      <c r="I16" s="69"/>
    </row>
    <row r="17" spans="1:9" ht="67.5" customHeight="1">
      <c r="A17" s="990" t="s">
        <v>389</v>
      </c>
      <c r="B17" s="990"/>
      <c r="C17" s="990"/>
      <c r="D17" s="990"/>
      <c r="E17" s="990"/>
      <c r="F17" s="990"/>
      <c r="G17" s="990"/>
      <c r="H17" s="990"/>
      <c r="I17" s="990"/>
    </row>
    <row r="18" spans="1:9">
      <c r="A18" s="273"/>
      <c r="B18" s="273"/>
      <c r="C18" s="273"/>
      <c r="D18" s="273"/>
      <c r="E18" s="273"/>
      <c r="F18" s="273"/>
      <c r="G18" s="69"/>
      <c r="H18" s="69"/>
      <c r="I18" s="69"/>
    </row>
    <row r="19" spans="1:9">
      <c r="A19" s="273"/>
      <c r="B19" s="273"/>
      <c r="C19" s="273"/>
      <c r="D19" s="273"/>
      <c r="E19" s="273"/>
      <c r="F19" s="273"/>
      <c r="G19" s="69"/>
      <c r="H19" s="69"/>
      <c r="I19" s="69"/>
    </row>
    <row r="23" spans="1:9">
      <c r="A23" s="69"/>
    </row>
  </sheetData>
  <mergeCells count="9">
    <mergeCell ref="A17:I17"/>
    <mergeCell ref="A1:I1"/>
    <mergeCell ref="A3:I3"/>
    <mergeCell ref="A11:I11"/>
    <mergeCell ref="A13:I13"/>
    <mergeCell ref="A15:I15"/>
    <mergeCell ref="A5:I5"/>
    <mergeCell ref="A7:I7"/>
    <mergeCell ref="A9:I9"/>
  </mergeCells>
  <pageMargins left="0.51181102362204722" right="0.51181102362204722" top="0.74803149606299213" bottom="0.74803149606299213" header="0.31496062992125984" footer="0.31496062992125984"/>
  <pageSetup paperSize="9" scale="86" firstPageNumber="108" orientation="portrait" useFirstPageNumber="1" r:id="rId1"/>
  <headerFooter>
    <oddHeader>&amp;R&amp;12Les finances des communes en 2018</oddHeader>
    <oddFooter>&amp;LDirection Générale des Collectivités Locales / DESL&amp;C&amp;P&amp;RMise en ligne : mars 2020</oddFooter>
  </headerFooter>
</worksheet>
</file>

<file path=xl/worksheets/sheet33.xml><?xml version="1.0" encoding="utf-8"?>
<worksheet xmlns="http://schemas.openxmlformats.org/spreadsheetml/2006/main" xmlns:r="http://schemas.openxmlformats.org/officeDocument/2006/relationships">
  <sheetPr>
    <tabColor rgb="FF00B050"/>
  </sheetPr>
  <dimension ref="A1:I30"/>
  <sheetViews>
    <sheetView zoomScaleNormal="100" workbookViewId="0">
      <selection sqref="A1:I1"/>
    </sheetView>
  </sheetViews>
  <sheetFormatPr baseColWidth="10" defaultRowHeight="12.75"/>
  <sheetData>
    <row r="1" spans="1:9" ht="21" customHeight="1">
      <c r="A1" s="1022" t="s">
        <v>486</v>
      </c>
      <c r="B1" s="1023"/>
      <c r="C1" s="1023"/>
      <c r="D1" s="1023"/>
      <c r="E1" s="1023"/>
      <c r="F1" s="1023"/>
      <c r="G1" s="1023"/>
      <c r="H1" s="1023"/>
      <c r="I1" s="1023"/>
    </row>
    <row r="3" spans="1:9" s="69" customFormat="1" ht="12.75" customHeight="1">
      <c r="A3" s="312" t="s">
        <v>232</v>
      </c>
    </row>
    <row r="4" spans="1:9" s="69" customFormat="1" ht="72" customHeight="1">
      <c r="A4" s="1032" t="s">
        <v>233</v>
      </c>
      <c r="B4" s="1032"/>
      <c r="C4" s="1032"/>
      <c r="D4" s="1032"/>
      <c r="E4" s="1032"/>
      <c r="F4" s="1032"/>
      <c r="G4" s="1032"/>
      <c r="H4" s="1032"/>
      <c r="I4" s="1032"/>
    </row>
    <row r="5" spans="1:9" s="69" customFormat="1" ht="12.75" customHeight="1">
      <c r="A5" s="235"/>
    </row>
    <row r="6" spans="1:9" s="69" customFormat="1" ht="42.75" customHeight="1">
      <c r="A6" s="1033" t="s">
        <v>393</v>
      </c>
      <c r="B6" s="1033"/>
      <c r="C6" s="1033"/>
      <c r="D6" s="1033"/>
      <c r="E6" s="1033"/>
      <c r="F6" s="1033"/>
      <c r="G6" s="1033"/>
      <c r="H6" s="1033"/>
      <c r="I6" s="1033"/>
    </row>
    <row r="7" spans="1:9" s="69" customFormat="1" ht="12.75" customHeight="1">
      <c r="A7" s="235"/>
    </row>
    <row r="8" spans="1:9" s="69" customFormat="1" ht="40.5" customHeight="1">
      <c r="A8" s="1031" t="s">
        <v>971</v>
      </c>
      <c r="B8" s="1031"/>
      <c r="C8" s="1031"/>
      <c r="D8" s="1031"/>
      <c r="E8" s="1031"/>
      <c r="F8" s="1031"/>
      <c r="G8" s="1031"/>
      <c r="H8" s="1031"/>
      <c r="I8" s="1031"/>
    </row>
    <row r="9" spans="1:9" s="69" customFormat="1" ht="12.75" customHeight="1">
      <c r="A9" s="308"/>
    </row>
    <row r="10" spans="1:9" s="69" customFormat="1" ht="12.75" customHeight="1">
      <c r="A10" s="1031" t="s">
        <v>972</v>
      </c>
      <c r="B10" s="1031"/>
      <c r="C10" s="1031"/>
      <c r="D10" s="1031"/>
      <c r="E10" s="1031"/>
      <c r="F10" s="1031"/>
      <c r="G10" s="1031"/>
      <c r="H10" s="1031"/>
      <c r="I10" s="1031"/>
    </row>
    <row r="11" spans="1:9" s="69" customFormat="1" ht="12.75" customHeight="1">
      <c r="A11" s="309"/>
      <c r="B11" s="309"/>
      <c r="C11" s="309"/>
      <c r="D11" s="309"/>
      <c r="E11" s="309"/>
      <c r="F11" s="309"/>
    </row>
    <row r="12" spans="1:9" s="69" customFormat="1" ht="32.25" customHeight="1">
      <c r="A12" s="1031" t="s">
        <v>394</v>
      </c>
      <c r="B12" s="1031"/>
      <c r="C12" s="1031"/>
      <c r="D12" s="1031"/>
      <c r="E12" s="1031"/>
      <c r="F12" s="1031"/>
      <c r="G12" s="1031"/>
      <c r="H12" s="1031"/>
      <c r="I12" s="1031"/>
    </row>
    <row r="13" spans="1:9" s="69" customFormat="1" ht="12.75" customHeight="1">
      <c r="A13" s="310"/>
    </row>
    <row r="14" spans="1:9" s="69" customFormat="1" ht="44.25" customHeight="1">
      <c r="A14" s="1031" t="s">
        <v>395</v>
      </c>
      <c r="B14" s="1031"/>
      <c r="C14" s="1031"/>
      <c r="D14" s="1031"/>
      <c r="E14" s="1031"/>
      <c r="F14" s="1031"/>
      <c r="G14" s="1031"/>
      <c r="H14" s="1031"/>
      <c r="I14" s="1031"/>
    </row>
    <row r="15" spans="1:9" s="69" customFormat="1" ht="12.75" customHeight="1">
      <c r="A15" s="310"/>
    </row>
    <row r="16" spans="1:9" s="69" customFormat="1" ht="69.75" customHeight="1">
      <c r="A16" s="1031" t="s">
        <v>969</v>
      </c>
      <c r="B16" s="1031"/>
      <c r="C16" s="1031"/>
      <c r="D16" s="1031"/>
      <c r="E16" s="1031"/>
      <c r="F16" s="1031"/>
      <c r="G16" s="1031"/>
      <c r="H16" s="1031"/>
      <c r="I16" s="1031"/>
    </row>
    <row r="17" spans="1:9" s="69" customFormat="1" ht="12.75" customHeight="1">
      <c r="A17" s="308"/>
    </row>
    <row r="18" spans="1:9" s="69" customFormat="1" ht="29.25" customHeight="1">
      <c r="A18" s="1031" t="s">
        <v>396</v>
      </c>
      <c r="B18" s="1031"/>
      <c r="C18" s="1031"/>
      <c r="D18" s="1031"/>
      <c r="E18" s="1031"/>
      <c r="F18" s="1031"/>
      <c r="G18" s="1031"/>
      <c r="H18" s="1031"/>
      <c r="I18" s="1031"/>
    </row>
    <row r="19" spans="1:9" s="69" customFormat="1" ht="12.75" customHeight="1">
      <c r="A19" s="311"/>
    </row>
    <row r="20" spans="1:9" s="69" customFormat="1" ht="29.25" customHeight="1">
      <c r="A20" s="1031" t="s">
        <v>418</v>
      </c>
      <c r="B20" s="1031"/>
      <c r="C20" s="1031"/>
      <c r="D20" s="1031"/>
      <c r="E20" s="1031"/>
      <c r="F20" s="1031"/>
      <c r="G20" s="1031"/>
      <c r="H20" s="1031"/>
      <c r="I20" s="1031"/>
    </row>
    <row r="21" spans="1:9" s="69" customFormat="1" ht="12.75" customHeight="1">
      <c r="A21" s="311"/>
    </row>
    <row r="22" spans="1:9" s="69" customFormat="1" ht="35.25" customHeight="1">
      <c r="A22" s="1031" t="s">
        <v>397</v>
      </c>
      <c r="B22" s="1031"/>
      <c r="C22" s="1031"/>
      <c r="D22" s="1031"/>
      <c r="E22" s="1031"/>
      <c r="F22" s="1031"/>
      <c r="G22" s="1031"/>
      <c r="H22" s="1031"/>
      <c r="I22" s="1031"/>
    </row>
    <row r="23" spans="1:9" s="69" customFormat="1" ht="12" customHeight="1">
      <c r="A23" s="309"/>
      <c r="B23" s="309"/>
      <c r="C23" s="309"/>
      <c r="D23" s="309"/>
      <c r="E23" s="309"/>
      <c r="F23" s="309"/>
      <c r="G23" s="309"/>
      <c r="H23" s="309"/>
      <c r="I23" s="309"/>
    </row>
    <row r="24" spans="1:9" s="69" customFormat="1" ht="78.75" customHeight="1">
      <c r="A24" s="1031" t="s">
        <v>970</v>
      </c>
      <c r="B24" s="1031"/>
      <c r="C24" s="1031"/>
      <c r="D24" s="1031"/>
      <c r="E24" s="1031"/>
      <c r="F24" s="1031"/>
      <c r="G24" s="1031"/>
      <c r="H24" s="1031"/>
      <c r="I24" s="1031"/>
    </row>
    <row r="25" spans="1:9" s="69" customFormat="1" ht="12.75" customHeight="1">
      <c r="A25" s="311"/>
    </row>
    <row r="26" spans="1:9" s="69" customFormat="1" ht="44.25" customHeight="1">
      <c r="A26" s="1031" t="s">
        <v>717</v>
      </c>
      <c r="B26" s="1031"/>
      <c r="C26" s="1031"/>
      <c r="D26" s="1031"/>
      <c r="E26" s="1031"/>
      <c r="F26" s="1031"/>
      <c r="G26" s="1031"/>
      <c r="H26" s="1031"/>
      <c r="I26" s="1031"/>
    </row>
    <row r="27" spans="1:9" s="69" customFormat="1" ht="12.75" customHeight="1">
      <c r="A27" s="311"/>
    </row>
    <row r="28" spans="1:9" s="69" customFormat="1" ht="29.25" customHeight="1">
      <c r="A28" s="1031" t="s">
        <v>398</v>
      </c>
      <c r="B28" s="1031"/>
      <c r="C28" s="1031"/>
      <c r="D28" s="1031"/>
      <c r="E28" s="1031"/>
      <c r="F28" s="1031"/>
      <c r="G28" s="1031"/>
      <c r="H28" s="1031"/>
      <c r="I28" s="1031"/>
    </row>
    <row r="30" spans="1:9" ht="26.25" customHeight="1">
      <c r="A30" s="1028" t="s">
        <v>973</v>
      </c>
      <c r="B30" s="1029"/>
      <c r="C30" s="1029"/>
      <c r="D30" s="1029"/>
      <c r="E30" s="1029"/>
      <c r="F30" s="1029"/>
      <c r="G30" s="1029"/>
      <c r="H30" s="1029"/>
      <c r="I30" s="1030"/>
    </row>
  </sheetData>
  <mergeCells count="15">
    <mergeCell ref="A30:I30"/>
    <mergeCell ref="A28:I28"/>
    <mergeCell ref="A1:I1"/>
    <mergeCell ref="A4:I4"/>
    <mergeCell ref="A6:I6"/>
    <mergeCell ref="A8:I8"/>
    <mergeCell ref="A10:I10"/>
    <mergeCell ref="A12:I12"/>
    <mergeCell ref="A14:I14"/>
    <mergeCell ref="A16:I16"/>
    <mergeCell ref="A18:I18"/>
    <mergeCell ref="A20:I20"/>
    <mergeCell ref="A22:I22"/>
    <mergeCell ref="A24:I24"/>
    <mergeCell ref="A26:I26"/>
  </mergeCells>
  <pageMargins left="0.51181102362204722" right="0.31496062992125984" top="0.74803149606299213" bottom="0.74803149606299213" header="0.31496062992125984" footer="0.31496062992125984"/>
  <pageSetup paperSize="9" scale="86" firstPageNumber="109" orientation="portrait" useFirstPageNumber="1" r:id="rId1"/>
  <headerFooter>
    <oddHeader>&amp;R&amp;12Les finances des communes en 2018</oddHeader>
    <oddFooter>&amp;LDirection Générale des Collectivités Locales / DESL&amp;C&amp;P&amp;RMise en ligne : mars 2020</oddFooter>
  </headerFooter>
</worksheet>
</file>

<file path=xl/worksheets/sheet4.xml><?xml version="1.0" encoding="utf-8"?>
<worksheet xmlns="http://schemas.openxmlformats.org/spreadsheetml/2006/main" xmlns:r="http://schemas.openxmlformats.org/officeDocument/2006/relationships">
  <sheetPr>
    <tabColor rgb="FF00B050"/>
  </sheetPr>
  <dimension ref="A1:O96"/>
  <sheetViews>
    <sheetView zoomScaleNormal="100" zoomScalePageLayoutView="85" workbookViewId="0">
      <selection activeCell="B58" activeCellId="2" sqref="B43 B55:C55 B58:C58"/>
    </sheetView>
  </sheetViews>
  <sheetFormatPr baseColWidth="10" defaultRowHeight="12.75"/>
  <cols>
    <col min="1" max="1" width="25.5703125" customWidth="1"/>
    <col min="13" max="14" width="18.140625" customWidth="1"/>
    <col min="15" max="15" width="13.7109375" customWidth="1"/>
  </cols>
  <sheetData>
    <row r="1" spans="1:15" ht="21">
      <c r="A1" s="10" t="s">
        <v>743</v>
      </c>
    </row>
    <row r="2" spans="1:15" ht="14.25">
      <c r="A2" s="38"/>
      <c r="N2" s="38" t="s">
        <v>606</v>
      </c>
    </row>
    <row r="3" spans="1:15">
      <c r="A3" s="1"/>
      <c r="B3" s="1"/>
      <c r="C3" s="1"/>
      <c r="D3" s="1"/>
      <c r="E3" s="1"/>
      <c r="F3" s="1"/>
      <c r="G3" s="1"/>
      <c r="H3" s="1"/>
      <c r="I3" s="1"/>
      <c r="J3" s="1"/>
      <c r="K3" s="1"/>
      <c r="L3" s="2"/>
      <c r="M3" s="2"/>
      <c r="N3" s="1"/>
      <c r="O3" s="2"/>
    </row>
    <row r="4" spans="1:15">
      <c r="A4" s="3"/>
      <c r="B4" s="11" t="s">
        <v>40</v>
      </c>
      <c r="C4" s="197" t="s">
        <v>131</v>
      </c>
      <c r="D4" s="197" t="s">
        <v>133</v>
      </c>
      <c r="E4" s="197" t="s">
        <v>41</v>
      </c>
      <c r="F4" s="197" t="s">
        <v>42</v>
      </c>
      <c r="G4" s="197" t="s">
        <v>43</v>
      </c>
      <c r="H4" s="198" t="s">
        <v>44</v>
      </c>
      <c r="I4" s="198" t="s">
        <v>135</v>
      </c>
      <c r="J4" s="198" t="s">
        <v>136</v>
      </c>
      <c r="K4" s="198" t="s">
        <v>137</v>
      </c>
      <c r="L4" s="199">
        <v>100000</v>
      </c>
      <c r="M4" s="205" t="s">
        <v>433</v>
      </c>
      <c r="N4" s="202" t="s">
        <v>433</v>
      </c>
      <c r="O4" s="207" t="s">
        <v>313</v>
      </c>
    </row>
    <row r="5" spans="1:15">
      <c r="A5" s="204" t="s">
        <v>155</v>
      </c>
      <c r="B5" s="197" t="s">
        <v>130</v>
      </c>
      <c r="C5" s="11" t="s">
        <v>45</v>
      </c>
      <c r="D5" s="11" t="s">
        <v>45</v>
      </c>
      <c r="E5" s="11" t="s">
        <v>45</v>
      </c>
      <c r="F5" s="11" t="s">
        <v>45</v>
      </c>
      <c r="G5" s="11" t="s">
        <v>45</v>
      </c>
      <c r="H5" s="198" t="s">
        <v>45</v>
      </c>
      <c r="I5" s="198" t="s">
        <v>45</v>
      </c>
      <c r="J5" s="198" t="s">
        <v>45</v>
      </c>
      <c r="K5" s="198" t="s">
        <v>45</v>
      </c>
      <c r="L5" s="200" t="s">
        <v>48</v>
      </c>
      <c r="M5" s="205" t="s">
        <v>157</v>
      </c>
      <c r="N5" s="202" t="s">
        <v>88</v>
      </c>
      <c r="O5" s="206" t="s">
        <v>75</v>
      </c>
    </row>
    <row r="6" spans="1:15">
      <c r="A6" s="3"/>
      <c r="B6" s="11" t="s">
        <v>48</v>
      </c>
      <c r="C6" s="197" t="s">
        <v>132</v>
      </c>
      <c r="D6" s="197" t="s">
        <v>134</v>
      </c>
      <c r="E6" s="197" t="s">
        <v>49</v>
      </c>
      <c r="F6" s="197" t="s">
        <v>50</v>
      </c>
      <c r="G6" s="197" t="s">
        <v>51</v>
      </c>
      <c r="H6" s="198" t="s">
        <v>47</v>
      </c>
      <c r="I6" s="198" t="s">
        <v>138</v>
      </c>
      <c r="J6" s="198" t="s">
        <v>139</v>
      </c>
      <c r="K6" s="198" t="s">
        <v>140</v>
      </c>
      <c r="L6" s="200" t="s">
        <v>141</v>
      </c>
      <c r="M6" s="205" t="s">
        <v>156</v>
      </c>
      <c r="N6" s="202" t="s">
        <v>151</v>
      </c>
      <c r="O6" s="206" t="s">
        <v>434</v>
      </c>
    </row>
    <row r="7" spans="1:15">
      <c r="A7" s="203"/>
      <c r="B7" s="4"/>
      <c r="C7" s="4"/>
      <c r="D7" s="4"/>
      <c r="E7" s="4"/>
      <c r="F7" s="4"/>
      <c r="G7" s="4"/>
      <c r="H7" s="4"/>
      <c r="I7" s="4"/>
      <c r="J7" s="4"/>
      <c r="K7" s="4"/>
      <c r="L7" s="5"/>
      <c r="M7" s="5"/>
      <c r="N7" s="4"/>
      <c r="O7" s="5"/>
    </row>
    <row r="8" spans="1:15">
      <c r="A8" s="201" t="s">
        <v>142</v>
      </c>
      <c r="B8" s="389">
        <v>250</v>
      </c>
      <c r="C8" s="389">
        <v>457</v>
      </c>
      <c r="D8" s="389">
        <v>992</v>
      </c>
      <c r="E8" s="389">
        <v>1645</v>
      </c>
      <c r="F8" s="389">
        <v>347</v>
      </c>
      <c r="G8" s="389">
        <v>129</v>
      </c>
      <c r="H8" s="389">
        <v>170</v>
      </c>
      <c r="I8" s="389">
        <v>60</v>
      </c>
      <c r="J8" s="389">
        <v>33</v>
      </c>
      <c r="K8" s="389">
        <v>3</v>
      </c>
      <c r="L8" s="389">
        <v>6</v>
      </c>
      <c r="M8" s="325">
        <v>3990</v>
      </c>
      <c r="N8" s="326">
        <v>102</v>
      </c>
      <c r="O8" s="323">
        <v>4092</v>
      </c>
    </row>
    <row r="9" spans="1:15">
      <c r="A9" s="89" t="s">
        <v>143</v>
      </c>
      <c r="B9" s="568">
        <v>573</v>
      </c>
      <c r="C9" s="568">
        <v>854</v>
      </c>
      <c r="D9" s="568">
        <v>1200</v>
      </c>
      <c r="E9" s="568">
        <v>894</v>
      </c>
      <c r="F9" s="568">
        <v>105</v>
      </c>
      <c r="G9" s="568">
        <v>36</v>
      </c>
      <c r="H9" s="568">
        <v>46</v>
      </c>
      <c r="I9" s="568">
        <v>14</v>
      </c>
      <c r="J9" s="568">
        <v>9</v>
      </c>
      <c r="K9" s="568">
        <v>1</v>
      </c>
      <c r="L9" s="568">
        <v>2</v>
      </c>
      <c r="M9" s="327">
        <v>3708</v>
      </c>
      <c r="N9" s="328">
        <v>26</v>
      </c>
      <c r="O9" s="324">
        <v>3734</v>
      </c>
    </row>
    <row r="10" spans="1:15">
      <c r="A10" s="201" t="s">
        <v>56</v>
      </c>
      <c r="B10" s="389">
        <v>2</v>
      </c>
      <c r="C10" s="389">
        <v>26</v>
      </c>
      <c r="D10" s="389">
        <v>170</v>
      </c>
      <c r="E10" s="389">
        <v>612</v>
      </c>
      <c r="F10" s="389">
        <v>195</v>
      </c>
      <c r="G10" s="389">
        <v>98</v>
      </c>
      <c r="H10" s="389">
        <v>89</v>
      </c>
      <c r="I10" s="389">
        <v>30</v>
      </c>
      <c r="J10" s="389">
        <v>5</v>
      </c>
      <c r="K10" s="389">
        <v>3</v>
      </c>
      <c r="L10" s="389">
        <v>2</v>
      </c>
      <c r="M10" s="325">
        <v>1192</v>
      </c>
      <c r="N10" s="326">
        <v>40</v>
      </c>
      <c r="O10" s="323">
        <v>1232</v>
      </c>
    </row>
    <row r="11" spans="1:15">
      <c r="A11" s="89" t="s">
        <v>144</v>
      </c>
      <c r="B11" s="568">
        <v>52</v>
      </c>
      <c r="C11" s="568">
        <v>195</v>
      </c>
      <c r="D11" s="568">
        <v>579</v>
      </c>
      <c r="E11" s="568">
        <v>717</v>
      </c>
      <c r="F11" s="568">
        <v>107</v>
      </c>
      <c r="G11" s="568">
        <v>48</v>
      </c>
      <c r="H11" s="568">
        <v>42</v>
      </c>
      <c r="I11" s="568">
        <v>24</v>
      </c>
      <c r="J11" s="568">
        <v>9</v>
      </c>
      <c r="K11" s="568">
        <v>1</v>
      </c>
      <c r="L11" s="568">
        <v>2</v>
      </c>
      <c r="M11" s="327">
        <v>1740</v>
      </c>
      <c r="N11" s="328">
        <v>36</v>
      </c>
      <c r="O11" s="324">
        <v>1776</v>
      </c>
    </row>
    <row r="12" spans="1:15">
      <c r="A12" s="201" t="s">
        <v>59</v>
      </c>
      <c r="B12" s="389">
        <v>119</v>
      </c>
      <c r="C12" s="389">
        <v>85</v>
      </c>
      <c r="D12" s="389">
        <v>66</v>
      </c>
      <c r="E12" s="389">
        <v>62</v>
      </c>
      <c r="F12" s="389">
        <v>15</v>
      </c>
      <c r="G12" s="389">
        <v>4</v>
      </c>
      <c r="H12" s="389">
        <v>6</v>
      </c>
      <c r="I12" s="389">
        <v>1</v>
      </c>
      <c r="J12" s="389">
        <v>1</v>
      </c>
      <c r="K12" s="389">
        <v>1</v>
      </c>
      <c r="L12" s="797" t="s">
        <v>108</v>
      </c>
      <c r="M12" s="325">
        <v>357</v>
      </c>
      <c r="N12" s="326">
        <v>3</v>
      </c>
      <c r="O12" s="323">
        <v>360</v>
      </c>
    </row>
    <row r="13" spans="1:15">
      <c r="A13" s="89" t="s">
        <v>145</v>
      </c>
      <c r="B13" s="568">
        <v>802</v>
      </c>
      <c r="C13" s="568">
        <v>1063</v>
      </c>
      <c r="D13" s="568">
        <v>1430</v>
      </c>
      <c r="E13" s="568">
        <v>1352</v>
      </c>
      <c r="F13" s="568">
        <v>221</v>
      </c>
      <c r="G13" s="568">
        <v>92</v>
      </c>
      <c r="H13" s="568">
        <v>102</v>
      </c>
      <c r="I13" s="568">
        <v>47</v>
      </c>
      <c r="J13" s="568">
        <v>16</v>
      </c>
      <c r="K13" s="568">
        <v>2</v>
      </c>
      <c r="L13" s="568">
        <v>5</v>
      </c>
      <c r="M13" s="327">
        <v>5062</v>
      </c>
      <c r="N13" s="328">
        <v>70</v>
      </c>
      <c r="O13" s="324">
        <v>5132</v>
      </c>
    </row>
    <row r="14" spans="1:15">
      <c r="A14" s="201" t="s">
        <v>146</v>
      </c>
      <c r="B14" s="389">
        <v>255</v>
      </c>
      <c r="C14" s="389">
        <v>600</v>
      </c>
      <c r="D14" s="389">
        <v>1194</v>
      </c>
      <c r="E14" s="389">
        <v>1217</v>
      </c>
      <c r="F14" s="389">
        <v>223</v>
      </c>
      <c r="G14" s="389">
        <v>95</v>
      </c>
      <c r="H14" s="389">
        <v>116</v>
      </c>
      <c r="I14" s="389">
        <v>69</v>
      </c>
      <c r="J14" s="389">
        <v>30</v>
      </c>
      <c r="K14" s="389">
        <v>7</v>
      </c>
      <c r="L14" s="389">
        <v>2</v>
      </c>
      <c r="M14" s="325">
        <v>3700</v>
      </c>
      <c r="N14" s="326">
        <v>108</v>
      </c>
      <c r="O14" s="323">
        <v>3808</v>
      </c>
    </row>
    <row r="15" spans="1:15">
      <c r="A15" s="89" t="s">
        <v>147</v>
      </c>
      <c r="B15" s="568">
        <v>126</v>
      </c>
      <c r="C15" s="568">
        <v>408</v>
      </c>
      <c r="D15" s="568">
        <v>935</v>
      </c>
      <c r="E15" s="568">
        <v>952</v>
      </c>
      <c r="F15" s="568">
        <v>130</v>
      </c>
      <c r="G15" s="568">
        <v>59</v>
      </c>
      <c r="H15" s="568">
        <v>57</v>
      </c>
      <c r="I15" s="568">
        <v>27</v>
      </c>
      <c r="J15" s="568">
        <v>10</v>
      </c>
      <c r="K15" s="568">
        <v>2</v>
      </c>
      <c r="L15" s="568">
        <v>3</v>
      </c>
      <c r="M15" s="327">
        <v>2667</v>
      </c>
      <c r="N15" s="328">
        <v>42</v>
      </c>
      <c r="O15" s="324">
        <v>2709</v>
      </c>
    </row>
    <row r="16" spans="1:15">
      <c r="A16" s="201" t="s">
        <v>148</v>
      </c>
      <c r="B16" s="389">
        <v>189</v>
      </c>
      <c r="C16" s="389">
        <v>660</v>
      </c>
      <c r="D16" s="389">
        <v>1396</v>
      </c>
      <c r="E16" s="389">
        <v>1617</v>
      </c>
      <c r="F16" s="389">
        <v>267</v>
      </c>
      <c r="G16" s="389">
        <v>94</v>
      </c>
      <c r="H16" s="389">
        <v>113</v>
      </c>
      <c r="I16" s="389">
        <v>33</v>
      </c>
      <c r="J16" s="389">
        <v>26</v>
      </c>
      <c r="K16" s="389">
        <v>7</v>
      </c>
      <c r="L16" s="389">
        <v>2</v>
      </c>
      <c r="M16" s="325">
        <v>4336</v>
      </c>
      <c r="N16" s="326">
        <v>68</v>
      </c>
      <c r="O16" s="323">
        <v>4404</v>
      </c>
    </row>
    <row r="17" spans="1:15">
      <c r="A17" s="89" t="s">
        <v>149</v>
      </c>
      <c r="B17" s="568">
        <v>733</v>
      </c>
      <c r="C17" s="568">
        <v>883</v>
      </c>
      <c r="D17" s="568">
        <v>1230</v>
      </c>
      <c r="E17" s="568">
        <v>1111</v>
      </c>
      <c r="F17" s="568">
        <v>233</v>
      </c>
      <c r="G17" s="568">
        <v>100</v>
      </c>
      <c r="H17" s="568">
        <v>127</v>
      </c>
      <c r="I17" s="568">
        <v>44</v>
      </c>
      <c r="J17" s="568">
        <v>16</v>
      </c>
      <c r="K17" s="568">
        <v>4</v>
      </c>
      <c r="L17" s="568">
        <v>4</v>
      </c>
      <c r="M17" s="327">
        <v>4417</v>
      </c>
      <c r="N17" s="328">
        <v>68</v>
      </c>
      <c r="O17" s="324">
        <v>4485</v>
      </c>
    </row>
    <row r="18" spans="1:15">
      <c r="A18" s="201" t="s">
        <v>68</v>
      </c>
      <c r="B18" s="389">
        <v>13</v>
      </c>
      <c r="C18" s="389">
        <v>56</v>
      </c>
      <c r="D18" s="389">
        <v>231</v>
      </c>
      <c r="E18" s="389">
        <v>551</v>
      </c>
      <c r="F18" s="389">
        <v>200</v>
      </c>
      <c r="G18" s="389">
        <v>82</v>
      </c>
      <c r="H18" s="389">
        <v>88</v>
      </c>
      <c r="I18" s="389">
        <v>33</v>
      </c>
      <c r="J18" s="389">
        <v>11</v>
      </c>
      <c r="K18" s="389">
        <v>4</v>
      </c>
      <c r="L18" s="389">
        <v>3</v>
      </c>
      <c r="M18" s="325">
        <v>1221</v>
      </c>
      <c r="N18" s="326">
        <v>51</v>
      </c>
      <c r="O18" s="323">
        <v>1272</v>
      </c>
    </row>
    <row r="19" spans="1:15">
      <c r="A19" s="89" t="s">
        <v>98</v>
      </c>
      <c r="B19" s="568">
        <v>88</v>
      </c>
      <c r="C19" s="568">
        <v>111</v>
      </c>
      <c r="D19" s="568">
        <v>168</v>
      </c>
      <c r="E19" s="568">
        <v>248</v>
      </c>
      <c r="F19" s="568">
        <v>93</v>
      </c>
      <c r="G19" s="568">
        <v>65</v>
      </c>
      <c r="H19" s="568">
        <v>86</v>
      </c>
      <c r="I19" s="568">
        <v>48</v>
      </c>
      <c r="J19" s="568">
        <v>28</v>
      </c>
      <c r="K19" s="568">
        <v>8</v>
      </c>
      <c r="L19" s="568">
        <v>4</v>
      </c>
      <c r="M19" s="327">
        <v>859</v>
      </c>
      <c r="N19" s="328">
        <v>88</v>
      </c>
      <c r="O19" s="324">
        <v>947</v>
      </c>
    </row>
    <row r="20" spans="1:15">
      <c r="A20" s="569" t="s">
        <v>150</v>
      </c>
      <c r="B20" s="389">
        <v>17</v>
      </c>
      <c r="C20" s="389">
        <v>50</v>
      </c>
      <c r="D20" s="389">
        <v>223</v>
      </c>
      <c r="E20" s="389">
        <v>438</v>
      </c>
      <c r="F20" s="389">
        <v>115</v>
      </c>
      <c r="G20" s="389">
        <v>63</v>
      </c>
      <c r="H20" s="389">
        <v>110</v>
      </c>
      <c r="I20" s="389">
        <v>90</v>
      </c>
      <c r="J20" s="389">
        <v>128</v>
      </c>
      <c r="K20" s="389">
        <v>37</v>
      </c>
      <c r="L20" s="389">
        <v>5</v>
      </c>
      <c r="M20" s="325">
        <v>1016</v>
      </c>
      <c r="N20" s="326">
        <v>260</v>
      </c>
      <c r="O20" s="323">
        <v>1276</v>
      </c>
    </row>
    <row r="21" spans="1:15">
      <c r="A21" s="19" t="s">
        <v>279</v>
      </c>
      <c r="B21" s="568">
        <f t="shared" ref="B21:O21" si="0">SUM(B8:B20)</f>
        <v>3219</v>
      </c>
      <c r="C21" s="568">
        <f t="shared" si="0"/>
        <v>5448</v>
      </c>
      <c r="D21" s="568">
        <f t="shared" si="0"/>
        <v>9814</v>
      </c>
      <c r="E21" s="568">
        <f t="shared" si="0"/>
        <v>11416</v>
      </c>
      <c r="F21" s="568">
        <f t="shared" si="0"/>
        <v>2251</v>
      </c>
      <c r="G21" s="568">
        <f t="shared" si="0"/>
        <v>965</v>
      </c>
      <c r="H21" s="568">
        <f t="shared" si="0"/>
        <v>1152</v>
      </c>
      <c r="I21" s="568">
        <f t="shared" si="0"/>
        <v>520</v>
      </c>
      <c r="J21" s="568">
        <f t="shared" si="0"/>
        <v>322</v>
      </c>
      <c r="K21" s="568">
        <f t="shared" si="0"/>
        <v>80</v>
      </c>
      <c r="L21" s="568">
        <f t="shared" si="0"/>
        <v>40</v>
      </c>
      <c r="M21" s="327">
        <f t="shared" si="0"/>
        <v>34265</v>
      </c>
      <c r="N21" s="328">
        <f t="shared" si="0"/>
        <v>962</v>
      </c>
      <c r="O21" s="324">
        <f t="shared" si="0"/>
        <v>35227</v>
      </c>
    </row>
    <row r="22" spans="1:15" ht="14.25">
      <c r="A22" s="251" t="s">
        <v>447</v>
      </c>
      <c r="B22" s="389">
        <v>1</v>
      </c>
      <c r="C22" s="389">
        <v>2</v>
      </c>
      <c r="D22" s="389" t="s">
        <v>108</v>
      </c>
      <c r="E22" s="389">
        <v>15</v>
      </c>
      <c r="F22" s="389">
        <v>6</v>
      </c>
      <c r="G22" s="389">
        <v>9</v>
      </c>
      <c r="H22" s="389">
        <v>34</v>
      </c>
      <c r="I22" s="389">
        <v>31</v>
      </c>
      <c r="J22" s="389">
        <v>21</v>
      </c>
      <c r="K22" s="389">
        <v>8</v>
      </c>
      <c r="L22" s="389">
        <v>2</v>
      </c>
      <c r="M22" s="325">
        <v>67</v>
      </c>
      <c r="N22" s="326">
        <v>62</v>
      </c>
      <c r="O22" s="323">
        <v>129</v>
      </c>
    </row>
    <row r="23" spans="1:15">
      <c r="A23" s="89" t="s">
        <v>744</v>
      </c>
      <c r="B23" s="568" t="s">
        <v>108</v>
      </c>
      <c r="C23" s="568" t="s">
        <v>108</v>
      </c>
      <c r="D23" s="568" t="s">
        <v>108</v>
      </c>
      <c r="E23" s="568">
        <v>4</v>
      </c>
      <c r="F23" s="568">
        <v>2</v>
      </c>
      <c r="G23" s="568">
        <v>2</v>
      </c>
      <c r="H23" s="568">
        <v>10</v>
      </c>
      <c r="I23" s="568">
        <v>7</v>
      </c>
      <c r="J23" s="568">
        <v>6</v>
      </c>
      <c r="K23" s="568">
        <v>1</v>
      </c>
      <c r="L23" s="568" t="s">
        <v>108</v>
      </c>
      <c r="M23" s="327">
        <v>18</v>
      </c>
      <c r="N23" s="328">
        <v>14</v>
      </c>
      <c r="O23" s="324">
        <v>32</v>
      </c>
    </row>
    <row r="24" spans="1:15">
      <c r="A24" s="883" t="s">
        <v>745</v>
      </c>
      <c r="B24" s="876" t="s">
        <v>108</v>
      </c>
      <c r="C24" s="876" t="s">
        <v>108</v>
      </c>
      <c r="D24" s="876" t="s">
        <v>108</v>
      </c>
      <c r="E24" s="876">
        <v>7</v>
      </c>
      <c r="F24" s="876">
        <v>2</v>
      </c>
      <c r="G24" s="876">
        <v>5</v>
      </c>
      <c r="H24" s="876">
        <v>7</v>
      </c>
      <c r="I24" s="876">
        <v>9</v>
      </c>
      <c r="J24" s="876">
        <v>3</v>
      </c>
      <c r="K24" s="876">
        <v>1</v>
      </c>
      <c r="L24" s="876" t="s">
        <v>108</v>
      </c>
      <c r="M24" s="877">
        <v>21</v>
      </c>
      <c r="N24" s="878">
        <v>13</v>
      </c>
      <c r="O24" s="879">
        <v>34</v>
      </c>
    </row>
    <row r="25" spans="1:15">
      <c r="A25" s="89" t="s">
        <v>746</v>
      </c>
      <c r="B25" s="568">
        <v>1</v>
      </c>
      <c r="C25" s="568">
        <v>2</v>
      </c>
      <c r="D25" s="568" t="s">
        <v>108</v>
      </c>
      <c r="E25" s="568">
        <v>4</v>
      </c>
      <c r="F25" s="568">
        <v>2</v>
      </c>
      <c r="G25" s="568">
        <v>2</v>
      </c>
      <c r="H25" s="568">
        <v>3</v>
      </c>
      <c r="I25" s="568">
        <v>3</v>
      </c>
      <c r="J25" s="568">
        <v>4</v>
      </c>
      <c r="K25" s="568">
        <v>1</v>
      </c>
      <c r="L25" s="568" t="s">
        <v>108</v>
      </c>
      <c r="M25" s="327">
        <v>14</v>
      </c>
      <c r="N25" s="328">
        <v>8</v>
      </c>
      <c r="O25" s="324">
        <v>22</v>
      </c>
    </row>
    <row r="26" spans="1:15">
      <c r="A26" s="883" t="s">
        <v>747</v>
      </c>
      <c r="B26" s="876" t="s">
        <v>108</v>
      </c>
      <c r="C26" s="876" t="s">
        <v>108</v>
      </c>
      <c r="D26" s="876" t="s">
        <v>108</v>
      </c>
      <c r="E26" s="876" t="s">
        <v>108</v>
      </c>
      <c r="F26" s="876" t="s">
        <v>108</v>
      </c>
      <c r="G26" s="876" t="s">
        <v>108</v>
      </c>
      <c r="H26" s="876">
        <v>7</v>
      </c>
      <c r="I26" s="876">
        <v>4</v>
      </c>
      <c r="J26" s="876">
        <v>7</v>
      </c>
      <c r="K26" s="876">
        <v>4</v>
      </c>
      <c r="L26" s="876">
        <v>2</v>
      </c>
      <c r="M26" s="877">
        <v>7</v>
      </c>
      <c r="N26" s="878">
        <v>17</v>
      </c>
      <c r="O26" s="879">
        <v>24</v>
      </c>
    </row>
    <row r="27" spans="1:15">
      <c r="A27" s="89" t="s">
        <v>748</v>
      </c>
      <c r="B27" s="568" t="s">
        <v>108</v>
      </c>
      <c r="C27" s="568" t="s">
        <v>108</v>
      </c>
      <c r="D27" s="568" t="s">
        <v>108</v>
      </c>
      <c r="E27" s="568" t="s">
        <v>108</v>
      </c>
      <c r="F27" s="568" t="s">
        <v>108</v>
      </c>
      <c r="G27" s="568" t="s">
        <v>108</v>
      </c>
      <c r="H27" s="568">
        <v>7</v>
      </c>
      <c r="I27" s="568">
        <v>8</v>
      </c>
      <c r="J27" s="568">
        <v>1</v>
      </c>
      <c r="K27" s="568">
        <v>1</v>
      </c>
      <c r="L27" s="568" t="s">
        <v>108</v>
      </c>
      <c r="M27" s="327">
        <v>7</v>
      </c>
      <c r="N27" s="328">
        <v>10</v>
      </c>
      <c r="O27" s="324">
        <v>17</v>
      </c>
    </row>
    <row r="28" spans="1:15">
      <c r="A28" s="880" t="s">
        <v>72</v>
      </c>
      <c r="B28" s="881">
        <f t="shared" ref="B28:O28" si="1">SUM(B21:B22)</f>
        <v>3220</v>
      </c>
      <c r="C28" s="881">
        <f t="shared" si="1"/>
        <v>5450</v>
      </c>
      <c r="D28" s="881">
        <f t="shared" si="1"/>
        <v>9814</v>
      </c>
      <c r="E28" s="881">
        <f t="shared" si="1"/>
        <v>11431</v>
      </c>
      <c r="F28" s="881">
        <f t="shared" si="1"/>
        <v>2257</v>
      </c>
      <c r="G28" s="881">
        <f t="shared" si="1"/>
        <v>974</v>
      </c>
      <c r="H28" s="881">
        <f t="shared" si="1"/>
        <v>1186</v>
      </c>
      <c r="I28" s="881">
        <f t="shared" si="1"/>
        <v>551</v>
      </c>
      <c r="J28" s="881">
        <f t="shared" si="1"/>
        <v>343</v>
      </c>
      <c r="K28" s="881">
        <f t="shared" si="1"/>
        <v>88</v>
      </c>
      <c r="L28" s="881">
        <f t="shared" si="1"/>
        <v>42</v>
      </c>
      <c r="M28" s="882">
        <f t="shared" si="1"/>
        <v>34332</v>
      </c>
      <c r="N28" s="882">
        <f t="shared" si="1"/>
        <v>1024</v>
      </c>
      <c r="O28" s="882">
        <f t="shared" si="1"/>
        <v>35356</v>
      </c>
    </row>
    <row r="29" spans="1:15">
      <c r="A29" s="194" t="s">
        <v>321</v>
      </c>
      <c r="B29" s="3"/>
      <c r="C29" s="3"/>
      <c r="D29" s="3"/>
      <c r="E29" s="14"/>
      <c r="G29" s="186"/>
      <c r="J29" s="186"/>
    </row>
    <row r="30" spans="1:15">
      <c r="A30" s="9" t="s">
        <v>584</v>
      </c>
    </row>
    <row r="31" spans="1:15">
      <c r="A31" s="9" t="s">
        <v>605</v>
      </c>
    </row>
    <row r="32" spans="1:15">
      <c r="A32" s="194" t="s">
        <v>738</v>
      </c>
      <c r="B32" s="3"/>
      <c r="C32" s="3"/>
      <c r="D32" s="3"/>
      <c r="G32" s="186"/>
      <c r="J32" s="186"/>
    </row>
    <row r="34" spans="1:15" ht="18">
      <c r="A34" s="10" t="s">
        <v>739</v>
      </c>
    </row>
    <row r="35" spans="1:15">
      <c r="A35" s="226" t="s">
        <v>230</v>
      </c>
      <c r="N35" s="226" t="s">
        <v>231</v>
      </c>
    </row>
    <row r="36" spans="1:15">
      <c r="A36" s="183"/>
      <c r="B36" s="1"/>
      <c r="C36" s="1"/>
      <c r="D36" s="1"/>
      <c r="E36" s="1"/>
      <c r="F36" s="1"/>
      <c r="G36" s="1"/>
      <c r="H36" s="1"/>
      <c r="I36" s="1"/>
      <c r="J36" s="1"/>
      <c r="K36" s="1"/>
      <c r="L36" s="2"/>
      <c r="M36" s="2"/>
      <c r="N36" s="1"/>
      <c r="O36" s="2"/>
    </row>
    <row r="37" spans="1:15">
      <c r="A37" s="3"/>
      <c r="B37" s="11" t="s">
        <v>40</v>
      </c>
      <c r="C37" s="197" t="s">
        <v>131</v>
      </c>
      <c r="D37" s="197" t="s">
        <v>133</v>
      </c>
      <c r="E37" s="197" t="s">
        <v>41</v>
      </c>
      <c r="F37" s="197" t="s">
        <v>42</v>
      </c>
      <c r="G37" s="197" t="s">
        <v>43</v>
      </c>
      <c r="H37" s="198" t="s">
        <v>44</v>
      </c>
      <c r="I37" s="198" t="s">
        <v>135</v>
      </c>
      <c r="J37" s="198" t="s">
        <v>136</v>
      </c>
      <c r="K37" s="198" t="s">
        <v>137</v>
      </c>
      <c r="L37" s="199">
        <v>100000</v>
      </c>
      <c r="M37" s="205" t="s">
        <v>129</v>
      </c>
      <c r="N37" s="202" t="s">
        <v>129</v>
      </c>
      <c r="O37" s="207" t="s">
        <v>22</v>
      </c>
    </row>
    <row r="38" spans="1:15">
      <c r="A38" s="204" t="s">
        <v>315</v>
      </c>
      <c r="B38" s="197" t="s">
        <v>130</v>
      </c>
      <c r="C38" s="11" t="s">
        <v>45</v>
      </c>
      <c r="D38" s="11" t="s">
        <v>45</v>
      </c>
      <c r="E38" s="11" t="s">
        <v>45</v>
      </c>
      <c r="F38" s="11" t="s">
        <v>45</v>
      </c>
      <c r="G38" s="11" t="s">
        <v>45</v>
      </c>
      <c r="H38" s="198" t="s">
        <v>45</v>
      </c>
      <c r="I38" s="198" t="s">
        <v>45</v>
      </c>
      <c r="J38" s="198" t="s">
        <v>45</v>
      </c>
      <c r="K38" s="198" t="s">
        <v>45</v>
      </c>
      <c r="L38" s="200" t="s">
        <v>48</v>
      </c>
      <c r="M38" s="205" t="s">
        <v>157</v>
      </c>
      <c r="N38" s="202" t="s">
        <v>88</v>
      </c>
      <c r="O38" s="206" t="s">
        <v>154</v>
      </c>
    </row>
    <row r="39" spans="1:15">
      <c r="A39" s="3"/>
      <c r="B39" s="11" t="s">
        <v>48</v>
      </c>
      <c r="C39" s="197" t="s">
        <v>132</v>
      </c>
      <c r="D39" s="197" t="s">
        <v>134</v>
      </c>
      <c r="E39" s="197" t="s">
        <v>49</v>
      </c>
      <c r="F39" s="197" t="s">
        <v>50</v>
      </c>
      <c r="G39" s="197" t="s">
        <v>51</v>
      </c>
      <c r="H39" s="198" t="s">
        <v>47</v>
      </c>
      <c r="I39" s="198" t="s">
        <v>138</v>
      </c>
      <c r="J39" s="198" t="s">
        <v>139</v>
      </c>
      <c r="K39" s="198" t="s">
        <v>140</v>
      </c>
      <c r="L39" s="200" t="s">
        <v>141</v>
      </c>
      <c r="M39" s="205" t="s">
        <v>156</v>
      </c>
      <c r="N39" s="202" t="s">
        <v>151</v>
      </c>
      <c r="O39" s="206" t="s">
        <v>46</v>
      </c>
    </row>
    <row r="40" spans="1:15">
      <c r="A40" s="226"/>
      <c r="B40" s="4"/>
      <c r="C40" s="4"/>
      <c r="D40" s="4"/>
      <c r="E40" s="4"/>
      <c r="F40" s="4"/>
      <c r="G40" s="4"/>
      <c r="H40" s="4"/>
      <c r="I40" s="4"/>
      <c r="J40" s="4"/>
      <c r="K40" s="4"/>
      <c r="L40" s="5"/>
      <c r="M40" s="5"/>
      <c r="N40" s="4"/>
      <c r="O40" s="5"/>
    </row>
    <row r="41" spans="1:15">
      <c r="A41" s="201" t="s">
        <v>142</v>
      </c>
      <c r="B41" s="389">
        <v>15.093999999999999</v>
      </c>
      <c r="C41" s="389">
        <v>66.596000000000004</v>
      </c>
      <c r="D41" s="389">
        <v>331.30399999999997</v>
      </c>
      <c r="E41" s="389">
        <v>1675.6189999999999</v>
      </c>
      <c r="F41" s="389">
        <v>911.89499999999998</v>
      </c>
      <c r="G41" s="389">
        <v>539.65700000000004</v>
      </c>
      <c r="H41" s="389">
        <v>1191.3009999999999</v>
      </c>
      <c r="I41" s="389">
        <v>822.23199999999997</v>
      </c>
      <c r="J41" s="389">
        <v>1042.5119999999999</v>
      </c>
      <c r="K41" s="389">
        <v>190.49600000000001</v>
      </c>
      <c r="L41" s="389">
        <v>1282.5809999999999</v>
      </c>
      <c r="M41" s="325">
        <v>4731.4660000000003</v>
      </c>
      <c r="N41" s="326">
        <v>3337.8209999999999</v>
      </c>
      <c r="O41" s="323">
        <v>8069.2870000000003</v>
      </c>
    </row>
    <row r="42" spans="1:15">
      <c r="A42" s="89" t="s">
        <v>143</v>
      </c>
      <c r="B42" s="568">
        <v>38.372</v>
      </c>
      <c r="C42" s="568">
        <v>125.90900000000001</v>
      </c>
      <c r="D42" s="568">
        <v>385.19499999999999</v>
      </c>
      <c r="E42" s="568">
        <v>833.44799999999998</v>
      </c>
      <c r="F42" s="568">
        <v>270.05700000000002</v>
      </c>
      <c r="G42" s="568">
        <v>150.41200000000001</v>
      </c>
      <c r="H42" s="568">
        <v>305.505</v>
      </c>
      <c r="I42" s="568">
        <v>190.15600000000001</v>
      </c>
      <c r="J42" s="568">
        <v>275.66800000000001</v>
      </c>
      <c r="K42" s="568">
        <v>50.523000000000003</v>
      </c>
      <c r="L42" s="568">
        <v>279.50400000000002</v>
      </c>
      <c r="M42" s="327">
        <v>2108.8980000000001</v>
      </c>
      <c r="N42" s="328">
        <v>795.851</v>
      </c>
      <c r="O42" s="324">
        <v>2904.7489999999998</v>
      </c>
    </row>
    <row r="43" spans="1:15">
      <c r="A43" s="201" t="s">
        <v>56</v>
      </c>
      <c r="B43" s="968">
        <v>0.16</v>
      </c>
      <c r="C43" s="389">
        <v>4.1120000000000001</v>
      </c>
      <c r="D43" s="389">
        <v>60.015999999999998</v>
      </c>
      <c r="E43" s="389">
        <v>686.97199999999998</v>
      </c>
      <c r="F43" s="389">
        <v>506.11500000000001</v>
      </c>
      <c r="G43" s="389">
        <v>395.28399999999999</v>
      </c>
      <c r="H43" s="389">
        <v>618.93399999999997</v>
      </c>
      <c r="I43" s="389">
        <v>416.54300000000001</v>
      </c>
      <c r="J43" s="389">
        <v>159.001</v>
      </c>
      <c r="K43" s="389">
        <v>181.696</v>
      </c>
      <c r="L43" s="389">
        <v>363.87299999999999</v>
      </c>
      <c r="M43" s="325">
        <v>2271.5929999999998</v>
      </c>
      <c r="N43" s="326">
        <v>1121.1130000000001</v>
      </c>
      <c r="O43" s="323">
        <v>3392.7060000000001</v>
      </c>
    </row>
    <row r="44" spans="1:15">
      <c r="A44" s="89" t="s">
        <v>144</v>
      </c>
      <c r="B44" s="568">
        <v>3.504</v>
      </c>
      <c r="C44" s="568">
        <v>29.734999999999999</v>
      </c>
      <c r="D44" s="568">
        <v>191.654</v>
      </c>
      <c r="E44" s="568">
        <v>709.93399999999997</v>
      </c>
      <c r="F44" s="568">
        <v>283.10500000000002</v>
      </c>
      <c r="G44" s="568">
        <v>194.005</v>
      </c>
      <c r="H44" s="568">
        <v>285.72000000000003</v>
      </c>
      <c r="I44" s="568">
        <v>328.82900000000001</v>
      </c>
      <c r="J44" s="568">
        <v>294.697</v>
      </c>
      <c r="K44" s="568">
        <v>68.353999999999999</v>
      </c>
      <c r="L44" s="568">
        <v>257.80500000000001</v>
      </c>
      <c r="M44" s="327">
        <v>1697.6569999999999</v>
      </c>
      <c r="N44" s="328">
        <v>949.68499999999995</v>
      </c>
      <c r="O44" s="324">
        <v>2647.3420000000001</v>
      </c>
    </row>
    <row r="45" spans="1:15">
      <c r="A45" s="201" t="s">
        <v>59</v>
      </c>
      <c r="B45" s="389">
        <v>6.5529999999999999</v>
      </c>
      <c r="C45" s="389">
        <v>11.62</v>
      </c>
      <c r="D45" s="389">
        <v>20.988</v>
      </c>
      <c r="E45" s="389">
        <v>66.292000000000002</v>
      </c>
      <c r="F45" s="389">
        <v>44.165999999999997</v>
      </c>
      <c r="G45" s="389">
        <v>15.644</v>
      </c>
      <c r="H45" s="389">
        <v>40.935000000000002</v>
      </c>
      <c r="I45" s="389">
        <v>12.055999999999999</v>
      </c>
      <c r="J45" s="389">
        <v>45.094000000000001</v>
      </c>
      <c r="K45" s="389">
        <v>69.375</v>
      </c>
      <c r="L45" s="389" t="s">
        <v>108</v>
      </c>
      <c r="M45" s="325">
        <v>206.19800000000001</v>
      </c>
      <c r="N45" s="326">
        <v>126.52500000000001</v>
      </c>
      <c r="O45" s="323">
        <v>332.72300000000001</v>
      </c>
    </row>
    <row r="46" spans="1:15">
      <c r="A46" s="89" t="s">
        <v>145</v>
      </c>
      <c r="B46" s="568">
        <v>52.338999999999999</v>
      </c>
      <c r="C46" s="568">
        <v>153.76</v>
      </c>
      <c r="D46" s="568">
        <v>458.82799999999997</v>
      </c>
      <c r="E46" s="568">
        <v>1294.1099999999999</v>
      </c>
      <c r="F46" s="568">
        <v>578.47500000000002</v>
      </c>
      <c r="G46" s="568">
        <v>385.12099999999998</v>
      </c>
      <c r="H46" s="568">
        <v>693.27599999999995</v>
      </c>
      <c r="I46" s="568">
        <v>644.83500000000004</v>
      </c>
      <c r="J46" s="568">
        <v>477.34100000000001</v>
      </c>
      <c r="K46" s="568">
        <v>134.10900000000001</v>
      </c>
      <c r="L46" s="568">
        <v>808.43799999999999</v>
      </c>
      <c r="M46" s="327">
        <v>3615.9090000000001</v>
      </c>
      <c r="N46" s="328">
        <v>2064.723</v>
      </c>
      <c r="O46" s="324">
        <v>5680.6319999999996</v>
      </c>
    </row>
    <row r="47" spans="1:15">
      <c r="A47" s="201" t="s">
        <v>146</v>
      </c>
      <c r="B47" s="389">
        <v>17.823</v>
      </c>
      <c r="C47" s="389">
        <v>90.57</v>
      </c>
      <c r="D47" s="389">
        <v>384.995</v>
      </c>
      <c r="E47" s="389">
        <v>1161.8679999999999</v>
      </c>
      <c r="F47" s="389">
        <v>590.46400000000006</v>
      </c>
      <c r="G47" s="389">
        <v>403.76900000000001</v>
      </c>
      <c r="H47" s="389">
        <v>784.226</v>
      </c>
      <c r="I47" s="389">
        <v>890.48900000000003</v>
      </c>
      <c r="J47" s="389">
        <v>880.83600000000001</v>
      </c>
      <c r="K47" s="389">
        <v>537.53800000000001</v>
      </c>
      <c r="L47" s="389">
        <v>373.25099999999998</v>
      </c>
      <c r="M47" s="325">
        <v>3433.7150000000001</v>
      </c>
      <c r="N47" s="326">
        <v>2682.114</v>
      </c>
      <c r="O47" s="323">
        <v>6115.8289999999997</v>
      </c>
    </row>
    <row r="48" spans="1:15">
      <c r="A48" s="89" t="s">
        <v>147</v>
      </c>
      <c r="B48" s="568">
        <v>9.0289999999999999</v>
      </c>
      <c r="C48" s="568">
        <v>62.389000000000003</v>
      </c>
      <c r="D48" s="568">
        <v>309.95100000000002</v>
      </c>
      <c r="E48" s="568">
        <v>893.41600000000005</v>
      </c>
      <c r="F48" s="568">
        <v>338.02</v>
      </c>
      <c r="G48" s="568">
        <v>246.82900000000001</v>
      </c>
      <c r="H48" s="568">
        <v>409.71600000000001</v>
      </c>
      <c r="I48" s="568">
        <v>368.87400000000002</v>
      </c>
      <c r="J48" s="568">
        <v>255.22499999999999</v>
      </c>
      <c r="K48" s="568">
        <v>135.54300000000001</v>
      </c>
      <c r="L48" s="568">
        <v>397.07100000000003</v>
      </c>
      <c r="M48" s="327">
        <v>2269.35</v>
      </c>
      <c r="N48" s="328">
        <v>1156.713</v>
      </c>
      <c r="O48" s="324">
        <v>3426.0630000000001</v>
      </c>
    </row>
    <row r="49" spans="1:15">
      <c r="A49" s="201" t="s">
        <v>148</v>
      </c>
      <c r="B49" s="389">
        <v>14.018000000000001</v>
      </c>
      <c r="C49" s="389">
        <v>99.361999999999995</v>
      </c>
      <c r="D49" s="389">
        <v>455.74</v>
      </c>
      <c r="E49" s="389">
        <v>1544.037</v>
      </c>
      <c r="F49" s="389">
        <v>691.33199999999999</v>
      </c>
      <c r="G49" s="389">
        <v>396.00900000000001</v>
      </c>
      <c r="H49" s="389">
        <v>779.91899999999998</v>
      </c>
      <c r="I49" s="389">
        <v>444.20499999999998</v>
      </c>
      <c r="J49" s="389">
        <v>764.03300000000002</v>
      </c>
      <c r="K49" s="389">
        <v>492.86399999999998</v>
      </c>
      <c r="L49" s="389">
        <v>389.87099999999998</v>
      </c>
      <c r="M49" s="325">
        <v>3980.4169999999999</v>
      </c>
      <c r="N49" s="326">
        <v>2090.973</v>
      </c>
      <c r="O49" s="323">
        <v>6071.39</v>
      </c>
    </row>
    <row r="50" spans="1:15">
      <c r="A50" s="89" t="s">
        <v>149</v>
      </c>
      <c r="B50" s="568">
        <v>44.832999999999998</v>
      </c>
      <c r="C50" s="568">
        <v>127.95699999999999</v>
      </c>
      <c r="D50" s="568">
        <v>388.565</v>
      </c>
      <c r="E50" s="568">
        <v>1082.047</v>
      </c>
      <c r="F50" s="568">
        <v>616.85299999999995</v>
      </c>
      <c r="G50" s="568">
        <v>415.24</v>
      </c>
      <c r="H50" s="568">
        <v>877.27300000000002</v>
      </c>
      <c r="I50" s="568">
        <v>572.91200000000003</v>
      </c>
      <c r="J50" s="568">
        <v>502.774</v>
      </c>
      <c r="K50" s="568">
        <v>245.465</v>
      </c>
      <c r="L50" s="568">
        <v>1039.3789999999999</v>
      </c>
      <c r="M50" s="327">
        <v>3552.768</v>
      </c>
      <c r="N50" s="328">
        <v>2360.5300000000002</v>
      </c>
      <c r="O50" s="324">
        <v>5913.2979999999998</v>
      </c>
    </row>
    <row r="51" spans="1:15">
      <c r="A51" s="201" t="s">
        <v>68</v>
      </c>
      <c r="B51" s="389">
        <v>0.94499999999999995</v>
      </c>
      <c r="C51" s="389">
        <v>8.7390000000000008</v>
      </c>
      <c r="D51" s="389">
        <v>81.531000000000006</v>
      </c>
      <c r="E51" s="389">
        <v>594.07500000000005</v>
      </c>
      <c r="F51" s="389">
        <v>527.61800000000005</v>
      </c>
      <c r="G51" s="389">
        <v>344.18099999999998</v>
      </c>
      <c r="H51" s="389">
        <v>617.19899999999996</v>
      </c>
      <c r="I51" s="389">
        <v>486.38900000000001</v>
      </c>
      <c r="J51" s="389">
        <v>307.435</v>
      </c>
      <c r="K51" s="389">
        <v>237.87200000000001</v>
      </c>
      <c r="L51" s="389">
        <v>614.58399999999995</v>
      </c>
      <c r="M51" s="325">
        <v>2174.288</v>
      </c>
      <c r="N51" s="326">
        <v>1646.28</v>
      </c>
      <c r="O51" s="323">
        <v>3820.5680000000002</v>
      </c>
    </row>
    <row r="52" spans="1:15">
      <c r="A52" s="89" t="s">
        <v>98</v>
      </c>
      <c r="B52" s="568">
        <v>5.4530000000000003</v>
      </c>
      <c r="C52" s="568">
        <v>15.82</v>
      </c>
      <c r="D52" s="568">
        <v>55.585999999999999</v>
      </c>
      <c r="E52" s="568">
        <v>262.74099999999999</v>
      </c>
      <c r="F52" s="568">
        <v>248.29900000000001</v>
      </c>
      <c r="G52" s="568">
        <v>273.31</v>
      </c>
      <c r="H52" s="568">
        <v>599.54399999999998</v>
      </c>
      <c r="I52" s="568">
        <v>659.87099999999998</v>
      </c>
      <c r="J52" s="568">
        <v>910.63699999999994</v>
      </c>
      <c r="K52" s="568">
        <v>528.16300000000001</v>
      </c>
      <c r="L52" s="568">
        <v>1531.579</v>
      </c>
      <c r="M52" s="327">
        <v>1460.7529999999999</v>
      </c>
      <c r="N52" s="328">
        <v>3630.25</v>
      </c>
      <c r="O52" s="324">
        <v>5091.0029999999997</v>
      </c>
    </row>
    <row r="53" spans="1:15">
      <c r="A53" s="569" t="s">
        <v>150</v>
      </c>
      <c r="B53" s="389">
        <v>1.038</v>
      </c>
      <c r="C53" s="389">
        <v>7.681</v>
      </c>
      <c r="D53" s="389">
        <v>76.319000000000003</v>
      </c>
      <c r="E53" s="389">
        <v>443.91899999999998</v>
      </c>
      <c r="F53" s="389">
        <v>307.34199999999998</v>
      </c>
      <c r="G53" s="389">
        <v>268.10199999999998</v>
      </c>
      <c r="H53" s="389">
        <v>780.28599999999994</v>
      </c>
      <c r="I53" s="389">
        <v>1302.989</v>
      </c>
      <c r="J53" s="389">
        <v>3884.643</v>
      </c>
      <c r="K53" s="389">
        <v>2477.2020000000002</v>
      </c>
      <c r="L53" s="389">
        <v>2679.2049999999999</v>
      </c>
      <c r="M53" s="325">
        <v>1884.6869999999999</v>
      </c>
      <c r="N53" s="326">
        <v>10344.039000000001</v>
      </c>
      <c r="O53" s="323">
        <v>12228.726000000001</v>
      </c>
    </row>
    <row r="54" spans="1:15">
      <c r="A54" s="19" t="s">
        <v>279</v>
      </c>
      <c r="B54" s="568">
        <f t="shared" ref="B54:O54" si="2">SUM(B41:B53)</f>
        <v>209.161</v>
      </c>
      <c r="C54" s="568">
        <f t="shared" si="2"/>
        <v>804.25</v>
      </c>
      <c r="D54" s="568">
        <f t="shared" si="2"/>
        <v>3200.672</v>
      </c>
      <c r="E54" s="568">
        <f t="shared" si="2"/>
        <v>11248.478000000001</v>
      </c>
      <c r="F54" s="568">
        <f t="shared" si="2"/>
        <v>5913.741</v>
      </c>
      <c r="G54" s="568">
        <f t="shared" si="2"/>
        <v>4027.5630000000001</v>
      </c>
      <c r="H54" s="568">
        <f t="shared" si="2"/>
        <v>7983.8339999999998</v>
      </c>
      <c r="I54" s="568">
        <f t="shared" si="2"/>
        <v>7140.380000000001</v>
      </c>
      <c r="J54" s="568">
        <f t="shared" si="2"/>
        <v>9799.8960000000006</v>
      </c>
      <c r="K54" s="568">
        <f t="shared" si="2"/>
        <v>5349.2000000000007</v>
      </c>
      <c r="L54" s="568">
        <f t="shared" si="2"/>
        <v>10017.141</v>
      </c>
      <c r="M54" s="327">
        <f t="shared" si="2"/>
        <v>33387.699000000001</v>
      </c>
      <c r="N54" s="328">
        <f t="shared" si="2"/>
        <v>32306.616999999998</v>
      </c>
      <c r="O54" s="324">
        <f t="shared" si="2"/>
        <v>65694.315999999992</v>
      </c>
    </row>
    <row r="55" spans="1:15" ht="14.25">
      <c r="A55" s="251" t="s">
        <v>449</v>
      </c>
      <c r="B55" s="968">
        <v>9.5000000000000001E-2</v>
      </c>
      <c r="C55" s="968">
        <v>0.32200000000000001</v>
      </c>
      <c r="D55" s="389" t="s">
        <v>108</v>
      </c>
      <c r="E55" s="389">
        <v>21.8</v>
      </c>
      <c r="F55" s="389">
        <v>18.103999999999999</v>
      </c>
      <c r="G55" s="389">
        <v>37.622999999999998</v>
      </c>
      <c r="H55" s="389">
        <v>242.893</v>
      </c>
      <c r="I55" s="389">
        <v>425.55700000000002</v>
      </c>
      <c r="J55" s="389">
        <v>632.07399999999996</v>
      </c>
      <c r="K55" s="389">
        <v>543.14200000000005</v>
      </c>
      <c r="L55" s="389">
        <v>255.97900000000001</v>
      </c>
      <c r="M55" s="325">
        <v>320.83699999999999</v>
      </c>
      <c r="N55" s="326">
        <v>1856.752</v>
      </c>
      <c r="O55" s="323">
        <v>2177.5889999999999</v>
      </c>
    </row>
    <row r="56" spans="1:15">
      <c r="A56" s="89" t="s">
        <v>744</v>
      </c>
      <c r="B56" s="568" t="s">
        <v>108</v>
      </c>
      <c r="C56" s="568" t="s">
        <v>108</v>
      </c>
      <c r="D56" s="568" t="s">
        <v>108</v>
      </c>
      <c r="E56" s="568">
        <v>6.15</v>
      </c>
      <c r="F56" s="568">
        <v>5.8860000000000001</v>
      </c>
      <c r="G56" s="568">
        <v>9.141</v>
      </c>
      <c r="H56" s="568">
        <v>70.94</v>
      </c>
      <c r="I56" s="568">
        <v>105.14</v>
      </c>
      <c r="J56" s="568">
        <v>151.36500000000001</v>
      </c>
      <c r="K56" s="568">
        <v>55.92</v>
      </c>
      <c r="L56" s="568" t="s">
        <v>108</v>
      </c>
      <c r="M56" s="327">
        <v>92.117000000000004</v>
      </c>
      <c r="N56" s="328">
        <v>312.42500000000001</v>
      </c>
      <c r="O56" s="324">
        <v>404.54199999999997</v>
      </c>
    </row>
    <row r="57" spans="1:15">
      <c r="A57" s="883" t="s">
        <v>745</v>
      </c>
      <c r="B57" s="876" t="s">
        <v>108</v>
      </c>
      <c r="C57" s="876" t="s">
        <v>108</v>
      </c>
      <c r="D57" s="876" t="s">
        <v>108</v>
      </c>
      <c r="E57" s="876">
        <v>9.5850000000000009</v>
      </c>
      <c r="F57" s="876">
        <v>6.742</v>
      </c>
      <c r="G57" s="876">
        <v>20.629000000000001</v>
      </c>
      <c r="H57" s="876">
        <v>54.104999999999997</v>
      </c>
      <c r="I57" s="876">
        <v>127.937</v>
      </c>
      <c r="J57" s="876">
        <v>84.346999999999994</v>
      </c>
      <c r="K57" s="876">
        <v>83.53</v>
      </c>
      <c r="L57" s="876" t="s">
        <v>108</v>
      </c>
      <c r="M57" s="877">
        <v>91.061000000000007</v>
      </c>
      <c r="N57" s="878">
        <v>295.81400000000002</v>
      </c>
      <c r="O57" s="879">
        <v>386.875</v>
      </c>
    </row>
    <row r="58" spans="1:15">
      <c r="A58" s="89" t="s">
        <v>746</v>
      </c>
      <c r="B58" s="969">
        <v>9.5000000000000001E-2</v>
      </c>
      <c r="C58" s="969">
        <v>0.32200000000000001</v>
      </c>
      <c r="D58" s="568" t="s">
        <v>108</v>
      </c>
      <c r="E58" s="568">
        <v>6.0650000000000004</v>
      </c>
      <c r="F58" s="568">
        <v>5.476</v>
      </c>
      <c r="G58" s="568">
        <v>7.8529999999999998</v>
      </c>
      <c r="H58" s="568">
        <v>22.707000000000001</v>
      </c>
      <c r="I58" s="568">
        <v>34.289000000000001</v>
      </c>
      <c r="J58" s="568">
        <v>127.575</v>
      </c>
      <c r="K58" s="568">
        <v>57.999000000000002</v>
      </c>
      <c r="L58" s="568" t="s">
        <v>108</v>
      </c>
      <c r="M58" s="327">
        <v>42.518000000000001</v>
      </c>
      <c r="N58" s="328">
        <v>219.863</v>
      </c>
      <c r="O58" s="324">
        <v>262.38099999999997</v>
      </c>
    </row>
    <row r="59" spans="1:15">
      <c r="A59" s="883" t="s">
        <v>747</v>
      </c>
      <c r="B59" s="876" t="s">
        <v>108</v>
      </c>
      <c r="C59" s="876" t="s">
        <v>108</v>
      </c>
      <c r="D59" s="876" t="s">
        <v>108</v>
      </c>
      <c r="E59" s="876" t="s">
        <v>108</v>
      </c>
      <c r="F59" s="876" t="s">
        <v>108</v>
      </c>
      <c r="G59" s="876" t="s">
        <v>108</v>
      </c>
      <c r="H59" s="876">
        <v>45.113999999999997</v>
      </c>
      <c r="I59" s="876">
        <v>51.048999999999999</v>
      </c>
      <c r="J59" s="876">
        <v>236.035</v>
      </c>
      <c r="K59" s="876">
        <v>272.71899999999999</v>
      </c>
      <c r="L59" s="876">
        <v>255.97900000000001</v>
      </c>
      <c r="M59" s="877">
        <v>45.113999999999997</v>
      </c>
      <c r="N59" s="878">
        <v>815.78200000000004</v>
      </c>
      <c r="O59" s="879">
        <v>860.89599999999996</v>
      </c>
    </row>
    <row r="60" spans="1:15">
      <c r="A60" s="89" t="s">
        <v>748</v>
      </c>
      <c r="B60" s="568" t="s">
        <v>108</v>
      </c>
      <c r="C60" s="568" t="s">
        <v>108</v>
      </c>
      <c r="D60" s="568" t="s">
        <v>108</v>
      </c>
      <c r="E60" s="568" t="s">
        <v>108</v>
      </c>
      <c r="F60" s="568" t="s">
        <v>108</v>
      </c>
      <c r="G60" s="568" t="s">
        <v>108</v>
      </c>
      <c r="H60" s="568">
        <v>50.027000000000001</v>
      </c>
      <c r="I60" s="568">
        <v>107.142</v>
      </c>
      <c r="J60" s="568">
        <v>32.752000000000002</v>
      </c>
      <c r="K60" s="568">
        <v>72.974000000000004</v>
      </c>
      <c r="L60" s="568" t="s">
        <v>108</v>
      </c>
      <c r="M60" s="327">
        <v>50.027000000000001</v>
      </c>
      <c r="N60" s="328">
        <v>212.86799999999999</v>
      </c>
      <c r="O60" s="324">
        <v>262.89499999999998</v>
      </c>
    </row>
    <row r="61" spans="1:15">
      <c r="A61" s="880" t="s">
        <v>72</v>
      </c>
      <c r="B61" s="881">
        <f t="shared" ref="B61:O61" si="3">SUM(B54:B55)</f>
        <v>209.256</v>
      </c>
      <c r="C61" s="881">
        <f t="shared" si="3"/>
        <v>804.572</v>
      </c>
      <c r="D61" s="881">
        <f t="shared" si="3"/>
        <v>3200.672</v>
      </c>
      <c r="E61" s="881">
        <f t="shared" si="3"/>
        <v>11270.278</v>
      </c>
      <c r="F61" s="881">
        <f t="shared" si="3"/>
        <v>5931.8450000000003</v>
      </c>
      <c r="G61" s="881">
        <f t="shared" si="3"/>
        <v>4065.1860000000001</v>
      </c>
      <c r="H61" s="881">
        <f t="shared" si="3"/>
        <v>8226.726999999999</v>
      </c>
      <c r="I61" s="881">
        <f t="shared" si="3"/>
        <v>7565.9370000000008</v>
      </c>
      <c r="J61" s="881">
        <f t="shared" si="3"/>
        <v>10431.970000000001</v>
      </c>
      <c r="K61" s="881">
        <f t="shared" si="3"/>
        <v>5892.3420000000006</v>
      </c>
      <c r="L61" s="881">
        <f t="shared" si="3"/>
        <v>10273.119999999999</v>
      </c>
      <c r="M61" s="882">
        <f t="shared" si="3"/>
        <v>33708.536</v>
      </c>
      <c r="N61" s="884">
        <f t="shared" si="3"/>
        <v>34163.368999999999</v>
      </c>
      <c r="O61" s="882">
        <f t="shared" si="3"/>
        <v>67871.904999999999</v>
      </c>
    </row>
    <row r="62" spans="1:15" ht="12.75" customHeight="1">
      <c r="A62" s="9" t="s">
        <v>314</v>
      </c>
    </row>
    <row r="63" spans="1:15" ht="12.75" customHeight="1">
      <c r="A63" s="9" t="s">
        <v>749</v>
      </c>
    </row>
    <row r="64" spans="1:15">
      <c r="A64" s="194" t="s">
        <v>740</v>
      </c>
      <c r="B64" s="3"/>
      <c r="C64" s="3"/>
      <c r="D64" s="3"/>
      <c r="G64" s="186"/>
      <c r="J64" s="186"/>
    </row>
    <row r="66" spans="1:15" ht="18.75" customHeight="1">
      <c r="A66" s="10" t="s">
        <v>741</v>
      </c>
    </row>
    <row r="67" spans="1:15" ht="12.75" customHeight="1">
      <c r="A67" s="226" t="s">
        <v>316</v>
      </c>
      <c r="N67" s="38" t="s">
        <v>159</v>
      </c>
    </row>
    <row r="68" spans="1:15" ht="12.75" customHeight="1">
      <c r="A68" s="1"/>
      <c r="B68" s="1"/>
      <c r="C68" s="1"/>
      <c r="D68" s="1"/>
      <c r="E68" s="1"/>
      <c r="F68" s="1"/>
      <c r="G68" s="1"/>
      <c r="H68" s="1"/>
      <c r="I68" s="1"/>
      <c r="J68" s="1"/>
      <c r="K68" s="1"/>
      <c r="L68" s="2"/>
      <c r="M68" s="2"/>
      <c r="N68" s="1"/>
      <c r="O68" s="2"/>
    </row>
    <row r="69" spans="1:15" ht="12.75" customHeight="1">
      <c r="A69" s="3"/>
      <c r="B69" s="11" t="s">
        <v>40</v>
      </c>
      <c r="C69" s="197" t="s">
        <v>131</v>
      </c>
      <c r="D69" s="197" t="s">
        <v>133</v>
      </c>
      <c r="E69" s="197" t="s">
        <v>41</v>
      </c>
      <c r="F69" s="197" t="s">
        <v>42</v>
      </c>
      <c r="G69" s="197" t="s">
        <v>43</v>
      </c>
      <c r="H69" s="198" t="s">
        <v>44</v>
      </c>
      <c r="I69" s="198" t="s">
        <v>135</v>
      </c>
      <c r="J69" s="198" t="s">
        <v>136</v>
      </c>
      <c r="K69" s="198" t="s">
        <v>137</v>
      </c>
      <c r="L69" s="199">
        <v>100000</v>
      </c>
      <c r="M69" s="205" t="s">
        <v>160</v>
      </c>
      <c r="N69" s="202" t="s">
        <v>160</v>
      </c>
      <c r="O69" s="207" t="s">
        <v>161</v>
      </c>
    </row>
    <row r="70" spans="1:15" ht="12.75" customHeight="1">
      <c r="A70" s="204" t="s">
        <v>155</v>
      </c>
      <c r="B70" s="197" t="s">
        <v>130</v>
      </c>
      <c r="C70" s="11" t="s">
        <v>45</v>
      </c>
      <c r="D70" s="11" t="s">
        <v>45</v>
      </c>
      <c r="E70" s="11" t="s">
        <v>45</v>
      </c>
      <c r="F70" s="11" t="s">
        <v>45</v>
      </c>
      <c r="G70" s="11" t="s">
        <v>45</v>
      </c>
      <c r="H70" s="198" t="s">
        <v>45</v>
      </c>
      <c r="I70" s="198" t="s">
        <v>45</v>
      </c>
      <c r="J70" s="198" t="s">
        <v>45</v>
      </c>
      <c r="K70" s="198" t="s">
        <v>45</v>
      </c>
      <c r="L70" s="200" t="s">
        <v>48</v>
      </c>
      <c r="M70" s="205" t="s">
        <v>157</v>
      </c>
      <c r="N70" s="202" t="s">
        <v>88</v>
      </c>
      <c r="O70" s="206" t="s">
        <v>125</v>
      </c>
    </row>
    <row r="71" spans="1:15" ht="12.75" customHeight="1">
      <c r="A71" s="3"/>
      <c r="B71" s="11" t="s">
        <v>48</v>
      </c>
      <c r="C71" s="197" t="s">
        <v>132</v>
      </c>
      <c r="D71" s="197" t="s">
        <v>134</v>
      </c>
      <c r="E71" s="197" t="s">
        <v>49</v>
      </c>
      <c r="F71" s="197" t="s">
        <v>50</v>
      </c>
      <c r="G71" s="197" t="s">
        <v>51</v>
      </c>
      <c r="H71" s="198" t="s">
        <v>47</v>
      </c>
      <c r="I71" s="198" t="s">
        <v>138</v>
      </c>
      <c r="J71" s="198" t="s">
        <v>139</v>
      </c>
      <c r="K71" s="198" t="s">
        <v>140</v>
      </c>
      <c r="L71" s="200" t="s">
        <v>141</v>
      </c>
      <c r="M71" s="205" t="s">
        <v>156</v>
      </c>
      <c r="N71" s="202" t="s">
        <v>151</v>
      </c>
      <c r="O71" s="206" t="s">
        <v>46</v>
      </c>
    </row>
    <row r="72" spans="1:15" ht="12.75" customHeight="1">
      <c r="A72" s="226"/>
      <c r="B72" s="4"/>
      <c r="C72" s="4"/>
      <c r="D72" s="4"/>
      <c r="E72" s="4"/>
      <c r="F72" s="4"/>
      <c r="G72" s="4"/>
      <c r="H72" s="4"/>
      <c r="I72" s="4"/>
      <c r="J72" s="4"/>
      <c r="K72" s="4"/>
      <c r="L72" s="5"/>
      <c r="M72" s="5"/>
      <c r="N72" s="4"/>
      <c r="O72" s="5"/>
    </row>
    <row r="73" spans="1:15" ht="12.75" customHeight="1">
      <c r="A73" s="201" t="s">
        <v>142</v>
      </c>
      <c r="B73" s="389">
        <f>B41*1000/B8</f>
        <v>60.375999999999998</v>
      </c>
      <c r="C73" s="389">
        <f t="shared" ref="C73:O73" si="4">C41*1000/C8</f>
        <v>145.72428884026257</v>
      </c>
      <c r="D73" s="389">
        <f t="shared" si="4"/>
        <v>333.97580645161293</v>
      </c>
      <c r="E73" s="389">
        <f t="shared" si="4"/>
        <v>1018.6133738601824</v>
      </c>
      <c r="F73" s="389">
        <f t="shared" si="4"/>
        <v>2627.9394812680116</v>
      </c>
      <c r="G73" s="389">
        <f t="shared" si="4"/>
        <v>4183.3875968992252</v>
      </c>
      <c r="H73" s="389">
        <f t="shared" si="4"/>
        <v>7007.6529411764704</v>
      </c>
      <c r="I73" s="389">
        <f t="shared" si="4"/>
        <v>13703.866666666667</v>
      </c>
      <c r="J73" s="389">
        <f t="shared" si="4"/>
        <v>31591.272727272728</v>
      </c>
      <c r="K73" s="389">
        <f t="shared" si="4"/>
        <v>63498.666666666664</v>
      </c>
      <c r="L73" s="389">
        <f t="shared" si="4"/>
        <v>213763.5</v>
      </c>
      <c r="M73" s="325">
        <f t="shared" si="4"/>
        <v>1185.8310776942355</v>
      </c>
      <c r="N73" s="326">
        <f t="shared" si="4"/>
        <v>32723.735294117647</v>
      </c>
      <c r="O73" s="323">
        <f t="shared" si="4"/>
        <v>1971.9665200391007</v>
      </c>
    </row>
    <row r="74" spans="1:15" ht="12.75" customHeight="1">
      <c r="A74" s="89" t="s">
        <v>143</v>
      </c>
      <c r="B74" s="568">
        <f t="shared" ref="B74:O74" si="5">B42*1000/B9</f>
        <v>66.966841186736474</v>
      </c>
      <c r="C74" s="568">
        <f t="shared" si="5"/>
        <v>147.4344262295082</v>
      </c>
      <c r="D74" s="568">
        <f t="shared" si="5"/>
        <v>320.99583333333334</v>
      </c>
      <c r="E74" s="568">
        <f t="shared" si="5"/>
        <v>932.26845637583892</v>
      </c>
      <c r="F74" s="568">
        <f t="shared" si="5"/>
        <v>2571.9714285714285</v>
      </c>
      <c r="G74" s="568">
        <f t="shared" si="5"/>
        <v>4178.1111111111113</v>
      </c>
      <c r="H74" s="568">
        <f t="shared" si="5"/>
        <v>6641.413043478261</v>
      </c>
      <c r="I74" s="568">
        <f t="shared" si="5"/>
        <v>13582.571428571429</v>
      </c>
      <c r="J74" s="568">
        <f t="shared" si="5"/>
        <v>30629.777777777777</v>
      </c>
      <c r="K74" s="568">
        <f t="shared" si="5"/>
        <v>50523</v>
      </c>
      <c r="L74" s="568">
        <f t="shared" si="5"/>
        <v>139752</v>
      </c>
      <c r="M74" s="327">
        <f t="shared" si="5"/>
        <v>568.742718446602</v>
      </c>
      <c r="N74" s="328">
        <f t="shared" si="5"/>
        <v>30609.653846153848</v>
      </c>
      <c r="O74" s="324">
        <f t="shared" si="5"/>
        <v>777.9188537761114</v>
      </c>
    </row>
    <row r="75" spans="1:15" ht="12.75" customHeight="1">
      <c r="A75" s="201" t="s">
        <v>56</v>
      </c>
      <c r="B75" s="389">
        <f t="shared" ref="B75:O75" si="6">B43*1000/B10</f>
        <v>80</v>
      </c>
      <c r="C75" s="389">
        <f t="shared" si="6"/>
        <v>158.15384615384616</v>
      </c>
      <c r="D75" s="389">
        <f t="shared" si="6"/>
        <v>353.03529411764708</v>
      </c>
      <c r="E75" s="389">
        <f t="shared" si="6"/>
        <v>1122.5032679738563</v>
      </c>
      <c r="F75" s="389">
        <f t="shared" si="6"/>
        <v>2595.4615384615386</v>
      </c>
      <c r="G75" s="389">
        <f t="shared" si="6"/>
        <v>4033.5102040816328</v>
      </c>
      <c r="H75" s="389">
        <f t="shared" si="6"/>
        <v>6954.3146067415728</v>
      </c>
      <c r="I75" s="389">
        <f t="shared" si="6"/>
        <v>13884.766666666666</v>
      </c>
      <c r="J75" s="389">
        <f t="shared" si="6"/>
        <v>31800.2</v>
      </c>
      <c r="K75" s="389">
        <f t="shared" si="6"/>
        <v>60565.333333333336</v>
      </c>
      <c r="L75" s="389">
        <f t="shared" si="6"/>
        <v>181936.5</v>
      </c>
      <c r="M75" s="325">
        <f t="shared" si="6"/>
        <v>1905.6988255033557</v>
      </c>
      <c r="N75" s="326">
        <f t="shared" si="6"/>
        <v>28027.825000000001</v>
      </c>
      <c r="O75" s="323">
        <f t="shared" si="6"/>
        <v>2753.8198051948052</v>
      </c>
    </row>
    <row r="76" spans="1:15" ht="12.75" customHeight="1">
      <c r="A76" s="89" t="s">
        <v>144</v>
      </c>
      <c r="B76" s="568">
        <f t="shared" ref="B76:O76" si="7">B44*1000/B11</f>
        <v>67.384615384615387</v>
      </c>
      <c r="C76" s="568">
        <f t="shared" si="7"/>
        <v>152.48717948717947</v>
      </c>
      <c r="D76" s="568">
        <f t="shared" si="7"/>
        <v>331.00863557858378</v>
      </c>
      <c r="E76" s="568">
        <f t="shared" si="7"/>
        <v>990.14504881450489</v>
      </c>
      <c r="F76" s="568">
        <f t="shared" si="7"/>
        <v>2645.8411214953271</v>
      </c>
      <c r="G76" s="568">
        <f t="shared" si="7"/>
        <v>4041.7708333333335</v>
      </c>
      <c r="H76" s="568">
        <f t="shared" si="7"/>
        <v>6802.8571428571431</v>
      </c>
      <c r="I76" s="568">
        <f t="shared" si="7"/>
        <v>13701.208333333334</v>
      </c>
      <c r="J76" s="568">
        <f t="shared" si="7"/>
        <v>32744.111111111109</v>
      </c>
      <c r="K76" s="568">
        <f t="shared" si="7"/>
        <v>68354</v>
      </c>
      <c r="L76" s="568">
        <f t="shared" si="7"/>
        <v>128902.5</v>
      </c>
      <c r="M76" s="327">
        <f t="shared" si="7"/>
        <v>975.66494252873565</v>
      </c>
      <c r="N76" s="328">
        <f t="shared" si="7"/>
        <v>26380.138888888891</v>
      </c>
      <c r="O76" s="324">
        <f t="shared" si="7"/>
        <v>1490.6204954954956</v>
      </c>
    </row>
    <row r="77" spans="1:15" ht="12.75" customHeight="1">
      <c r="A77" s="201" t="s">
        <v>59</v>
      </c>
      <c r="B77" s="389">
        <f t="shared" ref="B77:O77" si="8">B45*1000/B12</f>
        <v>55.067226890756302</v>
      </c>
      <c r="C77" s="389">
        <f t="shared" si="8"/>
        <v>136.70588235294119</v>
      </c>
      <c r="D77" s="389">
        <f t="shared" si="8"/>
        <v>318</v>
      </c>
      <c r="E77" s="389">
        <f t="shared" si="8"/>
        <v>1069.2258064516129</v>
      </c>
      <c r="F77" s="389">
        <f t="shared" si="8"/>
        <v>2944.4</v>
      </c>
      <c r="G77" s="389">
        <f t="shared" si="8"/>
        <v>3911</v>
      </c>
      <c r="H77" s="389">
        <f t="shared" si="8"/>
        <v>6822.5</v>
      </c>
      <c r="I77" s="389">
        <f t="shared" si="8"/>
        <v>12056</v>
      </c>
      <c r="J77" s="389">
        <f t="shared" si="8"/>
        <v>45094</v>
      </c>
      <c r="K77" s="389">
        <f t="shared" si="8"/>
        <v>69375</v>
      </c>
      <c r="L77" s="797" t="s">
        <v>108</v>
      </c>
      <c r="M77" s="325">
        <f t="shared" si="8"/>
        <v>577.58543417366946</v>
      </c>
      <c r="N77" s="326">
        <f t="shared" si="8"/>
        <v>42175</v>
      </c>
      <c r="O77" s="323">
        <f t="shared" si="8"/>
        <v>924.23055555555561</v>
      </c>
    </row>
    <row r="78" spans="1:15" ht="12.75" customHeight="1">
      <c r="A78" s="89" t="s">
        <v>145</v>
      </c>
      <c r="B78" s="568">
        <f t="shared" ref="B78:O78" si="9">B46*1000/B13</f>
        <v>65.260598503740653</v>
      </c>
      <c r="C78" s="568">
        <f t="shared" si="9"/>
        <v>144.64722483537159</v>
      </c>
      <c r="D78" s="568">
        <f t="shared" si="9"/>
        <v>320.85874125874125</v>
      </c>
      <c r="E78" s="568">
        <f t="shared" si="9"/>
        <v>957.18195266272187</v>
      </c>
      <c r="F78" s="568">
        <f t="shared" si="9"/>
        <v>2617.5339366515836</v>
      </c>
      <c r="G78" s="568">
        <f t="shared" si="9"/>
        <v>4186.097826086957</v>
      </c>
      <c r="H78" s="568">
        <f t="shared" si="9"/>
        <v>6796.8235294117649</v>
      </c>
      <c r="I78" s="568">
        <f t="shared" si="9"/>
        <v>13719.893617021276</v>
      </c>
      <c r="J78" s="568">
        <f t="shared" si="9"/>
        <v>29833.8125</v>
      </c>
      <c r="K78" s="568">
        <f t="shared" si="9"/>
        <v>67054.5</v>
      </c>
      <c r="L78" s="568">
        <f t="shared" si="9"/>
        <v>161687.6</v>
      </c>
      <c r="M78" s="327">
        <f t="shared" si="9"/>
        <v>714.32418016594227</v>
      </c>
      <c r="N78" s="328">
        <f t="shared" si="9"/>
        <v>29496.042857142857</v>
      </c>
      <c r="O78" s="324">
        <f t="shared" si="9"/>
        <v>1106.904130943102</v>
      </c>
    </row>
    <row r="79" spans="1:15" ht="12.75" customHeight="1">
      <c r="A79" s="201" t="s">
        <v>146</v>
      </c>
      <c r="B79" s="389">
        <f t="shared" ref="B79:O79" si="10">B47*1000/B14</f>
        <v>69.89411764705882</v>
      </c>
      <c r="C79" s="389">
        <f t="shared" si="10"/>
        <v>150.94999999999999</v>
      </c>
      <c r="D79" s="389">
        <f t="shared" si="10"/>
        <v>322.44137353433837</v>
      </c>
      <c r="E79" s="389">
        <f t="shared" si="10"/>
        <v>954.69843878389486</v>
      </c>
      <c r="F79" s="389">
        <f t="shared" si="10"/>
        <v>2647.8206278026905</v>
      </c>
      <c r="G79" s="389">
        <f t="shared" si="10"/>
        <v>4250.2</v>
      </c>
      <c r="H79" s="389">
        <f t="shared" si="10"/>
        <v>6760.5689655172409</v>
      </c>
      <c r="I79" s="389">
        <f t="shared" si="10"/>
        <v>12905.63768115942</v>
      </c>
      <c r="J79" s="389">
        <f t="shared" si="10"/>
        <v>29361.200000000001</v>
      </c>
      <c r="K79" s="389">
        <f t="shared" si="10"/>
        <v>76791.142857142855</v>
      </c>
      <c r="L79" s="389">
        <f t="shared" si="10"/>
        <v>186625.5</v>
      </c>
      <c r="M79" s="325">
        <f t="shared" si="10"/>
        <v>928.03108108108108</v>
      </c>
      <c r="N79" s="326">
        <f t="shared" si="10"/>
        <v>24834.388888888891</v>
      </c>
      <c r="O79" s="323">
        <f t="shared" si="10"/>
        <v>1606.047531512605</v>
      </c>
    </row>
    <row r="80" spans="1:15" ht="12.75" customHeight="1">
      <c r="A80" s="89" t="s">
        <v>147</v>
      </c>
      <c r="B80" s="568">
        <f t="shared" ref="B80:O80" si="11">B48*1000/B15</f>
        <v>71.658730158730165</v>
      </c>
      <c r="C80" s="568">
        <f t="shared" si="11"/>
        <v>152.9142156862745</v>
      </c>
      <c r="D80" s="568">
        <f t="shared" si="11"/>
        <v>331.49839572192514</v>
      </c>
      <c r="E80" s="568">
        <f t="shared" si="11"/>
        <v>938.46218487394958</v>
      </c>
      <c r="F80" s="568">
        <f t="shared" si="11"/>
        <v>2600.1538461538462</v>
      </c>
      <c r="G80" s="568">
        <f t="shared" si="11"/>
        <v>4183.5423728813557</v>
      </c>
      <c r="H80" s="568">
        <f t="shared" si="11"/>
        <v>7188</v>
      </c>
      <c r="I80" s="568">
        <f t="shared" si="11"/>
        <v>13662</v>
      </c>
      <c r="J80" s="568">
        <f t="shared" si="11"/>
        <v>25522.5</v>
      </c>
      <c r="K80" s="568">
        <f t="shared" si="11"/>
        <v>67771.5</v>
      </c>
      <c r="L80" s="568">
        <f t="shared" si="11"/>
        <v>132357</v>
      </c>
      <c r="M80" s="327">
        <f t="shared" si="11"/>
        <v>850.89988751406077</v>
      </c>
      <c r="N80" s="328">
        <f t="shared" si="11"/>
        <v>27540.785714285714</v>
      </c>
      <c r="O80" s="324">
        <f t="shared" si="11"/>
        <v>1264.6965669988926</v>
      </c>
    </row>
    <row r="81" spans="1:15" ht="12.75" customHeight="1">
      <c r="A81" s="201" t="s">
        <v>148</v>
      </c>
      <c r="B81" s="389">
        <f t="shared" ref="B81:O81" si="12">B49*1000/B16</f>
        <v>74.169312169312164</v>
      </c>
      <c r="C81" s="389">
        <f t="shared" si="12"/>
        <v>150.54848484848486</v>
      </c>
      <c r="D81" s="389">
        <f t="shared" si="12"/>
        <v>326.46131805157592</v>
      </c>
      <c r="E81" s="389">
        <f t="shared" si="12"/>
        <v>954.87755102040819</v>
      </c>
      <c r="F81" s="389">
        <f t="shared" si="12"/>
        <v>2589.2584269662921</v>
      </c>
      <c r="G81" s="389">
        <f t="shared" si="12"/>
        <v>4212.8617021276596</v>
      </c>
      <c r="H81" s="389">
        <f t="shared" si="12"/>
        <v>6901.9380530973449</v>
      </c>
      <c r="I81" s="389">
        <f t="shared" si="12"/>
        <v>13460.757575757576</v>
      </c>
      <c r="J81" s="389">
        <f t="shared" si="12"/>
        <v>29385.884615384617</v>
      </c>
      <c r="K81" s="389">
        <f t="shared" si="12"/>
        <v>70409.142857142855</v>
      </c>
      <c r="L81" s="389">
        <f t="shared" si="12"/>
        <v>194935.5</v>
      </c>
      <c r="M81" s="325">
        <f t="shared" si="12"/>
        <v>917.99285055350549</v>
      </c>
      <c r="N81" s="326">
        <f t="shared" si="12"/>
        <v>30749.602941176472</v>
      </c>
      <c r="O81" s="323">
        <f t="shared" si="12"/>
        <v>1378.6080835603996</v>
      </c>
    </row>
    <row r="82" spans="1:15" ht="12.75" customHeight="1">
      <c r="A82" s="89" t="s">
        <v>149</v>
      </c>
      <c r="B82" s="568">
        <f t="shared" ref="B82:O82" si="13">B50*1000/B17</f>
        <v>61.163710777626193</v>
      </c>
      <c r="C82" s="568">
        <f t="shared" si="13"/>
        <v>144.91166477916195</v>
      </c>
      <c r="D82" s="568">
        <f t="shared" si="13"/>
        <v>315.90650406504068</v>
      </c>
      <c r="E82" s="568">
        <f t="shared" si="13"/>
        <v>973.9396939693969</v>
      </c>
      <c r="F82" s="568">
        <f t="shared" si="13"/>
        <v>2647.4377682403433</v>
      </c>
      <c r="G82" s="568">
        <f t="shared" si="13"/>
        <v>4152.3999999999996</v>
      </c>
      <c r="H82" s="568">
        <f t="shared" si="13"/>
        <v>6907.6614173228345</v>
      </c>
      <c r="I82" s="568">
        <f t="shared" si="13"/>
        <v>13020.727272727272</v>
      </c>
      <c r="J82" s="568">
        <f t="shared" si="13"/>
        <v>31423.375</v>
      </c>
      <c r="K82" s="568">
        <f t="shared" si="13"/>
        <v>61366.25</v>
      </c>
      <c r="L82" s="568">
        <f t="shared" si="13"/>
        <v>259844.74999999997</v>
      </c>
      <c r="M82" s="327">
        <f t="shared" si="13"/>
        <v>804.33959701154629</v>
      </c>
      <c r="N82" s="328">
        <f t="shared" si="13"/>
        <v>34713.676470588238</v>
      </c>
      <c r="O82" s="324">
        <f t="shared" si="13"/>
        <v>1318.4610925306577</v>
      </c>
    </row>
    <row r="83" spans="1:15" ht="12.75" customHeight="1">
      <c r="A83" s="201" t="s">
        <v>68</v>
      </c>
      <c r="B83" s="389">
        <f t="shared" ref="B83:O83" si="14">B51*1000/B18</f>
        <v>72.692307692307693</v>
      </c>
      <c r="C83" s="389">
        <f t="shared" si="14"/>
        <v>156.05357142857142</v>
      </c>
      <c r="D83" s="389">
        <f t="shared" si="14"/>
        <v>352.94805194805195</v>
      </c>
      <c r="E83" s="389">
        <f t="shared" si="14"/>
        <v>1078.1760435571689</v>
      </c>
      <c r="F83" s="389">
        <f t="shared" si="14"/>
        <v>2638.09</v>
      </c>
      <c r="G83" s="389">
        <f t="shared" si="14"/>
        <v>4197.3292682926831</v>
      </c>
      <c r="H83" s="389">
        <f t="shared" si="14"/>
        <v>7013.625</v>
      </c>
      <c r="I83" s="389">
        <f t="shared" si="14"/>
        <v>14739.060606060606</v>
      </c>
      <c r="J83" s="389">
        <f t="shared" si="14"/>
        <v>27948.636363636364</v>
      </c>
      <c r="K83" s="389">
        <f t="shared" si="14"/>
        <v>59468</v>
      </c>
      <c r="L83" s="389">
        <f t="shared" si="14"/>
        <v>204861.33333333334</v>
      </c>
      <c r="M83" s="325">
        <f t="shared" si="14"/>
        <v>1780.7436527436528</v>
      </c>
      <c r="N83" s="326">
        <f t="shared" si="14"/>
        <v>32280</v>
      </c>
      <c r="O83" s="323">
        <f t="shared" si="14"/>
        <v>3003.5911949685533</v>
      </c>
    </row>
    <row r="84" spans="1:15" ht="12.75" customHeight="1">
      <c r="A84" s="89" t="s">
        <v>98</v>
      </c>
      <c r="B84" s="568">
        <f t="shared" ref="B84:O84" si="15">B52*1000/B19</f>
        <v>61.965909090909093</v>
      </c>
      <c r="C84" s="568">
        <f t="shared" si="15"/>
        <v>142.52252252252254</v>
      </c>
      <c r="D84" s="568">
        <f t="shared" si="15"/>
        <v>330.86904761904759</v>
      </c>
      <c r="E84" s="568">
        <f t="shared" si="15"/>
        <v>1059.4395161290322</v>
      </c>
      <c r="F84" s="568">
        <f t="shared" si="15"/>
        <v>2669.8817204301076</v>
      </c>
      <c r="G84" s="568">
        <f t="shared" si="15"/>
        <v>4204.7692307692305</v>
      </c>
      <c r="H84" s="568">
        <f t="shared" si="15"/>
        <v>6971.4418604651164</v>
      </c>
      <c r="I84" s="568">
        <f t="shared" si="15"/>
        <v>13747.3125</v>
      </c>
      <c r="J84" s="568">
        <f t="shared" si="15"/>
        <v>32522.75</v>
      </c>
      <c r="K84" s="568">
        <f t="shared" si="15"/>
        <v>66020.375</v>
      </c>
      <c r="L84" s="568">
        <f t="shared" si="15"/>
        <v>382894.75</v>
      </c>
      <c r="M84" s="327">
        <f t="shared" si="15"/>
        <v>1700.5273573923166</v>
      </c>
      <c r="N84" s="328">
        <f t="shared" si="15"/>
        <v>41252.840909090912</v>
      </c>
      <c r="O84" s="324">
        <f t="shared" si="15"/>
        <v>5375.9271383315736</v>
      </c>
    </row>
    <row r="85" spans="1:15" ht="12.75" customHeight="1">
      <c r="A85" s="569" t="s">
        <v>150</v>
      </c>
      <c r="B85" s="389">
        <f t="shared" ref="B85:O85" si="16">B53*1000/B20</f>
        <v>61.058823529411768</v>
      </c>
      <c r="C85" s="389">
        <f t="shared" si="16"/>
        <v>153.62</v>
      </c>
      <c r="D85" s="389">
        <f t="shared" si="16"/>
        <v>342.23766816143495</v>
      </c>
      <c r="E85" s="389">
        <f t="shared" si="16"/>
        <v>1013.513698630137</v>
      </c>
      <c r="F85" s="389">
        <f t="shared" si="16"/>
        <v>2672.5391304347827</v>
      </c>
      <c r="G85" s="389">
        <f t="shared" si="16"/>
        <v>4255.5873015873012</v>
      </c>
      <c r="H85" s="389">
        <f t="shared" si="16"/>
        <v>7093.5090909090914</v>
      </c>
      <c r="I85" s="389">
        <f t="shared" si="16"/>
        <v>14477.655555555555</v>
      </c>
      <c r="J85" s="389">
        <f t="shared" si="16"/>
        <v>30348.7734375</v>
      </c>
      <c r="K85" s="389">
        <f t="shared" si="16"/>
        <v>66951.4054054054</v>
      </c>
      <c r="L85" s="389">
        <f t="shared" si="16"/>
        <v>535841</v>
      </c>
      <c r="M85" s="325">
        <f t="shared" si="16"/>
        <v>1855.0068897637796</v>
      </c>
      <c r="N85" s="326">
        <f t="shared" si="16"/>
        <v>39784.765384615384</v>
      </c>
      <c r="O85" s="323">
        <f t="shared" si="16"/>
        <v>9583.6410658307213</v>
      </c>
    </row>
    <row r="86" spans="1:15" ht="12.75" customHeight="1">
      <c r="A86" s="19" t="s">
        <v>279</v>
      </c>
      <c r="B86" s="568">
        <f t="shared" ref="B86:O86" si="17">B54*1000/B21</f>
        <v>64.977011494252878</v>
      </c>
      <c r="C86" s="568">
        <f t="shared" si="17"/>
        <v>147.62298091042584</v>
      </c>
      <c r="D86" s="568">
        <f t="shared" si="17"/>
        <v>326.13327898919908</v>
      </c>
      <c r="E86" s="568">
        <f t="shared" si="17"/>
        <v>985.32568325157695</v>
      </c>
      <c r="F86" s="568">
        <f t="shared" si="17"/>
        <v>2627.1617059084851</v>
      </c>
      <c r="G86" s="568">
        <f t="shared" si="17"/>
        <v>4173.6404145077722</v>
      </c>
      <c r="H86" s="568">
        <f t="shared" si="17"/>
        <v>6930.411458333333</v>
      </c>
      <c r="I86" s="568">
        <f t="shared" si="17"/>
        <v>13731.500000000002</v>
      </c>
      <c r="J86" s="568">
        <f t="shared" si="17"/>
        <v>30434.459627329194</v>
      </c>
      <c r="K86" s="568">
        <f t="shared" si="17"/>
        <v>66865.000000000015</v>
      </c>
      <c r="L86" s="568">
        <f t="shared" si="17"/>
        <v>250428.52499999999</v>
      </c>
      <c r="M86" s="327">
        <f t="shared" si="17"/>
        <v>974.3965854370349</v>
      </c>
      <c r="N86" s="328">
        <f t="shared" si="17"/>
        <v>33582.761954261958</v>
      </c>
      <c r="O86" s="324">
        <f t="shared" si="17"/>
        <v>1864.8853436284667</v>
      </c>
    </row>
    <row r="87" spans="1:15" ht="12.75" customHeight="1">
      <c r="A87" s="251" t="s">
        <v>449</v>
      </c>
      <c r="B87" s="389" t="s">
        <v>108</v>
      </c>
      <c r="C87" s="389">
        <f t="shared" ref="C87:O87" si="18">C55*1000/C22</f>
        <v>161</v>
      </c>
      <c r="D87" s="389" t="s">
        <v>108</v>
      </c>
      <c r="E87" s="389">
        <f t="shared" si="18"/>
        <v>1453.3333333333333</v>
      </c>
      <c r="F87" s="389">
        <f t="shared" si="18"/>
        <v>3017.3333333333335</v>
      </c>
      <c r="G87" s="389">
        <f t="shared" si="18"/>
        <v>4180.333333333333</v>
      </c>
      <c r="H87" s="389">
        <f t="shared" si="18"/>
        <v>7143.911764705882</v>
      </c>
      <c r="I87" s="389">
        <f t="shared" si="18"/>
        <v>13727.645161290322</v>
      </c>
      <c r="J87" s="389">
        <f t="shared" si="18"/>
        <v>30098.761904761905</v>
      </c>
      <c r="K87" s="389">
        <f t="shared" si="18"/>
        <v>67892.75</v>
      </c>
      <c r="L87" s="389">
        <f t="shared" si="18"/>
        <v>127989.5</v>
      </c>
      <c r="M87" s="325">
        <f t="shared" si="18"/>
        <v>4788.6119402985078</v>
      </c>
      <c r="N87" s="326">
        <f t="shared" si="18"/>
        <v>29947.612903225807</v>
      </c>
      <c r="O87" s="323">
        <f t="shared" si="18"/>
        <v>16880.534883720931</v>
      </c>
    </row>
    <row r="88" spans="1:15">
      <c r="A88" s="89" t="s">
        <v>744</v>
      </c>
      <c r="B88" s="568" t="s">
        <v>108</v>
      </c>
      <c r="C88" s="568" t="s">
        <v>108</v>
      </c>
      <c r="D88" s="568" t="s">
        <v>108</v>
      </c>
      <c r="E88" s="568">
        <f t="shared" ref="E88:K88" si="19">E56*1000/E23</f>
        <v>1537.5</v>
      </c>
      <c r="F88" s="568">
        <f t="shared" si="19"/>
        <v>2943</v>
      </c>
      <c r="G88" s="568">
        <f t="shared" si="19"/>
        <v>4570.5</v>
      </c>
      <c r="H88" s="568">
        <f t="shared" si="19"/>
        <v>7094</v>
      </c>
      <c r="I88" s="568">
        <f t="shared" si="19"/>
        <v>15020</v>
      </c>
      <c r="J88" s="568">
        <f t="shared" si="19"/>
        <v>25227.5</v>
      </c>
      <c r="K88" s="568">
        <f t="shared" si="19"/>
        <v>55920</v>
      </c>
      <c r="L88" s="568" t="s">
        <v>108</v>
      </c>
      <c r="M88" s="327">
        <f t="shared" ref="M88:O88" si="20">M56*1000/M23</f>
        <v>5117.6111111111113</v>
      </c>
      <c r="N88" s="328">
        <f t="shared" si="20"/>
        <v>22316.071428571428</v>
      </c>
      <c r="O88" s="324">
        <f t="shared" si="20"/>
        <v>12641.9375</v>
      </c>
    </row>
    <row r="89" spans="1:15">
      <c r="A89" s="883" t="s">
        <v>745</v>
      </c>
      <c r="B89" s="876" t="s">
        <v>108</v>
      </c>
      <c r="C89" s="876" t="s">
        <v>108</v>
      </c>
      <c r="D89" s="876" t="s">
        <v>108</v>
      </c>
      <c r="E89" s="876">
        <f t="shared" ref="E89:K89" si="21">E57*1000/E24</f>
        <v>1369.2857142857142</v>
      </c>
      <c r="F89" s="876">
        <f t="shared" si="21"/>
        <v>3371</v>
      </c>
      <c r="G89" s="876">
        <f t="shared" si="21"/>
        <v>4125.8</v>
      </c>
      <c r="H89" s="876">
        <f t="shared" si="21"/>
        <v>7729.2857142857147</v>
      </c>
      <c r="I89" s="876">
        <f t="shared" si="21"/>
        <v>14215.222222222223</v>
      </c>
      <c r="J89" s="876">
        <f t="shared" si="21"/>
        <v>28115.666666666668</v>
      </c>
      <c r="K89" s="876">
        <f t="shared" si="21"/>
        <v>83530</v>
      </c>
      <c r="L89" s="876" t="s">
        <v>108</v>
      </c>
      <c r="M89" s="877">
        <f t="shared" ref="M89:O89" si="22">M57*1000/M24</f>
        <v>4336.2380952380954</v>
      </c>
      <c r="N89" s="878">
        <f t="shared" si="22"/>
        <v>22754.923076923078</v>
      </c>
      <c r="O89" s="879">
        <f t="shared" si="22"/>
        <v>11378.676470588236</v>
      </c>
    </row>
    <row r="90" spans="1:15">
      <c r="A90" s="89" t="s">
        <v>746</v>
      </c>
      <c r="B90" s="568">
        <f t="shared" ref="B90:C90" si="23">B58*1000/B25</f>
        <v>95</v>
      </c>
      <c r="C90" s="568">
        <f t="shared" si="23"/>
        <v>161</v>
      </c>
      <c r="D90" s="568" t="s">
        <v>108</v>
      </c>
      <c r="E90" s="568">
        <f t="shared" ref="E90:K90" si="24">E58*1000/E25</f>
        <v>1516.25</v>
      </c>
      <c r="F90" s="568">
        <f t="shared" si="24"/>
        <v>2738</v>
      </c>
      <c r="G90" s="568">
        <f t="shared" si="24"/>
        <v>3926.5</v>
      </c>
      <c r="H90" s="568">
        <f t="shared" si="24"/>
        <v>7569</v>
      </c>
      <c r="I90" s="568">
        <f t="shared" si="24"/>
        <v>11429.666666666666</v>
      </c>
      <c r="J90" s="568">
        <f t="shared" si="24"/>
        <v>31893.75</v>
      </c>
      <c r="K90" s="568">
        <f t="shared" si="24"/>
        <v>57999</v>
      </c>
      <c r="L90" s="568" t="s">
        <v>108</v>
      </c>
      <c r="M90" s="327">
        <f t="shared" ref="M90:O90" si="25">M58*1000/M25</f>
        <v>3037</v>
      </c>
      <c r="N90" s="328">
        <f t="shared" si="25"/>
        <v>27482.875</v>
      </c>
      <c r="O90" s="324">
        <f t="shared" si="25"/>
        <v>11926.40909090909</v>
      </c>
    </row>
    <row r="91" spans="1:15">
      <c r="A91" s="883" t="s">
        <v>747</v>
      </c>
      <c r="B91" s="876" t="s">
        <v>108</v>
      </c>
      <c r="C91" s="876" t="s">
        <v>108</v>
      </c>
      <c r="D91" s="876" t="s">
        <v>108</v>
      </c>
      <c r="E91" s="876" t="s">
        <v>108</v>
      </c>
      <c r="F91" s="876" t="s">
        <v>108</v>
      </c>
      <c r="G91" s="876" t="s">
        <v>108</v>
      </c>
      <c r="H91" s="876">
        <f t="shared" ref="H91:O91" si="26">H59*1000/H26</f>
        <v>6444.8571428571431</v>
      </c>
      <c r="I91" s="876">
        <f t="shared" si="26"/>
        <v>12762.25</v>
      </c>
      <c r="J91" s="876">
        <f t="shared" si="26"/>
        <v>33719.285714285717</v>
      </c>
      <c r="K91" s="876">
        <f t="shared" si="26"/>
        <v>68179.75</v>
      </c>
      <c r="L91" s="876">
        <f t="shared" si="26"/>
        <v>127989.5</v>
      </c>
      <c r="M91" s="877">
        <f t="shared" si="26"/>
        <v>6444.8571428571431</v>
      </c>
      <c r="N91" s="878">
        <f t="shared" si="26"/>
        <v>47987.176470588238</v>
      </c>
      <c r="O91" s="879">
        <f t="shared" si="26"/>
        <v>35870.666666666664</v>
      </c>
    </row>
    <row r="92" spans="1:15">
      <c r="A92" s="89" t="s">
        <v>748</v>
      </c>
      <c r="B92" s="568" t="s">
        <v>108</v>
      </c>
      <c r="C92" s="568" t="s">
        <v>108</v>
      </c>
      <c r="D92" s="568" t="s">
        <v>108</v>
      </c>
      <c r="E92" s="568" t="s">
        <v>108</v>
      </c>
      <c r="F92" s="568" t="s">
        <v>108</v>
      </c>
      <c r="G92" s="568" t="s">
        <v>108</v>
      </c>
      <c r="H92" s="568">
        <f t="shared" ref="H92:K92" si="27">H60*1000/H27</f>
        <v>7146.7142857142853</v>
      </c>
      <c r="I92" s="568">
        <f t="shared" si="27"/>
        <v>13392.75</v>
      </c>
      <c r="J92" s="568">
        <f t="shared" si="27"/>
        <v>32752.000000000004</v>
      </c>
      <c r="K92" s="568">
        <f t="shared" si="27"/>
        <v>72974</v>
      </c>
      <c r="L92" s="568" t="s">
        <v>108</v>
      </c>
      <c r="M92" s="327">
        <f t="shared" ref="M92:O92" si="28">M60*1000/M27</f>
        <v>7146.7142857142853</v>
      </c>
      <c r="N92" s="328">
        <f t="shared" si="28"/>
        <v>21286.799999999999</v>
      </c>
      <c r="O92" s="324">
        <f t="shared" si="28"/>
        <v>15464.411764705883</v>
      </c>
    </row>
    <row r="93" spans="1:15" ht="12.75" customHeight="1">
      <c r="A93" s="880" t="s">
        <v>72</v>
      </c>
      <c r="B93" s="881">
        <f t="shared" ref="B93:O93" si="29">B61*1000/B28</f>
        <v>64.986335403726713</v>
      </c>
      <c r="C93" s="881">
        <f t="shared" si="29"/>
        <v>147.62788990825689</v>
      </c>
      <c r="D93" s="881">
        <f t="shared" si="29"/>
        <v>326.13327898919908</v>
      </c>
      <c r="E93" s="881">
        <f t="shared" si="29"/>
        <v>985.9398127897822</v>
      </c>
      <c r="F93" s="881">
        <f t="shared" si="29"/>
        <v>2628.1989366415596</v>
      </c>
      <c r="G93" s="881">
        <f t="shared" si="29"/>
        <v>4173.7022587268993</v>
      </c>
      <c r="H93" s="881">
        <f t="shared" si="29"/>
        <v>6936.5320404721742</v>
      </c>
      <c r="I93" s="881">
        <f t="shared" si="29"/>
        <v>13731.283121597098</v>
      </c>
      <c r="J93" s="881">
        <f t="shared" si="29"/>
        <v>30413.906705539364</v>
      </c>
      <c r="K93" s="881">
        <f t="shared" si="29"/>
        <v>66958.431818181823</v>
      </c>
      <c r="L93" s="881">
        <f t="shared" si="29"/>
        <v>244598.09523809521</v>
      </c>
      <c r="M93" s="882">
        <f t="shared" si="29"/>
        <v>981.84014913200508</v>
      </c>
      <c r="N93" s="884">
        <f t="shared" si="29"/>
        <v>33362.6650390625</v>
      </c>
      <c r="O93" s="882">
        <f t="shared" si="29"/>
        <v>1919.6714843308066</v>
      </c>
    </row>
    <row r="94" spans="1:15" ht="12.75" customHeight="1">
      <c r="A94" s="9" t="s">
        <v>314</v>
      </c>
    </row>
    <row r="95" spans="1:15" ht="12.75" customHeight="1">
      <c r="A95" s="9" t="s">
        <v>750</v>
      </c>
    </row>
    <row r="96" spans="1:15">
      <c r="A96" s="194" t="s">
        <v>742</v>
      </c>
      <c r="B96" s="3"/>
      <c r="C96" s="3"/>
      <c r="D96" s="3"/>
      <c r="G96" s="186"/>
      <c r="J96" s="186"/>
    </row>
  </sheetData>
  <phoneticPr fontId="2" type="noConversion"/>
  <pageMargins left="0.59055118110236227" right="0.59055118110236227" top="1.5748031496062993" bottom="0.78740157480314965" header="0.39370078740157483" footer="0.39370078740157483"/>
  <pageSetup paperSize="9" scale="67" firstPageNumber="3" fitToHeight="3" orientation="landscape" useFirstPageNumber="1" r:id="rId1"/>
  <headerFooter alignWithMargins="0">
    <oddHeader>&amp;R&amp;12Les finances des communes en 2018</oddHeader>
    <oddFooter>&amp;L&amp;12Direction Générale des Collectivités Locales / DESL&amp;C&amp;12&amp;P&amp;R&amp;12Mise en ligne : mars 2020</oddFooter>
  </headerFooter>
  <rowBreaks count="2" manualBreakCount="2">
    <brk id="33" max="14" man="1"/>
    <brk id="65" max="14" man="1"/>
  </rowBreaks>
</worksheet>
</file>

<file path=xl/worksheets/sheet5.xml><?xml version="1.0" encoding="utf-8"?>
<worksheet xmlns="http://schemas.openxmlformats.org/spreadsheetml/2006/main" xmlns:r="http://schemas.openxmlformats.org/officeDocument/2006/relationships">
  <sheetPr>
    <tabColor rgb="FF00B050"/>
    <pageSetUpPr fitToPage="1"/>
  </sheetPr>
  <dimension ref="A1:O57"/>
  <sheetViews>
    <sheetView zoomScaleNormal="100" zoomScaleSheetLayoutView="85" workbookViewId="0"/>
  </sheetViews>
  <sheetFormatPr baseColWidth="10" defaultRowHeight="12.75"/>
  <cols>
    <col min="1" max="1" width="34" customWidth="1"/>
    <col min="2" max="12" width="12.5703125" customWidth="1"/>
    <col min="13" max="14" width="18" style="216" customWidth="1"/>
    <col min="15" max="15" width="12.7109375" customWidth="1"/>
  </cols>
  <sheetData>
    <row r="1" spans="1:15" ht="20.25" customHeight="1">
      <c r="A1" s="10" t="s">
        <v>752</v>
      </c>
    </row>
    <row r="3" spans="1:15">
      <c r="A3" s="1"/>
      <c r="B3" s="1"/>
      <c r="C3" s="1"/>
      <c r="D3" s="1"/>
      <c r="E3" s="1"/>
      <c r="F3" s="1"/>
      <c r="G3" s="1"/>
      <c r="H3" s="1"/>
      <c r="I3" s="1"/>
      <c r="J3" s="1"/>
      <c r="K3" s="1"/>
      <c r="L3" s="1"/>
      <c r="M3" s="218"/>
      <c r="N3" s="218"/>
      <c r="O3" s="2"/>
    </row>
    <row r="4" spans="1:15">
      <c r="A4" s="3"/>
      <c r="B4" s="11" t="s">
        <v>40</v>
      </c>
      <c r="C4" s="11" t="s">
        <v>131</v>
      </c>
      <c r="D4" s="11" t="s">
        <v>133</v>
      </c>
      <c r="E4" s="11" t="s">
        <v>41</v>
      </c>
      <c r="F4" s="11" t="s">
        <v>42</v>
      </c>
      <c r="G4" s="11" t="s">
        <v>43</v>
      </c>
      <c r="H4" s="11" t="s">
        <v>44</v>
      </c>
      <c r="I4" s="11" t="s">
        <v>135</v>
      </c>
      <c r="J4" s="11" t="s">
        <v>136</v>
      </c>
      <c r="K4" s="11" t="s">
        <v>137</v>
      </c>
      <c r="L4" s="210">
        <v>100000</v>
      </c>
      <c r="M4" s="202" t="s">
        <v>267</v>
      </c>
      <c r="N4" s="202" t="s">
        <v>267</v>
      </c>
      <c r="O4" s="205" t="s">
        <v>82</v>
      </c>
    </row>
    <row r="5" spans="1:15">
      <c r="A5" s="209" t="s">
        <v>162</v>
      </c>
      <c r="B5" s="11" t="s">
        <v>130</v>
      </c>
      <c r="C5" s="11" t="s">
        <v>45</v>
      </c>
      <c r="D5" s="11" t="s">
        <v>45</v>
      </c>
      <c r="E5" s="11" t="s">
        <v>45</v>
      </c>
      <c r="F5" s="11" t="s">
        <v>45</v>
      </c>
      <c r="G5" s="11" t="s">
        <v>45</v>
      </c>
      <c r="H5" s="11" t="s">
        <v>45</v>
      </c>
      <c r="I5" s="11" t="s">
        <v>45</v>
      </c>
      <c r="J5" s="11" t="s">
        <v>45</v>
      </c>
      <c r="K5" s="11" t="s">
        <v>45</v>
      </c>
      <c r="L5" s="11" t="s">
        <v>48</v>
      </c>
      <c r="M5" s="202" t="s">
        <v>158</v>
      </c>
      <c r="N5" s="202" t="s">
        <v>88</v>
      </c>
      <c r="O5" s="205" t="s">
        <v>152</v>
      </c>
    </row>
    <row r="6" spans="1:15">
      <c r="A6" s="3"/>
      <c r="B6" s="11" t="s">
        <v>48</v>
      </c>
      <c r="C6" s="11" t="s">
        <v>132</v>
      </c>
      <c r="D6" s="11" t="s">
        <v>134</v>
      </c>
      <c r="E6" s="11" t="s">
        <v>49</v>
      </c>
      <c r="F6" s="11" t="s">
        <v>50</v>
      </c>
      <c r="G6" s="11" t="s">
        <v>51</v>
      </c>
      <c r="H6" s="11" t="s">
        <v>47</v>
      </c>
      <c r="I6" s="11" t="s">
        <v>138</v>
      </c>
      <c r="J6" s="11" t="s">
        <v>139</v>
      </c>
      <c r="K6" s="11" t="s">
        <v>140</v>
      </c>
      <c r="L6" s="11" t="s">
        <v>141</v>
      </c>
      <c r="M6" s="202" t="s">
        <v>153</v>
      </c>
      <c r="N6" s="202" t="s">
        <v>151</v>
      </c>
      <c r="O6" s="205" t="s">
        <v>126</v>
      </c>
    </row>
    <row r="7" spans="1:15">
      <c r="A7" s="4"/>
      <c r="B7" s="4"/>
      <c r="C7" s="4"/>
      <c r="D7" s="4"/>
      <c r="E7" s="4"/>
      <c r="F7" s="4"/>
      <c r="G7" s="4"/>
      <c r="H7" s="4"/>
      <c r="I7" s="4"/>
      <c r="J7" s="4"/>
      <c r="K7" s="4"/>
      <c r="L7" s="4"/>
      <c r="M7" s="219"/>
      <c r="N7" s="219"/>
      <c r="O7" s="5"/>
    </row>
    <row r="8" spans="1:15">
      <c r="A8" s="38" t="s">
        <v>324</v>
      </c>
      <c r="O8" s="69"/>
    </row>
    <row r="9" spans="1:15" ht="14.25" customHeight="1">
      <c r="A9" s="201" t="s">
        <v>435</v>
      </c>
      <c r="B9" s="329">
        <v>11</v>
      </c>
      <c r="C9" s="329">
        <v>46</v>
      </c>
      <c r="D9" s="329">
        <v>126</v>
      </c>
      <c r="E9" s="329">
        <v>383</v>
      </c>
      <c r="F9" s="329">
        <v>178</v>
      </c>
      <c r="G9" s="329">
        <v>118</v>
      </c>
      <c r="H9" s="329">
        <v>246</v>
      </c>
      <c r="I9" s="329">
        <v>161</v>
      </c>
      <c r="J9" s="329">
        <v>145</v>
      </c>
      <c r="K9" s="329">
        <v>39</v>
      </c>
      <c r="L9" s="329">
        <v>33</v>
      </c>
      <c r="M9" s="326">
        <v>1108</v>
      </c>
      <c r="N9" s="326">
        <v>378</v>
      </c>
      <c r="O9" s="325">
        <v>1486</v>
      </c>
    </row>
    <row r="10" spans="1:15">
      <c r="A10" s="69" t="s">
        <v>498</v>
      </c>
      <c r="B10" s="330">
        <v>223</v>
      </c>
      <c r="C10" s="330">
        <v>556</v>
      </c>
      <c r="D10" s="330">
        <v>1605</v>
      </c>
      <c r="E10" s="330">
        <v>3022</v>
      </c>
      <c r="F10" s="330">
        <v>770</v>
      </c>
      <c r="G10" s="330">
        <v>346</v>
      </c>
      <c r="H10" s="330">
        <v>438</v>
      </c>
      <c r="I10" s="330">
        <v>237</v>
      </c>
      <c r="J10" s="330">
        <v>188</v>
      </c>
      <c r="K10" s="330">
        <v>49</v>
      </c>
      <c r="L10" s="330">
        <v>9</v>
      </c>
      <c r="M10" s="331">
        <v>6960</v>
      </c>
      <c r="N10" s="331">
        <v>483</v>
      </c>
      <c r="O10" s="332">
        <v>7443</v>
      </c>
    </row>
    <row r="11" spans="1:15">
      <c r="A11" s="211" t="s">
        <v>179</v>
      </c>
      <c r="B11" s="329">
        <v>2033</v>
      </c>
      <c r="C11" s="329">
        <v>3488</v>
      </c>
      <c r="D11" s="329">
        <v>6292</v>
      </c>
      <c r="E11" s="329">
        <v>6733</v>
      </c>
      <c r="F11" s="329">
        <v>1162</v>
      </c>
      <c r="G11" s="329">
        <v>454</v>
      </c>
      <c r="H11" s="329">
        <v>444</v>
      </c>
      <c r="I11" s="329">
        <v>140</v>
      </c>
      <c r="J11" s="329">
        <v>10</v>
      </c>
      <c r="K11" s="333" t="s">
        <v>108</v>
      </c>
      <c r="L11" s="333" t="s">
        <v>108</v>
      </c>
      <c r="M11" s="326">
        <v>20606</v>
      </c>
      <c r="N11" s="326">
        <v>150</v>
      </c>
      <c r="O11" s="325">
        <v>20756</v>
      </c>
    </row>
    <row r="12" spans="1:15">
      <c r="A12" s="69" t="s">
        <v>180</v>
      </c>
      <c r="B12" s="330">
        <v>953</v>
      </c>
      <c r="C12" s="330">
        <v>1360</v>
      </c>
      <c r="D12" s="330">
        <v>1789</v>
      </c>
      <c r="E12" s="330">
        <v>1292</v>
      </c>
      <c r="F12" s="330">
        <v>147</v>
      </c>
      <c r="G12" s="330">
        <v>55</v>
      </c>
      <c r="H12" s="330">
        <v>58</v>
      </c>
      <c r="I12" s="330">
        <v>13</v>
      </c>
      <c r="J12" s="405" t="s">
        <v>108</v>
      </c>
      <c r="K12" s="405" t="s">
        <v>108</v>
      </c>
      <c r="L12" s="405" t="s">
        <v>108</v>
      </c>
      <c r="M12" s="331">
        <v>5654</v>
      </c>
      <c r="N12" s="331">
        <v>13</v>
      </c>
      <c r="O12" s="332">
        <v>5667</v>
      </c>
    </row>
    <row r="13" spans="1:15">
      <c r="A13" s="211" t="s">
        <v>317</v>
      </c>
      <c r="B13" s="336" t="s">
        <v>108</v>
      </c>
      <c r="C13" s="336" t="s">
        <v>108</v>
      </c>
      <c r="D13" s="335">
        <v>2</v>
      </c>
      <c r="E13" s="335">
        <v>1</v>
      </c>
      <c r="F13" s="885" t="s">
        <v>108</v>
      </c>
      <c r="G13" s="335">
        <v>1</v>
      </c>
      <c r="H13" s="885" t="s">
        <v>108</v>
      </c>
      <c r="I13" s="885" t="s">
        <v>108</v>
      </c>
      <c r="J13" s="885" t="s">
        <v>108</v>
      </c>
      <c r="K13" s="333" t="s">
        <v>108</v>
      </c>
      <c r="L13" s="333" t="s">
        <v>108</v>
      </c>
      <c r="M13" s="337">
        <v>4</v>
      </c>
      <c r="N13" s="886" t="s">
        <v>108</v>
      </c>
      <c r="O13" s="338">
        <v>4</v>
      </c>
    </row>
    <row r="14" spans="1:15">
      <c r="A14" s="111" t="s">
        <v>318</v>
      </c>
      <c r="B14" s="339">
        <f t="shared" ref="B14:O14" si="0">SUM(B9:B13)</f>
        <v>3220</v>
      </c>
      <c r="C14" s="339">
        <f t="shared" si="0"/>
        <v>5450</v>
      </c>
      <c r="D14" s="339">
        <f t="shared" si="0"/>
        <v>9814</v>
      </c>
      <c r="E14" s="339">
        <f t="shared" si="0"/>
        <v>11431</v>
      </c>
      <c r="F14" s="339">
        <f t="shared" si="0"/>
        <v>2257</v>
      </c>
      <c r="G14" s="339">
        <f t="shared" si="0"/>
        <v>974</v>
      </c>
      <c r="H14" s="339">
        <f t="shared" si="0"/>
        <v>1186</v>
      </c>
      <c r="I14" s="339">
        <f t="shared" si="0"/>
        <v>551</v>
      </c>
      <c r="J14" s="339">
        <f t="shared" si="0"/>
        <v>343</v>
      </c>
      <c r="K14" s="339">
        <f t="shared" si="0"/>
        <v>88</v>
      </c>
      <c r="L14" s="339">
        <f t="shared" si="0"/>
        <v>42</v>
      </c>
      <c r="M14" s="340">
        <f t="shared" si="0"/>
        <v>34332</v>
      </c>
      <c r="N14" s="340">
        <f t="shared" si="0"/>
        <v>1024</v>
      </c>
      <c r="O14" s="888">
        <f t="shared" si="0"/>
        <v>35356</v>
      </c>
    </row>
    <row r="15" spans="1:15">
      <c r="A15" s="183" t="s">
        <v>495</v>
      </c>
      <c r="B15" s="341"/>
      <c r="C15" s="341"/>
      <c r="D15" s="341"/>
      <c r="E15" s="341"/>
      <c r="F15" s="341"/>
      <c r="G15" s="341"/>
      <c r="H15" s="341"/>
      <c r="I15" s="341"/>
      <c r="J15" s="341"/>
      <c r="K15" s="341"/>
      <c r="L15" s="341"/>
      <c r="M15" s="342"/>
      <c r="N15" s="342"/>
      <c r="O15" s="343"/>
    </row>
    <row r="16" spans="1:15" ht="14.25">
      <c r="A16" s="201" t="s">
        <v>435</v>
      </c>
      <c r="B16" s="344">
        <f>B9/B$14</f>
        <v>3.4161490683229812E-3</v>
      </c>
      <c r="C16" s="344">
        <f t="shared" ref="C16:O16" si="1">C9/C$14</f>
        <v>8.4403669724770636E-3</v>
      </c>
      <c r="D16" s="344">
        <f t="shared" si="1"/>
        <v>1.2838801711840228E-2</v>
      </c>
      <c r="E16" s="344">
        <f t="shared" si="1"/>
        <v>3.3505380106727323E-2</v>
      </c>
      <c r="F16" s="344">
        <f t="shared" si="1"/>
        <v>7.8865750996898534E-2</v>
      </c>
      <c r="G16" s="345">
        <f t="shared" si="1"/>
        <v>0.12114989733059549</v>
      </c>
      <c r="H16" s="344">
        <f t="shared" si="1"/>
        <v>0.20741989881956155</v>
      </c>
      <c r="I16" s="344">
        <f t="shared" si="1"/>
        <v>0.29219600725952816</v>
      </c>
      <c r="J16" s="344">
        <f t="shared" si="1"/>
        <v>0.42274052478134111</v>
      </c>
      <c r="K16" s="344">
        <f t="shared" si="1"/>
        <v>0.44318181818181818</v>
      </c>
      <c r="L16" s="344">
        <f t="shared" si="1"/>
        <v>0.7857142857142857</v>
      </c>
      <c r="M16" s="346">
        <f t="shared" si="1"/>
        <v>3.2273097984387746E-2</v>
      </c>
      <c r="N16" s="346">
        <f t="shared" si="1"/>
        <v>0.369140625</v>
      </c>
      <c r="O16" s="347">
        <f t="shared" si="1"/>
        <v>4.2029641362145036E-2</v>
      </c>
    </row>
    <row r="17" spans="1:15">
      <c r="A17" s="69" t="s">
        <v>498</v>
      </c>
      <c r="B17" s="348">
        <f t="shared" ref="B17:O17" si="2">B10/B$14</f>
        <v>6.9254658385093162E-2</v>
      </c>
      <c r="C17" s="348">
        <f t="shared" si="2"/>
        <v>0.10201834862385321</v>
      </c>
      <c r="D17" s="348">
        <f t="shared" si="2"/>
        <v>0.16354187894844099</v>
      </c>
      <c r="E17" s="348">
        <f t="shared" si="2"/>
        <v>0.26436882162540459</v>
      </c>
      <c r="F17" s="348">
        <f t="shared" si="2"/>
        <v>0.34116083296411165</v>
      </c>
      <c r="G17" s="348">
        <f t="shared" si="2"/>
        <v>0.35523613963039014</v>
      </c>
      <c r="H17" s="348">
        <f t="shared" si="2"/>
        <v>0.36930860033726814</v>
      </c>
      <c r="I17" s="348">
        <f t="shared" si="2"/>
        <v>0.43012704174228678</v>
      </c>
      <c r="J17" s="348">
        <f t="shared" si="2"/>
        <v>0.54810495626822153</v>
      </c>
      <c r="K17" s="348">
        <f t="shared" si="2"/>
        <v>0.55681818181818177</v>
      </c>
      <c r="L17" s="348">
        <f t="shared" si="2"/>
        <v>0.21428571428571427</v>
      </c>
      <c r="M17" s="349">
        <f t="shared" si="2"/>
        <v>0.20272631946871722</v>
      </c>
      <c r="N17" s="349">
        <f t="shared" si="2"/>
        <v>0.4716796875</v>
      </c>
      <c r="O17" s="350">
        <f t="shared" si="2"/>
        <v>0.21051589546328769</v>
      </c>
    </row>
    <row r="18" spans="1:15">
      <c r="A18" s="201" t="s">
        <v>179</v>
      </c>
      <c r="B18" s="344">
        <f t="shared" ref="B18:O18" si="3">B11/B$14</f>
        <v>0.63136645962732918</v>
      </c>
      <c r="C18" s="344">
        <f t="shared" si="3"/>
        <v>0.64</v>
      </c>
      <c r="D18" s="344">
        <f t="shared" si="3"/>
        <v>0.64112492357856121</v>
      </c>
      <c r="E18" s="345">
        <f t="shared" si="3"/>
        <v>0.5890123348788382</v>
      </c>
      <c r="F18" s="344">
        <f t="shared" si="3"/>
        <v>0.51484271156402306</v>
      </c>
      <c r="G18" s="345">
        <f t="shared" si="3"/>
        <v>0.46611909650924027</v>
      </c>
      <c r="H18" s="344">
        <f t="shared" si="3"/>
        <v>0.37436762225969644</v>
      </c>
      <c r="I18" s="344">
        <f t="shared" si="3"/>
        <v>0.25408348457350272</v>
      </c>
      <c r="J18" s="344">
        <f t="shared" si="3"/>
        <v>2.9154518950437316E-2</v>
      </c>
      <c r="K18" s="333" t="s">
        <v>108</v>
      </c>
      <c r="L18" s="333" t="s">
        <v>108</v>
      </c>
      <c r="M18" s="346">
        <f t="shared" si="3"/>
        <v>0.60019806594430847</v>
      </c>
      <c r="N18" s="346">
        <f t="shared" si="3"/>
        <v>0.146484375</v>
      </c>
      <c r="O18" s="347">
        <f t="shared" si="3"/>
        <v>0.58705735942979975</v>
      </c>
    </row>
    <row r="19" spans="1:15">
      <c r="A19" s="69" t="s">
        <v>180</v>
      </c>
      <c r="B19" s="348">
        <f t="shared" ref="B19:O19" si="4">B12/B$14</f>
        <v>0.29596273291925468</v>
      </c>
      <c r="C19" s="348">
        <f t="shared" si="4"/>
        <v>0.24954128440366974</v>
      </c>
      <c r="D19" s="348">
        <f t="shared" si="4"/>
        <v>0.18229060525779497</v>
      </c>
      <c r="E19" s="348">
        <f t="shared" si="4"/>
        <v>0.1130259819788295</v>
      </c>
      <c r="F19" s="348">
        <f t="shared" si="4"/>
        <v>6.5130704474966772E-2</v>
      </c>
      <c r="G19" s="348">
        <f t="shared" si="4"/>
        <v>5.6468172484599587E-2</v>
      </c>
      <c r="H19" s="348">
        <f t="shared" si="4"/>
        <v>4.8903878583473864E-2</v>
      </c>
      <c r="I19" s="348">
        <f t="shared" si="4"/>
        <v>2.3593466424682397E-2</v>
      </c>
      <c r="J19" s="796" t="s">
        <v>108</v>
      </c>
      <c r="K19" s="334" t="s">
        <v>108</v>
      </c>
      <c r="L19" s="334" t="s">
        <v>108</v>
      </c>
      <c r="M19" s="349">
        <f t="shared" si="4"/>
        <v>0.16468600722358151</v>
      </c>
      <c r="N19" s="349">
        <f t="shared" si="4"/>
        <v>1.26953125E-2</v>
      </c>
      <c r="O19" s="350">
        <f t="shared" si="4"/>
        <v>0.16028396877474826</v>
      </c>
    </row>
    <row r="20" spans="1:15">
      <c r="A20" s="211" t="s">
        <v>317</v>
      </c>
      <c r="B20" s="795" t="s">
        <v>108</v>
      </c>
      <c r="C20" s="795" t="s">
        <v>108</v>
      </c>
      <c r="D20" s="345">
        <f t="shared" ref="D20:O20" si="5">D13/D$14</f>
        <v>2.037905033625433E-4</v>
      </c>
      <c r="E20" s="345">
        <f t="shared" si="5"/>
        <v>8.7481410200332426E-5</v>
      </c>
      <c r="F20" s="795" t="s">
        <v>108</v>
      </c>
      <c r="G20" s="345">
        <f t="shared" si="5"/>
        <v>1.026694045174538E-3</v>
      </c>
      <c r="H20" s="795" t="s">
        <v>108</v>
      </c>
      <c r="I20" s="795" t="s">
        <v>108</v>
      </c>
      <c r="J20" s="795" t="s">
        <v>108</v>
      </c>
      <c r="K20" s="795" t="s">
        <v>108</v>
      </c>
      <c r="L20" s="333" t="s">
        <v>108</v>
      </c>
      <c r="M20" s="351">
        <f t="shared" si="5"/>
        <v>1.165093790050099E-4</v>
      </c>
      <c r="N20" s="887" t="s">
        <v>108</v>
      </c>
      <c r="O20" s="352">
        <f t="shared" si="5"/>
        <v>1.1313497001923294E-4</v>
      </c>
    </row>
    <row r="21" spans="1:15">
      <c r="A21" s="285" t="s">
        <v>319</v>
      </c>
      <c r="B21" s="353">
        <f t="shared" ref="B21:O21" si="6">B14/B$14</f>
        <v>1</v>
      </c>
      <c r="C21" s="353">
        <f t="shared" si="6"/>
        <v>1</v>
      </c>
      <c r="D21" s="353">
        <f t="shared" si="6"/>
        <v>1</v>
      </c>
      <c r="E21" s="353">
        <f t="shared" si="6"/>
        <v>1</v>
      </c>
      <c r="F21" s="353">
        <f t="shared" si="6"/>
        <v>1</v>
      </c>
      <c r="G21" s="353">
        <f t="shared" si="6"/>
        <v>1</v>
      </c>
      <c r="H21" s="353">
        <f t="shared" si="6"/>
        <v>1</v>
      </c>
      <c r="I21" s="353">
        <f t="shared" si="6"/>
        <v>1</v>
      </c>
      <c r="J21" s="353">
        <f t="shared" si="6"/>
        <v>1</v>
      </c>
      <c r="K21" s="353">
        <f t="shared" si="6"/>
        <v>1</v>
      </c>
      <c r="L21" s="353">
        <f t="shared" si="6"/>
        <v>1</v>
      </c>
      <c r="M21" s="354">
        <f t="shared" si="6"/>
        <v>1</v>
      </c>
      <c r="N21" s="354">
        <f t="shared" si="6"/>
        <v>1</v>
      </c>
      <c r="O21" s="889">
        <f t="shared" si="6"/>
        <v>1</v>
      </c>
    </row>
    <row r="22" spans="1:15">
      <c r="A22" s="194" t="s">
        <v>321</v>
      </c>
    </row>
    <row r="23" spans="1:15">
      <c r="A23" s="9" t="s">
        <v>754</v>
      </c>
    </row>
    <row r="24" spans="1:15">
      <c r="A24" s="9" t="s">
        <v>497</v>
      </c>
    </row>
    <row r="25" spans="1:15">
      <c r="A25" s="18" t="s">
        <v>83</v>
      </c>
    </row>
    <row r="26" spans="1:15">
      <c r="A26" s="18" t="s">
        <v>501</v>
      </c>
    </row>
    <row r="27" spans="1:15">
      <c r="A27" s="18" t="s">
        <v>499</v>
      </c>
    </row>
    <row r="28" spans="1:15">
      <c r="A28" s="9" t="s">
        <v>608</v>
      </c>
    </row>
    <row r="29" spans="1:15" s="17" customFormat="1" ht="11.25">
      <c r="A29" s="194" t="s">
        <v>738</v>
      </c>
      <c r="B29" s="225"/>
      <c r="C29" s="225"/>
      <c r="D29" s="225"/>
      <c r="G29" s="186"/>
      <c r="J29" s="186"/>
    </row>
    <row r="31" spans="1:15" ht="20.25" customHeight="1">
      <c r="A31" s="10" t="s">
        <v>751</v>
      </c>
    </row>
    <row r="32" spans="1:15">
      <c r="A32" s="226" t="s">
        <v>316</v>
      </c>
    </row>
    <row r="33" spans="1:15">
      <c r="A33" s="1"/>
      <c r="B33" s="1"/>
      <c r="C33" s="1"/>
      <c r="D33" s="1"/>
      <c r="E33" s="1"/>
      <c r="F33" s="1"/>
      <c r="G33" s="1"/>
      <c r="H33" s="1"/>
      <c r="I33" s="1"/>
      <c r="J33" s="1"/>
      <c r="K33" s="1"/>
      <c r="L33" s="1"/>
      <c r="M33" s="218"/>
      <c r="N33" s="218"/>
      <c r="O33" s="2"/>
    </row>
    <row r="34" spans="1:15">
      <c r="A34" s="3"/>
      <c r="B34" s="11" t="s">
        <v>40</v>
      </c>
      <c r="C34" s="11" t="s">
        <v>131</v>
      </c>
      <c r="D34" s="11" t="s">
        <v>133</v>
      </c>
      <c r="E34" s="11" t="s">
        <v>41</v>
      </c>
      <c r="F34" s="11" t="s">
        <v>42</v>
      </c>
      <c r="G34" s="11" t="s">
        <v>43</v>
      </c>
      <c r="H34" s="11" t="s">
        <v>44</v>
      </c>
      <c r="I34" s="11" t="s">
        <v>135</v>
      </c>
      <c r="J34" s="11" t="s">
        <v>136</v>
      </c>
      <c r="K34" s="11" t="s">
        <v>137</v>
      </c>
      <c r="L34" s="210">
        <v>100000</v>
      </c>
      <c r="M34" s="202" t="s">
        <v>268</v>
      </c>
      <c r="N34" s="202" t="s">
        <v>268</v>
      </c>
      <c r="O34" s="205" t="s">
        <v>82</v>
      </c>
    </row>
    <row r="35" spans="1:15">
      <c r="A35" s="209" t="s">
        <v>162</v>
      </c>
      <c r="B35" s="11" t="s">
        <v>130</v>
      </c>
      <c r="C35" s="11" t="s">
        <v>45</v>
      </c>
      <c r="D35" s="11" t="s">
        <v>45</v>
      </c>
      <c r="E35" s="11" t="s">
        <v>45</v>
      </c>
      <c r="F35" s="11" t="s">
        <v>45</v>
      </c>
      <c r="G35" s="11" t="s">
        <v>45</v>
      </c>
      <c r="H35" s="11" t="s">
        <v>45</v>
      </c>
      <c r="I35" s="11" t="s">
        <v>45</v>
      </c>
      <c r="J35" s="11" t="s">
        <v>45</v>
      </c>
      <c r="K35" s="11" t="s">
        <v>45</v>
      </c>
      <c r="L35" s="11" t="s">
        <v>48</v>
      </c>
      <c r="M35" s="202" t="s">
        <v>270</v>
      </c>
      <c r="N35" s="202" t="s">
        <v>153</v>
      </c>
      <c r="O35" s="205" t="s">
        <v>152</v>
      </c>
    </row>
    <row r="36" spans="1:15">
      <c r="A36" s="3"/>
      <c r="B36" s="11" t="s">
        <v>48</v>
      </c>
      <c r="C36" s="11" t="s">
        <v>132</v>
      </c>
      <c r="D36" s="11" t="s">
        <v>134</v>
      </c>
      <c r="E36" s="11" t="s">
        <v>49</v>
      </c>
      <c r="F36" s="11" t="s">
        <v>50</v>
      </c>
      <c r="G36" s="11" t="s">
        <v>51</v>
      </c>
      <c r="H36" s="11" t="s">
        <v>47</v>
      </c>
      <c r="I36" s="11" t="s">
        <v>138</v>
      </c>
      <c r="J36" s="11" t="s">
        <v>139</v>
      </c>
      <c r="K36" s="11" t="s">
        <v>140</v>
      </c>
      <c r="L36" s="11" t="s">
        <v>141</v>
      </c>
      <c r="M36" s="202" t="s">
        <v>153</v>
      </c>
      <c r="N36" s="202" t="s">
        <v>141</v>
      </c>
      <c r="O36" s="205" t="s">
        <v>46</v>
      </c>
    </row>
    <row r="37" spans="1:15">
      <c r="A37" s="4"/>
      <c r="B37" s="4"/>
      <c r="C37" s="4"/>
      <c r="D37" s="4"/>
      <c r="E37" s="4"/>
      <c r="F37" s="4"/>
      <c r="G37" s="4"/>
      <c r="H37" s="4"/>
      <c r="I37" s="4"/>
      <c r="J37" s="4"/>
      <c r="K37" s="4"/>
      <c r="L37" s="4"/>
      <c r="M37" s="219"/>
      <c r="N37" s="219"/>
      <c r="O37" s="5"/>
    </row>
    <row r="38" spans="1:15">
      <c r="A38" s="38" t="s">
        <v>607</v>
      </c>
      <c r="O38" s="69"/>
    </row>
    <row r="39" spans="1:15" ht="14.25">
      <c r="A39" s="201" t="s">
        <v>436</v>
      </c>
      <c r="B39" s="329">
        <v>860</v>
      </c>
      <c r="C39" s="329">
        <v>6875</v>
      </c>
      <c r="D39" s="329">
        <v>43198</v>
      </c>
      <c r="E39" s="329">
        <v>429008</v>
      </c>
      <c r="F39" s="329">
        <v>472406</v>
      </c>
      <c r="G39" s="329">
        <v>498199</v>
      </c>
      <c r="H39" s="329">
        <v>1739716</v>
      </c>
      <c r="I39" s="329">
        <v>2233617</v>
      </c>
      <c r="J39" s="329">
        <v>4520782</v>
      </c>
      <c r="K39" s="329">
        <v>2757573</v>
      </c>
      <c r="L39" s="329">
        <v>9054293</v>
      </c>
      <c r="M39" s="326">
        <v>3190262</v>
      </c>
      <c r="N39" s="326">
        <v>18566265</v>
      </c>
      <c r="O39" s="325">
        <v>21756527</v>
      </c>
    </row>
    <row r="40" spans="1:15">
      <c r="A40" s="69" t="s">
        <v>498</v>
      </c>
      <c r="B40" s="330">
        <v>14541</v>
      </c>
      <c r="C40" s="330">
        <v>83731</v>
      </c>
      <c r="D40" s="330">
        <v>544126</v>
      </c>
      <c r="E40" s="330">
        <v>3131407</v>
      </c>
      <c r="F40" s="330">
        <v>2045110</v>
      </c>
      <c r="G40" s="330">
        <v>1448171</v>
      </c>
      <c r="H40" s="330">
        <v>3059877</v>
      </c>
      <c r="I40" s="330">
        <v>3341451</v>
      </c>
      <c r="J40" s="330">
        <v>5638347</v>
      </c>
      <c r="K40" s="330">
        <v>3134769</v>
      </c>
      <c r="L40" s="330">
        <v>1218827</v>
      </c>
      <c r="M40" s="331">
        <v>10326963</v>
      </c>
      <c r="N40" s="331">
        <v>13333394</v>
      </c>
      <c r="O40" s="332">
        <v>23660357</v>
      </c>
    </row>
    <row r="41" spans="1:15">
      <c r="A41" s="211" t="s">
        <v>179</v>
      </c>
      <c r="B41" s="329">
        <v>133148</v>
      </c>
      <c r="C41" s="329">
        <v>515003</v>
      </c>
      <c r="D41" s="329">
        <v>2047439</v>
      </c>
      <c r="E41" s="329">
        <v>6531298</v>
      </c>
      <c r="F41" s="329">
        <v>3026709</v>
      </c>
      <c r="G41" s="329">
        <v>1882965</v>
      </c>
      <c r="H41" s="329">
        <v>3042592</v>
      </c>
      <c r="I41" s="329">
        <v>1818847</v>
      </c>
      <c r="J41" s="329">
        <v>272841</v>
      </c>
      <c r="K41" s="333" t="s">
        <v>108</v>
      </c>
      <c r="L41" s="333" t="s">
        <v>108</v>
      </c>
      <c r="M41" s="326">
        <v>17179154</v>
      </c>
      <c r="N41" s="326">
        <v>2091688</v>
      </c>
      <c r="O41" s="325">
        <v>19270842</v>
      </c>
    </row>
    <row r="42" spans="1:15">
      <c r="A42" s="69" t="s">
        <v>180</v>
      </c>
      <c r="B42" s="330">
        <v>60707</v>
      </c>
      <c r="C42" s="330">
        <v>198963</v>
      </c>
      <c r="D42" s="330">
        <v>565282</v>
      </c>
      <c r="E42" s="330">
        <v>1177701</v>
      </c>
      <c r="F42" s="330">
        <v>387620</v>
      </c>
      <c r="G42" s="330">
        <v>230983</v>
      </c>
      <c r="H42" s="330">
        <v>384542</v>
      </c>
      <c r="I42" s="330">
        <v>172022</v>
      </c>
      <c r="J42" s="405" t="s">
        <v>108</v>
      </c>
      <c r="K42" s="405" t="s">
        <v>108</v>
      </c>
      <c r="L42" s="405" t="s">
        <v>108</v>
      </c>
      <c r="M42" s="331">
        <v>3005798</v>
      </c>
      <c r="N42" s="331">
        <v>172022</v>
      </c>
      <c r="O42" s="332">
        <v>3177820</v>
      </c>
    </row>
    <row r="43" spans="1:15">
      <c r="A43" s="211" t="s">
        <v>317</v>
      </c>
      <c r="B43" s="885" t="s">
        <v>108</v>
      </c>
      <c r="C43" s="885" t="s">
        <v>108</v>
      </c>
      <c r="D43" s="335">
        <v>627</v>
      </c>
      <c r="E43" s="335">
        <v>864</v>
      </c>
      <c r="F43" s="885" t="s">
        <v>108</v>
      </c>
      <c r="G43" s="335">
        <v>4868</v>
      </c>
      <c r="H43" s="885" t="s">
        <v>108</v>
      </c>
      <c r="I43" s="885" t="s">
        <v>108</v>
      </c>
      <c r="J43" s="885" t="s">
        <v>108</v>
      </c>
      <c r="K43" s="885" t="s">
        <v>108</v>
      </c>
      <c r="L43" s="885" t="s">
        <v>108</v>
      </c>
      <c r="M43" s="337">
        <v>6359</v>
      </c>
      <c r="N43" s="886" t="s">
        <v>108</v>
      </c>
      <c r="O43" s="338">
        <v>6359</v>
      </c>
    </row>
    <row r="44" spans="1:15">
      <c r="A44" s="111" t="s">
        <v>319</v>
      </c>
      <c r="B44" s="339">
        <f t="shared" ref="B44:O44" si="7">SUM(B39:B43)</f>
        <v>209256</v>
      </c>
      <c r="C44" s="339">
        <f t="shared" si="7"/>
        <v>804572</v>
      </c>
      <c r="D44" s="339">
        <f t="shared" si="7"/>
        <v>3200672</v>
      </c>
      <c r="E44" s="339">
        <f t="shared" si="7"/>
        <v>11270278</v>
      </c>
      <c r="F44" s="339">
        <f t="shared" si="7"/>
        <v>5931845</v>
      </c>
      <c r="G44" s="339">
        <f t="shared" si="7"/>
        <v>4065186</v>
      </c>
      <c r="H44" s="339">
        <f t="shared" si="7"/>
        <v>8226727</v>
      </c>
      <c r="I44" s="339">
        <f t="shared" si="7"/>
        <v>7565937</v>
      </c>
      <c r="J44" s="339">
        <f t="shared" si="7"/>
        <v>10431970</v>
      </c>
      <c r="K44" s="339">
        <f t="shared" si="7"/>
        <v>5892342</v>
      </c>
      <c r="L44" s="339">
        <f t="shared" si="7"/>
        <v>10273120</v>
      </c>
      <c r="M44" s="340">
        <f t="shared" si="7"/>
        <v>33708536</v>
      </c>
      <c r="N44" s="340">
        <f t="shared" si="7"/>
        <v>34163369</v>
      </c>
      <c r="O44" s="888">
        <f t="shared" si="7"/>
        <v>67871905</v>
      </c>
    </row>
    <row r="45" spans="1:15">
      <c r="A45" s="183" t="s">
        <v>496</v>
      </c>
      <c r="B45" s="341"/>
      <c r="C45" s="341"/>
      <c r="D45" s="341"/>
      <c r="E45" s="341"/>
      <c r="F45" s="341"/>
      <c r="G45" s="341"/>
      <c r="H45" s="341"/>
      <c r="I45" s="341"/>
      <c r="J45" s="341"/>
      <c r="K45" s="341"/>
      <c r="L45" s="341"/>
      <c r="M45" s="342"/>
      <c r="N45" s="342"/>
      <c r="O45" s="343"/>
    </row>
    <row r="46" spans="1:15" ht="14.25">
      <c r="A46" s="201" t="s">
        <v>436</v>
      </c>
      <c r="B46" s="344">
        <f>B39/B$44</f>
        <v>4.1097985242955996E-3</v>
      </c>
      <c r="C46" s="344">
        <f t="shared" ref="C46:O46" si="8">C39/C$44</f>
        <v>8.5449158061677508E-3</v>
      </c>
      <c r="D46" s="344">
        <f t="shared" si="8"/>
        <v>1.3496540726447445E-2</v>
      </c>
      <c r="E46" s="344">
        <f t="shared" si="8"/>
        <v>3.8065431926346448E-2</v>
      </c>
      <c r="F46" s="344">
        <f t="shared" si="8"/>
        <v>7.9638965616937063E-2</v>
      </c>
      <c r="G46" s="345">
        <f t="shared" si="8"/>
        <v>0.1225525720102352</v>
      </c>
      <c r="H46" s="344">
        <f t="shared" si="8"/>
        <v>0.21147122057168058</v>
      </c>
      <c r="I46" s="344">
        <f t="shared" si="8"/>
        <v>0.29522014259436735</v>
      </c>
      <c r="J46" s="344">
        <f t="shared" si="8"/>
        <v>0.43335841648317625</v>
      </c>
      <c r="K46" s="344">
        <f t="shared" si="8"/>
        <v>0.46799269288849832</v>
      </c>
      <c r="L46" s="344">
        <f t="shared" si="8"/>
        <v>0.88135765960097812</v>
      </c>
      <c r="M46" s="346">
        <f t="shared" si="8"/>
        <v>9.4642555820282429E-2</v>
      </c>
      <c r="N46" s="346">
        <f t="shared" si="8"/>
        <v>0.54345533076670516</v>
      </c>
      <c r="O46" s="347">
        <f t="shared" si="8"/>
        <v>0.32055276774683134</v>
      </c>
    </row>
    <row r="47" spans="1:15">
      <c r="A47" s="69" t="s">
        <v>498</v>
      </c>
      <c r="B47" s="348">
        <f t="shared" ref="B47:O47" si="9">B40/B$44</f>
        <v>6.948904690904921E-2</v>
      </c>
      <c r="C47" s="348">
        <f t="shared" si="9"/>
        <v>0.10406899568963374</v>
      </c>
      <c r="D47" s="348">
        <f t="shared" si="9"/>
        <v>0.17000367422841203</v>
      </c>
      <c r="E47" s="348">
        <f t="shared" si="9"/>
        <v>0.27784647370721466</v>
      </c>
      <c r="F47" s="348">
        <f t="shared" si="9"/>
        <v>0.34476794319473958</v>
      </c>
      <c r="G47" s="348">
        <f t="shared" si="9"/>
        <v>0.35623732837808653</v>
      </c>
      <c r="H47" s="348">
        <f t="shared" si="9"/>
        <v>0.37194342294329202</v>
      </c>
      <c r="I47" s="348">
        <f t="shared" si="9"/>
        <v>0.44164404223825815</v>
      </c>
      <c r="J47" s="348">
        <f t="shared" si="9"/>
        <v>0.54048727133992913</v>
      </c>
      <c r="K47" s="348">
        <f t="shared" si="9"/>
        <v>0.53200730711150168</v>
      </c>
      <c r="L47" s="348">
        <f t="shared" si="9"/>
        <v>0.11864234039902191</v>
      </c>
      <c r="M47" s="349">
        <f t="shared" si="9"/>
        <v>0.30636047201812622</v>
      </c>
      <c r="N47" s="349">
        <f t="shared" si="9"/>
        <v>0.3902833470551455</v>
      </c>
      <c r="O47" s="350">
        <f t="shared" si="9"/>
        <v>0.34860310757448165</v>
      </c>
    </row>
    <row r="48" spans="1:15">
      <c r="A48" s="201" t="s">
        <v>179</v>
      </c>
      <c r="B48" s="344">
        <f t="shared" ref="B48:O48" si="10">B41/B$44</f>
        <v>0.63629238827082613</v>
      </c>
      <c r="C48" s="344">
        <f t="shared" si="10"/>
        <v>0.64009560362528151</v>
      </c>
      <c r="D48" s="344">
        <f t="shared" si="10"/>
        <v>0.63969035252596951</v>
      </c>
      <c r="E48" s="344">
        <f t="shared" si="10"/>
        <v>0.57951525241879576</v>
      </c>
      <c r="F48" s="344">
        <f t="shared" si="10"/>
        <v>0.51024748623741856</v>
      </c>
      <c r="G48" s="345">
        <f t="shared" si="10"/>
        <v>0.46319282807723927</v>
      </c>
      <c r="H48" s="344">
        <f t="shared" si="10"/>
        <v>0.36984234434909535</v>
      </c>
      <c r="I48" s="344">
        <f t="shared" si="10"/>
        <v>0.24039943763740038</v>
      </c>
      <c r="J48" s="344">
        <f t="shared" si="10"/>
        <v>2.6154312176894682E-2</v>
      </c>
      <c r="K48" s="333" t="s">
        <v>108</v>
      </c>
      <c r="L48" s="333" t="s">
        <v>108</v>
      </c>
      <c r="M48" s="346">
        <f t="shared" si="10"/>
        <v>0.509638092855768</v>
      </c>
      <c r="N48" s="346">
        <f t="shared" si="10"/>
        <v>6.1226045944122197E-2</v>
      </c>
      <c r="O48" s="347">
        <f t="shared" si="10"/>
        <v>0.28392958765486248</v>
      </c>
    </row>
    <row r="49" spans="1:15">
      <c r="A49" s="69" t="s">
        <v>180</v>
      </c>
      <c r="B49" s="348">
        <f t="shared" ref="B49:O51" si="11">B42/B$44</f>
        <v>0.29010876629582905</v>
      </c>
      <c r="C49" s="348">
        <f t="shared" si="11"/>
        <v>0.247290484878917</v>
      </c>
      <c r="D49" s="348">
        <f t="shared" si="11"/>
        <v>0.17661353615740694</v>
      </c>
      <c r="E49" s="348">
        <f t="shared" si="11"/>
        <v>0.10449618012971819</v>
      </c>
      <c r="F49" s="348">
        <f t="shared" si="11"/>
        <v>6.5345604950904815E-2</v>
      </c>
      <c r="G49" s="348">
        <f t="shared" si="11"/>
        <v>5.6819786351719206E-2</v>
      </c>
      <c r="H49" s="348">
        <f t="shared" si="11"/>
        <v>4.6743012135932065E-2</v>
      </c>
      <c r="I49" s="348">
        <f t="shared" si="11"/>
        <v>2.2736377529974146E-2</v>
      </c>
      <c r="J49" s="796" t="s">
        <v>108</v>
      </c>
      <c r="K49" s="334" t="s">
        <v>108</v>
      </c>
      <c r="L49" s="334" t="s">
        <v>108</v>
      </c>
      <c r="M49" s="349">
        <f t="shared" si="11"/>
        <v>8.9170232726808421E-2</v>
      </c>
      <c r="N49" s="349">
        <f t="shared" si="11"/>
        <v>5.0352762340271535E-3</v>
      </c>
      <c r="O49" s="350">
        <f t="shared" si="11"/>
        <v>4.6820845827150424E-2</v>
      </c>
    </row>
    <row r="50" spans="1:15">
      <c r="A50" s="211" t="s">
        <v>317</v>
      </c>
      <c r="B50" s="795" t="s">
        <v>108</v>
      </c>
      <c r="C50" s="795" t="s">
        <v>108</v>
      </c>
      <c r="D50" s="345">
        <f t="shared" ref="D50:O50" si="12">D43/D$44</f>
        <v>1.9589636176402955E-4</v>
      </c>
      <c r="E50" s="345">
        <f t="shared" si="12"/>
        <v>7.6661817924988186E-5</v>
      </c>
      <c r="F50" s="795" t="s">
        <v>108</v>
      </c>
      <c r="G50" s="345">
        <f t="shared" si="12"/>
        <v>1.1974851827198066E-3</v>
      </c>
      <c r="H50" s="795" t="s">
        <v>108</v>
      </c>
      <c r="I50" s="795" t="s">
        <v>108</v>
      </c>
      <c r="J50" s="795" t="s">
        <v>108</v>
      </c>
      <c r="K50" s="795" t="s">
        <v>108</v>
      </c>
      <c r="L50" s="333" t="s">
        <v>108</v>
      </c>
      <c r="M50" s="351">
        <f t="shared" si="12"/>
        <v>1.8864657901488215E-4</v>
      </c>
      <c r="N50" s="887" t="s">
        <v>108</v>
      </c>
      <c r="O50" s="352">
        <f t="shared" si="12"/>
        <v>9.369119667408775E-5</v>
      </c>
    </row>
    <row r="51" spans="1:15">
      <c r="A51" s="285" t="s">
        <v>318</v>
      </c>
      <c r="B51" s="353">
        <f t="shared" si="11"/>
        <v>1</v>
      </c>
      <c r="C51" s="353">
        <f t="shared" si="11"/>
        <v>1</v>
      </c>
      <c r="D51" s="353">
        <f t="shared" si="11"/>
        <v>1</v>
      </c>
      <c r="E51" s="353">
        <f t="shared" si="11"/>
        <v>1</v>
      </c>
      <c r="F51" s="353">
        <f t="shared" si="11"/>
        <v>1</v>
      </c>
      <c r="G51" s="353">
        <f t="shared" si="11"/>
        <v>1</v>
      </c>
      <c r="H51" s="353">
        <f t="shared" si="11"/>
        <v>1</v>
      </c>
      <c r="I51" s="353">
        <f t="shared" si="11"/>
        <v>1</v>
      </c>
      <c r="J51" s="353">
        <f t="shared" si="11"/>
        <v>1</v>
      </c>
      <c r="K51" s="353">
        <f t="shared" si="11"/>
        <v>1</v>
      </c>
      <c r="L51" s="353">
        <f t="shared" si="11"/>
        <v>1</v>
      </c>
      <c r="M51" s="354">
        <f t="shared" si="11"/>
        <v>1</v>
      </c>
      <c r="N51" s="354">
        <f t="shared" si="11"/>
        <v>1</v>
      </c>
      <c r="O51" s="889">
        <f t="shared" si="11"/>
        <v>1</v>
      </c>
    </row>
    <row r="52" spans="1:15">
      <c r="A52" s="9" t="s">
        <v>500</v>
      </c>
    </row>
    <row r="53" spans="1:15">
      <c r="A53" s="18" t="s">
        <v>83</v>
      </c>
    </row>
    <row r="54" spans="1:15">
      <c r="A54" s="18" t="s">
        <v>501</v>
      </c>
    </row>
    <row r="55" spans="1:15">
      <c r="A55" s="18" t="s">
        <v>499</v>
      </c>
    </row>
    <row r="56" spans="1:15">
      <c r="A56" s="9" t="s">
        <v>753</v>
      </c>
    </row>
    <row r="57" spans="1:15" s="17" customFormat="1" ht="11.25">
      <c r="A57" s="194" t="s">
        <v>742</v>
      </c>
      <c r="B57" s="225"/>
      <c r="C57" s="225"/>
      <c r="D57" s="225"/>
      <c r="G57" s="186"/>
      <c r="J57" s="186"/>
    </row>
  </sheetData>
  <phoneticPr fontId="2" type="noConversion"/>
  <pageMargins left="0.59055118110236227" right="0.59055118110236227" top="0.78740157480314965" bottom="0.78740157480314965" header="0.39370078740157483" footer="0.39370078740157483"/>
  <pageSetup paperSize="9" scale="62" firstPageNumber="6" orientation="landscape" useFirstPageNumber="1" r:id="rId1"/>
  <headerFooter alignWithMargins="0">
    <oddHeader>&amp;R&amp;12Les finances des communes en 2018</oddHeader>
    <oddFooter>&amp;L&amp;12Direction Générale des Collectivités Locales / DESL&amp;C&amp;12 6&amp;R&amp;12Mise en ligne : mars 2020</oddFooter>
  </headerFooter>
</worksheet>
</file>

<file path=xl/worksheets/sheet6.xml><?xml version="1.0" encoding="utf-8"?>
<worksheet xmlns="http://schemas.openxmlformats.org/spreadsheetml/2006/main" xmlns:r="http://schemas.openxmlformats.org/officeDocument/2006/relationships">
  <sheetPr>
    <tabColor rgb="FF00B050"/>
    <pageSetUpPr fitToPage="1"/>
  </sheetPr>
  <dimension ref="A1:P85"/>
  <sheetViews>
    <sheetView zoomScaleNormal="100" zoomScaleSheetLayoutView="70" zoomScalePageLayoutView="85" workbookViewId="0">
      <selection activeCell="B48" sqref="B48"/>
    </sheetView>
  </sheetViews>
  <sheetFormatPr baseColWidth="10" defaultRowHeight="12.75"/>
  <cols>
    <col min="1" max="1" width="58.42578125" customWidth="1"/>
    <col min="2" max="12" width="12.42578125" customWidth="1"/>
    <col min="13" max="15" width="13.7109375" customWidth="1"/>
    <col min="16" max="16" width="8.5703125" customWidth="1"/>
  </cols>
  <sheetData>
    <row r="1" spans="1:15" ht="18" customHeight="1">
      <c r="A1" s="10" t="s">
        <v>755</v>
      </c>
    </row>
    <row r="2" spans="1:15">
      <c r="N2" s="227"/>
    </row>
    <row r="3" spans="1:15" ht="12.75" customHeight="1">
      <c r="A3" s="1"/>
      <c r="B3" s="1"/>
      <c r="C3" s="1"/>
      <c r="D3" s="1"/>
      <c r="E3" s="1"/>
      <c r="F3" s="1"/>
      <c r="G3" s="1"/>
      <c r="H3" s="1"/>
      <c r="I3" s="1"/>
      <c r="J3" s="1"/>
      <c r="K3" s="1"/>
      <c r="L3" s="1"/>
      <c r="M3" s="1"/>
      <c r="N3" s="1"/>
      <c r="O3" s="2"/>
    </row>
    <row r="4" spans="1:15">
      <c r="A4" s="3"/>
      <c r="B4" s="11" t="s">
        <v>40</v>
      </c>
      <c r="C4" s="11" t="s">
        <v>131</v>
      </c>
      <c r="D4" s="11" t="s">
        <v>133</v>
      </c>
      <c r="E4" s="11" t="s">
        <v>41</v>
      </c>
      <c r="F4" s="11" t="s">
        <v>42</v>
      </c>
      <c r="G4" s="11" t="s">
        <v>43</v>
      </c>
      <c r="H4" s="11" t="s">
        <v>44</v>
      </c>
      <c r="I4" s="11" t="s">
        <v>135</v>
      </c>
      <c r="J4" s="11" t="s">
        <v>136</v>
      </c>
      <c r="K4" s="11" t="s">
        <v>137</v>
      </c>
      <c r="L4" s="210">
        <v>100000</v>
      </c>
      <c r="M4" s="202" t="s">
        <v>268</v>
      </c>
      <c r="N4" s="202" t="s">
        <v>268</v>
      </c>
      <c r="O4" s="205" t="s">
        <v>82</v>
      </c>
    </row>
    <row r="5" spans="1:15">
      <c r="A5" s="209" t="s">
        <v>162</v>
      </c>
      <c r="B5" s="11" t="s">
        <v>130</v>
      </c>
      <c r="C5" s="11" t="s">
        <v>45</v>
      </c>
      <c r="D5" s="11" t="s">
        <v>45</v>
      </c>
      <c r="E5" s="11" t="s">
        <v>45</v>
      </c>
      <c r="F5" s="11" t="s">
        <v>45</v>
      </c>
      <c r="G5" s="11" t="s">
        <v>45</v>
      </c>
      <c r="H5" s="11" t="s">
        <v>45</v>
      </c>
      <c r="I5" s="11" t="s">
        <v>45</v>
      </c>
      <c r="J5" s="11" t="s">
        <v>45</v>
      </c>
      <c r="K5" s="11" t="s">
        <v>45</v>
      </c>
      <c r="L5" s="11" t="s">
        <v>48</v>
      </c>
      <c r="M5" s="202" t="s">
        <v>270</v>
      </c>
      <c r="N5" s="202" t="s">
        <v>437</v>
      </c>
      <c r="O5" s="205" t="s">
        <v>152</v>
      </c>
    </row>
    <row r="6" spans="1:15">
      <c r="A6" s="3"/>
      <c r="B6" s="11" t="s">
        <v>48</v>
      </c>
      <c r="C6" s="11" t="s">
        <v>132</v>
      </c>
      <c r="D6" s="11" t="s">
        <v>134</v>
      </c>
      <c r="E6" s="11" t="s">
        <v>49</v>
      </c>
      <c r="F6" s="11" t="s">
        <v>50</v>
      </c>
      <c r="G6" s="11" t="s">
        <v>51</v>
      </c>
      <c r="H6" s="11" t="s">
        <v>47</v>
      </c>
      <c r="I6" s="11" t="s">
        <v>138</v>
      </c>
      <c r="J6" s="11" t="s">
        <v>139</v>
      </c>
      <c r="K6" s="11" t="s">
        <v>140</v>
      </c>
      <c r="L6" s="11" t="s">
        <v>141</v>
      </c>
      <c r="M6" s="202" t="s">
        <v>153</v>
      </c>
      <c r="N6" s="202" t="s">
        <v>141</v>
      </c>
      <c r="O6" s="205" t="s">
        <v>46</v>
      </c>
    </row>
    <row r="7" spans="1:15" ht="14.25">
      <c r="A7" s="226" t="s">
        <v>320</v>
      </c>
      <c r="B7" s="4"/>
      <c r="C7" s="4"/>
      <c r="D7" s="4"/>
      <c r="E7" s="4"/>
      <c r="F7" s="4"/>
      <c r="G7" s="4"/>
      <c r="H7" s="4"/>
      <c r="I7" s="4"/>
      <c r="J7" s="4"/>
      <c r="K7" s="4"/>
      <c r="L7" s="4"/>
      <c r="M7" s="4"/>
      <c r="N7" s="4"/>
      <c r="O7" s="5"/>
    </row>
    <row r="8" spans="1:15" ht="14.25">
      <c r="A8" s="60" t="s">
        <v>502</v>
      </c>
      <c r="O8" s="69"/>
    </row>
    <row r="9" spans="1:15" ht="12.75" customHeight="1">
      <c r="A9" s="201" t="s">
        <v>445</v>
      </c>
      <c r="B9" s="329">
        <v>1</v>
      </c>
      <c r="C9" s="329">
        <v>16</v>
      </c>
      <c r="D9" s="329">
        <v>38</v>
      </c>
      <c r="E9" s="329">
        <v>168</v>
      </c>
      <c r="F9" s="329">
        <v>113</v>
      </c>
      <c r="G9" s="329">
        <v>73</v>
      </c>
      <c r="H9" s="329">
        <v>68</v>
      </c>
      <c r="I9" s="329">
        <v>40</v>
      </c>
      <c r="J9" s="329">
        <v>15</v>
      </c>
      <c r="K9" s="329">
        <v>3</v>
      </c>
      <c r="L9" s="333" t="s">
        <v>108</v>
      </c>
      <c r="M9" s="326">
        <v>477</v>
      </c>
      <c r="N9" s="326">
        <v>58</v>
      </c>
      <c r="O9" s="325">
        <v>535</v>
      </c>
    </row>
    <row r="10" spans="1:15">
      <c r="A10" s="69" t="s">
        <v>446</v>
      </c>
      <c r="B10" s="330">
        <v>9</v>
      </c>
      <c r="C10" s="330">
        <v>22</v>
      </c>
      <c r="D10" s="330">
        <v>80</v>
      </c>
      <c r="E10" s="330">
        <v>139</v>
      </c>
      <c r="F10" s="330">
        <v>30</v>
      </c>
      <c r="G10" s="330">
        <v>10</v>
      </c>
      <c r="H10" s="330">
        <v>8</v>
      </c>
      <c r="I10" s="330">
        <v>3</v>
      </c>
      <c r="J10" s="334" t="s">
        <v>108</v>
      </c>
      <c r="K10" s="334" t="s">
        <v>108</v>
      </c>
      <c r="L10" s="334" t="s">
        <v>108</v>
      </c>
      <c r="M10" s="331">
        <v>298</v>
      </c>
      <c r="N10" s="331">
        <v>3</v>
      </c>
      <c r="O10" s="332">
        <v>301</v>
      </c>
    </row>
    <row r="11" spans="1:15">
      <c r="A11" s="6" t="s">
        <v>163</v>
      </c>
      <c r="B11" s="329">
        <v>152</v>
      </c>
      <c r="C11" s="329">
        <v>142</v>
      </c>
      <c r="D11" s="329">
        <v>236</v>
      </c>
      <c r="E11" s="329">
        <v>254</v>
      </c>
      <c r="F11" s="329">
        <v>50</v>
      </c>
      <c r="G11" s="329">
        <v>18</v>
      </c>
      <c r="H11" s="329">
        <v>9</v>
      </c>
      <c r="I11" s="329">
        <v>1</v>
      </c>
      <c r="J11" s="329">
        <v>1</v>
      </c>
      <c r="K11" s="333" t="s">
        <v>108</v>
      </c>
      <c r="L11" s="333" t="s">
        <v>108</v>
      </c>
      <c r="M11" s="326">
        <v>861</v>
      </c>
      <c r="N11" s="326">
        <v>2</v>
      </c>
      <c r="O11" s="325">
        <v>863</v>
      </c>
    </row>
    <row r="12" spans="1:15">
      <c r="A12" t="s">
        <v>164</v>
      </c>
      <c r="B12" s="330">
        <v>5</v>
      </c>
      <c r="C12" s="330">
        <v>22</v>
      </c>
      <c r="D12" s="330">
        <v>69</v>
      </c>
      <c r="E12" s="330">
        <v>195</v>
      </c>
      <c r="F12" s="330">
        <v>68</v>
      </c>
      <c r="G12" s="330">
        <v>33</v>
      </c>
      <c r="H12" s="330">
        <v>30</v>
      </c>
      <c r="I12" s="330">
        <v>12</v>
      </c>
      <c r="J12" s="330">
        <v>3</v>
      </c>
      <c r="K12" s="334" t="s">
        <v>108</v>
      </c>
      <c r="L12" s="334" t="s">
        <v>108</v>
      </c>
      <c r="M12" s="331">
        <v>422</v>
      </c>
      <c r="N12" s="331">
        <v>15</v>
      </c>
      <c r="O12" s="332">
        <v>437</v>
      </c>
    </row>
    <row r="13" spans="1:15" ht="14.25">
      <c r="A13" s="484" t="s">
        <v>405</v>
      </c>
      <c r="B13" s="371">
        <f t="shared" ref="B13:K13" si="0">SUM(B9:B12)</f>
        <v>167</v>
      </c>
      <c r="C13" s="371">
        <f t="shared" si="0"/>
        <v>202</v>
      </c>
      <c r="D13" s="371">
        <f t="shared" si="0"/>
        <v>423</v>
      </c>
      <c r="E13" s="371">
        <f t="shared" si="0"/>
        <v>756</v>
      </c>
      <c r="F13" s="371">
        <f t="shared" si="0"/>
        <v>261</v>
      </c>
      <c r="G13" s="371">
        <f t="shared" si="0"/>
        <v>134</v>
      </c>
      <c r="H13" s="371">
        <f t="shared" si="0"/>
        <v>115</v>
      </c>
      <c r="I13" s="371">
        <f t="shared" si="0"/>
        <v>56</v>
      </c>
      <c r="J13" s="371">
        <f t="shared" si="0"/>
        <v>19</v>
      </c>
      <c r="K13" s="371">
        <f t="shared" si="0"/>
        <v>3</v>
      </c>
      <c r="L13" s="363" t="s">
        <v>108</v>
      </c>
      <c r="M13" s="372">
        <f>SUM(M9:M12)</f>
        <v>2058</v>
      </c>
      <c r="N13" s="372">
        <f>SUM(N9:N12)</f>
        <v>78</v>
      </c>
      <c r="O13" s="373">
        <f>SUM(O9:O12)</f>
        <v>2136</v>
      </c>
    </row>
    <row r="14" spans="1:15" ht="12.75" customHeight="1">
      <c r="A14" s="60" t="s">
        <v>503</v>
      </c>
      <c r="B14" s="356"/>
      <c r="C14" s="356"/>
      <c r="D14" s="356"/>
      <c r="E14" s="356"/>
      <c r="F14" s="356"/>
      <c r="G14" s="356"/>
      <c r="H14" s="356"/>
      <c r="I14" s="356"/>
      <c r="J14" s="356"/>
      <c r="K14" s="356"/>
      <c r="L14" s="356"/>
      <c r="M14" s="361"/>
      <c r="N14" s="361"/>
      <c r="O14" s="362"/>
    </row>
    <row r="15" spans="1:15">
      <c r="A15" s="201" t="s">
        <v>165</v>
      </c>
      <c r="B15" s="329">
        <v>878</v>
      </c>
      <c r="C15" s="329">
        <v>1019</v>
      </c>
      <c r="D15" s="329">
        <v>1368</v>
      </c>
      <c r="E15" s="329">
        <v>1216</v>
      </c>
      <c r="F15" s="329">
        <v>167</v>
      </c>
      <c r="G15" s="329">
        <v>66</v>
      </c>
      <c r="H15" s="329">
        <v>100</v>
      </c>
      <c r="I15" s="329">
        <v>47</v>
      </c>
      <c r="J15" s="329">
        <v>19</v>
      </c>
      <c r="K15" s="329">
        <v>6</v>
      </c>
      <c r="L15" s="382">
        <v>4</v>
      </c>
      <c r="M15" s="326">
        <v>4814</v>
      </c>
      <c r="N15" s="326">
        <v>76</v>
      </c>
      <c r="O15" s="325">
        <v>4890</v>
      </c>
    </row>
    <row r="16" spans="1:15">
      <c r="A16" s="69" t="s">
        <v>166</v>
      </c>
      <c r="B16" s="330">
        <v>2175</v>
      </c>
      <c r="C16" s="330">
        <v>4229</v>
      </c>
      <c r="D16" s="330">
        <v>8023</v>
      </c>
      <c r="E16" s="330">
        <v>9459</v>
      </c>
      <c r="F16" s="330">
        <v>1829</v>
      </c>
      <c r="G16" s="330">
        <v>774</v>
      </c>
      <c r="H16" s="330">
        <v>971</v>
      </c>
      <c r="I16" s="330">
        <v>448</v>
      </c>
      <c r="J16" s="330">
        <v>305</v>
      </c>
      <c r="K16" s="330">
        <v>79</v>
      </c>
      <c r="L16" s="330">
        <v>38</v>
      </c>
      <c r="M16" s="331">
        <v>27460</v>
      </c>
      <c r="N16" s="331">
        <v>870</v>
      </c>
      <c r="O16" s="332">
        <v>28330</v>
      </c>
    </row>
    <row r="17" spans="1:16">
      <c r="A17" s="208" t="s">
        <v>504</v>
      </c>
      <c r="B17" s="355">
        <f t="shared" ref="B17:O17" si="1">SUM(B15:B16)</f>
        <v>3053</v>
      </c>
      <c r="C17" s="355">
        <f t="shared" si="1"/>
        <v>5248</v>
      </c>
      <c r="D17" s="355">
        <f t="shared" si="1"/>
        <v>9391</v>
      </c>
      <c r="E17" s="355">
        <f t="shared" si="1"/>
        <v>10675</v>
      </c>
      <c r="F17" s="355">
        <f t="shared" si="1"/>
        <v>1996</v>
      </c>
      <c r="G17" s="355">
        <f t="shared" si="1"/>
        <v>840</v>
      </c>
      <c r="H17" s="355">
        <f t="shared" si="1"/>
        <v>1071</v>
      </c>
      <c r="I17" s="355">
        <f t="shared" si="1"/>
        <v>495</v>
      </c>
      <c r="J17" s="355">
        <f t="shared" si="1"/>
        <v>324</v>
      </c>
      <c r="K17" s="355">
        <f t="shared" si="1"/>
        <v>85</v>
      </c>
      <c r="L17" s="333">
        <f t="shared" si="1"/>
        <v>42</v>
      </c>
      <c r="M17" s="360">
        <f t="shared" si="1"/>
        <v>32274</v>
      </c>
      <c r="N17" s="360">
        <f t="shared" si="1"/>
        <v>946</v>
      </c>
      <c r="O17" s="338">
        <f t="shared" si="1"/>
        <v>33220</v>
      </c>
      <c r="P17" s="14"/>
    </row>
    <row r="18" spans="1:16" ht="14.25">
      <c r="A18" s="212" t="s">
        <v>406</v>
      </c>
      <c r="B18" s="341"/>
      <c r="C18" s="341"/>
      <c r="D18" s="341"/>
      <c r="E18" s="341"/>
      <c r="F18" s="341"/>
      <c r="G18" s="341"/>
      <c r="H18" s="341"/>
      <c r="I18" s="341"/>
      <c r="J18" s="341"/>
      <c r="K18" s="341"/>
      <c r="L18" s="341"/>
      <c r="M18" s="342"/>
      <c r="N18" s="342"/>
      <c r="O18" s="343"/>
    </row>
    <row r="19" spans="1:16">
      <c r="A19" s="201" t="s">
        <v>445</v>
      </c>
      <c r="B19" s="344">
        <f>B9/B$13</f>
        <v>5.9880239520958087E-3</v>
      </c>
      <c r="C19" s="344">
        <f t="shared" ref="C19:O19" si="2">C9/C$13</f>
        <v>7.9207920792079209E-2</v>
      </c>
      <c r="D19" s="344">
        <f t="shared" si="2"/>
        <v>8.9834515366430265E-2</v>
      </c>
      <c r="E19" s="344">
        <f t="shared" si="2"/>
        <v>0.22222222222222221</v>
      </c>
      <c r="F19" s="344">
        <f t="shared" si="2"/>
        <v>0.43295019157088122</v>
      </c>
      <c r="G19" s="345">
        <f t="shared" si="2"/>
        <v>0.54477611940298509</v>
      </c>
      <c r="H19" s="344">
        <f t="shared" si="2"/>
        <v>0.59130434782608698</v>
      </c>
      <c r="I19" s="344">
        <f t="shared" si="2"/>
        <v>0.7142857142857143</v>
      </c>
      <c r="J19" s="344">
        <f t="shared" si="2"/>
        <v>0.78947368421052633</v>
      </c>
      <c r="K19" s="344">
        <f t="shared" si="2"/>
        <v>1</v>
      </c>
      <c r="L19" s="329" t="s">
        <v>108</v>
      </c>
      <c r="M19" s="346">
        <f t="shared" si="2"/>
        <v>0.23177842565597667</v>
      </c>
      <c r="N19" s="346">
        <f t="shared" si="2"/>
        <v>0.74358974358974361</v>
      </c>
      <c r="O19" s="347">
        <f t="shared" si="2"/>
        <v>0.25046816479400746</v>
      </c>
    </row>
    <row r="20" spans="1:16">
      <c r="A20" s="69" t="s">
        <v>446</v>
      </c>
      <c r="B20" s="348">
        <f t="shared" ref="B20:O20" si="3">B10/B$13</f>
        <v>5.3892215568862277E-2</v>
      </c>
      <c r="C20" s="348">
        <f t="shared" si="3"/>
        <v>0.10891089108910891</v>
      </c>
      <c r="D20" s="348">
        <f t="shared" si="3"/>
        <v>0.18912529550827423</v>
      </c>
      <c r="E20" s="348">
        <f t="shared" si="3"/>
        <v>0.18386243386243387</v>
      </c>
      <c r="F20" s="348">
        <f t="shared" si="3"/>
        <v>0.11494252873563218</v>
      </c>
      <c r="G20" s="348">
        <f t="shared" si="3"/>
        <v>7.4626865671641784E-2</v>
      </c>
      <c r="H20" s="348">
        <f t="shared" si="3"/>
        <v>6.9565217391304349E-2</v>
      </c>
      <c r="I20" s="348">
        <f t="shared" si="3"/>
        <v>5.3571428571428568E-2</v>
      </c>
      <c r="J20" s="334" t="s">
        <v>108</v>
      </c>
      <c r="K20" s="334" t="s">
        <v>108</v>
      </c>
      <c r="L20" s="334" t="s">
        <v>108</v>
      </c>
      <c r="M20" s="349">
        <f t="shared" si="3"/>
        <v>0.14480077745383868</v>
      </c>
      <c r="N20" s="349">
        <f t="shared" si="3"/>
        <v>3.8461538461538464E-2</v>
      </c>
      <c r="O20" s="350">
        <f t="shared" si="3"/>
        <v>0.14091760299625469</v>
      </c>
    </row>
    <row r="21" spans="1:16">
      <c r="A21" s="6" t="s">
        <v>163</v>
      </c>
      <c r="B21" s="344">
        <f t="shared" ref="B21:O21" si="4">B11/B$13</f>
        <v>0.91017964071856283</v>
      </c>
      <c r="C21" s="344">
        <f t="shared" si="4"/>
        <v>0.70297029702970293</v>
      </c>
      <c r="D21" s="344">
        <f t="shared" si="4"/>
        <v>0.55791962174940901</v>
      </c>
      <c r="E21" s="344">
        <f t="shared" si="4"/>
        <v>0.33597883597883599</v>
      </c>
      <c r="F21" s="344">
        <f t="shared" si="4"/>
        <v>0.19157088122605365</v>
      </c>
      <c r="G21" s="345">
        <f t="shared" si="4"/>
        <v>0.13432835820895522</v>
      </c>
      <c r="H21" s="344">
        <f t="shared" si="4"/>
        <v>7.8260869565217397E-2</v>
      </c>
      <c r="I21" s="344">
        <f t="shared" si="4"/>
        <v>1.7857142857142856E-2</v>
      </c>
      <c r="J21" s="344">
        <f t="shared" si="4"/>
        <v>5.2631578947368418E-2</v>
      </c>
      <c r="K21" s="333" t="s">
        <v>108</v>
      </c>
      <c r="L21" s="333" t="s">
        <v>108</v>
      </c>
      <c r="M21" s="346">
        <f t="shared" si="4"/>
        <v>0.41836734693877553</v>
      </c>
      <c r="N21" s="346">
        <f t="shared" si="4"/>
        <v>2.564102564102564E-2</v>
      </c>
      <c r="O21" s="347">
        <f t="shared" si="4"/>
        <v>0.40402621722846443</v>
      </c>
    </row>
    <row r="22" spans="1:16">
      <c r="A22" t="s">
        <v>164</v>
      </c>
      <c r="B22" s="348">
        <f t="shared" ref="B22:O22" si="5">B12/B$13</f>
        <v>2.9940119760479042E-2</v>
      </c>
      <c r="C22" s="348">
        <f t="shared" si="5"/>
        <v>0.10891089108910891</v>
      </c>
      <c r="D22" s="348">
        <f t="shared" si="5"/>
        <v>0.16312056737588654</v>
      </c>
      <c r="E22" s="348">
        <f t="shared" si="5"/>
        <v>0.25793650793650796</v>
      </c>
      <c r="F22" s="348">
        <f t="shared" si="5"/>
        <v>0.26053639846743293</v>
      </c>
      <c r="G22" s="348">
        <f t="shared" si="5"/>
        <v>0.2462686567164179</v>
      </c>
      <c r="H22" s="348">
        <f t="shared" si="5"/>
        <v>0.2608695652173913</v>
      </c>
      <c r="I22" s="348">
        <f t="shared" si="5"/>
        <v>0.21428571428571427</v>
      </c>
      <c r="J22" s="348">
        <f t="shared" si="5"/>
        <v>0.15789473684210525</v>
      </c>
      <c r="K22" s="334" t="s">
        <v>108</v>
      </c>
      <c r="L22" s="334" t="s">
        <v>108</v>
      </c>
      <c r="M22" s="349">
        <f t="shared" si="5"/>
        <v>0.20505344995140914</v>
      </c>
      <c r="N22" s="349">
        <f t="shared" si="5"/>
        <v>0.19230769230769232</v>
      </c>
      <c r="O22" s="350">
        <f t="shared" si="5"/>
        <v>0.20458801498127341</v>
      </c>
    </row>
    <row r="23" spans="1:16" ht="14.25">
      <c r="A23" s="252" t="s">
        <v>505</v>
      </c>
      <c r="B23" s="357">
        <f t="shared" ref="B23:O23" si="6">B13/B$13</f>
        <v>1</v>
      </c>
      <c r="C23" s="357">
        <f t="shared" si="6"/>
        <v>1</v>
      </c>
      <c r="D23" s="357">
        <f t="shared" si="6"/>
        <v>1</v>
      </c>
      <c r="E23" s="357">
        <f t="shared" si="6"/>
        <v>1</v>
      </c>
      <c r="F23" s="357">
        <f t="shared" si="6"/>
        <v>1</v>
      </c>
      <c r="G23" s="357">
        <f t="shared" si="6"/>
        <v>1</v>
      </c>
      <c r="H23" s="357">
        <f t="shared" si="6"/>
        <v>1</v>
      </c>
      <c r="I23" s="357">
        <f t="shared" si="6"/>
        <v>1</v>
      </c>
      <c r="J23" s="357">
        <f t="shared" si="6"/>
        <v>1</v>
      </c>
      <c r="K23" s="357">
        <f t="shared" si="6"/>
        <v>1</v>
      </c>
      <c r="L23" s="333" t="s">
        <v>108</v>
      </c>
      <c r="M23" s="364">
        <f t="shared" si="6"/>
        <v>1</v>
      </c>
      <c r="N23" s="364">
        <f t="shared" si="6"/>
        <v>1</v>
      </c>
      <c r="O23" s="365">
        <f t="shared" si="6"/>
        <v>1</v>
      </c>
    </row>
    <row r="24" spans="1:16">
      <c r="A24" s="212" t="s">
        <v>322</v>
      </c>
      <c r="B24" s="341"/>
      <c r="C24" s="341"/>
      <c r="D24" s="341"/>
      <c r="E24" s="341"/>
      <c r="F24" s="341"/>
      <c r="G24" s="341"/>
      <c r="H24" s="341"/>
      <c r="I24" s="341"/>
      <c r="J24" s="341"/>
      <c r="K24" s="341"/>
      <c r="L24" s="341"/>
      <c r="M24" s="342"/>
      <c r="N24" s="342"/>
      <c r="O24" s="343"/>
    </row>
    <row r="25" spans="1:16">
      <c r="A25" s="201" t="s">
        <v>165</v>
      </c>
      <c r="B25" s="344">
        <f>B15/B$17</f>
        <v>0.28758598100229282</v>
      </c>
      <c r="C25" s="344">
        <f t="shared" ref="C25:O25" si="7">C15/C$17</f>
        <v>0.19416920731707318</v>
      </c>
      <c r="D25" s="344">
        <f t="shared" si="7"/>
        <v>0.14567138749866892</v>
      </c>
      <c r="E25" s="344">
        <f t="shared" si="7"/>
        <v>0.11391100702576112</v>
      </c>
      <c r="F25" s="344">
        <f t="shared" si="7"/>
        <v>8.3667334669338678E-2</v>
      </c>
      <c r="G25" s="344">
        <f t="shared" si="7"/>
        <v>7.857142857142857E-2</v>
      </c>
      <c r="H25" s="344">
        <f t="shared" si="7"/>
        <v>9.3370681605975725E-2</v>
      </c>
      <c r="I25" s="344">
        <f t="shared" si="7"/>
        <v>9.494949494949495E-2</v>
      </c>
      <c r="J25" s="344">
        <f t="shared" si="7"/>
        <v>5.8641975308641972E-2</v>
      </c>
      <c r="K25" s="344">
        <f t="shared" si="7"/>
        <v>7.0588235294117646E-2</v>
      </c>
      <c r="L25" s="344">
        <f t="shared" si="7"/>
        <v>9.5238095238095233E-2</v>
      </c>
      <c r="M25" s="346">
        <f t="shared" si="7"/>
        <v>0.14916031480448658</v>
      </c>
      <c r="N25" s="346">
        <f t="shared" si="7"/>
        <v>8.0338266384778007E-2</v>
      </c>
      <c r="O25" s="347">
        <f t="shared" si="7"/>
        <v>0.14720048163756774</v>
      </c>
    </row>
    <row r="26" spans="1:16">
      <c r="A26" s="69" t="s">
        <v>166</v>
      </c>
      <c r="B26" s="358">
        <f t="shared" ref="B26:O26" si="8">B16/B$17</f>
        <v>0.71241401899770718</v>
      </c>
      <c r="C26" s="358">
        <f t="shared" si="8"/>
        <v>0.80583079268292679</v>
      </c>
      <c r="D26" s="358">
        <f t="shared" si="8"/>
        <v>0.85432861250133108</v>
      </c>
      <c r="E26" s="358">
        <f t="shared" si="8"/>
        <v>0.88608899297423882</v>
      </c>
      <c r="F26" s="358">
        <f t="shared" si="8"/>
        <v>0.91633266533066138</v>
      </c>
      <c r="G26" s="358">
        <f t="shared" si="8"/>
        <v>0.92142857142857137</v>
      </c>
      <c r="H26" s="358">
        <f t="shared" si="8"/>
        <v>0.90662931839402428</v>
      </c>
      <c r="I26" s="358">
        <f t="shared" si="8"/>
        <v>0.90505050505050511</v>
      </c>
      <c r="J26" s="358">
        <f t="shared" si="8"/>
        <v>0.94135802469135799</v>
      </c>
      <c r="K26" s="358">
        <f t="shared" si="8"/>
        <v>0.92941176470588238</v>
      </c>
      <c r="L26" s="358">
        <f t="shared" si="8"/>
        <v>0.90476190476190477</v>
      </c>
      <c r="M26" s="366">
        <f t="shared" si="8"/>
        <v>0.85083968519551345</v>
      </c>
      <c r="N26" s="366">
        <f t="shared" si="8"/>
        <v>0.91966173361522197</v>
      </c>
      <c r="O26" s="367">
        <f t="shared" si="8"/>
        <v>0.85279951836243229</v>
      </c>
    </row>
    <row r="27" spans="1:16">
      <c r="A27" s="484" t="s">
        <v>506</v>
      </c>
      <c r="B27" s="359">
        <f t="shared" ref="B27:O27" si="9">B17/B$17</f>
        <v>1</v>
      </c>
      <c r="C27" s="359">
        <f t="shared" si="9"/>
        <v>1</v>
      </c>
      <c r="D27" s="359">
        <f t="shared" si="9"/>
        <v>1</v>
      </c>
      <c r="E27" s="359">
        <f t="shared" si="9"/>
        <v>1</v>
      </c>
      <c r="F27" s="359">
        <f t="shared" si="9"/>
        <v>1</v>
      </c>
      <c r="G27" s="359">
        <f t="shared" si="9"/>
        <v>1</v>
      </c>
      <c r="H27" s="359">
        <f t="shared" si="9"/>
        <v>1</v>
      </c>
      <c r="I27" s="359">
        <f t="shared" si="9"/>
        <v>1</v>
      </c>
      <c r="J27" s="359">
        <f t="shared" si="9"/>
        <v>1</v>
      </c>
      <c r="K27" s="359">
        <f t="shared" si="9"/>
        <v>1</v>
      </c>
      <c r="L27" s="368">
        <f t="shared" si="9"/>
        <v>1</v>
      </c>
      <c r="M27" s="369">
        <f t="shared" si="9"/>
        <v>1</v>
      </c>
      <c r="N27" s="369">
        <f t="shared" si="9"/>
        <v>1</v>
      </c>
      <c r="O27" s="370">
        <f t="shared" si="9"/>
        <v>1</v>
      </c>
    </row>
    <row r="28" spans="1:16">
      <c r="A28" s="194" t="s">
        <v>321</v>
      </c>
      <c r="M28" s="216"/>
      <c r="N28" s="216"/>
    </row>
    <row r="29" spans="1:16">
      <c r="A29" s="9" t="s">
        <v>407</v>
      </c>
      <c r="M29" s="216"/>
      <c r="N29" s="216"/>
    </row>
    <row r="30" spans="1:16">
      <c r="A30" s="9" t="s">
        <v>426</v>
      </c>
      <c r="M30" s="216"/>
      <c r="N30" s="216"/>
    </row>
    <row r="31" spans="1:16" s="17" customFormat="1" ht="11.25">
      <c r="A31" s="194" t="s">
        <v>757</v>
      </c>
      <c r="B31" s="225"/>
      <c r="C31" s="225"/>
      <c r="D31" s="225"/>
      <c r="G31" s="186"/>
      <c r="J31" s="186"/>
    </row>
    <row r="32" spans="1:16">
      <c r="M32" s="216"/>
      <c r="N32" s="216"/>
    </row>
    <row r="33" spans="1:15" ht="18">
      <c r="A33" s="10" t="s">
        <v>756</v>
      </c>
      <c r="M33" s="216"/>
      <c r="N33" s="216"/>
    </row>
    <row r="34" spans="1:15">
      <c r="M34" s="216"/>
      <c r="N34" s="60"/>
    </row>
    <row r="35" spans="1:15">
      <c r="A35" s="1"/>
      <c r="B35" s="1"/>
      <c r="C35" s="1"/>
      <c r="D35" s="1"/>
      <c r="E35" s="1"/>
      <c r="F35" s="1"/>
      <c r="G35" s="1"/>
      <c r="H35" s="1"/>
      <c r="I35" s="1"/>
      <c r="J35" s="1"/>
      <c r="K35" s="1"/>
      <c r="L35" s="1"/>
      <c r="M35" s="218"/>
      <c r="N35" s="218"/>
      <c r="O35" s="2"/>
    </row>
    <row r="36" spans="1:15">
      <c r="A36" s="3"/>
      <c r="B36" s="11" t="s">
        <v>40</v>
      </c>
      <c r="C36" s="11" t="s">
        <v>131</v>
      </c>
      <c r="D36" s="11" t="s">
        <v>133</v>
      </c>
      <c r="E36" s="11" t="s">
        <v>41</v>
      </c>
      <c r="F36" s="11" t="s">
        <v>42</v>
      </c>
      <c r="G36" s="11" t="s">
        <v>43</v>
      </c>
      <c r="H36" s="11" t="s">
        <v>44</v>
      </c>
      <c r="I36" s="11" t="s">
        <v>135</v>
      </c>
      <c r="J36" s="11" t="s">
        <v>136</v>
      </c>
      <c r="K36" s="11" t="s">
        <v>137</v>
      </c>
      <c r="L36" s="210">
        <v>100000</v>
      </c>
      <c r="M36" s="202" t="s">
        <v>268</v>
      </c>
      <c r="N36" s="202" t="s">
        <v>268</v>
      </c>
      <c r="O36" s="205" t="s">
        <v>82</v>
      </c>
    </row>
    <row r="37" spans="1:15" ht="14.25">
      <c r="A37" s="209" t="s">
        <v>325</v>
      </c>
      <c r="B37" s="11" t="s">
        <v>130</v>
      </c>
      <c r="C37" s="11" t="s">
        <v>45</v>
      </c>
      <c r="D37" s="11" t="s">
        <v>45</v>
      </c>
      <c r="E37" s="11" t="s">
        <v>45</v>
      </c>
      <c r="F37" s="11" t="s">
        <v>45</v>
      </c>
      <c r="G37" s="11" t="s">
        <v>45</v>
      </c>
      <c r="H37" s="11" t="s">
        <v>45</v>
      </c>
      <c r="I37" s="11" t="s">
        <v>45</v>
      </c>
      <c r="J37" s="11" t="s">
        <v>45</v>
      </c>
      <c r="K37" s="11" t="s">
        <v>45</v>
      </c>
      <c r="L37" s="11" t="s">
        <v>48</v>
      </c>
      <c r="M37" s="202" t="s">
        <v>270</v>
      </c>
      <c r="N37" s="202" t="s">
        <v>153</v>
      </c>
      <c r="O37" s="205" t="s">
        <v>152</v>
      </c>
    </row>
    <row r="38" spans="1:15">
      <c r="A38" s="3"/>
      <c r="B38" s="11" t="s">
        <v>48</v>
      </c>
      <c r="C38" s="11" t="s">
        <v>132</v>
      </c>
      <c r="D38" s="11" t="s">
        <v>134</v>
      </c>
      <c r="E38" s="11" t="s">
        <v>49</v>
      </c>
      <c r="F38" s="11" t="s">
        <v>50</v>
      </c>
      <c r="G38" s="11" t="s">
        <v>51</v>
      </c>
      <c r="H38" s="11" t="s">
        <v>47</v>
      </c>
      <c r="I38" s="11" t="s">
        <v>138</v>
      </c>
      <c r="J38" s="11" t="s">
        <v>139</v>
      </c>
      <c r="K38" s="11" t="s">
        <v>140</v>
      </c>
      <c r="L38" s="11" t="s">
        <v>141</v>
      </c>
      <c r="M38" s="202" t="s">
        <v>153</v>
      </c>
      <c r="N38" s="202" t="s">
        <v>141</v>
      </c>
      <c r="O38" s="205" t="s">
        <v>46</v>
      </c>
    </row>
    <row r="39" spans="1:15">
      <c r="A39" s="4"/>
      <c r="B39" s="4"/>
      <c r="C39" s="4"/>
      <c r="D39" s="4"/>
      <c r="E39" s="31"/>
      <c r="F39" s="31"/>
      <c r="G39" s="4"/>
      <c r="H39" s="4"/>
      <c r="I39" s="4"/>
      <c r="J39" s="4"/>
      <c r="K39" s="4"/>
      <c r="L39" s="4"/>
      <c r="M39" s="219"/>
      <c r="N39" s="219"/>
      <c r="O39" s="5"/>
    </row>
    <row r="40" spans="1:15" ht="14.25">
      <c r="A40" s="60" t="s">
        <v>507</v>
      </c>
      <c r="M40" s="216"/>
      <c r="N40" s="216"/>
      <c r="O40" s="69"/>
    </row>
    <row r="41" spans="1:15">
      <c r="A41" s="201" t="s">
        <v>445</v>
      </c>
      <c r="B41" s="329">
        <v>60</v>
      </c>
      <c r="C41" s="329">
        <v>5071</v>
      </c>
      <c r="D41" s="329">
        <v>21206</v>
      </c>
      <c r="E41" s="329">
        <v>336757</v>
      </c>
      <c r="F41" s="329">
        <v>448949</v>
      </c>
      <c r="G41" s="329">
        <v>500137</v>
      </c>
      <c r="H41" s="329">
        <v>698864</v>
      </c>
      <c r="I41" s="329">
        <v>752929</v>
      </c>
      <c r="J41" s="329">
        <v>601972</v>
      </c>
      <c r="K41" s="329">
        <v>231750</v>
      </c>
      <c r="L41" s="333" t="s">
        <v>108</v>
      </c>
      <c r="M41" s="326">
        <v>2011044</v>
      </c>
      <c r="N41" s="326">
        <v>1586651</v>
      </c>
      <c r="O41" s="325">
        <v>3597695</v>
      </c>
    </row>
    <row r="42" spans="1:15">
      <c r="A42" s="69" t="s">
        <v>446</v>
      </c>
      <c r="B42" s="330">
        <v>1716</v>
      </c>
      <c r="C42" s="330">
        <v>8934</v>
      </c>
      <c r="D42" s="330">
        <v>71684</v>
      </c>
      <c r="E42" s="330">
        <v>326365</v>
      </c>
      <c r="F42" s="330">
        <v>158223</v>
      </c>
      <c r="G42" s="330">
        <v>61695</v>
      </c>
      <c r="H42" s="330">
        <v>92636</v>
      </c>
      <c r="I42" s="330">
        <v>42169</v>
      </c>
      <c r="J42" s="334" t="s">
        <v>108</v>
      </c>
      <c r="K42" s="334" t="s">
        <v>108</v>
      </c>
      <c r="L42" s="334" t="s">
        <v>108</v>
      </c>
      <c r="M42" s="331">
        <v>721253</v>
      </c>
      <c r="N42" s="331">
        <v>42169</v>
      </c>
      <c r="O42" s="332">
        <v>763422</v>
      </c>
    </row>
    <row r="43" spans="1:15">
      <c r="A43" s="6" t="s">
        <v>163</v>
      </c>
      <c r="B43" s="329">
        <v>16320</v>
      </c>
      <c r="C43" s="329">
        <v>33753</v>
      </c>
      <c r="D43" s="329">
        <v>112593</v>
      </c>
      <c r="E43" s="329">
        <v>296529</v>
      </c>
      <c r="F43" s="329">
        <v>143680</v>
      </c>
      <c r="G43" s="329">
        <v>83363</v>
      </c>
      <c r="H43" s="329">
        <v>61200</v>
      </c>
      <c r="I43" s="329">
        <v>14921</v>
      </c>
      <c r="J43" s="329">
        <v>23945</v>
      </c>
      <c r="K43" s="333" t="s">
        <v>108</v>
      </c>
      <c r="L43" s="333" t="s">
        <v>108</v>
      </c>
      <c r="M43" s="326">
        <v>747438</v>
      </c>
      <c r="N43" s="326">
        <v>38866</v>
      </c>
      <c r="O43" s="325">
        <v>786304</v>
      </c>
    </row>
    <row r="44" spans="1:15">
      <c r="A44" t="s">
        <v>164</v>
      </c>
      <c r="B44" s="330">
        <v>457</v>
      </c>
      <c r="C44" s="330">
        <v>4894</v>
      </c>
      <c r="D44" s="330">
        <v>29976</v>
      </c>
      <c r="E44" s="330">
        <v>242540</v>
      </c>
      <c r="F44" s="330">
        <v>199579</v>
      </c>
      <c r="G44" s="330">
        <v>143215</v>
      </c>
      <c r="H44" s="330">
        <v>228853</v>
      </c>
      <c r="I44" s="330">
        <v>163045</v>
      </c>
      <c r="J44" s="330">
        <v>74551</v>
      </c>
      <c r="K44" s="334" t="s">
        <v>108</v>
      </c>
      <c r="L44" s="334" t="s">
        <v>108</v>
      </c>
      <c r="M44" s="331">
        <v>849514</v>
      </c>
      <c r="N44" s="331">
        <v>237596</v>
      </c>
      <c r="O44" s="332">
        <v>1087110</v>
      </c>
    </row>
    <row r="45" spans="1:15" ht="14.25">
      <c r="A45" s="252" t="s">
        <v>408</v>
      </c>
      <c r="B45" s="371">
        <f t="shared" ref="B45:K45" si="10">SUM(B41:B44)</f>
        <v>18553</v>
      </c>
      <c r="C45" s="371">
        <f t="shared" si="10"/>
        <v>52652</v>
      </c>
      <c r="D45" s="371">
        <f t="shared" si="10"/>
        <v>235459</v>
      </c>
      <c r="E45" s="371">
        <f t="shared" si="10"/>
        <v>1202191</v>
      </c>
      <c r="F45" s="371">
        <f t="shared" si="10"/>
        <v>950431</v>
      </c>
      <c r="G45" s="371">
        <f t="shared" si="10"/>
        <v>788410</v>
      </c>
      <c r="H45" s="371">
        <f t="shared" si="10"/>
        <v>1081553</v>
      </c>
      <c r="I45" s="371">
        <f t="shared" si="10"/>
        <v>973064</v>
      </c>
      <c r="J45" s="371">
        <f t="shared" si="10"/>
        <v>700468</v>
      </c>
      <c r="K45" s="371">
        <f t="shared" si="10"/>
        <v>231750</v>
      </c>
      <c r="L45" s="363" t="s">
        <v>108</v>
      </c>
      <c r="M45" s="372">
        <f>SUM(M41:M44)</f>
        <v>4329249</v>
      </c>
      <c r="N45" s="372">
        <f>SUM(N41:N44)</f>
        <v>1905282</v>
      </c>
      <c r="O45" s="373">
        <f>SUM(O41:O44)</f>
        <v>6234531</v>
      </c>
    </row>
    <row r="46" spans="1:15">
      <c r="A46" s="60" t="s">
        <v>508</v>
      </c>
      <c r="B46" s="356"/>
      <c r="C46" s="356"/>
      <c r="D46" s="356"/>
      <c r="E46" s="356"/>
      <c r="F46" s="356"/>
      <c r="G46" s="356"/>
      <c r="H46" s="356"/>
      <c r="I46" s="356"/>
      <c r="J46" s="356"/>
      <c r="K46" s="356"/>
      <c r="L46" s="356"/>
      <c r="M46" s="361"/>
      <c r="N46" s="361"/>
      <c r="O46" s="362"/>
    </row>
    <row r="47" spans="1:15">
      <c r="A47" s="201" t="s">
        <v>165</v>
      </c>
      <c r="B47" s="329">
        <v>79523</v>
      </c>
      <c r="C47" s="329">
        <v>200850</v>
      </c>
      <c r="D47" s="329">
        <v>532176</v>
      </c>
      <c r="E47" s="329">
        <v>1259928</v>
      </c>
      <c r="F47" s="329">
        <v>456338</v>
      </c>
      <c r="G47" s="329">
        <v>279774</v>
      </c>
      <c r="H47" s="329">
        <v>716728</v>
      </c>
      <c r="I47" s="329">
        <v>653480</v>
      </c>
      <c r="J47" s="329">
        <v>579960</v>
      </c>
      <c r="K47" s="329">
        <v>415441</v>
      </c>
      <c r="L47" s="329">
        <v>567547</v>
      </c>
      <c r="M47" s="326">
        <v>3525317</v>
      </c>
      <c r="N47" s="326">
        <v>2216428</v>
      </c>
      <c r="O47" s="325">
        <v>5741745</v>
      </c>
    </row>
    <row r="48" spans="1:15">
      <c r="A48" s="69" t="s">
        <v>166</v>
      </c>
      <c r="B48" s="330">
        <v>165405</v>
      </c>
      <c r="C48" s="330">
        <v>687282</v>
      </c>
      <c r="D48" s="330">
        <v>2787968</v>
      </c>
      <c r="E48" s="330">
        <v>9644864</v>
      </c>
      <c r="F48" s="330">
        <v>4894649</v>
      </c>
      <c r="G48" s="330">
        <v>3286056</v>
      </c>
      <c r="H48" s="330">
        <v>6806984</v>
      </c>
      <c r="I48" s="330">
        <v>6227524</v>
      </c>
      <c r="J48" s="330">
        <v>9378620</v>
      </c>
      <c r="K48" s="330">
        <v>5391428</v>
      </c>
      <c r="L48" s="330">
        <v>9954164</v>
      </c>
      <c r="M48" s="331">
        <v>28273208</v>
      </c>
      <c r="N48" s="331">
        <v>30951736</v>
      </c>
      <c r="O48" s="332">
        <v>59224944</v>
      </c>
    </row>
    <row r="49" spans="1:16">
      <c r="A49" s="252" t="s">
        <v>981</v>
      </c>
      <c r="B49" s="355">
        <f t="shared" ref="B49:O49" si="11">SUM(B47:B48)</f>
        <v>244928</v>
      </c>
      <c r="C49" s="355">
        <f t="shared" si="11"/>
        <v>888132</v>
      </c>
      <c r="D49" s="355">
        <f t="shared" si="11"/>
        <v>3320144</v>
      </c>
      <c r="E49" s="355">
        <f t="shared" si="11"/>
        <v>10904792</v>
      </c>
      <c r="F49" s="355">
        <f t="shared" si="11"/>
        <v>5350987</v>
      </c>
      <c r="G49" s="355">
        <f t="shared" si="11"/>
        <v>3565830</v>
      </c>
      <c r="H49" s="355">
        <f t="shared" si="11"/>
        <v>7523712</v>
      </c>
      <c r="I49" s="355">
        <f t="shared" si="11"/>
        <v>6881004</v>
      </c>
      <c r="J49" s="355">
        <f t="shared" si="11"/>
        <v>9958580</v>
      </c>
      <c r="K49" s="355">
        <f t="shared" si="11"/>
        <v>5806869</v>
      </c>
      <c r="L49" s="394">
        <f t="shared" si="11"/>
        <v>10521711</v>
      </c>
      <c r="M49" s="360">
        <f t="shared" si="11"/>
        <v>31798525</v>
      </c>
      <c r="N49" s="360">
        <f t="shared" si="11"/>
        <v>33168164</v>
      </c>
      <c r="O49" s="338">
        <f t="shared" si="11"/>
        <v>64966689</v>
      </c>
      <c r="P49" s="14"/>
    </row>
    <row r="50" spans="1:16" ht="14.25">
      <c r="A50" s="212" t="s">
        <v>409</v>
      </c>
      <c r="B50" s="341"/>
      <c r="C50" s="341"/>
      <c r="D50" s="341"/>
      <c r="E50" s="341"/>
      <c r="F50" s="341"/>
      <c r="G50" s="341"/>
      <c r="H50" s="341"/>
      <c r="I50" s="341"/>
      <c r="J50" s="341"/>
      <c r="K50" s="341"/>
      <c r="L50" s="341"/>
      <c r="M50" s="342"/>
      <c r="N50" s="342"/>
      <c r="O50" s="343"/>
    </row>
    <row r="51" spans="1:16">
      <c r="A51" s="201" t="s">
        <v>445</v>
      </c>
      <c r="B51" s="344">
        <f>B41/B$45</f>
        <v>3.2339783323451733E-3</v>
      </c>
      <c r="C51" s="344">
        <f t="shared" ref="C51:O51" si="12">C41/C$45</f>
        <v>9.6311631087138194E-2</v>
      </c>
      <c r="D51" s="344">
        <f t="shared" si="12"/>
        <v>9.0062388781061667E-2</v>
      </c>
      <c r="E51" s="344">
        <f t="shared" si="12"/>
        <v>0.28011938202831332</v>
      </c>
      <c r="F51" s="344">
        <f t="shared" si="12"/>
        <v>0.47236359083405316</v>
      </c>
      <c r="G51" s="345">
        <f t="shared" si="12"/>
        <v>0.63436156314607883</v>
      </c>
      <c r="H51" s="344">
        <f t="shared" si="12"/>
        <v>0.64616713189275055</v>
      </c>
      <c r="I51" s="344">
        <f t="shared" si="12"/>
        <v>0.77377130384024073</v>
      </c>
      <c r="J51" s="344">
        <f t="shared" si="12"/>
        <v>0.8593854394490541</v>
      </c>
      <c r="K51" s="344">
        <f t="shared" si="12"/>
        <v>1</v>
      </c>
      <c r="L51" s="333" t="s">
        <v>108</v>
      </c>
      <c r="M51" s="346">
        <f t="shared" si="12"/>
        <v>0.46452490951663905</v>
      </c>
      <c r="N51" s="346">
        <f t="shared" si="12"/>
        <v>0.83276438868366998</v>
      </c>
      <c r="O51" s="347">
        <f t="shared" si="12"/>
        <v>0.57705944520927077</v>
      </c>
    </row>
    <row r="52" spans="1:16">
      <c r="A52" s="69" t="s">
        <v>446</v>
      </c>
      <c r="B52" s="348">
        <f t="shared" ref="B52:O52" si="13">B42/B$45</f>
        <v>9.2491780305071949E-2</v>
      </c>
      <c r="C52" s="348">
        <f t="shared" si="13"/>
        <v>0.16968016409633063</v>
      </c>
      <c r="D52" s="348">
        <f t="shared" si="13"/>
        <v>0.30444366110448101</v>
      </c>
      <c r="E52" s="348">
        <f t="shared" si="13"/>
        <v>0.27147516492803558</v>
      </c>
      <c r="F52" s="348">
        <f t="shared" si="13"/>
        <v>0.16647499923718817</v>
      </c>
      <c r="G52" s="348">
        <f t="shared" si="13"/>
        <v>7.8252432110196474E-2</v>
      </c>
      <c r="H52" s="348">
        <f t="shared" si="13"/>
        <v>8.5650911235972724E-2</v>
      </c>
      <c r="I52" s="348">
        <f t="shared" si="13"/>
        <v>4.3336306758856559E-2</v>
      </c>
      <c r="J52" s="334" t="s">
        <v>108</v>
      </c>
      <c r="K52" s="334" t="s">
        <v>108</v>
      </c>
      <c r="L52" s="330" t="s">
        <v>108</v>
      </c>
      <c r="M52" s="349">
        <f t="shared" si="13"/>
        <v>0.16660002693307777</v>
      </c>
      <c r="N52" s="349">
        <f t="shared" si="13"/>
        <v>2.2132681671269659E-2</v>
      </c>
      <c r="O52" s="350">
        <f t="shared" si="13"/>
        <v>0.12245059010854224</v>
      </c>
    </row>
    <row r="53" spans="1:16">
      <c r="A53" s="6" t="s">
        <v>163</v>
      </c>
      <c r="B53" s="344">
        <f t="shared" ref="B53:O53" si="14">B43/B$45</f>
        <v>0.87964210639788709</v>
      </c>
      <c r="C53" s="344">
        <f t="shared" si="14"/>
        <v>0.64105826939147614</v>
      </c>
      <c r="D53" s="344">
        <f t="shared" si="14"/>
        <v>0.47818516174790515</v>
      </c>
      <c r="E53" s="344">
        <f t="shared" si="14"/>
        <v>0.24665714516245754</v>
      </c>
      <c r="F53" s="344">
        <f t="shared" si="14"/>
        <v>0.15117352022398259</v>
      </c>
      <c r="G53" s="345">
        <f t="shared" si="14"/>
        <v>0.1057355944242209</v>
      </c>
      <c r="H53" s="344">
        <f t="shared" si="14"/>
        <v>5.6585299102309361E-2</v>
      </c>
      <c r="I53" s="344">
        <f t="shared" si="14"/>
        <v>1.5334037637812107E-2</v>
      </c>
      <c r="J53" s="344">
        <f t="shared" si="14"/>
        <v>3.418428821873376E-2</v>
      </c>
      <c r="K53" s="333" t="s">
        <v>108</v>
      </c>
      <c r="L53" s="333" t="s">
        <v>108</v>
      </c>
      <c r="M53" s="346">
        <f t="shared" si="14"/>
        <v>0.17264842008394526</v>
      </c>
      <c r="N53" s="346">
        <f t="shared" si="14"/>
        <v>2.0399080031197482E-2</v>
      </c>
      <c r="O53" s="347">
        <f t="shared" si="14"/>
        <v>0.12612079401000653</v>
      </c>
    </row>
    <row r="54" spans="1:16">
      <c r="A54" t="s">
        <v>164</v>
      </c>
      <c r="B54" s="348">
        <f t="shared" ref="B54:O54" si="15">B44/B$45</f>
        <v>2.4632134964695736E-2</v>
      </c>
      <c r="C54" s="348">
        <f t="shared" si="15"/>
        <v>9.2949935425055072E-2</v>
      </c>
      <c r="D54" s="348">
        <f t="shared" si="15"/>
        <v>0.12730878836655213</v>
      </c>
      <c r="E54" s="348">
        <f t="shared" si="15"/>
        <v>0.20174830788119358</v>
      </c>
      <c r="F54" s="348">
        <f t="shared" si="15"/>
        <v>0.20998788970477605</v>
      </c>
      <c r="G54" s="348">
        <f t="shared" si="15"/>
        <v>0.18165041031950382</v>
      </c>
      <c r="H54" s="348">
        <f t="shared" si="15"/>
        <v>0.21159665776896741</v>
      </c>
      <c r="I54" s="348">
        <f t="shared" si="15"/>
        <v>0.16755835176309061</v>
      </c>
      <c r="J54" s="348">
        <f t="shared" si="15"/>
        <v>0.10643027233221218</v>
      </c>
      <c r="K54" s="330" t="s">
        <v>108</v>
      </c>
      <c r="L54" s="330" t="s">
        <v>108</v>
      </c>
      <c r="M54" s="349">
        <f t="shared" si="15"/>
        <v>0.19622664346633792</v>
      </c>
      <c r="N54" s="349">
        <f t="shared" si="15"/>
        <v>0.12470384961386294</v>
      </c>
      <c r="O54" s="350">
        <f t="shared" si="15"/>
        <v>0.17436917067218047</v>
      </c>
    </row>
    <row r="55" spans="1:16" ht="14.25">
      <c r="A55" s="252" t="s">
        <v>505</v>
      </c>
      <c r="B55" s="357">
        <f t="shared" ref="B55:O55" si="16">B45/B$45</f>
        <v>1</v>
      </c>
      <c r="C55" s="357">
        <f t="shared" si="16"/>
        <v>1</v>
      </c>
      <c r="D55" s="357">
        <f t="shared" si="16"/>
        <v>1</v>
      </c>
      <c r="E55" s="357">
        <f t="shared" si="16"/>
        <v>1</v>
      </c>
      <c r="F55" s="357">
        <f t="shared" si="16"/>
        <v>1</v>
      </c>
      <c r="G55" s="357">
        <f t="shared" si="16"/>
        <v>1</v>
      </c>
      <c r="H55" s="357">
        <f t="shared" si="16"/>
        <v>1</v>
      </c>
      <c r="I55" s="357">
        <f t="shared" si="16"/>
        <v>1</v>
      </c>
      <c r="J55" s="357">
        <f t="shared" si="16"/>
        <v>1</v>
      </c>
      <c r="K55" s="357">
        <f t="shared" si="16"/>
        <v>1</v>
      </c>
      <c r="L55" s="363" t="s">
        <v>108</v>
      </c>
      <c r="M55" s="364">
        <f t="shared" si="16"/>
        <v>1</v>
      </c>
      <c r="N55" s="364">
        <f t="shared" si="16"/>
        <v>1</v>
      </c>
      <c r="O55" s="365">
        <f t="shared" si="16"/>
        <v>1</v>
      </c>
    </row>
    <row r="56" spans="1:16">
      <c r="A56" s="212" t="s">
        <v>323</v>
      </c>
      <c r="B56" s="341"/>
      <c r="C56" s="341"/>
      <c r="D56" s="341"/>
      <c r="E56" s="341"/>
      <c r="F56" s="341"/>
      <c r="G56" s="341"/>
      <c r="H56" s="341"/>
      <c r="I56" s="341"/>
      <c r="J56" s="341"/>
      <c r="K56" s="341"/>
      <c r="L56" s="341"/>
      <c r="M56" s="342"/>
      <c r="N56" s="342"/>
      <c r="O56" s="343"/>
    </row>
    <row r="57" spans="1:16">
      <c r="A57" s="201" t="s">
        <v>165</v>
      </c>
      <c r="B57" s="344">
        <f>B47/B$49</f>
        <v>0.32467908936503787</v>
      </c>
      <c r="C57" s="344">
        <f t="shared" ref="C57:O57" si="17">C47/C$49</f>
        <v>0.22614881571658266</v>
      </c>
      <c r="D57" s="344">
        <f t="shared" si="17"/>
        <v>0.1602870236953578</v>
      </c>
      <c r="E57" s="344">
        <f t="shared" si="17"/>
        <v>0.1155389300410315</v>
      </c>
      <c r="F57" s="344">
        <f t="shared" si="17"/>
        <v>8.5281089264466536E-2</v>
      </c>
      <c r="G57" s="344">
        <f t="shared" si="17"/>
        <v>7.8459713446799209E-2</v>
      </c>
      <c r="H57" s="344">
        <f t="shared" si="17"/>
        <v>9.5262551251297234E-2</v>
      </c>
      <c r="I57" s="344">
        <f t="shared" si="17"/>
        <v>9.4968699335155157E-2</v>
      </c>
      <c r="J57" s="344">
        <f t="shared" si="17"/>
        <v>5.8237218559272504E-2</v>
      </c>
      <c r="K57" s="344">
        <f t="shared" si="17"/>
        <v>7.1543029470787098E-2</v>
      </c>
      <c r="L57" s="344">
        <f t="shared" si="17"/>
        <v>5.3940561568360884E-2</v>
      </c>
      <c r="M57" s="346">
        <f t="shared" si="17"/>
        <v>0.11086416744172882</v>
      </c>
      <c r="N57" s="346">
        <f t="shared" si="17"/>
        <v>6.6823958058094504E-2</v>
      </c>
      <c r="O57" s="347">
        <f t="shared" si="17"/>
        <v>8.8379831085435179E-2</v>
      </c>
    </row>
    <row r="58" spans="1:16">
      <c r="A58" s="69" t="s">
        <v>166</v>
      </c>
      <c r="B58" s="358">
        <f t="shared" ref="B58:O58" si="18">B48/B$49</f>
        <v>0.67532091063496213</v>
      </c>
      <c r="C58" s="358">
        <f t="shared" si="18"/>
        <v>0.77385118428341737</v>
      </c>
      <c r="D58" s="358">
        <f t="shared" si="18"/>
        <v>0.83971297630464226</v>
      </c>
      <c r="E58" s="358">
        <f t="shared" si="18"/>
        <v>0.88446106995896845</v>
      </c>
      <c r="F58" s="358">
        <f t="shared" si="18"/>
        <v>0.91471891073553346</v>
      </c>
      <c r="G58" s="358">
        <f t="shared" si="18"/>
        <v>0.92154028655320075</v>
      </c>
      <c r="H58" s="358">
        <f t="shared" si="18"/>
        <v>0.90473744874870277</v>
      </c>
      <c r="I58" s="358">
        <f t="shared" si="18"/>
        <v>0.90503130066484483</v>
      </c>
      <c r="J58" s="358">
        <f t="shared" si="18"/>
        <v>0.94176278144072745</v>
      </c>
      <c r="K58" s="358">
        <f t="shared" si="18"/>
        <v>0.92845697052921294</v>
      </c>
      <c r="L58" s="358">
        <f t="shared" si="18"/>
        <v>0.94605943843163909</v>
      </c>
      <c r="M58" s="366">
        <f t="shared" si="18"/>
        <v>0.88913583255827122</v>
      </c>
      <c r="N58" s="366">
        <f t="shared" si="18"/>
        <v>0.93317604194190551</v>
      </c>
      <c r="O58" s="367">
        <f t="shared" si="18"/>
        <v>0.91162016891456477</v>
      </c>
    </row>
    <row r="59" spans="1:16">
      <c r="A59" s="484" t="s">
        <v>506</v>
      </c>
      <c r="B59" s="359">
        <f t="shared" ref="B59:O59" si="19">B49/B$49</f>
        <v>1</v>
      </c>
      <c r="C59" s="359">
        <f t="shared" si="19"/>
        <v>1</v>
      </c>
      <c r="D59" s="359">
        <f t="shared" si="19"/>
        <v>1</v>
      </c>
      <c r="E59" s="359">
        <f t="shared" si="19"/>
        <v>1</v>
      </c>
      <c r="F59" s="359">
        <f t="shared" si="19"/>
        <v>1</v>
      </c>
      <c r="G59" s="359">
        <f t="shared" si="19"/>
        <v>1</v>
      </c>
      <c r="H59" s="359">
        <f t="shared" si="19"/>
        <v>1</v>
      </c>
      <c r="I59" s="359">
        <f t="shared" si="19"/>
        <v>1</v>
      </c>
      <c r="J59" s="359">
        <f t="shared" si="19"/>
        <v>1</v>
      </c>
      <c r="K59" s="359">
        <f t="shared" si="19"/>
        <v>1</v>
      </c>
      <c r="L59" s="368">
        <f t="shared" si="19"/>
        <v>1</v>
      </c>
      <c r="M59" s="369">
        <f t="shared" si="19"/>
        <v>1</v>
      </c>
      <c r="N59" s="369">
        <f t="shared" si="19"/>
        <v>1</v>
      </c>
      <c r="O59" s="370">
        <f t="shared" si="19"/>
        <v>1</v>
      </c>
    </row>
    <row r="60" spans="1:16">
      <c r="A60" s="9" t="s">
        <v>758</v>
      </c>
    </row>
    <row r="61" spans="1:16">
      <c r="A61" s="9" t="s">
        <v>407</v>
      </c>
    </row>
    <row r="62" spans="1:16">
      <c r="A62" s="9" t="s">
        <v>760</v>
      </c>
    </row>
    <row r="63" spans="1:16" s="17" customFormat="1" ht="11.25">
      <c r="A63" s="194" t="s">
        <v>759</v>
      </c>
      <c r="B63" s="225"/>
      <c r="C63" s="225"/>
      <c r="D63" s="225"/>
      <c r="G63" s="186"/>
      <c r="J63" s="186"/>
    </row>
    <row r="65" spans="1:6">
      <c r="A65" s="986" t="s">
        <v>266</v>
      </c>
      <c r="B65" s="987"/>
      <c r="C65" s="987"/>
      <c r="D65" s="987"/>
      <c r="E65" s="987"/>
      <c r="F65" s="987"/>
    </row>
    <row r="66" spans="1:6">
      <c r="A66" s="987"/>
      <c r="B66" s="987"/>
      <c r="C66" s="987"/>
      <c r="D66" s="987"/>
      <c r="E66" s="987"/>
      <c r="F66" s="987"/>
    </row>
    <row r="67" spans="1:6" ht="26.25" customHeight="1">
      <c r="A67" s="987"/>
      <c r="B67" s="987"/>
      <c r="C67" s="987"/>
      <c r="D67" s="987"/>
      <c r="E67" s="987"/>
      <c r="F67" s="987"/>
    </row>
    <row r="68" spans="1:6">
      <c r="A68" s="322"/>
      <c r="B68" s="306"/>
      <c r="C68" s="306"/>
      <c r="D68" s="306"/>
      <c r="E68" s="306"/>
      <c r="F68" s="306"/>
    </row>
    <row r="69" spans="1:6">
      <c r="A69" s="988" t="s">
        <v>18</v>
      </c>
      <c r="B69" s="987"/>
      <c r="C69" s="987"/>
      <c r="D69" s="987"/>
      <c r="E69" s="987"/>
      <c r="F69" s="987"/>
    </row>
    <row r="70" spans="1:6">
      <c r="A70" s="322"/>
      <c r="B70" s="306"/>
      <c r="C70" s="306"/>
      <c r="D70" s="306"/>
      <c r="E70" s="306"/>
      <c r="F70" s="306"/>
    </row>
    <row r="71" spans="1:6">
      <c r="A71" s="989" t="s">
        <v>19</v>
      </c>
      <c r="B71" s="990"/>
      <c r="C71" s="990"/>
      <c r="D71" s="990"/>
      <c r="E71" s="990"/>
      <c r="F71" s="990"/>
    </row>
    <row r="72" spans="1:6">
      <c r="A72" s="987"/>
      <c r="B72" s="987"/>
      <c r="C72" s="987"/>
      <c r="D72" s="987"/>
      <c r="E72" s="987"/>
      <c r="F72" s="987"/>
    </row>
    <row r="73" spans="1:6">
      <c r="A73" s="322"/>
      <c r="B73" s="306"/>
      <c r="C73" s="306"/>
      <c r="D73" s="306"/>
      <c r="E73" s="306"/>
      <c r="F73" s="306"/>
    </row>
    <row r="74" spans="1:6">
      <c r="A74" s="989" t="s">
        <v>20</v>
      </c>
      <c r="B74" s="987"/>
      <c r="C74" s="987"/>
      <c r="D74" s="987"/>
      <c r="E74" s="987"/>
      <c r="F74" s="987"/>
    </row>
    <row r="75" spans="1:6">
      <c r="A75" s="987"/>
      <c r="B75" s="987"/>
      <c r="C75" s="987"/>
      <c r="D75" s="987"/>
      <c r="E75" s="987"/>
      <c r="F75" s="987"/>
    </row>
    <row r="76" spans="1:6">
      <c r="A76" s="987"/>
      <c r="B76" s="987"/>
      <c r="C76" s="987"/>
      <c r="D76" s="987"/>
      <c r="E76" s="987"/>
      <c r="F76" s="987"/>
    </row>
    <row r="77" spans="1:6">
      <c r="A77" s="322"/>
      <c r="B77" s="306"/>
      <c r="C77" s="306"/>
      <c r="D77" s="306"/>
      <c r="E77" s="306"/>
      <c r="F77" s="306"/>
    </row>
    <row r="78" spans="1:6">
      <c r="A78" s="989" t="s">
        <v>21</v>
      </c>
      <c r="B78" s="987"/>
      <c r="C78" s="987"/>
      <c r="D78" s="987"/>
      <c r="E78" s="987"/>
      <c r="F78" s="987"/>
    </row>
    <row r="79" spans="1:6">
      <c r="A79" s="987"/>
      <c r="B79" s="987"/>
      <c r="C79" s="987"/>
      <c r="D79" s="987"/>
      <c r="E79" s="987"/>
      <c r="F79" s="987"/>
    </row>
    <row r="80" spans="1:6">
      <c r="A80" s="987"/>
      <c r="B80" s="987"/>
      <c r="C80" s="987"/>
      <c r="D80" s="987"/>
      <c r="E80" s="987"/>
      <c r="F80" s="987"/>
    </row>
    <row r="81" spans="1:6">
      <c r="A81" s="987"/>
      <c r="B81" s="987"/>
      <c r="C81" s="987"/>
      <c r="D81" s="987"/>
      <c r="E81" s="987"/>
      <c r="F81" s="987"/>
    </row>
    <row r="82" spans="1:6">
      <c r="A82" s="306"/>
      <c r="B82" s="306"/>
      <c r="C82" s="306"/>
      <c r="D82" s="306"/>
      <c r="E82" s="306"/>
      <c r="F82" s="306"/>
    </row>
    <row r="83" spans="1:6" ht="78" customHeight="1">
      <c r="A83" s="988" t="s">
        <v>167</v>
      </c>
      <c r="B83" s="988"/>
      <c r="C83" s="988"/>
      <c r="D83" s="988"/>
      <c r="E83" s="988"/>
      <c r="F83" s="988"/>
    </row>
    <row r="84" spans="1:6">
      <c r="A84" s="306"/>
      <c r="B84" s="306"/>
      <c r="C84" s="306"/>
      <c r="D84" s="306"/>
      <c r="E84" s="306"/>
      <c r="F84" s="306"/>
    </row>
    <row r="85" spans="1:6" ht="194.25" customHeight="1">
      <c r="A85" s="985" t="s">
        <v>974</v>
      </c>
      <c r="B85" s="985"/>
      <c r="C85" s="985"/>
      <c r="D85" s="985"/>
      <c r="E85" s="985"/>
      <c r="F85" s="985"/>
    </row>
  </sheetData>
  <mergeCells count="7">
    <mergeCell ref="A85:F85"/>
    <mergeCell ref="A65:F67"/>
    <mergeCell ref="A69:F69"/>
    <mergeCell ref="A71:F72"/>
    <mergeCell ref="A74:F76"/>
    <mergeCell ref="A78:F81"/>
    <mergeCell ref="A83:F83"/>
  </mergeCells>
  <pageMargins left="0.59055118110236227" right="0.59055118110236227" top="0.78740157480314965" bottom="0.78740157480314965" header="0.39370078740157483" footer="0.39370078740157483"/>
  <pageSetup paperSize="9" scale="58" firstPageNumber="7" orientation="landscape" useFirstPageNumber="1" r:id="rId1"/>
  <headerFooter differentOddEven="1">
    <oddHeader>&amp;R&amp;12Les finances des communes en 2018</oddHeader>
    <oddFooter>&amp;L&amp;12Direction Générale des Collectivités Locales / DESL&amp;C&amp;12 8&amp;R&amp;12Mise en ligne : mars 2020</oddFooter>
    <evenFooter>&amp;LDirection Générale des Collectivités Locales / DESL&amp;C7&amp;RMise en ligne : mars 2020</evenFooter>
    <firstFooter>&amp;LDirection Générale des Collectivités Locales / DESL&amp;C7&amp;RMise en ligne : mars 2020</firstFooter>
  </headerFooter>
  <rowBreaks count="1" manualBreakCount="1">
    <brk id="63" max="14" man="1"/>
  </rowBreaks>
</worksheet>
</file>

<file path=xl/worksheets/sheet7.xml><?xml version="1.0" encoding="utf-8"?>
<worksheet xmlns="http://schemas.openxmlformats.org/spreadsheetml/2006/main" xmlns:r="http://schemas.openxmlformats.org/officeDocument/2006/relationships">
  <sheetPr>
    <tabColor rgb="FF00B050"/>
    <pageSetUpPr fitToPage="1"/>
  </sheetPr>
  <dimension ref="A1:U85"/>
  <sheetViews>
    <sheetView zoomScaleNormal="100" zoomScalePageLayoutView="85" workbookViewId="0">
      <selection activeCell="A85" sqref="A85:G85"/>
    </sheetView>
  </sheetViews>
  <sheetFormatPr baseColWidth="10" defaultRowHeight="12.75"/>
  <cols>
    <col min="1" max="1" width="47.7109375" customWidth="1"/>
    <col min="2" max="12" width="13.7109375" customWidth="1"/>
    <col min="13" max="13" width="15.7109375" customWidth="1"/>
    <col min="14" max="14" width="14.85546875" customWidth="1"/>
    <col min="15" max="15" width="13.28515625" customWidth="1"/>
  </cols>
  <sheetData>
    <row r="1" spans="1:15" ht="20.25" customHeight="1">
      <c r="A1" s="10" t="s">
        <v>761</v>
      </c>
    </row>
    <row r="2" spans="1:15" ht="7.5" customHeight="1"/>
    <row r="3" spans="1:15" ht="7.5" customHeight="1">
      <c r="A3" s="1"/>
      <c r="B3" s="1"/>
      <c r="C3" s="1"/>
      <c r="D3" s="1"/>
      <c r="E3" s="1"/>
      <c r="F3" s="1"/>
      <c r="G3" s="1"/>
      <c r="H3" s="1"/>
      <c r="I3" s="1"/>
      <c r="J3" s="1"/>
      <c r="K3" s="1"/>
      <c r="L3" s="1"/>
      <c r="M3" s="1"/>
      <c r="N3" s="1"/>
      <c r="O3" s="2"/>
    </row>
    <row r="4" spans="1:15">
      <c r="A4" s="3"/>
      <c r="B4" s="11" t="s">
        <v>40</v>
      </c>
      <c r="C4" s="11" t="s">
        <v>131</v>
      </c>
      <c r="D4" s="11" t="s">
        <v>133</v>
      </c>
      <c r="E4" s="11" t="s">
        <v>41</v>
      </c>
      <c r="F4" s="11" t="s">
        <v>42</v>
      </c>
      <c r="G4" s="11" t="s">
        <v>43</v>
      </c>
      <c r="H4" s="11" t="s">
        <v>44</v>
      </c>
      <c r="I4" s="11" t="s">
        <v>135</v>
      </c>
      <c r="J4" s="11" t="s">
        <v>136</v>
      </c>
      <c r="K4" s="11" t="s">
        <v>137</v>
      </c>
      <c r="L4" s="210">
        <v>100000</v>
      </c>
      <c r="M4" s="202" t="s">
        <v>267</v>
      </c>
      <c r="N4" s="202" t="s">
        <v>267</v>
      </c>
      <c r="O4" s="205" t="s">
        <v>82</v>
      </c>
    </row>
    <row r="5" spans="1:15">
      <c r="A5" s="209" t="s">
        <v>162</v>
      </c>
      <c r="B5" s="11" t="s">
        <v>130</v>
      </c>
      <c r="C5" s="11" t="s">
        <v>45</v>
      </c>
      <c r="D5" s="11" t="s">
        <v>45</v>
      </c>
      <c r="E5" s="11" t="s">
        <v>45</v>
      </c>
      <c r="F5" s="11" t="s">
        <v>45</v>
      </c>
      <c r="G5" s="11" t="s">
        <v>45</v>
      </c>
      <c r="H5" s="11" t="s">
        <v>45</v>
      </c>
      <c r="I5" s="11" t="s">
        <v>45</v>
      </c>
      <c r="J5" s="11" t="s">
        <v>45</v>
      </c>
      <c r="K5" s="11" t="s">
        <v>45</v>
      </c>
      <c r="L5" s="11" t="s">
        <v>48</v>
      </c>
      <c r="M5" s="712" t="s">
        <v>158</v>
      </c>
      <c r="N5" s="202" t="s">
        <v>88</v>
      </c>
      <c r="O5" s="205" t="s">
        <v>152</v>
      </c>
    </row>
    <row r="6" spans="1:15">
      <c r="A6" s="3"/>
      <c r="B6" s="11" t="s">
        <v>48</v>
      </c>
      <c r="C6" s="11" t="s">
        <v>132</v>
      </c>
      <c r="D6" s="11" t="s">
        <v>134</v>
      </c>
      <c r="E6" s="11" t="s">
        <v>49</v>
      </c>
      <c r="F6" s="11" t="s">
        <v>50</v>
      </c>
      <c r="G6" s="11" t="s">
        <v>51</v>
      </c>
      <c r="H6" s="11" t="s">
        <v>47</v>
      </c>
      <c r="I6" s="11" t="s">
        <v>138</v>
      </c>
      <c r="J6" s="11" t="s">
        <v>139</v>
      </c>
      <c r="K6" s="11" t="s">
        <v>140</v>
      </c>
      <c r="L6" s="11" t="s">
        <v>141</v>
      </c>
      <c r="M6" s="202" t="s">
        <v>153</v>
      </c>
      <c r="N6" s="202" t="s">
        <v>151</v>
      </c>
      <c r="O6" s="205" t="s">
        <v>126</v>
      </c>
    </row>
    <row r="7" spans="1:15" ht="14.25">
      <c r="A7" s="226" t="s">
        <v>320</v>
      </c>
    </row>
    <row r="8" spans="1:15">
      <c r="A8" s="60" t="s">
        <v>168</v>
      </c>
      <c r="O8" s="69"/>
    </row>
    <row r="9" spans="1:15" ht="12.75" customHeight="1">
      <c r="A9" s="249" t="s">
        <v>169</v>
      </c>
      <c r="B9" s="374">
        <v>3214</v>
      </c>
      <c r="C9" s="374">
        <v>5404</v>
      </c>
      <c r="D9" s="374">
        <v>9455</v>
      </c>
      <c r="E9" s="374">
        <v>9254</v>
      </c>
      <c r="F9" s="374">
        <v>706</v>
      </c>
      <c r="G9" s="374">
        <v>73</v>
      </c>
      <c r="H9" s="374">
        <v>22</v>
      </c>
      <c r="I9" s="384">
        <v>1</v>
      </c>
      <c r="J9" s="384" t="s">
        <v>108</v>
      </c>
      <c r="K9" s="384" t="s">
        <v>108</v>
      </c>
      <c r="L9" s="384" t="s">
        <v>108</v>
      </c>
      <c r="M9" s="385">
        <v>28128</v>
      </c>
      <c r="N9" s="385">
        <v>1</v>
      </c>
      <c r="O9" s="386">
        <v>28129</v>
      </c>
    </row>
    <row r="10" spans="1:15">
      <c r="A10" s="89" t="s">
        <v>181</v>
      </c>
      <c r="B10" s="375">
        <v>6</v>
      </c>
      <c r="C10" s="375">
        <v>46</v>
      </c>
      <c r="D10" s="375">
        <v>359</v>
      </c>
      <c r="E10" s="375">
        <v>2177</v>
      </c>
      <c r="F10" s="375">
        <v>1551</v>
      </c>
      <c r="G10" s="375">
        <v>901</v>
      </c>
      <c r="H10" s="375">
        <v>1164</v>
      </c>
      <c r="I10" s="387">
        <v>550</v>
      </c>
      <c r="J10" s="387">
        <v>343</v>
      </c>
      <c r="K10" s="387">
        <v>88</v>
      </c>
      <c r="L10" s="387">
        <v>42</v>
      </c>
      <c r="M10" s="328">
        <v>6204</v>
      </c>
      <c r="N10" s="328">
        <v>1023</v>
      </c>
      <c r="O10" s="327">
        <v>7227</v>
      </c>
    </row>
    <row r="11" spans="1:15">
      <c r="A11" s="726" t="s">
        <v>255</v>
      </c>
      <c r="B11" s="727">
        <f>SUM(B9:B10)</f>
        <v>3220</v>
      </c>
      <c r="C11" s="727">
        <f t="shared" ref="C11:O11" si="0">SUM(C9:C10)</f>
        <v>5450</v>
      </c>
      <c r="D11" s="727">
        <f t="shared" si="0"/>
        <v>9814</v>
      </c>
      <c r="E11" s="727">
        <f t="shared" si="0"/>
        <v>11431</v>
      </c>
      <c r="F11" s="727">
        <f t="shared" si="0"/>
        <v>2257</v>
      </c>
      <c r="G11" s="727">
        <f t="shared" si="0"/>
        <v>974</v>
      </c>
      <c r="H11" s="727">
        <f t="shared" si="0"/>
        <v>1186</v>
      </c>
      <c r="I11" s="727">
        <f t="shared" si="0"/>
        <v>551</v>
      </c>
      <c r="J11" s="727">
        <f t="shared" si="0"/>
        <v>343</v>
      </c>
      <c r="K11" s="727">
        <f t="shared" si="0"/>
        <v>88</v>
      </c>
      <c r="L11" s="727">
        <f t="shared" si="0"/>
        <v>42</v>
      </c>
      <c r="M11" s="728">
        <f t="shared" si="0"/>
        <v>34332</v>
      </c>
      <c r="N11" s="728">
        <f t="shared" si="0"/>
        <v>1024</v>
      </c>
      <c r="O11" s="729">
        <f t="shared" si="0"/>
        <v>35356</v>
      </c>
    </row>
    <row r="12" spans="1:15">
      <c r="A12" s="69" t="s">
        <v>178</v>
      </c>
      <c r="B12" s="376"/>
      <c r="C12" s="376"/>
      <c r="D12" s="376"/>
      <c r="E12" s="376"/>
      <c r="F12" s="376"/>
      <c r="G12" s="376"/>
      <c r="H12" s="376"/>
      <c r="I12" s="376"/>
      <c r="J12" s="376"/>
      <c r="K12" s="376"/>
      <c r="L12" s="376"/>
      <c r="M12" s="331"/>
      <c r="N12" s="331"/>
      <c r="O12" s="332"/>
    </row>
    <row r="13" spans="1:15">
      <c r="A13" s="201" t="s">
        <v>170</v>
      </c>
      <c r="B13" s="377">
        <v>3</v>
      </c>
      <c r="C13" s="377">
        <v>18</v>
      </c>
      <c r="D13" s="377">
        <v>133</v>
      </c>
      <c r="E13" s="377">
        <v>570</v>
      </c>
      <c r="F13" s="377">
        <v>651</v>
      </c>
      <c r="G13" s="377">
        <v>358</v>
      </c>
      <c r="H13" s="377">
        <v>21</v>
      </c>
      <c r="I13" s="333" t="s">
        <v>108</v>
      </c>
      <c r="J13" s="333" t="s">
        <v>108</v>
      </c>
      <c r="K13" s="333" t="s">
        <v>108</v>
      </c>
      <c r="L13" s="333" t="s">
        <v>108</v>
      </c>
      <c r="M13" s="326">
        <v>1754</v>
      </c>
      <c r="N13" s="333" t="s">
        <v>108</v>
      </c>
      <c r="O13" s="326">
        <v>1754</v>
      </c>
    </row>
    <row r="14" spans="1:15">
      <c r="A14" s="69" t="s">
        <v>171</v>
      </c>
      <c r="B14" s="376">
        <v>1</v>
      </c>
      <c r="C14" s="376">
        <v>17</v>
      </c>
      <c r="D14" s="376">
        <v>103</v>
      </c>
      <c r="E14" s="376">
        <v>383</v>
      </c>
      <c r="F14" s="376">
        <v>179</v>
      </c>
      <c r="G14" s="376">
        <v>117</v>
      </c>
      <c r="H14" s="376">
        <v>407</v>
      </c>
      <c r="I14" s="376">
        <v>5</v>
      </c>
      <c r="J14" s="334" t="s">
        <v>108</v>
      </c>
      <c r="K14" s="334" t="s">
        <v>108</v>
      </c>
      <c r="L14" s="334" t="s">
        <v>108</v>
      </c>
      <c r="M14" s="331">
        <v>1207</v>
      </c>
      <c r="N14" s="331">
        <v>5</v>
      </c>
      <c r="O14" s="332">
        <v>1212</v>
      </c>
    </row>
    <row r="15" spans="1:15">
      <c r="A15" s="211" t="s">
        <v>172</v>
      </c>
      <c r="B15" s="336" t="s">
        <v>108</v>
      </c>
      <c r="C15" s="378">
        <v>6</v>
      </c>
      <c r="D15" s="378">
        <v>53</v>
      </c>
      <c r="E15" s="378">
        <v>338</v>
      </c>
      <c r="F15" s="378">
        <v>118</v>
      </c>
      <c r="G15" s="378">
        <v>51</v>
      </c>
      <c r="H15" s="378">
        <v>119</v>
      </c>
      <c r="I15" s="378">
        <v>127</v>
      </c>
      <c r="J15" s="378">
        <v>3</v>
      </c>
      <c r="K15" s="336" t="s">
        <v>108</v>
      </c>
      <c r="L15" s="333" t="s">
        <v>108</v>
      </c>
      <c r="M15" s="337">
        <v>685</v>
      </c>
      <c r="N15" s="337">
        <v>130</v>
      </c>
      <c r="O15" s="338">
        <v>815</v>
      </c>
    </row>
    <row r="16" spans="1:15" ht="12.75" customHeight="1">
      <c r="A16" s="69" t="s">
        <v>173</v>
      </c>
      <c r="B16" s="379">
        <v>1</v>
      </c>
      <c r="C16" s="362">
        <v>3</v>
      </c>
      <c r="D16" s="362">
        <v>38</v>
      </c>
      <c r="E16" s="362">
        <v>336</v>
      </c>
      <c r="F16" s="362">
        <v>173</v>
      </c>
      <c r="G16" s="362">
        <v>87</v>
      </c>
      <c r="H16" s="362">
        <v>76</v>
      </c>
      <c r="I16" s="362">
        <v>83</v>
      </c>
      <c r="J16" s="362">
        <v>60</v>
      </c>
      <c r="K16" s="379" t="s">
        <v>108</v>
      </c>
      <c r="L16" s="379" t="s">
        <v>108</v>
      </c>
      <c r="M16" s="361">
        <v>714</v>
      </c>
      <c r="N16" s="361">
        <v>143</v>
      </c>
      <c r="O16" s="361">
        <v>857</v>
      </c>
    </row>
    <row r="17" spans="1:21">
      <c r="A17" s="201" t="s">
        <v>174</v>
      </c>
      <c r="B17" s="333" t="s">
        <v>108</v>
      </c>
      <c r="C17" s="333" t="s">
        <v>108</v>
      </c>
      <c r="D17" s="377">
        <v>8</v>
      </c>
      <c r="E17" s="377">
        <v>179</v>
      </c>
      <c r="F17" s="377">
        <v>104</v>
      </c>
      <c r="G17" s="377">
        <v>61</v>
      </c>
      <c r="H17" s="377">
        <v>97</v>
      </c>
      <c r="I17" s="377">
        <v>35</v>
      </c>
      <c r="J17" s="377">
        <v>41</v>
      </c>
      <c r="K17" s="377">
        <v>24</v>
      </c>
      <c r="L17" s="333" t="s">
        <v>108</v>
      </c>
      <c r="M17" s="326">
        <v>449</v>
      </c>
      <c r="N17" s="326">
        <v>100</v>
      </c>
      <c r="O17" s="325">
        <v>549</v>
      </c>
    </row>
    <row r="18" spans="1:21">
      <c r="A18" s="69" t="s">
        <v>175</v>
      </c>
      <c r="B18" s="334" t="s">
        <v>108</v>
      </c>
      <c r="C18" s="334" t="s">
        <v>108</v>
      </c>
      <c r="D18" s="376">
        <v>8</v>
      </c>
      <c r="E18" s="376">
        <v>105</v>
      </c>
      <c r="F18" s="376">
        <v>78</v>
      </c>
      <c r="G18" s="376">
        <v>47</v>
      </c>
      <c r="H18" s="376">
        <v>77</v>
      </c>
      <c r="I18" s="376">
        <v>39</v>
      </c>
      <c r="J18" s="376">
        <v>19</v>
      </c>
      <c r="K18" s="376">
        <v>14</v>
      </c>
      <c r="L18" s="376">
        <v>8</v>
      </c>
      <c r="M18" s="331">
        <v>315</v>
      </c>
      <c r="N18" s="331">
        <v>80</v>
      </c>
      <c r="O18" s="332">
        <v>395</v>
      </c>
    </row>
    <row r="19" spans="1:21">
      <c r="A19" s="213" t="s">
        <v>176</v>
      </c>
      <c r="B19" s="333" t="s">
        <v>108</v>
      </c>
      <c r="C19" s="388">
        <v>1</v>
      </c>
      <c r="D19" s="388">
        <v>14</v>
      </c>
      <c r="E19" s="388">
        <v>233</v>
      </c>
      <c r="F19" s="388">
        <v>216</v>
      </c>
      <c r="G19" s="388">
        <v>150</v>
      </c>
      <c r="H19" s="388">
        <v>299</v>
      </c>
      <c r="I19" s="388">
        <v>183</v>
      </c>
      <c r="J19" s="388">
        <v>94</v>
      </c>
      <c r="K19" s="388">
        <v>14</v>
      </c>
      <c r="L19" s="389">
        <v>29</v>
      </c>
      <c r="M19" s="390">
        <v>913</v>
      </c>
      <c r="N19" s="390">
        <v>320</v>
      </c>
      <c r="O19" s="391">
        <v>1233</v>
      </c>
    </row>
    <row r="20" spans="1:21">
      <c r="A20" s="209" t="s">
        <v>177</v>
      </c>
      <c r="B20" s="381">
        <v>1</v>
      </c>
      <c r="C20" s="381">
        <v>1</v>
      </c>
      <c r="D20" s="381">
        <v>2</v>
      </c>
      <c r="E20" s="381">
        <v>33</v>
      </c>
      <c r="F20" s="381">
        <v>32</v>
      </c>
      <c r="G20" s="381">
        <v>30</v>
      </c>
      <c r="H20" s="381">
        <v>68</v>
      </c>
      <c r="I20" s="381">
        <v>78</v>
      </c>
      <c r="J20" s="381">
        <v>126</v>
      </c>
      <c r="K20" s="381">
        <v>36</v>
      </c>
      <c r="L20" s="381">
        <v>5</v>
      </c>
      <c r="M20" s="392">
        <v>167</v>
      </c>
      <c r="N20" s="392">
        <v>245</v>
      </c>
      <c r="O20" s="393">
        <v>412</v>
      </c>
    </row>
    <row r="21" spans="1:21">
      <c r="A21" s="252" t="s">
        <v>254</v>
      </c>
      <c r="B21" s="730">
        <f>SUM(B13:B20)</f>
        <v>6</v>
      </c>
      <c r="C21" s="730">
        <f t="shared" ref="C21:O21" si="1">SUM(C13:C20)</f>
        <v>46</v>
      </c>
      <c r="D21" s="730">
        <f t="shared" si="1"/>
        <v>359</v>
      </c>
      <c r="E21" s="730">
        <f t="shared" si="1"/>
        <v>2177</v>
      </c>
      <c r="F21" s="730">
        <f t="shared" si="1"/>
        <v>1551</v>
      </c>
      <c r="G21" s="371">
        <f t="shared" si="1"/>
        <v>901</v>
      </c>
      <c r="H21" s="730">
        <f t="shared" si="1"/>
        <v>1164</v>
      </c>
      <c r="I21" s="730">
        <f t="shared" si="1"/>
        <v>550</v>
      </c>
      <c r="J21" s="730">
        <f t="shared" si="1"/>
        <v>343</v>
      </c>
      <c r="K21" s="730">
        <f t="shared" si="1"/>
        <v>88</v>
      </c>
      <c r="L21" s="731">
        <f t="shared" si="1"/>
        <v>42</v>
      </c>
      <c r="M21" s="732">
        <f t="shared" si="1"/>
        <v>6204</v>
      </c>
      <c r="N21" s="732">
        <f t="shared" si="1"/>
        <v>1023</v>
      </c>
      <c r="O21" s="733">
        <f t="shared" si="1"/>
        <v>7227</v>
      </c>
    </row>
    <row r="22" spans="1:21">
      <c r="A22" s="212" t="s">
        <v>326</v>
      </c>
      <c r="B22" s="341"/>
      <c r="C22" s="341"/>
      <c r="D22" s="341"/>
      <c r="E22" s="341"/>
      <c r="F22" s="341"/>
      <c r="G22" s="341"/>
      <c r="H22" s="341"/>
      <c r="I22" s="341"/>
      <c r="J22" s="341"/>
      <c r="K22" s="341"/>
      <c r="L22" s="341"/>
      <c r="M22" s="342"/>
      <c r="N22" s="342"/>
      <c r="O22" s="343"/>
    </row>
    <row r="23" spans="1:21" s="193" customFormat="1">
      <c r="A23" s="569" t="s">
        <v>169</v>
      </c>
      <c r="B23" s="734">
        <f>B9/B$11</f>
        <v>0.99813664596273288</v>
      </c>
      <c r="C23" s="734">
        <f t="shared" ref="C23:O23" si="2">C9/C$11</f>
        <v>0.99155963302752292</v>
      </c>
      <c r="D23" s="734">
        <f t="shared" si="2"/>
        <v>0.96341960464642351</v>
      </c>
      <c r="E23" s="734">
        <f t="shared" si="2"/>
        <v>0.80955296999387627</v>
      </c>
      <c r="F23" s="734">
        <f t="shared" si="2"/>
        <v>0.3128046078865751</v>
      </c>
      <c r="G23" s="734">
        <f t="shared" si="2"/>
        <v>7.4948665297741274E-2</v>
      </c>
      <c r="H23" s="734">
        <f t="shared" si="2"/>
        <v>1.8549747048903879E-2</v>
      </c>
      <c r="I23" s="735">
        <f t="shared" si="2"/>
        <v>1.8148820326678765E-3</v>
      </c>
      <c r="J23" s="798" t="s">
        <v>108</v>
      </c>
      <c r="K23" s="798" t="s">
        <v>108</v>
      </c>
      <c r="L23" s="798" t="s">
        <v>108</v>
      </c>
      <c r="M23" s="736">
        <f t="shared" si="2"/>
        <v>0.81929395316322962</v>
      </c>
      <c r="N23" s="736">
        <f t="shared" si="2"/>
        <v>9.765625E-4</v>
      </c>
      <c r="O23" s="737">
        <f t="shared" si="2"/>
        <v>0.79559339291775089</v>
      </c>
      <c r="P23"/>
      <c r="Q23"/>
      <c r="R23"/>
      <c r="S23"/>
      <c r="T23"/>
      <c r="U23"/>
    </row>
    <row r="24" spans="1:21">
      <c r="A24" s="215" t="s">
        <v>181</v>
      </c>
      <c r="B24" s="348">
        <f t="shared" ref="B24:O24" si="3">B10/B$11</f>
        <v>1.8633540372670807E-3</v>
      </c>
      <c r="C24" s="348">
        <f t="shared" si="3"/>
        <v>8.4403669724770636E-3</v>
      </c>
      <c r="D24" s="348">
        <f t="shared" si="3"/>
        <v>3.6580395353576524E-2</v>
      </c>
      <c r="E24" s="348">
        <f t="shared" si="3"/>
        <v>0.1904470300061237</v>
      </c>
      <c r="F24" s="348">
        <f t="shared" si="3"/>
        <v>0.68719539211342495</v>
      </c>
      <c r="G24" s="348">
        <f t="shared" si="3"/>
        <v>0.92505133470225875</v>
      </c>
      <c r="H24" s="348">
        <f t="shared" si="3"/>
        <v>0.98145025295109611</v>
      </c>
      <c r="I24" s="398">
        <f t="shared" si="3"/>
        <v>0.99818511796733211</v>
      </c>
      <c r="J24" s="398">
        <f t="shared" si="3"/>
        <v>1</v>
      </c>
      <c r="K24" s="398">
        <f t="shared" si="3"/>
        <v>1</v>
      </c>
      <c r="L24" s="398">
        <f t="shared" si="3"/>
        <v>1</v>
      </c>
      <c r="M24" s="349">
        <f t="shared" si="3"/>
        <v>0.18070604683677036</v>
      </c>
      <c r="N24" s="349">
        <f t="shared" si="3"/>
        <v>0.9990234375</v>
      </c>
      <c r="O24" s="350">
        <f t="shared" si="3"/>
        <v>0.20440660708224911</v>
      </c>
    </row>
    <row r="25" spans="1:21">
      <c r="A25" s="252" t="s">
        <v>509</v>
      </c>
      <c r="B25" s="357">
        <f t="shared" ref="B25:O25" si="4">B11/B$11</f>
        <v>1</v>
      </c>
      <c r="C25" s="357">
        <f t="shared" si="4"/>
        <v>1</v>
      </c>
      <c r="D25" s="357">
        <f t="shared" si="4"/>
        <v>1</v>
      </c>
      <c r="E25" s="357">
        <f t="shared" si="4"/>
        <v>1</v>
      </c>
      <c r="F25" s="357">
        <f t="shared" si="4"/>
        <v>1</v>
      </c>
      <c r="G25" s="357">
        <f t="shared" si="4"/>
        <v>1</v>
      </c>
      <c r="H25" s="357">
        <f t="shared" si="4"/>
        <v>1</v>
      </c>
      <c r="I25" s="357">
        <f t="shared" si="4"/>
        <v>1</v>
      </c>
      <c r="J25" s="357">
        <f t="shared" si="4"/>
        <v>1</v>
      </c>
      <c r="K25" s="357">
        <f t="shared" si="4"/>
        <v>1</v>
      </c>
      <c r="L25" s="357">
        <f t="shared" si="4"/>
        <v>1</v>
      </c>
      <c r="M25" s="364">
        <f t="shared" si="4"/>
        <v>1</v>
      </c>
      <c r="N25" s="364">
        <f t="shared" si="4"/>
        <v>1</v>
      </c>
      <c r="O25" s="399">
        <f t="shared" si="4"/>
        <v>1</v>
      </c>
    </row>
    <row r="26" spans="1:21">
      <c r="A26" s="69" t="s">
        <v>178</v>
      </c>
      <c r="B26" s="358"/>
      <c r="C26" s="358"/>
      <c r="D26" s="358"/>
      <c r="E26" s="358"/>
      <c r="F26" s="358"/>
      <c r="G26" s="358"/>
      <c r="H26" s="358"/>
      <c r="I26" s="358"/>
      <c r="J26" s="358"/>
      <c r="K26" s="358"/>
      <c r="L26" s="358"/>
      <c r="M26" s="366"/>
      <c r="N26" s="366"/>
      <c r="O26" s="367"/>
    </row>
    <row r="27" spans="1:21">
      <c r="A27" s="211" t="s">
        <v>170</v>
      </c>
      <c r="B27" s="345">
        <f>B13/B$21</f>
        <v>0.5</v>
      </c>
      <c r="C27" s="345">
        <f t="shared" ref="C27:O27" si="5">C13/C$21</f>
        <v>0.39130434782608697</v>
      </c>
      <c r="D27" s="345">
        <f t="shared" si="5"/>
        <v>0.37047353760445684</v>
      </c>
      <c r="E27" s="345">
        <f t="shared" si="5"/>
        <v>0.26182820395039047</v>
      </c>
      <c r="F27" s="345">
        <f t="shared" si="5"/>
        <v>0.4197292069632495</v>
      </c>
      <c r="G27" s="345">
        <f t="shared" si="5"/>
        <v>0.39733629300776913</v>
      </c>
      <c r="H27" s="345">
        <f t="shared" si="5"/>
        <v>1.804123711340206E-2</v>
      </c>
      <c r="I27" s="345" t="s">
        <v>108</v>
      </c>
      <c r="J27" s="345" t="s">
        <v>108</v>
      </c>
      <c r="K27" s="345" t="s">
        <v>108</v>
      </c>
      <c r="L27" s="345" t="s">
        <v>108</v>
      </c>
      <c r="M27" s="351">
        <f t="shared" si="5"/>
        <v>0.28272082527401676</v>
      </c>
      <c r="N27" s="351" t="s">
        <v>108</v>
      </c>
      <c r="O27" s="352">
        <f t="shared" si="5"/>
        <v>0.24270098242700983</v>
      </c>
    </row>
    <row r="28" spans="1:21">
      <c r="A28" s="69" t="s">
        <v>171</v>
      </c>
      <c r="B28" s="358">
        <f t="shared" ref="B28:O28" si="6">B14/B$21</f>
        <v>0.16666666666666666</v>
      </c>
      <c r="C28" s="358">
        <f t="shared" si="6"/>
        <v>0.36956521739130432</v>
      </c>
      <c r="D28" s="358">
        <f t="shared" si="6"/>
        <v>0.28690807799442897</v>
      </c>
      <c r="E28" s="358">
        <f t="shared" si="6"/>
        <v>0.17593017914561324</v>
      </c>
      <c r="F28" s="358">
        <f t="shared" si="6"/>
        <v>0.11540941328175371</v>
      </c>
      <c r="G28" s="358">
        <f t="shared" si="6"/>
        <v>0.12985571587125416</v>
      </c>
      <c r="H28" s="358">
        <f t="shared" si="6"/>
        <v>0.34965635738831613</v>
      </c>
      <c r="I28" s="358">
        <f t="shared" si="6"/>
        <v>9.0909090909090905E-3</v>
      </c>
      <c r="J28" s="358" t="s">
        <v>108</v>
      </c>
      <c r="K28" s="358" t="s">
        <v>108</v>
      </c>
      <c r="L28" s="358" t="s">
        <v>108</v>
      </c>
      <c r="M28" s="366">
        <f t="shared" si="6"/>
        <v>0.1945519019987105</v>
      </c>
      <c r="N28" s="366">
        <f t="shared" si="6"/>
        <v>4.8875855327468231E-3</v>
      </c>
      <c r="O28" s="367">
        <f t="shared" si="6"/>
        <v>0.16770444167704443</v>
      </c>
    </row>
    <row r="29" spans="1:21">
      <c r="A29" s="211" t="s">
        <v>172</v>
      </c>
      <c r="B29" s="795" t="s">
        <v>108</v>
      </c>
      <c r="C29" s="345">
        <f t="shared" ref="C29:O29" si="7">C15/C$21</f>
        <v>0.13043478260869565</v>
      </c>
      <c r="D29" s="345">
        <f t="shared" si="7"/>
        <v>0.14763231197771587</v>
      </c>
      <c r="E29" s="345">
        <f t="shared" si="7"/>
        <v>0.15525953146531923</v>
      </c>
      <c r="F29" s="345">
        <f t="shared" si="7"/>
        <v>7.6079948420373952E-2</v>
      </c>
      <c r="G29" s="345">
        <f t="shared" si="7"/>
        <v>5.6603773584905662E-2</v>
      </c>
      <c r="H29" s="345">
        <f t="shared" si="7"/>
        <v>0.10223367697594501</v>
      </c>
      <c r="I29" s="345">
        <f t="shared" si="7"/>
        <v>0.2309090909090909</v>
      </c>
      <c r="J29" s="345">
        <f t="shared" si="7"/>
        <v>8.7463556851311956E-3</v>
      </c>
      <c r="K29" s="345" t="s">
        <v>108</v>
      </c>
      <c r="L29" s="345" t="s">
        <v>108</v>
      </c>
      <c r="M29" s="351">
        <f t="shared" si="7"/>
        <v>0.11041263700838169</v>
      </c>
      <c r="N29" s="351">
        <f t="shared" si="7"/>
        <v>0.1270772238514174</v>
      </c>
      <c r="O29" s="352">
        <f t="shared" si="7"/>
        <v>0.11277155112771552</v>
      </c>
    </row>
    <row r="30" spans="1:21">
      <c r="A30" s="69" t="s">
        <v>173</v>
      </c>
      <c r="B30" s="358">
        <f t="shared" ref="B30:O30" si="8">B16/B$21</f>
        <v>0.16666666666666666</v>
      </c>
      <c r="C30" s="358">
        <f t="shared" si="8"/>
        <v>6.5217391304347824E-2</v>
      </c>
      <c r="D30" s="358">
        <f t="shared" si="8"/>
        <v>0.10584958217270195</v>
      </c>
      <c r="E30" s="358">
        <f t="shared" si="8"/>
        <v>0.15434083601286175</v>
      </c>
      <c r="F30" s="358">
        <f t="shared" si="8"/>
        <v>0.11154094132817537</v>
      </c>
      <c r="G30" s="358">
        <f t="shared" si="8"/>
        <v>9.6559378468368484E-2</v>
      </c>
      <c r="H30" s="358">
        <f t="shared" si="8"/>
        <v>6.5292096219931275E-2</v>
      </c>
      <c r="I30" s="358">
        <f t="shared" si="8"/>
        <v>0.15090909090909091</v>
      </c>
      <c r="J30" s="358">
        <f t="shared" si="8"/>
        <v>0.1749271137026239</v>
      </c>
      <c r="K30" s="358" t="s">
        <v>108</v>
      </c>
      <c r="L30" s="358" t="s">
        <v>108</v>
      </c>
      <c r="M30" s="366">
        <f t="shared" si="8"/>
        <v>0.11508704061895551</v>
      </c>
      <c r="N30" s="366">
        <f t="shared" si="8"/>
        <v>0.13978494623655913</v>
      </c>
      <c r="O30" s="367">
        <f t="shared" si="8"/>
        <v>0.11858309118583091</v>
      </c>
    </row>
    <row r="31" spans="1:21">
      <c r="A31" s="201" t="s">
        <v>174</v>
      </c>
      <c r="B31" s="345" t="s">
        <v>108</v>
      </c>
      <c r="C31" s="345" t="s">
        <v>108</v>
      </c>
      <c r="D31" s="345">
        <f t="shared" ref="D31:O31" si="9">D17/D$21</f>
        <v>2.2284122562674095E-2</v>
      </c>
      <c r="E31" s="345">
        <f t="shared" si="9"/>
        <v>8.2223242994947168E-2</v>
      </c>
      <c r="F31" s="345">
        <f t="shared" si="9"/>
        <v>6.7053513862024502E-2</v>
      </c>
      <c r="G31" s="345">
        <f t="shared" si="9"/>
        <v>6.7702552719200892E-2</v>
      </c>
      <c r="H31" s="345">
        <f t="shared" si="9"/>
        <v>8.3333333333333329E-2</v>
      </c>
      <c r="I31" s="345">
        <f t="shared" si="9"/>
        <v>6.363636363636363E-2</v>
      </c>
      <c r="J31" s="345">
        <f t="shared" si="9"/>
        <v>0.119533527696793</v>
      </c>
      <c r="K31" s="345">
        <f t="shared" si="9"/>
        <v>0.27272727272727271</v>
      </c>
      <c r="L31" s="345" t="s">
        <v>108</v>
      </c>
      <c r="M31" s="351">
        <f t="shared" si="9"/>
        <v>7.2372662798194709E-2</v>
      </c>
      <c r="N31" s="351">
        <f t="shared" si="9"/>
        <v>9.7751710654936458E-2</v>
      </c>
      <c r="O31" s="352">
        <f t="shared" si="9"/>
        <v>7.5965130759651306E-2</v>
      </c>
    </row>
    <row r="32" spans="1:21">
      <c r="A32" s="69" t="s">
        <v>175</v>
      </c>
      <c r="B32" s="358" t="s">
        <v>108</v>
      </c>
      <c r="C32" s="358" t="s">
        <v>108</v>
      </c>
      <c r="D32" s="358">
        <f t="shared" ref="D32:O32" si="10">D18/D$21</f>
        <v>2.2284122562674095E-2</v>
      </c>
      <c r="E32" s="358">
        <f t="shared" si="10"/>
        <v>4.8231511254019289E-2</v>
      </c>
      <c r="F32" s="358">
        <f t="shared" si="10"/>
        <v>5.0290135396518373E-2</v>
      </c>
      <c r="G32" s="358">
        <f t="shared" si="10"/>
        <v>5.2164261931187568E-2</v>
      </c>
      <c r="H32" s="358">
        <f t="shared" si="10"/>
        <v>6.6151202749140894E-2</v>
      </c>
      <c r="I32" s="358">
        <f t="shared" si="10"/>
        <v>7.0909090909090908E-2</v>
      </c>
      <c r="J32" s="358">
        <f t="shared" si="10"/>
        <v>5.5393586005830907E-2</v>
      </c>
      <c r="K32" s="358">
        <f t="shared" si="10"/>
        <v>0.15909090909090909</v>
      </c>
      <c r="L32" s="358">
        <f t="shared" si="10"/>
        <v>0.19047619047619047</v>
      </c>
      <c r="M32" s="366">
        <f t="shared" si="10"/>
        <v>5.0773694390715669E-2</v>
      </c>
      <c r="N32" s="366">
        <f t="shared" si="10"/>
        <v>7.8201368523949169E-2</v>
      </c>
      <c r="O32" s="367">
        <f t="shared" si="10"/>
        <v>5.4656150546561505E-2</v>
      </c>
    </row>
    <row r="33" spans="1:16">
      <c r="A33" s="213" t="s">
        <v>176</v>
      </c>
      <c r="B33" s="345" t="s">
        <v>108</v>
      </c>
      <c r="C33" s="345">
        <f t="shared" ref="C33:O33" si="11">C19/C$21</f>
        <v>2.1739130434782608E-2</v>
      </c>
      <c r="D33" s="345">
        <f t="shared" si="11"/>
        <v>3.8997214484679667E-2</v>
      </c>
      <c r="E33" s="345">
        <f t="shared" si="11"/>
        <v>0.10702802021129995</v>
      </c>
      <c r="F33" s="345">
        <f t="shared" si="11"/>
        <v>0.13926499032882012</v>
      </c>
      <c r="G33" s="345">
        <f t="shared" si="11"/>
        <v>0.16648168701442842</v>
      </c>
      <c r="H33" s="345">
        <f t="shared" si="11"/>
        <v>0.25687285223367695</v>
      </c>
      <c r="I33" s="345">
        <f t="shared" si="11"/>
        <v>0.3327272727272727</v>
      </c>
      <c r="J33" s="345">
        <f t="shared" si="11"/>
        <v>0.27405247813411077</v>
      </c>
      <c r="K33" s="345">
        <f t="shared" si="11"/>
        <v>0.15909090909090909</v>
      </c>
      <c r="L33" s="345">
        <f t="shared" si="11"/>
        <v>0.69047619047619047</v>
      </c>
      <c r="M33" s="351">
        <f t="shared" si="11"/>
        <v>0.14716312056737588</v>
      </c>
      <c r="N33" s="351">
        <f t="shared" si="11"/>
        <v>0.31280547409579668</v>
      </c>
      <c r="O33" s="352">
        <f t="shared" si="11"/>
        <v>0.17061021170610211</v>
      </c>
    </row>
    <row r="34" spans="1:16">
      <c r="A34" s="209" t="s">
        <v>177</v>
      </c>
      <c r="B34" s="358">
        <f t="shared" ref="B34:O34" si="12">B20/B$21</f>
        <v>0.16666666666666666</v>
      </c>
      <c r="C34" s="358">
        <f t="shared" si="12"/>
        <v>2.1739130434782608E-2</v>
      </c>
      <c r="D34" s="358">
        <f t="shared" si="12"/>
        <v>5.5710306406685237E-3</v>
      </c>
      <c r="E34" s="358">
        <f t="shared" si="12"/>
        <v>1.515847496554892E-2</v>
      </c>
      <c r="F34" s="358">
        <f t="shared" si="12"/>
        <v>2.0631850419084462E-2</v>
      </c>
      <c r="G34" s="358">
        <f t="shared" si="12"/>
        <v>3.3296337402885685E-2</v>
      </c>
      <c r="H34" s="358">
        <f t="shared" si="12"/>
        <v>5.8419243986254296E-2</v>
      </c>
      <c r="I34" s="358">
        <f t="shared" si="12"/>
        <v>0.14181818181818182</v>
      </c>
      <c r="J34" s="358">
        <f t="shared" si="12"/>
        <v>0.36734693877551022</v>
      </c>
      <c r="K34" s="358">
        <f t="shared" si="12"/>
        <v>0.40909090909090912</v>
      </c>
      <c r="L34" s="358">
        <f t="shared" si="12"/>
        <v>0.11904761904761904</v>
      </c>
      <c r="M34" s="366">
        <f t="shared" si="12"/>
        <v>2.691811734364926E-2</v>
      </c>
      <c r="N34" s="366">
        <f t="shared" si="12"/>
        <v>0.23949169110459434</v>
      </c>
      <c r="O34" s="367">
        <f t="shared" si="12"/>
        <v>5.7008440570084404E-2</v>
      </c>
    </row>
    <row r="35" spans="1:16">
      <c r="A35" s="254" t="s">
        <v>510</v>
      </c>
      <c r="B35" s="359">
        <f t="shared" ref="B35:O35" si="13">B21/B$21</f>
        <v>1</v>
      </c>
      <c r="C35" s="359">
        <f t="shared" si="13"/>
        <v>1</v>
      </c>
      <c r="D35" s="359">
        <f t="shared" si="13"/>
        <v>1</v>
      </c>
      <c r="E35" s="359">
        <f t="shared" si="13"/>
        <v>1</v>
      </c>
      <c r="F35" s="359">
        <f t="shared" si="13"/>
        <v>1</v>
      </c>
      <c r="G35" s="359">
        <f t="shared" si="13"/>
        <v>1</v>
      </c>
      <c r="H35" s="359">
        <f t="shared" si="13"/>
        <v>1</v>
      </c>
      <c r="I35" s="359">
        <f t="shared" si="13"/>
        <v>1</v>
      </c>
      <c r="J35" s="359">
        <f t="shared" si="13"/>
        <v>1</v>
      </c>
      <c r="K35" s="359">
        <f t="shared" si="13"/>
        <v>1</v>
      </c>
      <c r="L35" s="368">
        <f t="shared" si="13"/>
        <v>1</v>
      </c>
      <c r="M35" s="369">
        <f t="shared" si="13"/>
        <v>1</v>
      </c>
      <c r="N35" s="369">
        <f t="shared" si="13"/>
        <v>1</v>
      </c>
      <c r="O35" s="400">
        <f t="shared" si="13"/>
        <v>1</v>
      </c>
    </row>
    <row r="36" spans="1:16" s="17" customFormat="1">
      <c r="A36" s="194" t="s">
        <v>321</v>
      </c>
      <c r="B36"/>
      <c r="C36"/>
      <c r="D36"/>
      <c r="E36"/>
      <c r="F36"/>
      <c r="G36"/>
      <c r="H36"/>
      <c r="I36"/>
      <c r="J36"/>
      <c r="K36"/>
      <c r="L36"/>
      <c r="M36"/>
      <c r="N36"/>
      <c r="O36"/>
    </row>
    <row r="37" spans="1:16" s="17" customFormat="1">
      <c r="A37" s="9" t="s">
        <v>766</v>
      </c>
      <c r="B37"/>
      <c r="C37"/>
      <c r="D37"/>
      <c r="E37"/>
      <c r="F37"/>
      <c r="G37"/>
      <c r="H37"/>
      <c r="I37"/>
      <c r="J37"/>
      <c r="K37"/>
      <c r="L37"/>
      <c r="M37"/>
      <c r="N37"/>
      <c r="O37"/>
    </row>
    <row r="38" spans="1:16">
      <c r="A38" s="194" t="s">
        <v>763</v>
      </c>
      <c r="B38" s="225"/>
      <c r="C38" s="225"/>
      <c r="D38" s="225"/>
      <c r="E38" s="17"/>
      <c r="F38" s="17"/>
      <c r="G38" s="186"/>
      <c r="H38" s="17"/>
      <c r="I38" s="17"/>
      <c r="J38" s="186"/>
      <c r="K38" s="17"/>
      <c r="L38" s="17"/>
      <c r="M38" s="17"/>
      <c r="N38" s="17"/>
      <c r="O38" s="17"/>
      <c r="P38" s="60"/>
    </row>
    <row r="39" spans="1:16" ht="12.75" customHeight="1"/>
    <row r="40" spans="1:16" ht="18">
      <c r="A40" s="10" t="s">
        <v>762</v>
      </c>
    </row>
    <row r="41" spans="1:16" ht="7.5" customHeight="1"/>
    <row r="42" spans="1:16" ht="7.5" customHeight="1">
      <c r="A42" s="1"/>
      <c r="B42" s="1"/>
      <c r="C42" s="1"/>
      <c r="D42" s="1"/>
      <c r="E42" s="1"/>
      <c r="F42" s="1"/>
      <c r="G42" s="1"/>
      <c r="H42" s="1"/>
      <c r="I42" s="1"/>
      <c r="J42" s="1"/>
      <c r="K42" s="1"/>
      <c r="L42" s="1"/>
      <c r="M42" s="1"/>
      <c r="N42" s="1"/>
      <c r="O42" s="2"/>
    </row>
    <row r="43" spans="1:16">
      <c r="A43" s="3"/>
      <c r="B43" s="11" t="s">
        <v>40</v>
      </c>
      <c r="C43" s="11" t="s">
        <v>131</v>
      </c>
      <c r="D43" s="11" t="s">
        <v>133</v>
      </c>
      <c r="E43" s="11" t="s">
        <v>41</v>
      </c>
      <c r="F43" s="11" t="s">
        <v>42</v>
      </c>
      <c r="G43" s="11" t="s">
        <v>43</v>
      </c>
      <c r="H43" s="11" t="s">
        <v>44</v>
      </c>
      <c r="I43" s="11" t="s">
        <v>135</v>
      </c>
      <c r="J43" s="11" t="s">
        <v>136</v>
      </c>
      <c r="K43" s="11" t="s">
        <v>137</v>
      </c>
      <c r="L43" s="210">
        <v>100000</v>
      </c>
      <c r="M43" s="202" t="s">
        <v>268</v>
      </c>
      <c r="N43" s="202" t="s">
        <v>268</v>
      </c>
      <c r="O43" s="205" t="s">
        <v>82</v>
      </c>
    </row>
    <row r="44" spans="1:16">
      <c r="A44" s="209" t="s">
        <v>162</v>
      </c>
      <c r="B44" s="11" t="s">
        <v>130</v>
      </c>
      <c r="C44" s="11" t="s">
        <v>45</v>
      </c>
      <c r="D44" s="11" t="s">
        <v>45</v>
      </c>
      <c r="E44" s="11" t="s">
        <v>45</v>
      </c>
      <c r="F44" s="11" t="s">
        <v>45</v>
      </c>
      <c r="G44" s="11" t="s">
        <v>45</v>
      </c>
      <c r="H44" s="11" t="s">
        <v>45</v>
      </c>
      <c r="I44" s="11" t="s">
        <v>45</v>
      </c>
      <c r="J44" s="11" t="s">
        <v>45</v>
      </c>
      <c r="K44" s="11" t="s">
        <v>45</v>
      </c>
      <c r="L44" s="11" t="s">
        <v>48</v>
      </c>
      <c r="M44" s="202" t="s">
        <v>270</v>
      </c>
      <c r="N44" s="202" t="s">
        <v>153</v>
      </c>
      <c r="O44" s="205" t="s">
        <v>152</v>
      </c>
    </row>
    <row r="45" spans="1:16">
      <c r="A45" s="3"/>
      <c r="B45" s="11" t="s">
        <v>48</v>
      </c>
      <c r="C45" s="11" t="s">
        <v>132</v>
      </c>
      <c r="D45" s="11" t="s">
        <v>134</v>
      </c>
      <c r="E45" s="11" t="s">
        <v>49</v>
      </c>
      <c r="F45" s="11" t="s">
        <v>50</v>
      </c>
      <c r="G45" s="11" t="s">
        <v>51</v>
      </c>
      <c r="H45" s="11" t="s">
        <v>47</v>
      </c>
      <c r="I45" s="11" t="s">
        <v>138</v>
      </c>
      <c r="J45" s="11" t="s">
        <v>139</v>
      </c>
      <c r="K45" s="11" t="s">
        <v>140</v>
      </c>
      <c r="L45" s="11" t="s">
        <v>141</v>
      </c>
      <c r="M45" s="202" t="s">
        <v>153</v>
      </c>
      <c r="N45" s="202" t="s">
        <v>141</v>
      </c>
      <c r="O45" s="205" t="s">
        <v>46</v>
      </c>
    </row>
    <row r="46" spans="1:16">
      <c r="A46" s="38" t="s">
        <v>327</v>
      </c>
      <c r="E46" s="14"/>
      <c r="F46" s="14"/>
    </row>
    <row r="47" spans="1:16">
      <c r="A47" s="60" t="s">
        <v>182</v>
      </c>
      <c r="O47" s="69"/>
    </row>
    <row r="48" spans="1:16">
      <c r="A48" s="201" t="s">
        <v>169</v>
      </c>
      <c r="B48" s="377">
        <v>208785</v>
      </c>
      <c r="C48" s="377">
        <v>797248</v>
      </c>
      <c r="D48" s="377">
        <v>3066722</v>
      </c>
      <c r="E48" s="377">
        <v>8704445</v>
      </c>
      <c r="F48" s="377">
        <v>1714511</v>
      </c>
      <c r="G48" s="377">
        <v>294898</v>
      </c>
      <c r="H48" s="377">
        <v>145411</v>
      </c>
      <c r="I48" s="333">
        <v>12188</v>
      </c>
      <c r="J48" s="333" t="s">
        <v>108</v>
      </c>
      <c r="K48" s="333" t="s">
        <v>108</v>
      </c>
      <c r="L48" s="333" t="s">
        <v>108</v>
      </c>
      <c r="M48" s="326">
        <v>14932020</v>
      </c>
      <c r="N48" s="326">
        <v>12188</v>
      </c>
      <c r="O48" s="325">
        <v>14944208</v>
      </c>
    </row>
    <row r="49" spans="1:15">
      <c r="A49" s="89" t="s">
        <v>181</v>
      </c>
      <c r="B49" s="375">
        <v>471</v>
      </c>
      <c r="C49" s="375">
        <v>7324</v>
      </c>
      <c r="D49" s="375">
        <v>133950</v>
      </c>
      <c r="E49" s="375">
        <v>2565833</v>
      </c>
      <c r="F49" s="375">
        <v>4217334</v>
      </c>
      <c r="G49" s="375">
        <v>3770288</v>
      </c>
      <c r="H49" s="375">
        <v>8081316</v>
      </c>
      <c r="I49" s="387">
        <v>7553749</v>
      </c>
      <c r="J49" s="387">
        <v>10431970</v>
      </c>
      <c r="K49" s="387">
        <v>5892342</v>
      </c>
      <c r="L49" s="387">
        <v>10273120</v>
      </c>
      <c r="M49" s="328">
        <v>18776516</v>
      </c>
      <c r="N49" s="328">
        <v>34151181</v>
      </c>
      <c r="O49" s="327">
        <v>52927697</v>
      </c>
    </row>
    <row r="50" spans="1:15">
      <c r="A50" s="252" t="s">
        <v>255</v>
      </c>
      <c r="B50" s="730">
        <f>SUM(B48:B49)</f>
        <v>209256</v>
      </c>
      <c r="C50" s="730">
        <f t="shared" ref="C50:O50" si="14">SUM(C48:C49)</f>
        <v>804572</v>
      </c>
      <c r="D50" s="730">
        <f t="shared" si="14"/>
        <v>3200672</v>
      </c>
      <c r="E50" s="730">
        <f t="shared" si="14"/>
        <v>11270278</v>
      </c>
      <c r="F50" s="730">
        <f t="shared" si="14"/>
        <v>5931845</v>
      </c>
      <c r="G50" s="730">
        <f t="shared" si="14"/>
        <v>4065186</v>
      </c>
      <c r="H50" s="730">
        <f t="shared" si="14"/>
        <v>8226727</v>
      </c>
      <c r="I50" s="730">
        <f t="shared" si="14"/>
        <v>7565937</v>
      </c>
      <c r="J50" s="730">
        <f t="shared" si="14"/>
        <v>10431970</v>
      </c>
      <c r="K50" s="730">
        <f t="shared" si="14"/>
        <v>5892342</v>
      </c>
      <c r="L50" s="730">
        <f t="shared" si="14"/>
        <v>10273120</v>
      </c>
      <c r="M50" s="732">
        <f t="shared" si="14"/>
        <v>33708536</v>
      </c>
      <c r="N50" s="732">
        <f t="shared" si="14"/>
        <v>34163369</v>
      </c>
      <c r="O50" s="733">
        <f t="shared" si="14"/>
        <v>67871905</v>
      </c>
    </row>
    <row r="51" spans="1:15">
      <c r="A51" s="69" t="s">
        <v>178</v>
      </c>
      <c r="B51" s="376"/>
      <c r="C51" s="376"/>
      <c r="D51" s="376"/>
      <c r="E51" s="376"/>
      <c r="F51" s="376"/>
      <c r="G51" s="376"/>
      <c r="H51" s="376"/>
      <c r="I51" s="376"/>
      <c r="J51" s="376"/>
      <c r="K51" s="376"/>
      <c r="L51" s="376"/>
      <c r="M51" s="331"/>
      <c r="N51" s="331"/>
      <c r="O51" s="332"/>
    </row>
    <row r="52" spans="1:15">
      <c r="A52" s="201" t="s">
        <v>170</v>
      </c>
      <c r="B52" s="377">
        <v>230</v>
      </c>
      <c r="C52" s="377">
        <v>2999</v>
      </c>
      <c r="D52" s="377">
        <v>48936</v>
      </c>
      <c r="E52" s="377">
        <v>664308</v>
      </c>
      <c r="F52" s="377">
        <v>1778062</v>
      </c>
      <c r="G52" s="377">
        <v>1487379</v>
      </c>
      <c r="H52" s="377">
        <v>106516</v>
      </c>
      <c r="I52" s="333" t="s">
        <v>108</v>
      </c>
      <c r="J52" s="333" t="s">
        <v>108</v>
      </c>
      <c r="K52" s="333" t="s">
        <v>108</v>
      </c>
      <c r="L52" s="333" t="s">
        <v>108</v>
      </c>
      <c r="M52" s="326">
        <v>4088430</v>
      </c>
      <c r="N52" s="326" t="s">
        <v>108</v>
      </c>
      <c r="O52" s="325">
        <v>4088430</v>
      </c>
    </row>
    <row r="53" spans="1:15">
      <c r="A53" s="69" t="s">
        <v>171</v>
      </c>
      <c r="B53" s="376">
        <v>65</v>
      </c>
      <c r="C53" s="376">
        <v>2756</v>
      </c>
      <c r="D53" s="376">
        <v>37570</v>
      </c>
      <c r="E53" s="376">
        <v>434536</v>
      </c>
      <c r="F53" s="376">
        <v>488660</v>
      </c>
      <c r="G53" s="376">
        <v>491463</v>
      </c>
      <c r="H53" s="376">
        <v>2696658</v>
      </c>
      <c r="I53" s="376">
        <v>50637</v>
      </c>
      <c r="J53" s="334" t="s">
        <v>108</v>
      </c>
      <c r="K53" s="334" t="s">
        <v>108</v>
      </c>
      <c r="L53" s="334" t="s">
        <v>108</v>
      </c>
      <c r="M53" s="331">
        <v>4151708</v>
      </c>
      <c r="N53" s="331">
        <v>50637</v>
      </c>
      <c r="O53" s="332">
        <v>4202345</v>
      </c>
    </row>
    <row r="54" spans="1:15">
      <c r="A54" s="211" t="s">
        <v>172</v>
      </c>
      <c r="B54" s="336" t="s">
        <v>108</v>
      </c>
      <c r="C54" s="378">
        <v>898</v>
      </c>
      <c r="D54" s="378">
        <v>20059</v>
      </c>
      <c r="E54" s="378">
        <v>381803</v>
      </c>
      <c r="F54" s="378">
        <v>310170</v>
      </c>
      <c r="G54" s="378">
        <v>208843</v>
      </c>
      <c r="H54" s="378">
        <v>874701</v>
      </c>
      <c r="I54" s="378">
        <v>1673234</v>
      </c>
      <c r="J54" s="378">
        <v>60675</v>
      </c>
      <c r="K54" s="336" t="s">
        <v>108</v>
      </c>
      <c r="L54" s="333" t="s">
        <v>108</v>
      </c>
      <c r="M54" s="337">
        <v>1796474</v>
      </c>
      <c r="N54" s="337">
        <v>1733909</v>
      </c>
      <c r="O54" s="338">
        <v>3530383</v>
      </c>
    </row>
    <row r="55" spans="1:15">
      <c r="A55" s="69" t="s">
        <v>173</v>
      </c>
      <c r="B55" s="334">
        <v>97</v>
      </c>
      <c r="C55" s="376">
        <v>446</v>
      </c>
      <c r="D55" s="376">
        <v>14661</v>
      </c>
      <c r="E55" s="376">
        <v>394267</v>
      </c>
      <c r="F55" s="376">
        <v>474906</v>
      </c>
      <c r="G55" s="376">
        <v>352984</v>
      </c>
      <c r="H55" s="376">
        <v>543601</v>
      </c>
      <c r="I55" s="376">
        <v>1244069</v>
      </c>
      <c r="J55" s="376">
        <v>1652570</v>
      </c>
      <c r="K55" s="334" t="s">
        <v>108</v>
      </c>
      <c r="L55" s="334" t="s">
        <v>108</v>
      </c>
      <c r="M55" s="331">
        <v>1780962</v>
      </c>
      <c r="N55" s="331">
        <v>2896639</v>
      </c>
      <c r="O55" s="331">
        <v>4677601</v>
      </c>
    </row>
    <row r="56" spans="1:15">
      <c r="A56" s="201" t="s">
        <v>174</v>
      </c>
      <c r="B56" s="333" t="s">
        <v>108</v>
      </c>
      <c r="C56" s="333" t="s">
        <v>108</v>
      </c>
      <c r="D56" s="377">
        <v>3319</v>
      </c>
      <c r="E56" s="377">
        <v>225921</v>
      </c>
      <c r="F56" s="377">
        <v>278574</v>
      </c>
      <c r="G56" s="377">
        <v>257183</v>
      </c>
      <c r="H56" s="377">
        <v>676766</v>
      </c>
      <c r="I56" s="377">
        <v>447027</v>
      </c>
      <c r="J56" s="377">
        <v>1520611</v>
      </c>
      <c r="K56" s="377">
        <v>1450426</v>
      </c>
      <c r="L56" s="333" t="s">
        <v>108</v>
      </c>
      <c r="M56" s="326">
        <v>1441763</v>
      </c>
      <c r="N56" s="326">
        <v>3418064</v>
      </c>
      <c r="O56" s="325">
        <v>4859827</v>
      </c>
    </row>
    <row r="57" spans="1:15">
      <c r="A57" s="69" t="s">
        <v>175</v>
      </c>
      <c r="B57" s="334" t="s">
        <v>108</v>
      </c>
      <c r="C57" s="334" t="s">
        <v>108</v>
      </c>
      <c r="D57" s="376">
        <v>3110</v>
      </c>
      <c r="E57" s="376">
        <v>127801</v>
      </c>
      <c r="F57" s="376">
        <v>209387</v>
      </c>
      <c r="G57" s="376">
        <v>201225</v>
      </c>
      <c r="H57" s="376">
        <v>541344</v>
      </c>
      <c r="I57" s="376">
        <v>511159</v>
      </c>
      <c r="J57" s="376">
        <v>559414</v>
      </c>
      <c r="K57" s="376">
        <v>1038482</v>
      </c>
      <c r="L57" s="376">
        <v>1041424</v>
      </c>
      <c r="M57" s="331">
        <v>1082867</v>
      </c>
      <c r="N57" s="331">
        <v>3150479</v>
      </c>
      <c r="O57" s="332">
        <v>4233346</v>
      </c>
    </row>
    <row r="58" spans="1:15">
      <c r="A58" s="213" t="s">
        <v>176</v>
      </c>
      <c r="B58" s="380" t="s">
        <v>108</v>
      </c>
      <c r="C58" s="388">
        <v>112</v>
      </c>
      <c r="D58" s="388">
        <v>5345</v>
      </c>
      <c r="E58" s="388">
        <v>299445</v>
      </c>
      <c r="F58" s="388">
        <v>589053</v>
      </c>
      <c r="G58" s="388">
        <v>639246</v>
      </c>
      <c r="H58" s="388">
        <v>2146750</v>
      </c>
      <c r="I58" s="388">
        <v>2490705</v>
      </c>
      <c r="J58" s="388">
        <v>2804758</v>
      </c>
      <c r="K58" s="388">
        <v>981896</v>
      </c>
      <c r="L58" s="389">
        <v>6552491</v>
      </c>
      <c r="M58" s="390">
        <v>3679951</v>
      </c>
      <c r="N58" s="390">
        <v>12829850</v>
      </c>
      <c r="O58" s="391">
        <v>16509801</v>
      </c>
    </row>
    <row r="59" spans="1:15">
      <c r="A59" s="209" t="s">
        <v>177</v>
      </c>
      <c r="B59" s="738">
        <v>79</v>
      </c>
      <c r="C59" s="738">
        <v>113</v>
      </c>
      <c r="D59" s="738">
        <v>950</v>
      </c>
      <c r="E59" s="738">
        <v>37752</v>
      </c>
      <c r="F59" s="738">
        <v>88522</v>
      </c>
      <c r="G59" s="738">
        <v>131965</v>
      </c>
      <c r="H59" s="738">
        <v>494980</v>
      </c>
      <c r="I59" s="738">
        <v>1136918</v>
      </c>
      <c r="J59" s="738">
        <v>3833942</v>
      </c>
      <c r="K59" s="738">
        <v>2421538</v>
      </c>
      <c r="L59" s="738">
        <v>2679205</v>
      </c>
      <c r="M59" s="410">
        <v>754361</v>
      </c>
      <c r="N59" s="410">
        <v>10071603</v>
      </c>
      <c r="O59" s="411">
        <v>10825964</v>
      </c>
    </row>
    <row r="60" spans="1:15">
      <c r="A60" s="251" t="s">
        <v>511</v>
      </c>
      <c r="B60" s="382">
        <f>SUM(B52:B59)</f>
        <v>471</v>
      </c>
      <c r="C60" s="382">
        <f t="shared" ref="C60:O60" si="15">SUM(C52:C59)</f>
        <v>7324</v>
      </c>
      <c r="D60" s="382">
        <f t="shared" si="15"/>
        <v>133950</v>
      </c>
      <c r="E60" s="382">
        <f t="shared" si="15"/>
        <v>2565833</v>
      </c>
      <c r="F60" s="382">
        <f t="shared" si="15"/>
        <v>4217334</v>
      </c>
      <c r="G60" s="355">
        <f t="shared" si="15"/>
        <v>3770288</v>
      </c>
      <c r="H60" s="382">
        <f t="shared" si="15"/>
        <v>8081316</v>
      </c>
      <c r="I60" s="382">
        <f t="shared" si="15"/>
        <v>7553749</v>
      </c>
      <c r="J60" s="382">
        <f t="shared" si="15"/>
        <v>10431970</v>
      </c>
      <c r="K60" s="382">
        <f t="shared" si="15"/>
        <v>5892342</v>
      </c>
      <c r="L60" s="394">
        <f t="shared" si="15"/>
        <v>10273120</v>
      </c>
      <c r="M60" s="395">
        <f t="shared" si="15"/>
        <v>18776516</v>
      </c>
      <c r="N60" s="395">
        <f t="shared" si="15"/>
        <v>34151181</v>
      </c>
      <c r="O60" s="396">
        <f t="shared" si="15"/>
        <v>52927697</v>
      </c>
    </row>
    <row r="61" spans="1:15">
      <c r="A61" s="248" t="s">
        <v>183</v>
      </c>
      <c r="B61" s="383"/>
      <c r="C61" s="383"/>
      <c r="D61" s="383"/>
      <c r="E61" s="383"/>
      <c r="F61" s="383"/>
      <c r="G61" s="383"/>
      <c r="H61" s="383"/>
      <c r="I61" s="383"/>
      <c r="J61" s="383"/>
      <c r="K61" s="383"/>
      <c r="L61" s="383"/>
      <c r="M61" s="392"/>
      <c r="N61" s="392"/>
      <c r="O61" s="393"/>
    </row>
    <row r="62" spans="1:15" s="193" customFormat="1">
      <c r="A62" s="201" t="s">
        <v>169</v>
      </c>
      <c r="B62" s="344">
        <f>B48/B$50</f>
        <v>0.99774916848262418</v>
      </c>
      <c r="C62" s="344">
        <f t="shared" ref="C62:O62" si="16">C48/C$50</f>
        <v>0.99089702351063669</v>
      </c>
      <c r="D62" s="344">
        <f t="shared" si="16"/>
        <v>0.9581494136231391</v>
      </c>
      <c r="E62" s="344">
        <f t="shared" si="16"/>
        <v>0.77233631681490023</v>
      </c>
      <c r="F62" s="344">
        <f t="shared" si="16"/>
        <v>0.2890350304163376</v>
      </c>
      <c r="G62" s="344">
        <f t="shared" si="16"/>
        <v>7.2542314177014289E-2</v>
      </c>
      <c r="H62" s="344">
        <f t="shared" si="16"/>
        <v>1.767543763151494E-2</v>
      </c>
      <c r="I62" s="397">
        <f t="shared" si="16"/>
        <v>1.610904240942001E-3</v>
      </c>
      <c r="J62" s="397" t="s">
        <v>108</v>
      </c>
      <c r="K62" s="397" t="s">
        <v>108</v>
      </c>
      <c r="L62" s="397" t="s">
        <v>108</v>
      </c>
      <c r="M62" s="346">
        <f t="shared" si="16"/>
        <v>0.44297444421792748</v>
      </c>
      <c r="N62" s="346">
        <f t="shared" si="16"/>
        <v>3.5675638430155993E-4</v>
      </c>
      <c r="O62" s="347">
        <f t="shared" si="16"/>
        <v>0.22018253355346368</v>
      </c>
    </row>
    <row r="63" spans="1:15">
      <c r="A63" s="215" t="s">
        <v>181</v>
      </c>
      <c r="B63" s="348">
        <f t="shared" ref="B63:O63" si="17">B49/B$50</f>
        <v>2.2508315173758457E-3</v>
      </c>
      <c r="C63" s="348">
        <f t="shared" si="17"/>
        <v>9.1029764893632882E-3</v>
      </c>
      <c r="D63" s="348">
        <f t="shared" si="17"/>
        <v>4.1850586376860857E-2</v>
      </c>
      <c r="E63" s="348">
        <f t="shared" si="17"/>
        <v>0.22766368318509977</v>
      </c>
      <c r="F63" s="348">
        <f t="shared" si="17"/>
        <v>0.7109649695836624</v>
      </c>
      <c r="G63" s="348">
        <f t="shared" si="17"/>
        <v>0.92745768582298571</v>
      </c>
      <c r="H63" s="348">
        <f t="shared" si="17"/>
        <v>0.98232456236848509</v>
      </c>
      <c r="I63" s="398">
        <f t="shared" si="17"/>
        <v>0.99838909575905799</v>
      </c>
      <c r="J63" s="398">
        <f t="shared" si="17"/>
        <v>1</v>
      </c>
      <c r="K63" s="398">
        <f t="shared" si="17"/>
        <v>1</v>
      </c>
      <c r="L63" s="398">
        <f t="shared" si="17"/>
        <v>1</v>
      </c>
      <c r="M63" s="349">
        <f t="shared" si="17"/>
        <v>0.55702555578207258</v>
      </c>
      <c r="N63" s="349">
        <f t="shared" si="17"/>
        <v>0.99964324361569845</v>
      </c>
      <c r="O63" s="350">
        <f t="shared" si="17"/>
        <v>0.77981746644653627</v>
      </c>
    </row>
    <row r="64" spans="1:15">
      <c r="A64" s="252" t="s">
        <v>509</v>
      </c>
      <c r="B64" s="357">
        <f t="shared" ref="B64:O64" si="18">B50/B$50</f>
        <v>1</v>
      </c>
      <c r="C64" s="357">
        <f t="shared" si="18"/>
        <v>1</v>
      </c>
      <c r="D64" s="357">
        <f t="shared" si="18"/>
        <v>1</v>
      </c>
      <c r="E64" s="357">
        <f t="shared" si="18"/>
        <v>1</v>
      </c>
      <c r="F64" s="357">
        <f t="shared" si="18"/>
        <v>1</v>
      </c>
      <c r="G64" s="357">
        <f t="shared" si="18"/>
        <v>1</v>
      </c>
      <c r="H64" s="357">
        <f t="shared" si="18"/>
        <v>1</v>
      </c>
      <c r="I64" s="357">
        <f t="shared" si="18"/>
        <v>1</v>
      </c>
      <c r="J64" s="357">
        <f t="shared" si="18"/>
        <v>1</v>
      </c>
      <c r="K64" s="357">
        <f t="shared" si="18"/>
        <v>1</v>
      </c>
      <c r="L64" s="357">
        <f t="shared" si="18"/>
        <v>1</v>
      </c>
      <c r="M64" s="364">
        <f t="shared" si="18"/>
        <v>1</v>
      </c>
      <c r="N64" s="364">
        <f t="shared" si="18"/>
        <v>1</v>
      </c>
      <c r="O64" s="399">
        <f t="shared" si="18"/>
        <v>1</v>
      </c>
    </row>
    <row r="65" spans="1:15">
      <c r="A65" s="69" t="s">
        <v>178</v>
      </c>
      <c r="B65" s="358"/>
      <c r="C65" s="358"/>
      <c r="D65" s="358"/>
      <c r="E65" s="358"/>
      <c r="F65" s="358"/>
      <c r="G65" s="358"/>
      <c r="H65" s="358"/>
      <c r="I65" s="358"/>
      <c r="J65" s="358"/>
      <c r="K65" s="358"/>
      <c r="L65" s="358"/>
      <c r="M65" s="366"/>
      <c r="N65" s="366"/>
      <c r="O65" s="367"/>
    </row>
    <row r="66" spans="1:15">
      <c r="A66" s="211" t="s">
        <v>170</v>
      </c>
      <c r="B66" s="345">
        <f>B52/B$60</f>
        <v>0.48832271762208068</v>
      </c>
      <c r="C66" s="345">
        <f t="shared" ref="C66:O66" si="19">C52/C$60</f>
        <v>0.40947569634079739</v>
      </c>
      <c r="D66" s="345">
        <f t="shared" si="19"/>
        <v>0.36533034714445689</v>
      </c>
      <c r="E66" s="345">
        <f t="shared" si="19"/>
        <v>0.25890539251775152</v>
      </c>
      <c r="F66" s="345">
        <f t="shared" si="19"/>
        <v>0.42160805855073369</v>
      </c>
      <c r="G66" s="345">
        <f t="shared" si="19"/>
        <v>0.39450010184898343</v>
      </c>
      <c r="H66" s="345">
        <f t="shared" si="19"/>
        <v>1.3180526538004453E-2</v>
      </c>
      <c r="I66" s="345" t="s">
        <v>108</v>
      </c>
      <c r="J66" s="345" t="s">
        <v>108</v>
      </c>
      <c r="K66" s="345" t="s">
        <v>108</v>
      </c>
      <c r="L66" s="345" t="s">
        <v>108</v>
      </c>
      <c r="M66" s="351">
        <f t="shared" si="19"/>
        <v>0.21774167262978925</v>
      </c>
      <c r="N66" s="351" t="s">
        <v>108</v>
      </c>
      <c r="O66" s="352">
        <f t="shared" si="19"/>
        <v>7.7245567665640169E-2</v>
      </c>
    </row>
    <row r="67" spans="1:15">
      <c r="A67" s="69" t="s">
        <v>171</v>
      </c>
      <c r="B67" s="358">
        <f t="shared" ref="B67:O67" si="20">B53/B$60</f>
        <v>0.13800424628450106</v>
      </c>
      <c r="C67" s="358">
        <f t="shared" si="20"/>
        <v>0.37629710540688149</v>
      </c>
      <c r="D67" s="358">
        <f t="shared" si="20"/>
        <v>0.28047779022023145</v>
      </c>
      <c r="E67" s="358">
        <f t="shared" si="20"/>
        <v>0.16935474756151317</v>
      </c>
      <c r="F67" s="358">
        <f t="shared" si="20"/>
        <v>0.11586940944207881</v>
      </c>
      <c r="G67" s="358">
        <f t="shared" si="20"/>
        <v>0.13035158056891144</v>
      </c>
      <c r="H67" s="358">
        <f t="shared" si="20"/>
        <v>0.3336904533865524</v>
      </c>
      <c r="I67" s="358">
        <f t="shared" si="20"/>
        <v>6.7035587229599498E-3</v>
      </c>
      <c r="J67" s="358" t="s">
        <v>108</v>
      </c>
      <c r="K67" s="358" t="s">
        <v>108</v>
      </c>
      <c r="L67" s="358" t="s">
        <v>108</v>
      </c>
      <c r="M67" s="366">
        <f t="shared" si="20"/>
        <v>0.2211117334014468</v>
      </c>
      <c r="N67" s="366">
        <f t="shared" si="20"/>
        <v>1.4827305679414131E-3</v>
      </c>
      <c r="O67" s="367">
        <f t="shared" si="20"/>
        <v>7.9397843439135474E-2</v>
      </c>
    </row>
    <row r="68" spans="1:15">
      <c r="A68" s="211" t="s">
        <v>172</v>
      </c>
      <c r="B68" s="795" t="s">
        <v>108</v>
      </c>
      <c r="C68" s="345">
        <f t="shared" ref="C68:O68" si="21">C54/C$60</f>
        <v>0.12261059530311305</v>
      </c>
      <c r="D68" s="345">
        <f t="shared" si="21"/>
        <v>0.1497499066815976</v>
      </c>
      <c r="E68" s="345">
        <f t="shared" si="21"/>
        <v>0.14880274748980155</v>
      </c>
      <c r="F68" s="345">
        <f t="shared" si="21"/>
        <v>7.3546463239572674E-2</v>
      </c>
      <c r="G68" s="345">
        <f t="shared" si="21"/>
        <v>5.5391789698824072E-2</v>
      </c>
      <c r="H68" s="345">
        <f t="shared" si="21"/>
        <v>0.10823744548536401</v>
      </c>
      <c r="I68" s="345">
        <f t="shared" si="21"/>
        <v>0.2215104049657991</v>
      </c>
      <c r="J68" s="345">
        <f t="shared" si="21"/>
        <v>5.8162552231265999E-3</v>
      </c>
      <c r="K68" s="345" t="s">
        <v>108</v>
      </c>
      <c r="L68" s="345" t="s">
        <v>108</v>
      </c>
      <c r="M68" s="351">
        <f t="shared" si="21"/>
        <v>9.5676642035189066E-2</v>
      </c>
      <c r="N68" s="351">
        <f t="shared" si="21"/>
        <v>5.0771567753396286E-2</v>
      </c>
      <c r="O68" s="352">
        <f t="shared" si="21"/>
        <v>6.6701995365488889E-2</v>
      </c>
    </row>
    <row r="69" spans="1:15">
      <c r="A69" s="69" t="s">
        <v>173</v>
      </c>
      <c r="B69" s="358">
        <f t="shared" ref="B69:O69" si="22">B55/B$60</f>
        <v>0.20594479830148621</v>
      </c>
      <c r="C69" s="358">
        <f t="shared" si="22"/>
        <v>6.0895685417804477E-2</v>
      </c>
      <c r="D69" s="358">
        <f t="shared" si="22"/>
        <v>0.10945128779395297</v>
      </c>
      <c r="E69" s="358">
        <f t="shared" si="22"/>
        <v>0.15366042918615513</v>
      </c>
      <c r="F69" s="358">
        <f t="shared" si="22"/>
        <v>0.11260810739675824</v>
      </c>
      <c r="G69" s="358">
        <f t="shared" si="22"/>
        <v>9.3622556154861383E-2</v>
      </c>
      <c r="H69" s="358">
        <f t="shared" si="22"/>
        <v>6.7266395720696981E-2</v>
      </c>
      <c r="I69" s="358">
        <f t="shared" si="22"/>
        <v>0.1646955703717452</v>
      </c>
      <c r="J69" s="358">
        <f t="shared" si="22"/>
        <v>0.15841399083778041</v>
      </c>
      <c r="K69" s="358" t="s">
        <v>108</v>
      </c>
      <c r="L69" s="358" t="s">
        <v>108</v>
      </c>
      <c r="M69" s="366">
        <f t="shared" si="22"/>
        <v>9.4850503682365778E-2</v>
      </c>
      <c r="N69" s="366">
        <f t="shared" si="22"/>
        <v>8.4818120931161936E-2</v>
      </c>
      <c r="O69" s="367">
        <f t="shared" si="22"/>
        <v>8.8377187467650442E-2</v>
      </c>
    </row>
    <row r="70" spans="1:15">
      <c r="A70" s="201" t="s">
        <v>174</v>
      </c>
      <c r="B70" s="345" t="s">
        <v>108</v>
      </c>
      <c r="C70" s="345" t="s">
        <v>108</v>
      </c>
      <c r="D70" s="345">
        <f t="shared" ref="D70:O70" si="23">D56/D$60</f>
        <v>2.4777902202314295E-2</v>
      </c>
      <c r="E70" s="345">
        <f t="shared" si="23"/>
        <v>8.8049767853168925E-2</v>
      </c>
      <c r="F70" s="345">
        <f t="shared" si="23"/>
        <v>6.6054526390368892E-2</v>
      </c>
      <c r="G70" s="345">
        <f t="shared" si="23"/>
        <v>6.8213091413706323E-2</v>
      </c>
      <c r="H70" s="345">
        <f t="shared" si="23"/>
        <v>8.3744528737646193E-2</v>
      </c>
      <c r="I70" s="345">
        <f t="shared" si="23"/>
        <v>5.9179488224986032E-2</v>
      </c>
      <c r="J70" s="345">
        <f t="shared" si="23"/>
        <v>0.14576451044241884</v>
      </c>
      <c r="K70" s="345">
        <f t="shared" si="23"/>
        <v>0.24615441534113261</v>
      </c>
      <c r="L70" s="345" t="s">
        <v>108</v>
      </c>
      <c r="M70" s="351">
        <f t="shared" si="23"/>
        <v>7.6785437724442601E-2</v>
      </c>
      <c r="N70" s="351">
        <f t="shared" si="23"/>
        <v>0.10008626056006673</v>
      </c>
      <c r="O70" s="352">
        <f t="shared" si="23"/>
        <v>9.1820110744663605E-2</v>
      </c>
    </row>
    <row r="71" spans="1:15">
      <c r="A71" s="69" t="s">
        <v>175</v>
      </c>
      <c r="B71" s="358" t="s">
        <v>108</v>
      </c>
      <c r="C71" s="358" t="s">
        <v>108</v>
      </c>
      <c r="D71" s="358">
        <f t="shared" ref="D71:O71" si="24">D57/D$60</f>
        <v>2.3217618514371034E-2</v>
      </c>
      <c r="E71" s="358">
        <f t="shared" si="24"/>
        <v>4.980877555164346E-2</v>
      </c>
      <c r="F71" s="358">
        <f t="shared" si="24"/>
        <v>4.9649138531593653E-2</v>
      </c>
      <c r="G71" s="358">
        <f t="shared" si="24"/>
        <v>5.3371254397542048E-2</v>
      </c>
      <c r="H71" s="358">
        <f t="shared" si="24"/>
        <v>6.6987109525230792E-2</v>
      </c>
      <c r="I71" s="358">
        <f t="shared" si="24"/>
        <v>6.7669577053725241E-2</v>
      </c>
      <c r="J71" s="358">
        <f t="shared" si="24"/>
        <v>5.3624962495099203E-2</v>
      </c>
      <c r="K71" s="358">
        <f t="shared" si="24"/>
        <v>0.17624265529733338</v>
      </c>
      <c r="L71" s="358">
        <f t="shared" si="24"/>
        <v>0.10137368199729002</v>
      </c>
      <c r="M71" s="366">
        <f t="shared" si="24"/>
        <v>5.7671348614407487E-2</v>
      </c>
      <c r="N71" s="366">
        <f t="shared" si="24"/>
        <v>9.2250953195440008E-2</v>
      </c>
      <c r="O71" s="367">
        <f t="shared" si="24"/>
        <v>7.9983567015961418E-2</v>
      </c>
    </row>
    <row r="72" spans="1:15">
      <c r="A72" s="213" t="s">
        <v>176</v>
      </c>
      <c r="B72" s="345" t="s">
        <v>108</v>
      </c>
      <c r="C72" s="345">
        <f t="shared" ref="C72:O72" si="25">C58/C$60</f>
        <v>1.5292190060076462E-2</v>
      </c>
      <c r="D72" s="345">
        <f t="shared" si="25"/>
        <v>3.9902948861515491E-2</v>
      </c>
      <c r="E72" s="345">
        <f t="shared" si="25"/>
        <v>0.11670478943875147</v>
      </c>
      <c r="F72" s="345">
        <f t="shared" si="25"/>
        <v>0.13967425866673117</v>
      </c>
      <c r="G72" s="345">
        <f t="shared" si="25"/>
        <v>0.16954832097707126</v>
      </c>
      <c r="H72" s="345">
        <f t="shared" si="25"/>
        <v>0.2656436154705496</v>
      </c>
      <c r="I72" s="345">
        <f t="shared" si="25"/>
        <v>0.32973097199814289</v>
      </c>
      <c r="J72" s="345">
        <f t="shared" si="25"/>
        <v>0.26886177778502046</v>
      </c>
      <c r="K72" s="345">
        <f t="shared" si="25"/>
        <v>0.16663934306596595</v>
      </c>
      <c r="L72" s="345">
        <f t="shared" si="25"/>
        <v>0.63782872194620521</v>
      </c>
      <c r="M72" s="351">
        <f t="shared" si="25"/>
        <v>0.19598689128483687</v>
      </c>
      <c r="N72" s="351">
        <f t="shared" si="25"/>
        <v>0.37567807684308197</v>
      </c>
      <c r="O72" s="352">
        <f t="shared" si="25"/>
        <v>0.31193121816730474</v>
      </c>
    </row>
    <row r="73" spans="1:15">
      <c r="A73" s="209" t="s">
        <v>177</v>
      </c>
      <c r="B73" s="358">
        <f t="shared" ref="B73:O73" si="26">B59/B$60</f>
        <v>0.16772823779193205</v>
      </c>
      <c r="C73" s="358">
        <f t="shared" si="26"/>
        <v>1.5428727471327144E-2</v>
      </c>
      <c r="D73" s="358">
        <f t="shared" si="26"/>
        <v>7.0921985815602835E-3</v>
      </c>
      <c r="E73" s="358">
        <f t="shared" si="26"/>
        <v>1.4713350401214732E-2</v>
      </c>
      <c r="F73" s="358">
        <f t="shared" si="26"/>
        <v>2.0990037782162855E-2</v>
      </c>
      <c r="G73" s="358">
        <f t="shared" si="26"/>
        <v>3.5001304940100064E-2</v>
      </c>
      <c r="H73" s="358">
        <f t="shared" si="26"/>
        <v>6.1249925135955577E-2</v>
      </c>
      <c r="I73" s="358">
        <f t="shared" si="26"/>
        <v>0.15051042866264155</v>
      </c>
      <c r="J73" s="358">
        <f t="shared" si="26"/>
        <v>0.36751850321655449</v>
      </c>
      <c r="K73" s="358">
        <f t="shared" si="26"/>
        <v>0.41096358629556806</v>
      </c>
      <c r="L73" s="358">
        <f t="shared" si="26"/>
        <v>0.26079759605650477</v>
      </c>
      <c r="M73" s="366">
        <f t="shared" si="26"/>
        <v>4.0175770627522166E-2</v>
      </c>
      <c r="N73" s="366">
        <f t="shared" si="26"/>
        <v>0.29491229014891168</v>
      </c>
      <c r="O73" s="367">
        <f t="shared" si="26"/>
        <v>0.20454251013415528</v>
      </c>
    </row>
    <row r="74" spans="1:15">
      <c r="A74" s="252" t="s">
        <v>511</v>
      </c>
      <c r="B74" s="359">
        <f t="shared" ref="B74:O74" si="27">B60/B$60</f>
        <v>1</v>
      </c>
      <c r="C74" s="359">
        <f t="shared" si="27"/>
        <v>1</v>
      </c>
      <c r="D74" s="359">
        <f t="shared" si="27"/>
        <v>1</v>
      </c>
      <c r="E74" s="359">
        <f t="shared" si="27"/>
        <v>1</v>
      </c>
      <c r="F74" s="359">
        <f t="shared" si="27"/>
        <v>1</v>
      </c>
      <c r="G74" s="359">
        <f t="shared" si="27"/>
        <v>1</v>
      </c>
      <c r="H74" s="359">
        <f t="shared" si="27"/>
        <v>1</v>
      </c>
      <c r="I74" s="359">
        <f t="shared" si="27"/>
        <v>1</v>
      </c>
      <c r="J74" s="359">
        <f t="shared" si="27"/>
        <v>1</v>
      </c>
      <c r="K74" s="359">
        <f t="shared" si="27"/>
        <v>1</v>
      </c>
      <c r="L74" s="368">
        <f t="shared" si="27"/>
        <v>1</v>
      </c>
      <c r="M74" s="369">
        <f t="shared" si="27"/>
        <v>1</v>
      </c>
      <c r="N74" s="369">
        <f t="shared" si="27"/>
        <v>1</v>
      </c>
      <c r="O74" s="400">
        <f t="shared" si="27"/>
        <v>1</v>
      </c>
    </row>
    <row r="75" spans="1:15" s="17" customFormat="1">
      <c r="A75" s="9" t="s">
        <v>767</v>
      </c>
      <c r="B75"/>
      <c r="C75"/>
      <c r="D75"/>
      <c r="E75"/>
      <c r="F75"/>
      <c r="G75"/>
      <c r="H75"/>
      <c r="I75"/>
      <c r="J75"/>
      <c r="K75"/>
      <c r="L75"/>
      <c r="M75"/>
      <c r="N75"/>
      <c r="O75"/>
    </row>
    <row r="76" spans="1:15">
      <c r="A76" s="194" t="s">
        <v>764</v>
      </c>
      <c r="B76" s="225"/>
      <c r="C76" s="225"/>
      <c r="D76" s="225"/>
      <c r="E76" s="17"/>
      <c r="F76" s="17"/>
      <c r="G76" s="186"/>
      <c r="H76" s="17"/>
      <c r="I76" s="17"/>
      <c r="J76" s="186"/>
      <c r="K76" s="17"/>
      <c r="L76" s="17"/>
      <c r="M76" s="17"/>
      <c r="N76" s="17"/>
      <c r="O76" s="17"/>
    </row>
    <row r="77" spans="1:15">
      <c r="A77" s="992" t="s">
        <v>982</v>
      </c>
      <c r="B77" s="993"/>
      <c r="C77" s="993"/>
      <c r="D77" s="993"/>
      <c r="E77" s="993"/>
      <c r="F77" s="993"/>
    </row>
    <row r="78" spans="1:15">
      <c r="G78" s="314"/>
    </row>
    <row r="79" spans="1:15">
      <c r="A79" s="315"/>
      <c r="B79" s="315"/>
      <c r="C79" s="315"/>
      <c r="D79" s="315"/>
      <c r="E79" s="315"/>
      <c r="F79" s="315"/>
      <c r="G79" s="314"/>
    </row>
    <row r="80" spans="1:15" ht="12.75" customHeight="1">
      <c r="A80" s="988" t="s">
        <v>253</v>
      </c>
      <c r="B80" s="988"/>
      <c r="C80" s="988"/>
      <c r="D80" s="988"/>
      <c r="E80" s="988"/>
      <c r="F80" s="988"/>
      <c r="G80" s="988"/>
      <c r="H80" s="250"/>
      <c r="I80" s="250"/>
      <c r="J80" s="250"/>
    </row>
    <row r="81" spans="1:10">
      <c r="A81" s="988"/>
      <c r="B81" s="988"/>
      <c r="C81" s="988"/>
      <c r="D81" s="988"/>
      <c r="E81" s="988"/>
      <c r="F81" s="988"/>
      <c r="G81" s="988"/>
      <c r="H81" s="250"/>
      <c r="I81" s="250"/>
      <c r="J81" s="250"/>
    </row>
    <row r="82" spans="1:10" ht="13.5" customHeight="1">
      <c r="A82" s="988"/>
      <c r="B82" s="988"/>
      <c r="C82" s="988"/>
      <c r="D82" s="988"/>
      <c r="E82" s="988"/>
      <c r="F82" s="988"/>
      <c r="G82" s="988"/>
      <c r="H82" s="250"/>
      <c r="I82" s="250"/>
      <c r="J82" s="250"/>
    </row>
    <row r="83" spans="1:10">
      <c r="A83" s="315"/>
      <c r="B83" s="315"/>
      <c r="C83" s="315"/>
      <c r="D83" s="315"/>
      <c r="E83" s="315"/>
      <c r="F83" s="315"/>
      <c r="G83" s="314"/>
    </row>
    <row r="84" spans="1:10" ht="182.25" customHeight="1">
      <c r="A84" s="988" t="s">
        <v>765</v>
      </c>
      <c r="B84" s="988"/>
      <c r="C84" s="988"/>
      <c r="D84" s="988"/>
      <c r="E84" s="988"/>
      <c r="F84" s="988"/>
      <c r="G84" s="988"/>
      <c r="H84" s="250"/>
      <c r="I84" s="250"/>
      <c r="J84" s="253"/>
    </row>
    <row r="85" spans="1:10" ht="196.5" customHeight="1">
      <c r="A85" s="991" t="s">
        <v>256</v>
      </c>
      <c r="B85" s="991"/>
      <c r="C85" s="991"/>
      <c r="D85" s="991"/>
      <c r="E85" s="991"/>
      <c r="F85" s="991"/>
      <c r="G85" s="991"/>
    </row>
  </sheetData>
  <mergeCells count="4">
    <mergeCell ref="A85:G85"/>
    <mergeCell ref="A77:F77"/>
    <mergeCell ref="A84:G84"/>
    <mergeCell ref="A80:G82"/>
  </mergeCells>
  <pageMargins left="0.59055118110236227" right="0.59055118110236227" top="0.59055118110236227" bottom="0.59055118110236227" header="0.39370078740157483" footer="0.19685039370078741"/>
  <pageSetup paperSize="9" scale="53" orientation="landscape" r:id="rId1"/>
  <headerFooter differentOddEven="1">
    <oddHeader xml:space="preserve">&amp;R&amp;12Les finances des communes en 2018
</oddHeader>
    <oddFooter>&amp;L&amp;12Direction Générale des Collectivités Locales / DESL&amp;C&amp;12 10&amp;R&amp;12Mise en ligne : mars 2020</oddFooter>
    <evenFooter>&amp;LDirection Générale des Collectivités Locales / DESL&amp;C9&amp;RMise en ligne : mars 2020</evenFooter>
  </headerFooter>
  <tableParts count="2">
    <tablePart r:id="rId2"/>
    <tablePart r:id="rId3"/>
  </tableParts>
</worksheet>
</file>

<file path=xl/worksheets/sheet8.xml><?xml version="1.0" encoding="utf-8"?>
<worksheet xmlns="http://schemas.openxmlformats.org/spreadsheetml/2006/main" xmlns:r="http://schemas.openxmlformats.org/officeDocument/2006/relationships">
  <sheetPr>
    <tabColor rgb="FF00B050"/>
    <pageSetUpPr fitToPage="1"/>
  </sheetPr>
  <dimension ref="A1:XFD123"/>
  <sheetViews>
    <sheetView zoomScale="85" zoomScaleNormal="85" zoomScaleSheetLayoutView="85" zoomScalePageLayoutView="70" workbookViewId="0">
      <selection activeCell="O97" sqref="O97"/>
    </sheetView>
  </sheetViews>
  <sheetFormatPr baseColWidth="10" defaultRowHeight="12.75" customHeight="1"/>
  <cols>
    <col min="1" max="1" width="77.42578125" customWidth="1"/>
    <col min="2" max="12" width="12.7109375" customWidth="1"/>
    <col min="13" max="14" width="16.5703125" customWidth="1"/>
    <col min="15" max="15" width="12.7109375" customWidth="1"/>
  </cols>
  <sheetData>
    <row r="1" spans="1:17" ht="19.5" customHeight="1">
      <c r="A1" s="10" t="s">
        <v>769</v>
      </c>
    </row>
    <row r="2" spans="1:17" ht="12.75" customHeight="1" thickBot="1">
      <c r="O2" s="26" t="s">
        <v>85</v>
      </c>
    </row>
    <row r="3" spans="1:17" ht="14.25" customHeight="1">
      <c r="A3" s="20" t="s">
        <v>770</v>
      </c>
      <c r="B3" s="485" t="s">
        <v>40</v>
      </c>
      <c r="C3" s="485" t="s">
        <v>131</v>
      </c>
      <c r="D3" s="485" t="s">
        <v>133</v>
      </c>
      <c r="E3" s="485" t="s">
        <v>41</v>
      </c>
      <c r="F3" s="485" t="s">
        <v>42</v>
      </c>
      <c r="G3" s="485" t="s">
        <v>43</v>
      </c>
      <c r="H3" s="485" t="s">
        <v>44</v>
      </c>
      <c r="I3" s="485" t="s">
        <v>135</v>
      </c>
      <c r="J3" s="485" t="s">
        <v>136</v>
      </c>
      <c r="K3" s="485" t="s">
        <v>137</v>
      </c>
      <c r="L3" s="486">
        <v>100000</v>
      </c>
      <c r="M3" s="487" t="s">
        <v>268</v>
      </c>
      <c r="N3" s="487" t="s">
        <v>268</v>
      </c>
      <c r="O3" s="487" t="s">
        <v>82</v>
      </c>
    </row>
    <row r="4" spans="1:17" ht="14.25" customHeight="1">
      <c r="A4" s="19" t="s">
        <v>224</v>
      </c>
      <c r="B4" s="488" t="s">
        <v>130</v>
      </c>
      <c r="C4" s="488" t="s">
        <v>45</v>
      </c>
      <c r="D4" s="488" t="s">
        <v>45</v>
      </c>
      <c r="E4" s="488" t="s">
        <v>45</v>
      </c>
      <c r="F4" s="488" t="s">
        <v>45</v>
      </c>
      <c r="G4" s="488" t="s">
        <v>45</v>
      </c>
      <c r="H4" s="488" t="s">
        <v>45</v>
      </c>
      <c r="I4" s="488" t="s">
        <v>45</v>
      </c>
      <c r="J4" s="488" t="s">
        <v>45</v>
      </c>
      <c r="K4" s="488" t="s">
        <v>45</v>
      </c>
      <c r="L4" s="488" t="s">
        <v>48</v>
      </c>
      <c r="M4" s="489" t="s">
        <v>270</v>
      </c>
      <c r="N4" s="489" t="s">
        <v>153</v>
      </c>
      <c r="O4" s="489" t="s">
        <v>152</v>
      </c>
    </row>
    <row r="5" spans="1:17" ht="14.25" customHeight="1" thickBot="1">
      <c r="A5" s="221" t="s">
        <v>86</v>
      </c>
      <c r="B5" s="490" t="s">
        <v>48</v>
      </c>
      <c r="C5" s="490" t="s">
        <v>132</v>
      </c>
      <c r="D5" s="490" t="s">
        <v>134</v>
      </c>
      <c r="E5" s="490" t="s">
        <v>49</v>
      </c>
      <c r="F5" s="490" t="s">
        <v>50</v>
      </c>
      <c r="G5" s="490" t="s">
        <v>51</v>
      </c>
      <c r="H5" s="490" t="s">
        <v>47</v>
      </c>
      <c r="I5" s="490" t="s">
        <v>138</v>
      </c>
      <c r="J5" s="490" t="s">
        <v>139</v>
      </c>
      <c r="K5" s="490" t="s">
        <v>140</v>
      </c>
      <c r="L5" s="490" t="s">
        <v>141</v>
      </c>
      <c r="M5" s="491" t="s">
        <v>153</v>
      </c>
      <c r="N5" s="491" t="s">
        <v>141</v>
      </c>
      <c r="O5" s="491" t="s">
        <v>46</v>
      </c>
    </row>
    <row r="6" spans="1:17" ht="12.75" customHeight="1">
      <c r="B6" s="492"/>
      <c r="C6" s="492"/>
      <c r="D6" s="492"/>
      <c r="E6" s="492"/>
      <c r="F6" s="492"/>
      <c r="G6" s="492"/>
      <c r="H6" s="492"/>
      <c r="I6" s="492"/>
      <c r="J6" s="492"/>
      <c r="K6" s="492"/>
      <c r="L6" s="492"/>
      <c r="M6" s="492"/>
      <c r="N6" s="492"/>
      <c r="O6" s="492"/>
    </row>
    <row r="7" spans="1:17" ht="14.1" customHeight="1">
      <c r="A7" s="501" t="s">
        <v>185</v>
      </c>
      <c r="B7" s="493">
        <v>184.02343235000001</v>
      </c>
      <c r="C7" s="493">
        <v>532.11030430000005</v>
      </c>
      <c r="D7" s="493">
        <v>1868.6606449400001</v>
      </c>
      <c r="E7" s="493">
        <v>7062.0912668000001</v>
      </c>
      <c r="F7" s="493">
        <v>4340.1545101700003</v>
      </c>
      <c r="G7" s="493">
        <v>3418.3090258799998</v>
      </c>
      <c r="H7" s="493">
        <v>7775.34401024</v>
      </c>
      <c r="I7" s="493">
        <v>8256.7153620900008</v>
      </c>
      <c r="J7" s="493">
        <v>12810.459836100001</v>
      </c>
      <c r="K7" s="493">
        <v>7759.9541450799998</v>
      </c>
      <c r="L7" s="493">
        <v>13568.82072483</v>
      </c>
      <c r="M7" s="506">
        <v>25180.69319468</v>
      </c>
      <c r="N7" s="506">
        <v>42395.950068099999</v>
      </c>
      <c r="O7" s="506">
        <v>67576.643262779995</v>
      </c>
      <c r="P7" s="14"/>
      <c r="Q7" s="14"/>
    </row>
    <row r="8" spans="1:17" ht="14.1" customHeight="1">
      <c r="A8" s="492" t="s">
        <v>186</v>
      </c>
      <c r="B8" s="494">
        <v>70.724245100000005</v>
      </c>
      <c r="C8" s="494">
        <v>194.83368340000001</v>
      </c>
      <c r="D8" s="494">
        <v>638.79470447000006</v>
      </c>
      <c r="E8" s="494">
        <v>2294.5579465300002</v>
      </c>
      <c r="F8" s="494">
        <v>1353.9094014699999</v>
      </c>
      <c r="G8" s="494">
        <v>995.66182867999999</v>
      </c>
      <c r="H8" s="494">
        <v>2094.88455522</v>
      </c>
      <c r="I8" s="494">
        <v>2005.14574459</v>
      </c>
      <c r="J8" s="494">
        <v>2926.5315697199999</v>
      </c>
      <c r="K8" s="494">
        <v>1595.2974870200001</v>
      </c>
      <c r="L8" s="494">
        <v>2559.9658427700001</v>
      </c>
      <c r="M8" s="507">
        <v>7643.3663648700003</v>
      </c>
      <c r="N8" s="507">
        <v>9086.9406440999992</v>
      </c>
      <c r="O8" s="507">
        <v>16730.307008970001</v>
      </c>
    </row>
    <row r="9" spans="1:17" ht="14.1" customHeight="1">
      <c r="A9" s="492" t="s">
        <v>187</v>
      </c>
      <c r="B9" s="494">
        <v>44.770062269999997</v>
      </c>
      <c r="C9" s="494">
        <v>156.75715782</v>
      </c>
      <c r="D9" s="494">
        <v>666.29052277999995</v>
      </c>
      <c r="E9" s="494">
        <v>3128.42794899</v>
      </c>
      <c r="F9" s="494">
        <v>2164.2718803299999</v>
      </c>
      <c r="G9" s="494">
        <v>1817.5904899300001</v>
      </c>
      <c r="H9" s="494">
        <v>4380.0256832599998</v>
      </c>
      <c r="I9" s="494">
        <v>4933.1737329400003</v>
      </c>
      <c r="J9" s="494">
        <v>7872.9789029399999</v>
      </c>
      <c r="K9" s="494">
        <v>4788.61197644</v>
      </c>
      <c r="L9" s="494">
        <v>7679.9218247400004</v>
      </c>
      <c r="M9" s="507">
        <v>12358.133745380001</v>
      </c>
      <c r="N9" s="507">
        <v>25274.686437060001</v>
      </c>
      <c r="O9" s="507">
        <v>37632.820182440002</v>
      </c>
    </row>
    <row r="10" spans="1:17" ht="14.1" customHeight="1">
      <c r="A10" s="492" t="s">
        <v>188</v>
      </c>
      <c r="B10" s="494">
        <v>3.5401896000000002</v>
      </c>
      <c r="C10" s="494">
        <v>12.12487569</v>
      </c>
      <c r="D10" s="494">
        <v>47.676804089999997</v>
      </c>
      <c r="E10" s="494">
        <v>203.38952914999999</v>
      </c>
      <c r="F10" s="494">
        <v>128.13192384000001</v>
      </c>
      <c r="G10" s="494">
        <v>93.678852730000003</v>
      </c>
      <c r="H10" s="494">
        <v>206.70274190999999</v>
      </c>
      <c r="I10" s="494">
        <v>194.91341989</v>
      </c>
      <c r="J10" s="494">
        <v>314.41291609000001</v>
      </c>
      <c r="K10" s="494">
        <v>221.56261893999999</v>
      </c>
      <c r="L10" s="494">
        <v>363.65850666</v>
      </c>
      <c r="M10" s="507">
        <v>695.24491700999999</v>
      </c>
      <c r="N10" s="507">
        <v>1094.5474615799999</v>
      </c>
      <c r="O10" s="507">
        <v>1789.79237859</v>
      </c>
    </row>
    <row r="11" spans="1:17" ht="14.1" customHeight="1">
      <c r="A11" s="492" t="s">
        <v>189</v>
      </c>
      <c r="B11" s="494">
        <v>27.163557269999998</v>
      </c>
      <c r="C11" s="494">
        <v>83.848745870000002</v>
      </c>
      <c r="D11" s="494">
        <v>318.71540554000001</v>
      </c>
      <c r="E11" s="494">
        <v>842.47692610000001</v>
      </c>
      <c r="F11" s="494">
        <v>444.11422288</v>
      </c>
      <c r="G11" s="494">
        <v>335.60897872999999</v>
      </c>
      <c r="H11" s="494">
        <v>799.66613913000003</v>
      </c>
      <c r="I11" s="494">
        <v>865.32551968999996</v>
      </c>
      <c r="J11" s="494">
        <v>1335.88574808</v>
      </c>
      <c r="K11" s="494">
        <v>932.39450485999998</v>
      </c>
      <c r="L11" s="494">
        <v>2579.0758505200001</v>
      </c>
      <c r="M11" s="507">
        <v>2851.5939755200002</v>
      </c>
      <c r="N11" s="507">
        <v>5712.6816231499997</v>
      </c>
      <c r="O11" s="507">
        <v>8564.2755986699995</v>
      </c>
    </row>
    <row r="12" spans="1:17" ht="14.1" customHeight="1">
      <c r="A12" s="492" t="s">
        <v>190</v>
      </c>
      <c r="B12" s="494">
        <v>37.825378110000003</v>
      </c>
      <c r="C12" s="494">
        <v>84.545841519999996</v>
      </c>
      <c r="D12" s="494">
        <v>197.18320806</v>
      </c>
      <c r="E12" s="494">
        <v>593.23891603000004</v>
      </c>
      <c r="F12" s="494">
        <v>249.72708165</v>
      </c>
      <c r="G12" s="494">
        <v>175.76887581</v>
      </c>
      <c r="H12" s="494">
        <v>294.06489071999999</v>
      </c>
      <c r="I12" s="494">
        <v>258.15694497999999</v>
      </c>
      <c r="J12" s="494">
        <v>360.65069927000002</v>
      </c>
      <c r="K12" s="494">
        <v>222.08755782</v>
      </c>
      <c r="L12" s="494">
        <v>386.19870014000003</v>
      </c>
      <c r="M12" s="507">
        <v>1632.3541918999999</v>
      </c>
      <c r="N12" s="507">
        <v>1227.0939022099999</v>
      </c>
      <c r="O12" s="507">
        <v>2859.4480941100001</v>
      </c>
    </row>
    <row r="13" spans="1:17" ht="14.1" customHeight="1">
      <c r="A13" s="501" t="s">
        <v>191</v>
      </c>
      <c r="B13" s="493">
        <v>246.0441888</v>
      </c>
      <c r="C13" s="493">
        <v>705.70692768000004</v>
      </c>
      <c r="D13" s="493">
        <v>2409.3437750600001</v>
      </c>
      <c r="E13" s="493">
        <v>8867.7236443300008</v>
      </c>
      <c r="F13" s="493">
        <v>5355.9438986799996</v>
      </c>
      <c r="G13" s="493">
        <v>4148.7950834699996</v>
      </c>
      <c r="H13" s="493">
        <v>9323.6734683899995</v>
      </c>
      <c r="I13" s="493">
        <v>9649.1062817700004</v>
      </c>
      <c r="J13" s="493">
        <v>14733.72538797</v>
      </c>
      <c r="K13" s="493">
        <v>8959.4414113000003</v>
      </c>
      <c r="L13" s="493">
        <v>15496.94701536</v>
      </c>
      <c r="M13" s="506">
        <v>31057.230986409999</v>
      </c>
      <c r="N13" s="506">
        <v>48839.2200964</v>
      </c>
      <c r="O13" s="506">
        <v>79896.451082810003</v>
      </c>
    </row>
    <row r="14" spans="1:17" ht="14.1" customHeight="1">
      <c r="A14" s="492" t="s">
        <v>84</v>
      </c>
      <c r="B14" s="494">
        <v>102.59151241000001</v>
      </c>
      <c r="C14" s="494">
        <v>311.12798577000001</v>
      </c>
      <c r="D14" s="494">
        <v>1199.29934972</v>
      </c>
      <c r="E14" s="494">
        <v>5101.3607578499996</v>
      </c>
      <c r="F14" s="494">
        <v>3384.7344042099999</v>
      </c>
      <c r="G14" s="494">
        <v>2709.5725939600002</v>
      </c>
      <c r="H14" s="494">
        <v>6297.0614412900004</v>
      </c>
      <c r="I14" s="494">
        <v>6606.1579596000001</v>
      </c>
      <c r="J14" s="494">
        <v>9970.4143595900005</v>
      </c>
      <c r="K14" s="494">
        <v>6070.6235265200003</v>
      </c>
      <c r="L14" s="494">
        <v>10583.058415490001</v>
      </c>
      <c r="M14" s="507">
        <v>19105.748045209999</v>
      </c>
      <c r="N14" s="507">
        <v>33230.254261200003</v>
      </c>
      <c r="O14" s="507">
        <v>52336.002306408998</v>
      </c>
    </row>
    <row r="15" spans="1:17" ht="14.1" customHeight="1">
      <c r="A15" s="492" t="s">
        <v>192</v>
      </c>
      <c r="B15" s="494">
        <v>73.85893256</v>
      </c>
      <c r="C15" s="494">
        <v>248.06340419</v>
      </c>
      <c r="D15" s="494">
        <v>1033.3795668400001</v>
      </c>
      <c r="E15" s="494">
        <v>4638.0620093699999</v>
      </c>
      <c r="F15" s="494">
        <v>3106.1177496800001</v>
      </c>
      <c r="G15" s="494">
        <v>2447.5117774199998</v>
      </c>
      <c r="H15" s="494">
        <v>5524.5089677400001</v>
      </c>
      <c r="I15" s="494">
        <v>5792.0738095799998</v>
      </c>
      <c r="J15" s="494">
        <v>8817.3587605100001</v>
      </c>
      <c r="K15" s="494">
        <v>5271.1568407699997</v>
      </c>
      <c r="L15" s="494">
        <v>8837.1668663700002</v>
      </c>
      <c r="M15" s="507">
        <v>17071.502407799999</v>
      </c>
      <c r="N15" s="507">
        <v>28717.756277230001</v>
      </c>
      <c r="O15" s="507">
        <v>45789.258685029999</v>
      </c>
    </row>
    <row r="16" spans="1:17" ht="14.1" customHeight="1">
      <c r="A16" s="492" t="s">
        <v>225</v>
      </c>
      <c r="B16" s="494">
        <v>14.28901786</v>
      </c>
      <c r="C16" s="494">
        <v>33.873414959999998</v>
      </c>
      <c r="D16" s="494">
        <v>139.20381466000001</v>
      </c>
      <c r="E16" s="494">
        <v>881.43106126999999</v>
      </c>
      <c r="F16" s="494">
        <v>680.29878201999998</v>
      </c>
      <c r="G16" s="494">
        <v>585.30696601</v>
      </c>
      <c r="H16" s="494">
        <v>1399.4027548500001</v>
      </c>
      <c r="I16" s="494">
        <v>1541.98860457</v>
      </c>
      <c r="J16" s="494">
        <v>2237.3321022700002</v>
      </c>
      <c r="K16" s="494">
        <v>1523.9310458099999</v>
      </c>
      <c r="L16" s="494">
        <v>1979.66092639</v>
      </c>
      <c r="M16" s="507">
        <v>3733.8058116299999</v>
      </c>
      <c r="N16" s="507">
        <v>7282.9126790399996</v>
      </c>
      <c r="O16" s="507">
        <v>11016.71849067</v>
      </c>
    </row>
    <row r="17" spans="1:15" ht="14.1" customHeight="1">
      <c r="A17" s="492" t="s">
        <v>193</v>
      </c>
      <c r="B17" s="494">
        <v>28.73257985</v>
      </c>
      <c r="C17" s="494">
        <v>63.064581580000002</v>
      </c>
      <c r="D17" s="494">
        <v>165.91978288000001</v>
      </c>
      <c r="E17" s="494">
        <v>463.29874847999997</v>
      </c>
      <c r="F17" s="494">
        <v>278.61665453000001</v>
      </c>
      <c r="G17" s="494">
        <v>262.06081654000002</v>
      </c>
      <c r="H17" s="494">
        <v>772.55247354999995</v>
      </c>
      <c r="I17" s="494">
        <v>814.08415002000004</v>
      </c>
      <c r="J17" s="494">
        <v>1153.0555990800001</v>
      </c>
      <c r="K17" s="494">
        <v>799.46668575000001</v>
      </c>
      <c r="L17" s="494">
        <v>1745.89154912</v>
      </c>
      <c r="M17" s="507">
        <v>2034.24563741</v>
      </c>
      <c r="N17" s="507">
        <v>4512.49798397</v>
      </c>
      <c r="O17" s="507">
        <v>6546.7436213800001</v>
      </c>
    </row>
    <row r="18" spans="1:15" ht="14.1" customHeight="1">
      <c r="A18" s="492" t="s">
        <v>194</v>
      </c>
      <c r="B18" s="494">
        <v>78.07416044</v>
      </c>
      <c r="C18" s="494">
        <v>220.73372957999999</v>
      </c>
      <c r="D18" s="494">
        <v>677.25621750000005</v>
      </c>
      <c r="E18" s="494">
        <v>2076.4926465399999</v>
      </c>
      <c r="F18" s="494">
        <v>1054.8528406600001</v>
      </c>
      <c r="G18" s="494">
        <v>728.19013423000001</v>
      </c>
      <c r="H18" s="494">
        <v>1521.8969483000001</v>
      </c>
      <c r="I18" s="494">
        <v>1612.0395838300001</v>
      </c>
      <c r="J18" s="494">
        <v>2481.3376625999999</v>
      </c>
      <c r="K18" s="494">
        <v>1530.3744736399999</v>
      </c>
      <c r="L18" s="494">
        <v>2148.9545443000002</v>
      </c>
      <c r="M18" s="507">
        <v>6357.4966772500002</v>
      </c>
      <c r="N18" s="507">
        <v>7772.7062643700001</v>
      </c>
      <c r="O18" s="507">
        <v>14130.20294162</v>
      </c>
    </row>
    <row r="19" spans="1:15" ht="14.1" customHeight="1">
      <c r="A19" s="492" t="s">
        <v>195</v>
      </c>
      <c r="B19" s="494">
        <v>53.888372480000001</v>
      </c>
      <c r="C19" s="494">
        <v>160.71103914</v>
      </c>
      <c r="D19" s="494">
        <v>517.64269832000002</v>
      </c>
      <c r="E19" s="494">
        <v>1720.1915662500001</v>
      </c>
      <c r="F19" s="494">
        <v>890.66576258999999</v>
      </c>
      <c r="G19" s="494">
        <v>610.9301269</v>
      </c>
      <c r="H19" s="494">
        <v>1276.38470661</v>
      </c>
      <c r="I19" s="494">
        <v>1356.7062409</v>
      </c>
      <c r="J19" s="494">
        <v>2072.0723105400002</v>
      </c>
      <c r="K19" s="494">
        <v>1253.8235341699999</v>
      </c>
      <c r="L19" s="494">
        <v>1771.5598572900001</v>
      </c>
      <c r="M19" s="507">
        <v>5230.4142722899996</v>
      </c>
      <c r="N19" s="507">
        <v>6454.1619429000002</v>
      </c>
      <c r="O19" s="507">
        <v>11684.57621519</v>
      </c>
    </row>
    <row r="20" spans="1:15" ht="14.1" customHeight="1">
      <c r="A20" s="492" t="s">
        <v>196</v>
      </c>
      <c r="B20" s="494">
        <v>8.8140894000000003</v>
      </c>
      <c r="C20" s="494">
        <v>17.18628004</v>
      </c>
      <c r="D20" s="494">
        <v>33.062489120000002</v>
      </c>
      <c r="E20" s="494">
        <v>36.264417209999998</v>
      </c>
      <c r="F20" s="494">
        <v>9.1090015900000001</v>
      </c>
      <c r="G20" s="494">
        <v>6.0919134899999996</v>
      </c>
      <c r="H20" s="494">
        <v>12.99283054</v>
      </c>
      <c r="I20" s="494">
        <v>14.42610936</v>
      </c>
      <c r="J20" s="494">
        <v>34.705373950000002</v>
      </c>
      <c r="K20" s="494">
        <v>34.004065580000002</v>
      </c>
      <c r="L20" s="494">
        <v>78.183819999999997</v>
      </c>
      <c r="M20" s="507">
        <v>123.52102139</v>
      </c>
      <c r="N20" s="507">
        <v>161.31936888999999</v>
      </c>
      <c r="O20" s="507">
        <v>284.84039028000001</v>
      </c>
    </row>
    <row r="21" spans="1:15" ht="14.1" customHeight="1">
      <c r="A21" s="717" t="s">
        <v>991</v>
      </c>
      <c r="B21" s="494">
        <v>15.37169856</v>
      </c>
      <c r="C21" s="494">
        <v>42.836410399999998</v>
      </c>
      <c r="D21" s="494">
        <v>126.55103006</v>
      </c>
      <c r="E21" s="494">
        <v>320.03666307999998</v>
      </c>
      <c r="F21" s="494">
        <v>155.07807647999999</v>
      </c>
      <c r="G21" s="494">
        <v>111.16809384</v>
      </c>
      <c r="H21" s="494">
        <v>232.51941115</v>
      </c>
      <c r="I21" s="494">
        <v>240.90723356999999</v>
      </c>
      <c r="J21" s="494">
        <v>374.55997810999997</v>
      </c>
      <c r="K21" s="494">
        <v>242.54687389</v>
      </c>
      <c r="L21" s="494">
        <v>299.21086701000002</v>
      </c>
      <c r="M21" s="507">
        <v>1003.56138357</v>
      </c>
      <c r="N21" s="507">
        <v>1157.22495258</v>
      </c>
      <c r="O21" s="507">
        <v>2160.7863361499999</v>
      </c>
    </row>
    <row r="22" spans="1:15" ht="14.1" customHeight="1">
      <c r="A22" s="492" t="s">
        <v>197</v>
      </c>
      <c r="B22" s="494">
        <v>7.3418524200000004</v>
      </c>
      <c r="C22" s="494">
        <v>20.629332479999999</v>
      </c>
      <c r="D22" s="494">
        <v>77.771932100000001</v>
      </c>
      <c r="E22" s="494">
        <v>324.93258888999998</v>
      </c>
      <c r="F22" s="494">
        <v>212.49559364999999</v>
      </c>
      <c r="G22" s="494">
        <v>188.59253004000001</v>
      </c>
      <c r="H22" s="494">
        <v>434.07246991</v>
      </c>
      <c r="I22" s="494">
        <v>456.97591613999998</v>
      </c>
      <c r="J22" s="494">
        <v>740.19331376000002</v>
      </c>
      <c r="K22" s="494">
        <v>402.30316931999999</v>
      </c>
      <c r="L22" s="494">
        <v>631.18582400000003</v>
      </c>
      <c r="M22" s="507">
        <v>1265.8362994900001</v>
      </c>
      <c r="N22" s="507">
        <v>2230.6582232199999</v>
      </c>
      <c r="O22" s="507">
        <v>3496.4945227100002</v>
      </c>
    </row>
    <row r="23" spans="1:15" ht="14.1" customHeight="1">
      <c r="A23" s="492" t="s">
        <v>198</v>
      </c>
      <c r="B23" s="494">
        <v>25.46960975</v>
      </c>
      <c r="C23" s="494">
        <v>66.958249890000005</v>
      </c>
      <c r="D23" s="494">
        <v>198.68145870999999</v>
      </c>
      <c r="E23" s="494">
        <v>700.39632322</v>
      </c>
      <c r="F23" s="494">
        <v>414.46473426</v>
      </c>
      <c r="G23" s="494">
        <v>330.95064108999998</v>
      </c>
      <c r="H23" s="494">
        <v>712.39028866000001</v>
      </c>
      <c r="I23" s="494">
        <v>695.72531935999996</v>
      </c>
      <c r="J23" s="494">
        <v>1144.86135444</v>
      </c>
      <c r="K23" s="494">
        <v>699.10312597999996</v>
      </c>
      <c r="L23" s="494">
        <v>1379.4343929300001</v>
      </c>
      <c r="M23" s="507">
        <v>2449.31130558</v>
      </c>
      <c r="N23" s="507">
        <v>3919.12419271</v>
      </c>
      <c r="O23" s="507">
        <v>6368.4354982900004</v>
      </c>
    </row>
    <row r="24" spans="1:15" ht="14.1" customHeight="1">
      <c r="A24" s="502" t="s">
        <v>199</v>
      </c>
      <c r="B24" s="495">
        <v>32.567053780000002</v>
      </c>
      <c r="C24" s="495">
        <v>86.257629960000003</v>
      </c>
      <c r="D24" s="495">
        <v>256.33481703000001</v>
      </c>
      <c r="E24" s="495">
        <v>664.54132783</v>
      </c>
      <c r="F24" s="495">
        <v>289.39632590000002</v>
      </c>
      <c r="G24" s="495">
        <v>191.48918415</v>
      </c>
      <c r="H24" s="495">
        <v>358.25232023000001</v>
      </c>
      <c r="I24" s="495">
        <v>278.20750284000002</v>
      </c>
      <c r="J24" s="495">
        <v>396.91869758000001</v>
      </c>
      <c r="K24" s="495">
        <v>257.03711584000001</v>
      </c>
      <c r="L24" s="495">
        <v>754.31383863999997</v>
      </c>
      <c r="M24" s="508">
        <v>1878.8386588799999</v>
      </c>
      <c r="N24" s="508">
        <v>1686.4771549</v>
      </c>
      <c r="O24" s="508">
        <v>3565.3158137800001</v>
      </c>
    </row>
    <row r="25" spans="1:15" ht="14.1" customHeight="1">
      <c r="A25" s="501" t="s">
        <v>200</v>
      </c>
      <c r="B25" s="493">
        <v>62.02075645</v>
      </c>
      <c r="C25" s="493">
        <v>173.59662338000001</v>
      </c>
      <c r="D25" s="493">
        <v>540.68313011999999</v>
      </c>
      <c r="E25" s="493">
        <v>1805.63237753</v>
      </c>
      <c r="F25" s="493">
        <v>1015.78938851</v>
      </c>
      <c r="G25" s="493">
        <v>730.48605758999997</v>
      </c>
      <c r="H25" s="493">
        <v>1548.3294581499999</v>
      </c>
      <c r="I25" s="493">
        <v>1392.39091968</v>
      </c>
      <c r="J25" s="493">
        <v>1923.2655518700001</v>
      </c>
      <c r="K25" s="493">
        <v>1199.48726622</v>
      </c>
      <c r="L25" s="493">
        <v>1928.12629053</v>
      </c>
      <c r="M25" s="506">
        <v>5876.5377917300002</v>
      </c>
      <c r="N25" s="506">
        <v>6443.2700283000004</v>
      </c>
      <c r="O25" s="506">
        <v>12319.807820030001</v>
      </c>
    </row>
    <row r="26" spans="1:15" ht="14.1" customHeight="1">
      <c r="A26" s="503" t="s">
        <v>201</v>
      </c>
      <c r="B26" s="496">
        <v>40.87804586</v>
      </c>
      <c r="C26" s="496">
        <v>107.29882775999999</v>
      </c>
      <c r="D26" s="496">
        <v>311.26215880000001</v>
      </c>
      <c r="E26" s="496">
        <v>1004.42028362</v>
      </c>
      <c r="F26" s="496">
        <v>572.01006362999999</v>
      </c>
      <c r="G26" s="496">
        <v>409.91580691000001</v>
      </c>
      <c r="H26" s="496">
        <v>854.57118117000005</v>
      </c>
      <c r="I26" s="496">
        <v>731.69623256</v>
      </c>
      <c r="J26" s="496">
        <v>856.38078263</v>
      </c>
      <c r="K26" s="496">
        <v>424.04707905999999</v>
      </c>
      <c r="L26" s="496">
        <v>784.79930381999998</v>
      </c>
      <c r="M26" s="509">
        <v>3300.3563677500001</v>
      </c>
      <c r="N26" s="509">
        <v>2796.9233980700001</v>
      </c>
      <c r="O26" s="509">
        <v>6097.2797658199997</v>
      </c>
    </row>
    <row r="27" spans="1:15" ht="14.1" customHeight="1">
      <c r="A27" s="501" t="s">
        <v>202</v>
      </c>
      <c r="B27" s="493">
        <v>122.89546795</v>
      </c>
      <c r="C27" s="493">
        <v>324.09743708000002</v>
      </c>
      <c r="D27" s="493">
        <v>1017.96081955</v>
      </c>
      <c r="E27" s="493">
        <v>3484.9422512299998</v>
      </c>
      <c r="F27" s="493">
        <v>1955.48327199</v>
      </c>
      <c r="G27" s="493">
        <v>1372.57456703</v>
      </c>
      <c r="H27" s="493">
        <v>2596.95307594</v>
      </c>
      <c r="I27" s="493">
        <v>2435.59496945</v>
      </c>
      <c r="J27" s="493">
        <v>3342.5944234399999</v>
      </c>
      <c r="K27" s="493">
        <v>2109.9952613599999</v>
      </c>
      <c r="L27" s="493">
        <v>3400.44124233</v>
      </c>
      <c r="M27" s="506">
        <v>10874.90689077</v>
      </c>
      <c r="N27" s="506">
        <v>11288.625896580001</v>
      </c>
      <c r="O27" s="506">
        <v>22163.532787349999</v>
      </c>
    </row>
    <row r="28" spans="1:15" ht="14.1" customHeight="1">
      <c r="A28" s="492" t="s">
        <v>203</v>
      </c>
      <c r="B28" s="494">
        <v>117.06519982</v>
      </c>
      <c r="C28" s="494">
        <v>306.53678037999998</v>
      </c>
      <c r="D28" s="494">
        <v>962.10976840000001</v>
      </c>
      <c r="E28" s="494">
        <v>3285.9403400400001</v>
      </c>
      <c r="F28" s="494">
        <v>1805.6800696099999</v>
      </c>
      <c r="G28" s="494">
        <v>1293.6193681499999</v>
      </c>
      <c r="H28" s="494">
        <v>2422.7909559</v>
      </c>
      <c r="I28" s="494">
        <v>2228.34093583</v>
      </c>
      <c r="J28" s="494">
        <v>3030.4003954700001</v>
      </c>
      <c r="K28" s="494">
        <v>1878.7189210500001</v>
      </c>
      <c r="L28" s="494">
        <v>2629.4626517800002</v>
      </c>
      <c r="M28" s="507">
        <v>10193.7424823</v>
      </c>
      <c r="N28" s="507">
        <v>9766.9229041300005</v>
      </c>
      <c r="O28" s="507">
        <v>19960.665386429999</v>
      </c>
    </row>
    <row r="29" spans="1:15" ht="14.1" customHeight="1">
      <c r="A29" s="492" t="s">
        <v>204</v>
      </c>
      <c r="B29" s="494">
        <v>3.5493045200000002</v>
      </c>
      <c r="C29" s="494">
        <v>11.701843050000001</v>
      </c>
      <c r="D29" s="494">
        <v>32.644792549999998</v>
      </c>
      <c r="E29" s="494">
        <v>105.67751446</v>
      </c>
      <c r="F29" s="494">
        <v>58.311909380000003</v>
      </c>
      <c r="G29" s="494">
        <v>43.305934120000003</v>
      </c>
      <c r="H29" s="494">
        <v>84.628055860000003</v>
      </c>
      <c r="I29" s="494">
        <v>114.48396708999999</v>
      </c>
      <c r="J29" s="494">
        <v>169.21376792000001</v>
      </c>
      <c r="K29" s="494">
        <v>109.91893319</v>
      </c>
      <c r="L29" s="494">
        <v>521.83486244999995</v>
      </c>
      <c r="M29" s="507">
        <v>339.81935393999998</v>
      </c>
      <c r="N29" s="507">
        <v>915.45153065</v>
      </c>
      <c r="O29" s="507">
        <v>1255.2708845899999</v>
      </c>
    </row>
    <row r="30" spans="1:15" ht="14.1" customHeight="1">
      <c r="A30" s="492" t="s">
        <v>205</v>
      </c>
      <c r="B30" s="494">
        <v>2.2809636100000001</v>
      </c>
      <c r="C30" s="494">
        <v>5.8588136500000001</v>
      </c>
      <c r="D30" s="494">
        <v>23.206258600000002</v>
      </c>
      <c r="E30" s="494">
        <v>93.324396730000004</v>
      </c>
      <c r="F30" s="494">
        <v>91.491292999999999</v>
      </c>
      <c r="G30" s="494">
        <v>35.649264760000001</v>
      </c>
      <c r="H30" s="494">
        <v>89.534064180000001</v>
      </c>
      <c r="I30" s="494">
        <v>92.770066529999994</v>
      </c>
      <c r="J30" s="494">
        <v>142.98026005</v>
      </c>
      <c r="K30" s="494">
        <v>121.35740712</v>
      </c>
      <c r="L30" s="494">
        <v>249.1437281</v>
      </c>
      <c r="M30" s="507">
        <v>341.34505453000003</v>
      </c>
      <c r="N30" s="507">
        <v>606.25146180000002</v>
      </c>
      <c r="O30" s="507">
        <v>947.59651632999999</v>
      </c>
    </row>
    <row r="31" spans="1:15" ht="14.1" customHeight="1">
      <c r="A31" s="501" t="s">
        <v>206</v>
      </c>
      <c r="B31" s="493">
        <v>69.434695629999993</v>
      </c>
      <c r="C31" s="493">
        <v>169.39569179</v>
      </c>
      <c r="D31" s="493">
        <v>525.43636638999999</v>
      </c>
      <c r="E31" s="493">
        <v>1788.3619413700001</v>
      </c>
      <c r="F31" s="493">
        <v>1017.72030911</v>
      </c>
      <c r="G31" s="493">
        <v>667.94593391000001</v>
      </c>
      <c r="H31" s="493">
        <v>1288.5122608700001</v>
      </c>
      <c r="I31" s="493">
        <v>1201.4134144499999</v>
      </c>
      <c r="J31" s="493">
        <v>1785.7088559399999</v>
      </c>
      <c r="K31" s="493">
        <v>1217.8430819</v>
      </c>
      <c r="L31" s="493">
        <v>1503.1540462200001</v>
      </c>
      <c r="M31" s="506">
        <v>5526.80719907</v>
      </c>
      <c r="N31" s="506">
        <v>5708.1193985099999</v>
      </c>
      <c r="O31" s="506">
        <v>11234.926597580001</v>
      </c>
    </row>
    <row r="32" spans="1:15" ht="14.1" customHeight="1">
      <c r="A32" s="492" t="s">
        <v>207</v>
      </c>
      <c r="B32" s="494">
        <v>15.886007019999999</v>
      </c>
      <c r="C32" s="494">
        <v>41.610820230000002</v>
      </c>
      <c r="D32" s="494">
        <v>127.10324171000001</v>
      </c>
      <c r="E32" s="494">
        <v>417.82861191000001</v>
      </c>
      <c r="F32" s="494">
        <v>238.33994938999999</v>
      </c>
      <c r="G32" s="494">
        <v>154.04068028</v>
      </c>
      <c r="H32" s="494">
        <v>305.42449764000003</v>
      </c>
      <c r="I32" s="494">
        <v>270.50113489</v>
      </c>
      <c r="J32" s="494">
        <v>400.36018840999998</v>
      </c>
      <c r="K32" s="494">
        <v>240.4130586</v>
      </c>
      <c r="L32" s="494">
        <v>347.38521881999998</v>
      </c>
      <c r="M32" s="507">
        <v>1300.2338081800001</v>
      </c>
      <c r="N32" s="507">
        <v>1258.6596007200001</v>
      </c>
      <c r="O32" s="507">
        <v>2558.8934088999999</v>
      </c>
    </row>
    <row r="33" spans="1:15" ht="14.1" customHeight="1">
      <c r="A33" s="492" t="s">
        <v>208</v>
      </c>
      <c r="B33" s="494">
        <v>46.764813050000001</v>
      </c>
      <c r="C33" s="494">
        <v>111.96970086</v>
      </c>
      <c r="D33" s="494">
        <v>332.91901043000001</v>
      </c>
      <c r="E33" s="494">
        <v>1062.15020873</v>
      </c>
      <c r="F33" s="494">
        <v>529.35311640999998</v>
      </c>
      <c r="G33" s="494">
        <v>352.30223228</v>
      </c>
      <c r="H33" s="494">
        <v>651.23609426999997</v>
      </c>
      <c r="I33" s="494">
        <v>578.76591624000002</v>
      </c>
      <c r="J33" s="494">
        <v>749.22152867</v>
      </c>
      <c r="K33" s="494">
        <v>450.42913926</v>
      </c>
      <c r="L33" s="494">
        <v>424.77458322000001</v>
      </c>
      <c r="M33" s="507">
        <v>3086.6951760299999</v>
      </c>
      <c r="N33" s="507">
        <v>2203.1911673899999</v>
      </c>
      <c r="O33" s="507">
        <v>5289.8863434200002</v>
      </c>
    </row>
    <row r="34" spans="1:15" ht="14.1" customHeight="1">
      <c r="A34" s="502" t="s">
        <v>209</v>
      </c>
      <c r="B34" s="495">
        <v>6.7838755600000002</v>
      </c>
      <c r="C34" s="495">
        <v>15.815170699999999</v>
      </c>
      <c r="D34" s="495">
        <v>65.414114249999997</v>
      </c>
      <c r="E34" s="495">
        <v>308.38312072999997</v>
      </c>
      <c r="F34" s="495">
        <v>250.02724330999999</v>
      </c>
      <c r="G34" s="495">
        <v>161.60302135000001</v>
      </c>
      <c r="H34" s="495">
        <v>331.85166895999998</v>
      </c>
      <c r="I34" s="495">
        <v>352.14636331999998</v>
      </c>
      <c r="J34" s="495">
        <v>636.12713885999995</v>
      </c>
      <c r="K34" s="495">
        <v>527.00088403999996</v>
      </c>
      <c r="L34" s="495">
        <v>730.99424418000001</v>
      </c>
      <c r="M34" s="508">
        <v>1139.8782148600001</v>
      </c>
      <c r="N34" s="508">
        <v>2246.2686303999999</v>
      </c>
      <c r="O34" s="508">
        <v>3386.1468452600002</v>
      </c>
    </row>
    <row r="35" spans="1:15" ht="14.1" customHeight="1">
      <c r="A35" s="504" t="s">
        <v>210</v>
      </c>
      <c r="B35" s="493">
        <v>306.91890030000002</v>
      </c>
      <c r="C35" s="493">
        <v>856.20774138000002</v>
      </c>
      <c r="D35" s="493">
        <v>2886.6214644900001</v>
      </c>
      <c r="E35" s="493">
        <v>10547.033518030001</v>
      </c>
      <c r="F35" s="493">
        <v>6295.6377821599999</v>
      </c>
      <c r="G35" s="493">
        <v>4790.8835929099996</v>
      </c>
      <c r="H35" s="493">
        <v>10372.29708618</v>
      </c>
      <c r="I35" s="493">
        <v>10692.31033154</v>
      </c>
      <c r="J35" s="493">
        <v>16153.05425954</v>
      </c>
      <c r="K35" s="493">
        <v>9869.9494064400005</v>
      </c>
      <c r="L35" s="493">
        <v>16969.26196716</v>
      </c>
      <c r="M35" s="506">
        <v>36055.600085450002</v>
      </c>
      <c r="N35" s="506">
        <v>53684.57596468</v>
      </c>
      <c r="O35" s="506">
        <v>89740.176050130001</v>
      </c>
    </row>
    <row r="36" spans="1:15" ht="14.1" customHeight="1">
      <c r="A36" s="504" t="s">
        <v>211</v>
      </c>
      <c r="B36" s="493">
        <v>315.47888442999999</v>
      </c>
      <c r="C36" s="493">
        <v>875.10261947000004</v>
      </c>
      <c r="D36" s="493">
        <v>2934.78014145</v>
      </c>
      <c r="E36" s="493">
        <v>10656.085585700001</v>
      </c>
      <c r="F36" s="493">
        <v>6373.6642077899996</v>
      </c>
      <c r="G36" s="493">
        <v>4816.7410173799999</v>
      </c>
      <c r="H36" s="493">
        <v>10612.18572926</v>
      </c>
      <c r="I36" s="493">
        <v>10850.519696220001</v>
      </c>
      <c r="J36" s="493">
        <v>16519.43424391</v>
      </c>
      <c r="K36" s="493">
        <v>10177.284493200001</v>
      </c>
      <c r="L36" s="493">
        <v>17000.101061580001</v>
      </c>
      <c r="M36" s="506">
        <v>36584.03818548</v>
      </c>
      <c r="N36" s="506">
        <v>54547.339494909997</v>
      </c>
      <c r="O36" s="506">
        <v>91131.377680389996</v>
      </c>
    </row>
    <row r="37" spans="1:15" ht="14.1" customHeight="1">
      <c r="A37" s="503" t="s">
        <v>212</v>
      </c>
      <c r="B37" s="496">
        <v>8.5599841300000001</v>
      </c>
      <c r="C37" s="496">
        <v>18.894878089999999</v>
      </c>
      <c r="D37" s="496">
        <v>48.158676960000001</v>
      </c>
      <c r="E37" s="496">
        <v>109.05206767</v>
      </c>
      <c r="F37" s="496">
        <v>78.026425630000006</v>
      </c>
      <c r="G37" s="496">
        <v>25.857424470000002</v>
      </c>
      <c r="H37" s="496">
        <v>239.88864308000001</v>
      </c>
      <c r="I37" s="496">
        <v>158.20936467999999</v>
      </c>
      <c r="J37" s="496">
        <v>366.37998436999999</v>
      </c>
      <c r="K37" s="496">
        <v>307.33508676000002</v>
      </c>
      <c r="L37" s="496">
        <v>30.839094419999999</v>
      </c>
      <c r="M37" s="509">
        <v>528.43810002999999</v>
      </c>
      <c r="N37" s="509">
        <v>862.76353023000001</v>
      </c>
      <c r="O37" s="509">
        <v>1391.20163026</v>
      </c>
    </row>
    <row r="38" spans="1:15" ht="14.1" customHeight="1">
      <c r="A38" s="492" t="s">
        <v>213</v>
      </c>
      <c r="B38" s="494">
        <v>21.14271059</v>
      </c>
      <c r="C38" s="494">
        <v>66.297795620000002</v>
      </c>
      <c r="D38" s="494">
        <v>229.42097132000001</v>
      </c>
      <c r="E38" s="494">
        <v>801.21209391000002</v>
      </c>
      <c r="F38" s="494">
        <v>443.77932487999999</v>
      </c>
      <c r="G38" s="494">
        <v>320.57025068000002</v>
      </c>
      <c r="H38" s="494">
        <v>693.75827698000001</v>
      </c>
      <c r="I38" s="494">
        <v>660.69468712000003</v>
      </c>
      <c r="J38" s="494">
        <v>1066.88476924</v>
      </c>
      <c r="K38" s="494">
        <v>775.44018716000005</v>
      </c>
      <c r="L38" s="494">
        <v>1143.32698671</v>
      </c>
      <c r="M38" s="507">
        <v>2576.1814239800001</v>
      </c>
      <c r="N38" s="507">
        <v>3646.3466302299998</v>
      </c>
      <c r="O38" s="507">
        <v>6222.5280542099999</v>
      </c>
    </row>
    <row r="39" spans="1:15" ht="14.1" customHeight="1">
      <c r="A39" s="492" t="s">
        <v>214</v>
      </c>
      <c r="B39" s="494">
        <v>23.52701403</v>
      </c>
      <c r="C39" s="494">
        <v>68.893756150000002</v>
      </c>
      <c r="D39" s="494">
        <v>255.1193595</v>
      </c>
      <c r="E39" s="494">
        <v>795.67678366999996</v>
      </c>
      <c r="F39" s="494">
        <v>397.56263682000002</v>
      </c>
      <c r="G39" s="494">
        <v>290.87746697</v>
      </c>
      <c r="H39" s="494">
        <v>566.56521887999997</v>
      </c>
      <c r="I39" s="494">
        <v>551.92234545999997</v>
      </c>
      <c r="J39" s="494">
        <v>811.69315517999996</v>
      </c>
      <c r="K39" s="494">
        <v>626.68307248999997</v>
      </c>
      <c r="L39" s="494">
        <v>1284.2363532899999</v>
      </c>
      <c r="M39" s="507">
        <v>2398.2222360199999</v>
      </c>
      <c r="N39" s="507">
        <v>3274.5349264199999</v>
      </c>
      <c r="O39" s="507">
        <v>5672.7571624399998</v>
      </c>
    </row>
    <row r="40" spans="1:15" ht="14.1" customHeight="1">
      <c r="A40" s="502" t="s">
        <v>215</v>
      </c>
      <c r="B40" s="495">
        <v>2.3843034400000001</v>
      </c>
      <c r="C40" s="495">
        <v>2.5959605300000002</v>
      </c>
      <c r="D40" s="495">
        <v>25.698388179999998</v>
      </c>
      <c r="E40" s="495">
        <v>-5.5353102400000003</v>
      </c>
      <c r="F40" s="495">
        <v>-46.216688060000003</v>
      </c>
      <c r="G40" s="495">
        <v>-29.69278371</v>
      </c>
      <c r="H40" s="495">
        <v>-127.1930581</v>
      </c>
      <c r="I40" s="495">
        <v>-108.77234166</v>
      </c>
      <c r="J40" s="495">
        <v>-255.19161406000001</v>
      </c>
      <c r="K40" s="495">
        <v>-148.75711466999999</v>
      </c>
      <c r="L40" s="495">
        <v>140.90936658000001</v>
      </c>
      <c r="M40" s="508">
        <v>-177.95918796000001</v>
      </c>
      <c r="N40" s="508">
        <v>-371.81170380999998</v>
      </c>
      <c r="O40" s="508">
        <v>-549.77089177000005</v>
      </c>
    </row>
    <row r="41" spans="1:15" ht="14.1" customHeight="1">
      <c r="A41" s="504" t="s">
        <v>216</v>
      </c>
      <c r="B41" s="493">
        <v>328.06161089</v>
      </c>
      <c r="C41" s="493">
        <v>922.505537</v>
      </c>
      <c r="D41" s="493">
        <v>3116.0424358099999</v>
      </c>
      <c r="E41" s="493">
        <v>11348.245611939999</v>
      </c>
      <c r="F41" s="493">
        <v>6739.4171070399998</v>
      </c>
      <c r="G41" s="493">
        <v>5111.4538435900004</v>
      </c>
      <c r="H41" s="493">
        <v>11066.05536316</v>
      </c>
      <c r="I41" s="493">
        <v>11353.00501866</v>
      </c>
      <c r="J41" s="493">
        <v>17219.939028780002</v>
      </c>
      <c r="K41" s="493">
        <v>10645.389593600001</v>
      </c>
      <c r="L41" s="493">
        <v>18112.588953869999</v>
      </c>
      <c r="M41" s="506">
        <v>38631.781509430002</v>
      </c>
      <c r="N41" s="506">
        <v>57330.92259491</v>
      </c>
      <c r="O41" s="506">
        <v>95962.704104339995</v>
      </c>
    </row>
    <row r="42" spans="1:15" ht="14.1" customHeight="1">
      <c r="A42" s="504" t="s">
        <v>217</v>
      </c>
      <c r="B42" s="493">
        <v>339.00589846000003</v>
      </c>
      <c r="C42" s="493">
        <v>943.99637561999998</v>
      </c>
      <c r="D42" s="493">
        <v>3189.8995009499999</v>
      </c>
      <c r="E42" s="493">
        <v>11451.762369370001</v>
      </c>
      <c r="F42" s="493">
        <v>6771.2268446099997</v>
      </c>
      <c r="G42" s="493">
        <v>5107.6184843499996</v>
      </c>
      <c r="H42" s="493">
        <v>11178.750948139999</v>
      </c>
      <c r="I42" s="493">
        <v>11402.44204168</v>
      </c>
      <c r="J42" s="493">
        <v>17331.127399090001</v>
      </c>
      <c r="K42" s="493">
        <v>10803.96756569</v>
      </c>
      <c r="L42" s="493">
        <v>18284.337414869999</v>
      </c>
      <c r="M42" s="506">
        <v>38982.260421500003</v>
      </c>
      <c r="N42" s="506">
        <v>57821.874421330001</v>
      </c>
      <c r="O42" s="506">
        <v>96804.134842829997</v>
      </c>
    </row>
    <row r="43" spans="1:15" ht="14.1" customHeight="1">
      <c r="A43" s="502" t="s">
        <v>218</v>
      </c>
      <c r="B43" s="495">
        <v>10.94428757</v>
      </c>
      <c r="C43" s="495">
        <v>21.490838620000002</v>
      </c>
      <c r="D43" s="495">
        <v>73.857065140000003</v>
      </c>
      <c r="E43" s="495">
        <v>103.51675743</v>
      </c>
      <c r="F43" s="495">
        <v>31.809737569999999</v>
      </c>
      <c r="G43" s="495">
        <v>-3.8353592399999998</v>
      </c>
      <c r="H43" s="495">
        <v>112.69558498000001</v>
      </c>
      <c r="I43" s="495">
        <v>49.437023019999998</v>
      </c>
      <c r="J43" s="495">
        <v>111.18837031</v>
      </c>
      <c r="K43" s="495">
        <v>158.57797209</v>
      </c>
      <c r="L43" s="495">
        <v>171.74846099999999</v>
      </c>
      <c r="M43" s="508">
        <v>350.47891206999998</v>
      </c>
      <c r="N43" s="508">
        <v>490.95182641999997</v>
      </c>
      <c r="O43" s="508">
        <v>841.43073848999995</v>
      </c>
    </row>
    <row r="44" spans="1:15" s="8" customFormat="1" ht="14.1" customHeight="1">
      <c r="A44" s="505" t="s">
        <v>488</v>
      </c>
      <c r="B44" s="496">
        <v>139.37606701000001</v>
      </c>
      <c r="C44" s="496">
        <v>466.68157216999998</v>
      </c>
      <c r="D44" s="496">
        <v>1749.2605731199999</v>
      </c>
      <c r="E44" s="496">
        <v>7044.1680431000004</v>
      </c>
      <c r="F44" s="496">
        <v>4244.7366266600002</v>
      </c>
      <c r="G44" s="496">
        <v>3132.5689818400001</v>
      </c>
      <c r="H44" s="496">
        <v>6993.9171554699997</v>
      </c>
      <c r="I44" s="496">
        <v>6580.15607748</v>
      </c>
      <c r="J44" s="496">
        <v>10811.278997990001</v>
      </c>
      <c r="K44" s="496">
        <v>8156.3490970599996</v>
      </c>
      <c r="L44" s="496">
        <v>15626.858834520001</v>
      </c>
      <c r="M44" s="509">
        <v>23770.709019369999</v>
      </c>
      <c r="N44" s="509">
        <v>41174.643007049999</v>
      </c>
      <c r="O44" s="509">
        <v>64945.352026421002</v>
      </c>
    </row>
    <row r="45" spans="1:15" ht="14.1" customHeight="1">
      <c r="A45" s="8" t="s">
        <v>219</v>
      </c>
      <c r="B45" s="494"/>
      <c r="C45" s="494"/>
      <c r="D45" s="494"/>
      <c r="E45" s="494"/>
      <c r="F45" s="494"/>
      <c r="G45" s="494"/>
      <c r="H45" s="494"/>
      <c r="I45" s="494"/>
      <c r="J45" s="494"/>
      <c r="K45" s="494"/>
      <c r="L45" s="494"/>
      <c r="M45" s="510"/>
      <c r="N45" s="510"/>
      <c r="O45" s="510"/>
    </row>
    <row r="46" spans="1:15" ht="14.1" customHeight="1">
      <c r="A46" t="s">
        <v>220</v>
      </c>
      <c r="B46" s="498">
        <v>0.25207161700000003</v>
      </c>
      <c r="C46" s="498">
        <v>0.24598968299999999</v>
      </c>
      <c r="D46" s="498">
        <v>0.224410952</v>
      </c>
      <c r="E46" s="498">
        <v>0.20361847599999999</v>
      </c>
      <c r="F46" s="498">
        <v>0.189656465</v>
      </c>
      <c r="G46" s="498">
        <v>0.176071858</v>
      </c>
      <c r="H46" s="498">
        <v>0.16606431599999999</v>
      </c>
      <c r="I46" s="498">
        <v>0.14430257899999999</v>
      </c>
      <c r="J46" s="498">
        <v>0.130534912</v>
      </c>
      <c r="K46" s="498">
        <v>0.13387969299999999</v>
      </c>
      <c r="L46" s="498">
        <v>0.124419751</v>
      </c>
      <c r="M46" s="511">
        <v>0.189216411</v>
      </c>
      <c r="N46" s="511">
        <v>0.131928192</v>
      </c>
      <c r="O46" s="511">
        <v>0.15419718499999999</v>
      </c>
    </row>
    <row r="47" spans="1:15" ht="14.1" customHeight="1">
      <c r="A47" t="s">
        <v>221</v>
      </c>
      <c r="B47" s="498">
        <v>0.166141074</v>
      </c>
      <c r="C47" s="498">
        <v>0.15204445899999999</v>
      </c>
      <c r="D47" s="498">
        <v>0.12918959999999999</v>
      </c>
      <c r="E47" s="498">
        <v>0.113266981</v>
      </c>
      <c r="F47" s="498">
        <v>0.106799114</v>
      </c>
      <c r="G47" s="498">
        <v>9.8803580000000002E-2</v>
      </c>
      <c r="H47" s="498">
        <v>9.1656060999999997E-2</v>
      </c>
      <c r="I47" s="498">
        <v>7.5830466999999999E-2</v>
      </c>
      <c r="J47" s="498">
        <v>5.8123846E-2</v>
      </c>
      <c r="K47" s="498">
        <v>4.7329634000000002E-2</v>
      </c>
      <c r="L47" s="498">
        <v>5.0642187999999998E-2</v>
      </c>
      <c r="M47" s="511">
        <v>0.106266923</v>
      </c>
      <c r="N47" s="511">
        <v>5.7267977999999997E-2</v>
      </c>
      <c r="O47" s="511">
        <v>7.6314776000000001E-2</v>
      </c>
    </row>
    <row r="48" spans="1:15" ht="14.1" customHeight="1">
      <c r="A48" t="s">
        <v>222</v>
      </c>
      <c r="B48" s="498">
        <v>0.56646762399999995</v>
      </c>
      <c r="C48" s="498">
        <v>0.66129657200000003</v>
      </c>
      <c r="D48" s="498">
        <v>0.72603195600000003</v>
      </c>
      <c r="E48" s="498">
        <v>0.79436034799999999</v>
      </c>
      <c r="F48" s="498">
        <v>0.79252820899999998</v>
      </c>
      <c r="G48" s="498">
        <v>0.75505512299999999</v>
      </c>
      <c r="H48" s="498">
        <v>0.75012463500000004</v>
      </c>
      <c r="I48" s="498">
        <v>0.681944616</v>
      </c>
      <c r="J48" s="498">
        <v>0.73377769100000001</v>
      </c>
      <c r="K48" s="498">
        <v>0.91036357300000004</v>
      </c>
      <c r="L48" s="498">
        <v>1.008383059</v>
      </c>
      <c r="M48" s="511">
        <v>0.76538404299999996</v>
      </c>
      <c r="N48" s="511">
        <v>0.84306512099999997</v>
      </c>
      <c r="O48" s="511">
        <v>0.81286904699999996</v>
      </c>
    </row>
    <row r="49" spans="1:16384" ht="14.1" customHeight="1">
      <c r="A49" s="3" t="s">
        <v>223</v>
      </c>
      <c r="B49" s="739">
        <v>2.2472487440000002</v>
      </c>
      <c r="C49" s="739">
        <v>2.688310193</v>
      </c>
      <c r="D49" s="739">
        <v>3.2352786240000002</v>
      </c>
      <c r="E49" s="739">
        <v>3.9012193900000001</v>
      </c>
      <c r="F49" s="739">
        <v>4.1787566150000002</v>
      </c>
      <c r="G49" s="739">
        <v>4.2883350739999999</v>
      </c>
      <c r="H49" s="739">
        <v>4.5170729769999998</v>
      </c>
      <c r="I49" s="739">
        <v>4.7257964589999997</v>
      </c>
      <c r="J49" s="739">
        <v>5.6213137010000001</v>
      </c>
      <c r="K49" s="739">
        <v>6.7998630139999996</v>
      </c>
      <c r="L49" s="739">
        <v>8.104686353</v>
      </c>
      <c r="M49" s="740">
        <v>4.0450193399999996</v>
      </c>
      <c r="N49" s="740">
        <v>6.3903332979999998</v>
      </c>
      <c r="O49" s="740">
        <v>5.2716205460000003</v>
      </c>
    </row>
    <row r="50" spans="1:16384" ht="14.1" customHeight="1">
      <c r="A50" s="209" t="s">
        <v>261</v>
      </c>
      <c r="B50" s="500">
        <v>0.243284574</v>
      </c>
      <c r="C50" s="500">
        <v>0.29459523100000001</v>
      </c>
      <c r="D50" s="500">
        <v>0.35656047299999999</v>
      </c>
      <c r="E50" s="500">
        <v>0.442988887</v>
      </c>
      <c r="F50" s="500">
        <v>0.498662404</v>
      </c>
      <c r="G50" s="500">
        <v>0.531722111</v>
      </c>
      <c r="H50" s="500">
        <v>0.56332243000000004</v>
      </c>
      <c r="I50" s="500">
        <v>0.59747411900000003</v>
      </c>
      <c r="J50" s="500">
        <v>0.61457426199999998</v>
      </c>
      <c r="K50" s="500">
        <v>0.61709281900000001</v>
      </c>
      <c r="L50" s="500">
        <v>0.565997737</v>
      </c>
      <c r="M50" s="513">
        <v>0.490778139</v>
      </c>
      <c r="N50" s="513">
        <v>0.59615803899999997</v>
      </c>
      <c r="O50" s="513">
        <v>0.55689093700000003</v>
      </c>
    </row>
    <row r="51" spans="1:16384" ht="14.1" customHeight="1">
      <c r="A51" s="209" t="s">
        <v>260</v>
      </c>
      <c r="B51" s="500">
        <v>0.83267336999999997</v>
      </c>
      <c r="C51" s="500">
        <v>0.84642859400000003</v>
      </c>
      <c r="D51" s="500">
        <v>0.86944870500000004</v>
      </c>
      <c r="E51" s="500">
        <v>0.88391615599999995</v>
      </c>
      <c r="F51" s="500">
        <v>0.88887665800000004</v>
      </c>
      <c r="G51" s="500">
        <v>0.89523328499999999</v>
      </c>
      <c r="H51" s="500">
        <v>0.90247557199999995</v>
      </c>
      <c r="I51" s="500">
        <v>0.91918772699999995</v>
      </c>
      <c r="J51" s="500">
        <v>0.93844466299999996</v>
      </c>
      <c r="K51" s="500">
        <v>0.94952125799999998</v>
      </c>
      <c r="L51" s="500">
        <v>0.94810757999999995</v>
      </c>
      <c r="M51" s="513">
        <v>0.88947499900000004</v>
      </c>
      <c r="N51" s="513">
        <v>0.93973816399999999</v>
      </c>
      <c r="O51" s="513">
        <v>0.92019994000000005</v>
      </c>
    </row>
    <row r="52" spans="1:16384" ht="15.75" customHeight="1">
      <c r="A52" s="209" t="s">
        <v>527</v>
      </c>
      <c r="B52" s="500">
        <v>0.48206913600000001</v>
      </c>
      <c r="C52" s="500">
        <v>0.43947670799999999</v>
      </c>
      <c r="D52" s="500">
        <v>0.404225899</v>
      </c>
      <c r="E52" s="500">
        <v>0.37639848599999998</v>
      </c>
      <c r="F52" s="500">
        <v>0.34410786300000001</v>
      </c>
      <c r="G52" s="500">
        <v>0.32239194100000002</v>
      </c>
      <c r="H52" s="500">
        <v>0.270365458</v>
      </c>
      <c r="I52" s="500">
        <v>0.239068847</v>
      </c>
      <c r="J52" s="500">
        <v>0.21072099</v>
      </c>
      <c r="K52" s="500">
        <v>0.217391692</v>
      </c>
      <c r="L52" s="500">
        <v>0.176133026</v>
      </c>
      <c r="M52" s="513">
        <v>0.33621248300000001</v>
      </c>
      <c r="N52" s="513">
        <v>0.20657042</v>
      </c>
      <c r="O52" s="513">
        <v>0.25696469199999999</v>
      </c>
    </row>
    <row r="53" spans="1:16384" ht="15.75" customHeight="1">
      <c r="A53" s="237" t="s">
        <v>990</v>
      </c>
      <c r="B53" s="756"/>
      <c r="C53" s="756"/>
      <c r="D53" s="756"/>
      <c r="E53" s="756"/>
      <c r="F53" s="756"/>
      <c r="G53" s="756"/>
      <c r="H53" s="756"/>
      <c r="I53" s="756"/>
      <c r="J53" s="756"/>
      <c r="K53" s="756"/>
      <c r="L53" s="756"/>
      <c r="M53" s="757"/>
      <c r="N53" s="757"/>
      <c r="O53" s="757"/>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c r="NQ53" s="38"/>
      <c r="NR53" s="38"/>
      <c r="NS53" s="38"/>
      <c r="NT53" s="38"/>
      <c r="NU53" s="38"/>
      <c r="NV53" s="38"/>
      <c r="NW53" s="38"/>
      <c r="NX53" s="38"/>
      <c r="NY53" s="38"/>
      <c r="NZ53" s="38"/>
      <c r="OA53" s="38"/>
      <c r="OB53" s="38"/>
      <c r="OC53" s="38"/>
      <c r="OD53" s="38"/>
      <c r="OE53" s="38"/>
      <c r="OF53" s="38"/>
      <c r="OG53" s="38"/>
      <c r="OH53" s="38"/>
      <c r="OI53" s="38"/>
      <c r="OJ53" s="38"/>
      <c r="OK53" s="38"/>
      <c r="OL53" s="38"/>
      <c r="OM53" s="38"/>
      <c r="ON53" s="38"/>
      <c r="OO53" s="38"/>
      <c r="OP53" s="38"/>
      <c r="OQ53" s="38"/>
      <c r="OR53" s="38"/>
      <c r="OS53" s="38"/>
      <c r="OT53" s="38"/>
      <c r="OU53" s="38"/>
      <c r="OV53" s="38"/>
      <c r="OW53" s="38"/>
      <c r="OX53" s="38"/>
      <c r="OY53" s="38"/>
      <c r="OZ53" s="38"/>
      <c r="PA53" s="38"/>
      <c r="PB53" s="38"/>
      <c r="PC53" s="38"/>
      <c r="PD53" s="38"/>
      <c r="PE53" s="38"/>
      <c r="PF53" s="38"/>
      <c r="PG53" s="38"/>
      <c r="PH53" s="38"/>
      <c r="PI53" s="38"/>
      <c r="PJ53" s="38"/>
      <c r="PK53" s="38"/>
      <c r="PL53" s="38"/>
      <c r="PM53" s="38"/>
      <c r="PN53" s="38"/>
      <c r="PO53" s="38"/>
      <c r="PP53" s="38"/>
      <c r="PQ53" s="38"/>
      <c r="PR53" s="38"/>
      <c r="PS53" s="38"/>
      <c r="PT53" s="38"/>
      <c r="PU53" s="38"/>
      <c r="PV53" s="38"/>
      <c r="PW53" s="38"/>
      <c r="PX53" s="38"/>
      <c r="PY53" s="38"/>
      <c r="PZ53" s="38"/>
      <c r="QA53" s="38"/>
      <c r="QB53" s="38"/>
      <c r="QC53" s="38"/>
      <c r="QD53" s="38"/>
      <c r="QE53" s="38"/>
      <c r="QF53" s="38"/>
      <c r="QG53" s="38"/>
      <c r="QH53" s="38"/>
      <c r="QI53" s="38"/>
      <c r="QJ53" s="38"/>
      <c r="QK53" s="38"/>
      <c r="QL53" s="38"/>
      <c r="QM53" s="38"/>
      <c r="QN53" s="38"/>
      <c r="QO53" s="38"/>
      <c r="QP53" s="38"/>
      <c r="QQ53" s="38"/>
      <c r="QR53" s="38"/>
      <c r="QS53" s="38"/>
      <c r="QT53" s="38"/>
      <c r="QU53" s="38"/>
      <c r="QV53" s="38"/>
      <c r="QW53" s="38"/>
      <c r="QX53" s="38"/>
      <c r="QY53" s="38"/>
      <c r="QZ53" s="38"/>
      <c r="RA53" s="38"/>
      <c r="RB53" s="38"/>
      <c r="RC53" s="38"/>
      <c r="RD53" s="38"/>
      <c r="RE53" s="38"/>
      <c r="RF53" s="38"/>
      <c r="RG53" s="38"/>
      <c r="RH53" s="38"/>
      <c r="RI53" s="38"/>
      <c r="RJ53" s="38"/>
      <c r="RK53" s="38"/>
      <c r="RL53" s="38"/>
      <c r="RM53" s="38"/>
      <c r="RN53" s="38"/>
      <c r="RO53" s="38"/>
      <c r="RP53" s="38"/>
      <c r="RQ53" s="38"/>
      <c r="RR53" s="38"/>
      <c r="RS53" s="38"/>
      <c r="RT53" s="38"/>
      <c r="RU53" s="38"/>
      <c r="RV53" s="38"/>
      <c r="RW53" s="38"/>
      <c r="RX53" s="38"/>
      <c r="RY53" s="38"/>
      <c r="RZ53" s="38"/>
      <c r="SA53" s="38"/>
      <c r="SB53" s="38"/>
      <c r="SC53" s="38"/>
      <c r="SD53" s="38"/>
      <c r="SE53" s="38"/>
      <c r="SF53" s="38"/>
      <c r="SG53" s="38"/>
      <c r="SH53" s="38"/>
      <c r="SI53" s="38"/>
      <c r="SJ53" s="38"/>
      <c r="SK53" s="38"/>
      <c r="SL53" s="38"/>
      <c r="SM53" s="38"/>
      <c r="SN53" s="38"/>
      <c r="SO53" s="38"/>
      <c r="SP53" s="38"/>
      <c r="SQ53" s="38"/>
      <c r="SR53" s="38"/>
      <c r="SS53" s="38"/>
      <c r="ST53" s="38"/>
      <c r="SU53" s="38"/>
      <c r="SV53" s="38"/>
      <c r="SW53" s="38"/>
      <c r="SX53" s="38"/>
      <c r="SY53" s="38"/>
      <c r="SZ53" s="38"/>
      <c r="TA53" s="38"/>
      <c r="TB53" s="38"/>
      <c r="TC53" s="38"/>
      <c r="TD53" s="38"/>
      <c r="TE53" s="38"/>
      <c r="TF53" s="38"/>
      <c r="TG53" s="38"/>
      <c r="TH53" s="38"/>
      <c r="TI53" s="38"/>
      <c r="TJ53" s="38"/>
      <c r="TK53" s="38"/>
      <c r="TL53" s="38"/>
      <c r="TM53" s="38"/>
      <c r="TN53" s="38"/>
      <c r="TO53" s="38"/>
      <c r="TP53" s="38"/>
      <c r="TQ53" s="38"/>
      <c r="TR53" s="38"/>
      <c r="TS53" s="38"/>
      <c r="TT53" s="38"/>
      <c r="TU53" s="38"/>
      <c r="TV53" s="38"/>
      <c r="TW53" s="38"/>
      <c r="TX53" s="38"/>
      <c r="TY53" s="38"/>
      <c r="TZ53" s="38"/>
      <c r="UA53" s="38"/>
      <c r="UB53" s="38"/>
      <c r="UC53" s="38"/>
      <c r="UD53" s="38"/>
      <c r="UE53" s="38"/>
      <c r="UF53" s="38"/>
      <c r="UG53" s="38"/>
      <c r="UH53" s="38"/>
      <c r="UI53" s="38"/>
      <c r="UJ53" s="38"/>
      <c r="UK53" s="38"/>
      <c r="UL53" s="38"/>
      <c r="UM53" s="38"/>
      <c r="UN53" s="38"/>
      <c r="UO53" s="38"/>
      <c r="UP53" s="38"/>
      <c r="UQ53" s="38"/>
      <c r="UR53" s="38"/>
      <c r="US53" s="38"/>
      <c r="UT53" s="38"/>
      <c r="UU53" s="38"/>
      <c r="UV53" s="38"/>
      <c r="UW53" s="38"/>
      <c r="UX53" s="38"/>
      <c r="UY53" s="38"/>
      <c r="UZ53" s="38"/>
      <c r="VA53" s="38"/>
      <c r="VB53" s="38"/>
      <c r="VC53" s="38"/>
      <c r="VD53" s="38"/>
      <c r="VE53" s="38"/>
      <c r="VF53" s="38"/>
      <c r="VG53" s="38"/>
      <c r="VH53" s="38"/>
      <c r="VI53" s="38"/>
      <c r="VJ53" s="38"/>
      <c r="VK53" s="38"/>
      <c r="VL53" s="38"/>
      <c r="VM53" s="38"/>
      <c r="VN53" s="38"/>
      <c r="VO53" s="38"/>
      <c r="VP53" s="38"/>
      <c r="VQ53" s="38"/>
      <c r="VR53" s="38"/>
      <c r="VS53" s="38"/>
      <c r="VT53" s="38"/>
      <c r="VU53" s="38"/>
      <c r="VV53" s="38"/>
      <c r="VW53" s="38"/>
      <c r="VX53" s="38"/>
      <c r="VY53" s="38"/>
      <c r="VZ53" s="38"/>
      <c r="WA53" s="38"/>
      <c r="WB53" s="38"/>
      <c r="WC53" s="38"/>
      <c r="WD53" s="38"/>
      <c r="WE53" s="38"/>
      <c r="WF53" s="38"/>
      <c r="WG53" s="38"/>
      <c r="WH53" s="38"/>
      <c r="WI53" s="38"/>
      <c r="WJ53" s="38"/>
      <c r="WK53" s="38"/>
      <c r="WL53" s="38"/>
      <c r="WM53" s="38"/>
      <c r="WN53" s="38"/>
      <c r="WO53" s="38"/>
      <c r="WP53" s="38"/>
      <c r="WQ53" s="38"/>
      <c r="WR53" s="38"/>
      <c r="WS53" s="38"/>
      <c r="WT53" s="38"/>
      <c r="WU53" s="38"/>
      <c r="WV53" s="38"/>
      <c r="WW53" s="38"/>
      <c r="WX53" s="38"/>
      <c r="WY53" s="38"/>
      <c r="WZ53" s="38"/>
      <c r="XA53" s="38"/>
      <c r="XB53" s="38"/>
      <c r="XC53" s="38"/>
      <c r="XD53" s="38"/>
      <c r="XE53" s="38"/>
      <c r="XF53" s="38"/>
      <c r="XG53" s="38"/>
      <c r="XH53" s="38"/>
      <c r="XI53" s="38"/>
      <c r="XJ53" s="38"/>
      <c r="XK53" s="38"/>
      <c r="XL53" s="38"/>
      <c r="XM53" s="38"/>
      <c r="XN53" s="38"/>
      <c r="XO53" s="38"/>
      <c r="XP53" s="38"/>
      <c r="XQ53" s="38"/>
      <c r="XR53" s="38"/>
      <c r="XS53" s="38"/>
      <c r="XT53" s="38"/>
      <c r="XU53" s="38"/>
      <c r="XV53" s="38"/>
      <c r="XW53" s="38"/>
      <c r="XX53" s="38"/>
      <c r="XY53" s="38"/>
      <c r="XZ53" s="38"/>
      <c r="YA53" s="38"/>
      <c r="YB53" s="38"/>
      <c r="YC53" s="38"/>
      <c r="YD53" s="38"/>
      <c r="YE53" s="38"/>
      <c r="YF53" s="38"/>
      <c r="YG53" s="38"/>
      <c r="YH53" s="38"/>
      <c r="YI53" s="38"/>
      <c r="YJ53" s="38"/>
      <c r="YK53" s="38"/>
      <c r="YL53" s="38"/>
      <c r="YM53" s="38"/>
      <c r="YN53" s="38"/>
      <c r="YO53" s="38"/>
      <c r="YP53" s="38"/>
      <c r="YQ53" s="38"/>
      <c r="YR53" s="38"/>
      <c r="YS53" s="38"/>
      <c r="YT53" s="38"/>
      <c r="YU53" s="38"/>
      <c r="YV53" s="38"/>
      <c r="YW53" s="38"/>
      <c r="YX53" s="38"/>
      <c r="YY53" s="38"/>
      <c r="YZ53" s="38"/>
      <c r="ZA53" s="38"/>
      <c r="ZB53" s="38"/>
      <c r="ZC53" s="38"/>
      <c r="ZD53" s="38"/>
      <c r="ZE53" s="38"/>
      <c r="ZF53" s="38"/>
      <c r="ZG53" s="38"/>
      <c r="ZH53" s="38"/>
      <c r="ZI53" s="38"/>
      <c r="ZJ53" s="38"/>
      <c r="ZK53" s="38"/>
      <c r="ZL53" s="38"/>
      <c r="ZM53" s="38"/>
      <c r="ZN53" s="38"/>
      <c r="ZO53" s="38"/>
      <c r="ZP53" s="38"/>
      <c r="ZQ53" s="38"/>
      <c r="ZR53" s="38"/>
      <c r="ZS53" s="38"/>
      <c r="ZT53" s="38"/>
      <c r="ZU53" s="38"/>
      <c r="ZV53" s="38"/>
      <c r="ZW53" s="38"/>
      <c r="ZX53" s="38"/>
      <c r="ZY53" s="38"/>
      <c r="ZZ53" s="38"/>
      <c r="AAA53" s="38"/>
      <c r="AAB53" s="38"/>
      <c r="AAC53" s="38"/>
      <c r="AAD53" s="38"/>
      <c r="AAE53" s="38"/>
      <c r="AAF53" s="38"/>
      <c r="AAG53" s="38"/>
      <c r="AAH53" s="38"/>
      <c r="AAI53" s="38"/>
      <c r="AAJ53" s="38"/>
      <c r="AAK53" s="38"/>
      <c r="AAL53" s="38"/>
      <c r="AAM53" s="38"/>
      <c r="AAN53" s="38"/>
      <c r="AAO53" s="38"/>
      <c r="AAP53" s="38"/>
      <c r="AAQ53" s="38"/>
      <c r="AAR53" s="38"/>
      <c r="AAS53" s="38"/>
      <c r="AAT53" s="38"/>
      <c r="AAU53" s="38"/>
      <c r="AAV53" s="38"/>
      <c r="AAW53" s="38"/>
      <c r="AAX53" s="38"/>
      <c r="AAY53" s="38"/>
      <c r="AAZ53" s="38"/>
      <c r="ABA53" s="38"/>
      <c r="ABB53" s="38"/>
      <c r="ABC53" s="38"/>
      <c r="ABD53" s="38"/>
      <c r="ABE53" s="38"/>
      <c r="ABF53" s="38"/>
      <c r="ABG53" s="38"/>
      <c r="ABH53" s="38"/>
      <c r="ABI53" s="38"/>
      <c r="ABJ53" s="38"/>
      <c r="ABK53" s="38"/>
      <c r="ABL53" s="38"/>
      <c r="ABM53" s="38"/>
      <c r="ABN53" s="38"/>
      <c r="ABO53" s="38"/>
      <c r="ABP53" s="38"/>
      <c r="ABQ53" s="38"/>
      <c r="ABR53" s="38"/>
      <c r="ABS53" s="38"/>
      <c r="ABT53" s="38"/>
      <c r="ABU53" s="38"/>
      <c r="ABV53" s="38"/>
      <c r="ABW53" s="38"/>
      <c r="ABX53" s="38"/>
      <c r="ABY53" s="38"/>
      <c r="ABZ53" s="38"/>
      <c r="ACA53" s="38"/>
      <c r="ACB53" s="38"/>
      <c r="ACC53" s="38"/>
      <c r="ACD53" s="38"/>
      <c r="ACE53" s="38"/>
      <c r="ACF53" s="38"/>
      <c r="ACG53" s="38"/>
      <c r="ACH53" s="38"/>
      <c r="ACI53" s="38"/>
      <c r="ACJ53" s="38"/>
      <c r="ACK53" s="38"/>
      <c r="ACL53" s="38"/>
      <c r="ACM53" s="38"/>
      <c r="ACN53" s="38"/>
      <c r="ACO53" s="38"/>
      <c r="ACP53" s="38"/>
      <c r="ACQ53" s="38"/>
      <c r="ACR53" s="38"/>
      <c r="ACS53" s="38"/>
      <c r="ACT53" s="38"/>
      <c r="ACU53" s="38"/>
      <c r="ACV53" s="38"/>
      <c r="ACW53" s="38"/>
      <c r="ACX53" s="38"/>
      <c r="ACY53" s="38"/>
      <c r="ACZ53" s="38"/>
      <c r="ADA53" s="38"/>
      <c r="ADB53" s="38"/>
      <c r="ADC53" s="38"/>
      <c r="ADD53" s="38"/>
      <c r="ADE53" s="38"/>
      <c r="ADF53" s="38"/>
      <c r="ADG53" s="38"/>
      <c r="ADH53" s="38"/>
      <c r="ADI53" s="38"/>
      <c r="ADJ53" s="38"/>
      <c r="ADK53" s="38"/>
      <c r="ADL53" s="38"/>
      <c r="ADM53" s="38"/>
      <c r="ADN53" s="38"/>
      <c r="ADO53" s="38"/>
      <c r="ADP53" s="38"/>
      <c r="ADQ53" s="38"/>
      <c r="ADR53" s="38"/>
      <c r="ADS53" s="38"/>
      <c r="ADT53" s="38"/>
      <c r="ADU53" s="38"/>
      <c r="ADV53" s="38"/>
      <c r="ADW53" s="38"/>
      <c r="ADX53" s="38"/>
      <c r="ADY53" s="38"/>
      <c r="ADZ53" s="38"/>
      <c r="AEA53" s="38"/>
      <c r="AEB53" s="38"/>
      <c r="AEC53" s="38"/>
      <c r="AED53" s="38"/>
      <c r="AEE53" s="38"/>
      <c r="AEF53" s="38"/>
      <c r="AEG53" s="38"/>
      <c r="AEH53" s="38"/>
      <c r="AEI53" s="38"/>
      <c r="AEJ53" s="38"/>
      <c r="AEK53" s="38"/>
      <c r="AEL53" s="38"/>
      <c r="AEM53" s="38"/>
      <c r="AEN53" s="38"/>
      <c r="AEO53" s="38"/>
      <c r="AEP53" s="38"/>
      <c r="AEQ53" s="38"/>
      <c r="AER53" s="38"/>
      <c r="AES53" s="38"/>
      <c r="AET53" s="38"/>
      <c r="AEU53" s="38"/>
      <c r="AEV53" s="38"/>
      <c r="AEW53" s="38"/>
      <c r="AEX53" s="38"/>
      <c r="AEY53" s="38"/>
      <c r="AEZ53" s="38"/>
      <c r="AFA53" s="38"/>
      <c r="AFB53" s="38"/>
      <c r="AFC53" s="38"/>
      <c r="AFD53" s="38"/>
      <c r="AFE53" s="38"/>
      <c r="AFF53" s="38"/>
      <c r="AFG53" s="38"/>
      <c r="AFH53" s="38"/>
      <c r="AFI53" s="38"/>
      <c r="AFJ53" s="38"/>
      <c r="AFK53" s="38"/>
      <c r="AFL53" s="38"/>
      <c r="AFM53" s="38"/>
      <c r="AFN53" s="38"/>
      <c r="AFO53" s="38"/>
      <c r="AFP53" s="38"/>
      <c r="AFQ53" s="38"/>
      <c r="AFR53" s="38"/>
      <c r="AFS53" s="38"/>
      <c r="AFT53" s="38"/>
      <c r="AFU53" s="38"/>
      <c r="AFV53" s="38"/>
      <c r="AFW53" s="38"/>
      <c r="AFX53" s="38"/>
      <c r="AFY53" s="38"/>
      <c r="AFZ53" s="38"/>
      <c r="AGA53" s="38"/>
      <c r="AGB53" s="38"/>
      <c r="AGC53" s="38"/>
      <c r="AGD53" s="38"/>
      <c r="AGE53" s="38"/>
      <c r="AGF53" s="38"/>
      <c r="AGG53" s="38"/>
      <c r="AGH53" s="38"/>
      <c r="AGI53" s="38"/>
      <c r="AGJ53" s="38"/>
      <c r="AGK53" s="38"/>
      <c r="AGL53" s="38"/>
      <c r="AGM53" s="38"/>
      <c r="AGN53" s="38"/>
      <c r="AGO53" s="38"/>
      <c r="AGP53" s="38"/>
      <c r="AGQ53" s="38"/>
      <c r="AGR53" s="38"/>
      <c r="AGS53" s="38"/>
      <c r="AGT53" s="38"/>
      <c r="AGU53" s="38"/>
      <c r="AGV53" s="38"/>
      <c r="AGW53" s="38"/>
      <c r="AGX53" s="38"/>
      <c r="AGY53" s="38"/>
      <c r="AGZ53" s="38"/>
      <c r="AHA53" s="38"/>
      <c r="AHB53" s="38"/>
      <c r="AHC53" s="38"/>
      <c r="AHD53" s="38"/>
      <c r="AHE53" s="38"/>
      <c r="AHF53" s="38"/>
      <c r="AHG53" s="38"/>
      <c r="AHH53" s="38"/>
      <c r="AHI53" s="38"/>
      <c r="AHJ53" s="38"/>
      <c r="AHK53" s="38"/>
      <c r="AHL53" s="38"/>
      <c r="AHM53" s="38"/>
      <c r="AHN53" s="38"/>
      <c r="AHO53" s="38"/>
      <c r="AHP53" s="38"/>
      <c r="AHQ53" s="38"/>
      <c r="AHR53" s="38"/>
      <c r="AHS53" s="38"/>
      <c r="AHT53" s="38"/>
      <c r="AHU53" s="38"/>
      <c r="AHV53" s="38"/>
      <c r="AHW53" s="38"/>
      <c r="AHX53" s="38"/>
      <c r="AHY53" s="38"/>
      <c r="AHZ53" s="38"/>
      <c r="AIA53" s="38"/>
      <c r="AIB53" s="38"/>
      <c r="AIC53" s="38"/>
      <c r="AID53" s="38"/>
      <c r="AIE53" s="38"/>
      <c r="AIF53" s="38"/>
      <c r="AIG53" s="38"/>
      <c r="AIH53" s="38"/>
      <c r="AII53" s="38"/>
      <c r="AIJ53" s="38"/>
      <c r="AIK53" s="38"/>
      <c r="AIL53" s="38"/>
      <c r="AIM53" s="38"/>
      <c r="AIN53" s="38"/>
      <c r="AIO53" s="38"/>
      <c r="AIP53" s="38"/>
      <c r="AIQ53" s="38"/>
      <c r="AIR53" s="38"/>
      <c r="AIS53" s="38"/>
      <c r="AIT53" s="38"/>
      <c r="AIU53" s="38"/>
      <c r="AIV53" s="38"/>
      <c r="AIW53" s="38"/>
      <c r="AIX53" s="38"/>
      <c r="AIY53" s="38"/>
      <c r="AIZ53" s="38"/>
      <c r="AJA53" s="38"/>
      <c r="AJB53" s="38"/>
      <c r="AJC53" s="38"/>
      <c r="AJD53" s="38"/>
      <c r="AJE53" s="38"/>
      <c r="AJF53" s="38"/>
      <c r="AJG53" s="38"/>
      <c r="AJH53" s="38"/>
      <c r="AJI53" s="38"/>
      <c r="AJJ53" s="38"/>
      <c r="AJK53" s="38"/>
      <c r="AJL53" s="38"/>
      <c r="AJM53" s="38"/>
      <c r="AJN53" s="38"/>
      <c r="AJO53" s="38"/>
      <c r="AJP53" s="38"/>
      <c r="AJQ53" s="38"/>
      <c r="AJR53" s="38"/>
      <c r="AJS53" s="38"/>
      <c r="AJT53" s="38"/>
      <c r="AJU53" s="38"/>
      <c r="AJV53" s="38"/>
      <c r="AJW53" s="38"/>
      <c r="AJX53" s="38"/>
      <c r="AJY53" s="38"/>
      <c r="AJZ53" s="38"/>
      <c r="AKA53" s="38"/>
      <c r="AKB53" s="38"/>
      <c r="AKC53" s="38"/>
      <c r="AKD53" s="38"/>
      <c r="AKE53" s="38"/>
      <c r="AKF53" s="38"/>
      <c r="AKG53" s="38"/>
      <c r="AKH53" s="38"/>
      <c r="AKI53" s="38"/>
      <c r="AKJ53" s="38"/>
      <c r="AKK53" s="38"/>
      <c r="AKL53" s="38"/>
      <c r="AKM53" s="38"/>
      <c r="AKN53" s="38"/>
      <c r="AKO53" s="38"/>
      <c r="AKP53" s="38"/>
      <c r="AKQ53" s="38"/>
      <c r="AKR53" s="38"/>
      <c r="AKS53" s="38"/>
      <c r="AKT53" s="38"/>
      <c r="AKU53" s="38"/>
      <c r="AKV53" s="38"/>
      <c r="AKW53" s="38"/>
      <c r="AKX53" s="38"/>
      <c r="AKY53" s="38"/>
      <c r="AKZ53" s="38"/>
      <c r="ALA53" s="38"/>
      <c r="ALB53" s="38"/>
      <c r="ALC53" s="38"/>
      <c r="ALD53" s="38"/>
      <c r="ALE53" s="38"/>
      <c r="ALF53" s="38"/>
      <c r="ALG53" s="38"/>
      <c r="ALH53" s="38"/>
      <c r="ALI53" s="38"/>
      <c r="ALJ53" s="38"/>
      <c r="ALK53" s="38"/>
      <c r="ALL53" s="38"/>
      <c r="ALM53" s="38"/>
      <c r="ALN53" s="38"/>
      <c r="ALO53" s="38"/>
      <c r="ALP53" s="38"/>
      <c r="ALQ53" s="38"/>
      <c r="ALR53" s="38"/>
      <c r="ALS53" s="38"/>
      <c r="ALT53" s="38"/>
      <c r="ALU53" s="38"/>
      <c r="ALV53" s="38"/>
      <c r="ALW53" s="38"/>
      <c r="ALX53" s="38"/>
      <c r="ALY53" s="38"/>
      <c r="ALZ53" s="38"/>
      <c r="AMA53" s="38"/>
      <c r="AMB53" s="38"/>
      <c r="AMC53" s="38"/>
      <c r="AMD53" s="38"/>
      <c r="AME53" s="38"/>
      <c r="AMF53" s="38"/>
      <c r="AMG53" s="38"/>
      <c r="AMH53" s="38"/>
      <c r="AMI53" s="38"/>
      <c r="AMJ53" s="38"/>
      <c r="AMK53" s="38"/>
      <c r="AML53" s="38"/>
      <c r="AMM53" s="38"/>
      <c r="AMN53" s="38"/>
      <c r="AMO53" s="38"/>
      <c r="AMP53" s="38"/>
      <c r="AMQ53" s="38"/>
      <c r="AMR53" s="38"/>
      <c r="AMS53" s="38"/>
      <c r="AMT53" s="38"/>
      <c r="AMU53" s="38"/>
      <c r="AMV53" s="38"/>
      <c r="AMW53" s="38"/>
      <c r="AMX53" s="38"/>
      <c r="AMY53" s="38"/>
      <c r="AMZ53" s="38"/>
      <c r="ANA53" s="38"/>
      <c r="ANB53" s="38"/>
      <c r="ANC53" s="38"/>
      <c r="AND53" s="38"/>
      <c r="ANE53" s="38"/>
      <c r="ANF53" s="38"/>
      <c r="ANG53" s="38"/>
      <c r="ANH53" s="38"/>
      <c r="ANI53" s="38"/>
      <c r="ANJ53" s="38"/>
      <c r="ANK53" s="38"/>
      <c r="ANL53" s="38"/>
      <c r="ANM53" s="38"/>
      <c r="ANN53" s="38"/>
      <c r="ANO53" s="38"/>
      <c r="ANP53" s="38"/>
      <c r="ANQ53" s="38"/>
      <c r="ANR53" s="38"/>
      <c r="ANS53" s="38"/>
      <c r="ANT53" s="38"/>
      <c r="ANU53" s="38"/>
      <c r="ANV53" s="38"/>
      <c r="ANW53" s="38"/>
      <c r="ANX53" s="38"/>
      <c r="ANY53" s="38"/>
      <c r="ANZ53" s="38"/>
      <c r="AOA53" s="38"/>
      <c r="AOB53" s="38"/>
      <c r="AOC53" s="38"/>
      <c r="AOD53" s="38"/>
      <c r="AOE53" s="38"/>
      <c r="AOF53" s="38"/>
      <c r="AOG53" s="38"/>
      <c r="AOH53" s="38"/>
      <c r="AOI53" s="38"/>
      <c r="AOJ53" s="38"/>
      <c r="AOK53" s="38"/>
      <c r="AOL53" s="38"/>
      <c r="AOM53" s="38"/>
      <c r="AON53" s="38"/>
      <c r="AOO53" s="38"/>
      <c r="AOP53" s="38"/>
      <c r="AOQ53" s="38"/>
      <c r="AOR53" s="38"/>
      <c r="AOS53" s="38"/>
      <c r="AOT53" s="38"/>
      <c r="AOU53" s="38"/>
      <c r="AOV53" s="38"/>
      <c r="AOW53" s="38"/>
      <c r="AOX53" s="38"/>
      <c r="AOY53" s="38"/>
      <c r="AOZ53" s="38"/>
      <c r="APA53" s="38"/>
      <c r="APB53" s="38"/>
      <c r="APC53" s="38"/>
      <c r="APD53" s="38"/>
      <c r="APE53" s="38"/>
      <c r="APF53" s="38"/>
      <c r="APG53" s="38"/>
      <c r="APH53" s="38"/>
      <c r="API53" s="38"/>
      <c r="APJ53" s="38"/>
      <c r="APK53" s="38"/>
      <c r="APL53" s="38"/>
      <c r="APM53" s="38"/>
      <c r="APN53" s="38"/>
      <c r="APO53" s="38"/>
      <c r="APP53" s="38"/>
      <c r="APQ53" s="38"/>
      <c r="APR53" s="38"/>
      <c r="APS53" s="38"/>
      <c r="APT53" s="38"/>
      <c r="APU53" s="38"/>
      <c r="APV53" s="38"/>
      <c r="APW53" s="38"/>
      <c r="APX53" s="38"/>
      <c r="APY53" s="38"/>
      <c r="APZ53" s="38"/>
      <c r="AQA53" s="38"/>
      <c r="AQB53" s="38"/>
      <c r="AQC53" s="38"/>
      <c r="AQD53" s="38"/>
      <c r="AQE53" s="38"/>
      <c r="AQF53" s="38"/>
      <c r="AQG53" s="38"/>
      <c r="AQH53" s="38"/>
      <c r="AQI53" s="38"/>
      <c r="AQJ53" s="38"/>
      <c r="AQK53" s="38"/>
      <c r="AQL53" s="38"/>
      <c r="AQM53" s="38"/>
      <c r="AQN53" s="38"/>
      <c r="AQO53" s="38"/>
      <c r="AQP53" s="38"/>
      <c r="AQQ53" s="38"/>
      <c r="AQR53" s="38"/>
      <c r="AQS53" s="38"/>
      <c r="AQT53" s="38"/>
      <c r="AQU53" s="38"/>
      <c r="AQV53" s="38"/>
      <c r="AQW53" s="38"/>
      <c r="AQX53" s="38"/>
      <c r="AQY53" s="38"/>
      <c r="AQZ53" s="38"/>
      <c r="ARA53" s="38"/>
      <c r="ARB53" s="38"/>
      <c r="ARC53" s="38"/>
      <c r="ARD53" s="38"/>
      <c r="ARE53" s="38"/>
      <c r="ARF53" s="38"/>
      <c r="ARG53" s="38"/>
      <c r="ARH53" s="38"/>
      <c r="ARI53" s="38"/>
      <c r="ARJ53" s="38"/>
      <c r="ARK53" s="38"/>
      <c r="ARL53" s="38"/>
      <c r="ARM53" s="38"/>
      <c r="ARN53" s="38"/>
      <c r="ARO53" s="38"/>
      <c r="ARP53" s="38"/>
      <c r="ARQ53" s="38"/>
      <c r="ARR53" s="38"/>
      <c r="ARS53" s="38"/>
      <c r="ART53" s="38"/>
      <c r="ARU53" s="38"/>
      <c r="ARV53" s="38"/>
      <c r="ARW53" s="38"/>
      <c r="ARX53" s="38"/>
      <c r="ARY53" s="38"/>
      <c r="ARZ53" s="38"/>
      <c r="ASA53" s="38"/>
      <c r="ASB53" s="38"/>
      <c r="ASC53" s="38"/>
      <c r="ASD53" s="38"/>
      <c r="ASE53" s="38"/>
      <c r="ASF53" s="38"/>
      <c r="ASG53" s="38"/>
      <c r="ASH53" s="38"/>
      <c r="ASI53" s="38"/>
      <c r="ASJ53" s="38"/>
      <c r="ASK53" s="38"/>
      <c r="ASL53" s="38"/>
      <c r="ASM53" s="38"/>
      <c r="ASN53" s="38"/>
      <c r="ASO53" s="38"/>
      <c r="ASP53" s="38"/>
      <c r="ASQ53" s="38"/>
      <c r="ASR53" s="38"/>
      <c r="ASS53" s="38"/>
      <c r="AST53" s="38"/>
      <c r="ASU53" s="38"/>
      <c r="ASV53" s="38"/>
      <c r="ASW53" s="38"/>
      <c r="ASX53" s="38"/>
      <c r="ASY53" s="38"/>
      <c r="ASZ53" s="38"/>
      <c r="ATA53" s="38"/>
      <c r="ATB53" s="38"/>
      <c r="ATC53" s="38"/>
      <c r="ATD53" s="38"/>
      <c r="ATE53" s="38"/>
      <c r="ATF53" s="38"/>
      <c r="ATG53" s="38"/>
      <c r="ATH53" s="38"/>
      <c r="ATI53" s="38"/>
      <c r="ATJ53" s="38"/>
      <c r="ATK53" s="38"/>
      <c r="ATL53" s="38"/>
      <c r="ATM53" s="38"/>
      <c r="ATN53" s="38"/>
      <c r="ATO53" s="38"/>
      <c r="ATP53" s="38"/>
      <c r="ATQ53" s="38"/>
      <c r="ATR53" s="38"/>
      <c r="ATS53" s="38"/>
      <c r="ATT53" s="38"/>
      <c r="ATU53" s="38"/>
      <c r="ATV53" s="38"/>
      <c r="ATW53" s="38"/>
      <c r="ATX53" s="38"/>
      <c r="ATY53" s="38"/>
      <c r="ATZ53" s="38"/>
      <c r="AUA53" s="38"/>
      <c r="AUB53" s="38"/>
      <c r="AUC53" s="38"/>
      <c r="AUD53" s="38"/>
      <c r="AUE53" s="38"/>
      <c r="AUF53" s="38"/>
      <c r="AUG53" s="38"/>
      <c r="AUH53" s="38"/>
      <c r="AUI53" s="38"/>
      <c r="AUJ53" s="38"/>
      <c r="AUK53" s="38"/>
      <c r="AUL53" s="38"/>
      <c r="AUM53" s="38"/>
      <c r="AUN53" s="38"/>
      <c r="AUO53" s="38"/>
      <c r="AUP53" s="38"/>
      <c r="AUQ53" s="38"/>
      <c r="AUR53" s="38"/>
      <c r="AUS53" s="38"/>
      <c r="AUT53" s="38"/>
      <c r="AUU53" s="38"/>
      <c r="AUV53" s="38"/>
      <c r="AUW53" s="38"/>
      <c r="AUX53" s="38"/>
      <c r="AUY53" s="38"/>
      <c r="AUZ53" s="38"/>
      <c r="AVA53" s="38"/>
      <c r="AVB53" s="38"/>
      <c r="AVC53" s="38"/>
      <c r="AVD53" s="38"/>
      <c r="AVE53" s="38"/>
      <c r="AVF53" s="38"/>
      <c r="AVG53" s="38"/>
      <c r="AVH53" s="38"/>
      <c r="AVI53" s="38"/>
      <c r="AVJ53" s="38"/>
      <c r="AVK53" s="38"/>
      <c r="AVL53" s="38"/>
      <c r="AVM53" s="38"/>
      <c r="AVN53" s="38"/>
      <c r="AVO53" s="38"/>
      <c r="AVP53" s="38"/>
      <c r="AVQ53" s="38"/>
      <c r="AVR53" s="38"/>
      <c r="AVS53" s="38"/>
      <c r="AVT53" s="38"/>
      <c r="AVU53" s="38"/>
      <c r="AVV53" s="38"/>
      <c r="AVW53" s="38"/>
      <c r="AVX53" s="38"/>
      <c r="AVY53" s="38"/>
      <c r="AVZ53" s="38"/>
      <c r="AWA53" s="38"/>
      <c r="AWB53" s="38"/>
      <c r="AWC53" s="38"/>
      <c r="AWD53" s="38"/>
      <c r="AWE53" s="38"/>
      <c r="AWF53" s="38"/>
      <c r="AWG53" s="38"/>
      <c r="AWH53" s="38"/>
      <c r="AWI53" s="38"/>
      <c r="AWJ53" s="38"/>
      <c r="AWK53" s="38"/>
      <c r="AWL53" s="38"/>
      <c r="AWM53" s="38"/>
      <c r="AWN53" s="38"/>
      <c r="AWO53" s="38"/>
      <c r="AWP53" s="38"/>
      <c r="AWQ53" s="38"/>
      <c r="AWR53" s="38"/>
      <c r="AWS53" s="38"/>
      <c r="AWT53" s="38"/>
      <c r="AWU53" s="38"/>
      <c r="AWV53" s="38"/>
      <c r="AWW53" s="38"/>
      <c r="AWX53" s="38"/>
      <c r="AWY53" s="38"/>
      <c r="AWZ53" s="38"/>
      <c r="AXA53" s="38"/>
      <c r="AXB53" s="38"/>
      <c r="AXC53" s="38"/>
      <c r="AXD53" s="38"/>
      <c r="AXE53" s="38"/>
      <c r="AXF53" s="38"/>
      <c r="AXG53" s="38"/>
      <c r="AXH53" s="38"/>
      <c r="AXI53" s="38"/>
      <c r="AXJ53" s="38"/>
      <c r="AXK53" s="38"/>
      <c r="AXL53" s="38"/>
      <c r="AXM53" s="38"/>
      <c r="AXN53" s="38"/>
      <c r="AXO53" s="38"/>
      <c r="AXP53" s="38"/>
      <c r="AXQ53" s="38"/>
      <c r="AXR53" s="38"/>
      <c r="AXS53" s="38"/>
      <c r="AXT53" s="38"/>
      <c r="AXU53" s="38"/>
      <c r="AXV53" s="38"/>
      <c r="AXW53" s="38"/>
      <c r="AXX53" s="38"/>
      <c r="AXY53" s="38"/>
      <c r="AXZ53" s="38"/>
      <c r="AYA53" s="38"/>
      <c r="AYB53" s="38"/>
      <c r="AYC53" s="38"/>
      <c r="AYD53" s="38"/>
      <c r="AYE53" s="38"/>
      <c r="AYF53" s="38"/>
      <c r="AYG53" s="38"/>
      <c r="AYH53" s="38"/>
      <c r="AYI53" s="38"/>
      <c r="AYJ53" s="38"/>
      <c r="AYK53" s="38"/>
      <c r="AYL53" s="38"/>
      <c r="AYM53" s="38"/>
      <c r="AYN53" s="38"/>
      <c r="AYO53" s="38"/>
      <c r="AYP53" s="38"/>
      <c r="AYQ53" s="38"/>
      <c r="AYR53" s="38"/>
      <c r="AYS53" s="38"/>
      <c r="AYT53" s="38"/>
      <c r="AYU53" s="38"/>
      <c r="AYV53" s="38"/>
      <c r="AYW53" s="38"/>
      <c r="AYX53" s="38"/>
      <c r="AYY53" s="38"/>
      <c r="AYZ53" s="38"/>
      <c r="AZA53" s="38"/>
      <c r="AZB53" s="38"/>
      <c r="AZC53" s="38"/>
      <c r="AZD53" s="38"/>
      <c r="AZE53" s="38"/>
      <c r="AZF53" s="38"/>
      <c r="AZG53" s="38"/>
      <c r="AZH53" s="38"/>
      <c r="AZI53" s="38"/>
      <c r="AZJ53" s="38"/>
      <c r="AZK53" s="38"/>
      <c r="AZL53" s="38"/>
      <c r="AZM53" s="38"/>
      <c r="AZN53" s="38"/>
      <c r="AZO53" s="38"/>
      <c r="AZP53" s="38"/>
      <c r="AZQ53" s="38"/>
      <c r="AZR53" s="38"/>
      <c r="AZS53" s="38"/>
      <c r="AZT53" s="38"/>
      <c r="AZU53" s="38"/>
      <c r="AZV53" s="38"/>
      <c r="AZW53" s="38"/>
      <c r="AZX53" s="38"/>
      <c r="AZY53" s="38"/>
      <c r="AZZ53" s="38"/>
      <c r="BAA53" s="38"/>
      <c r="BAB53" s="38"/>
      <c r="BAC53" s="38"/>
      <c r="BAD53" s="38"/>
      <c r="BAE53" s="38"/>
      <c r="BAF53" s="38"/>
      <c r="BAG53" s="38"/>
      <c r="BAH53" s="38"/>
      <c r="BAI53" s="38"/>
      <c r="BAJ53" s="38"/>
      <c r="BAK53" s="38"/>
      <c r="BAL53" s="38"/>
      <c r="BAM53" s="38"/>
      <c r="BAN53" s="38"/>
      <c r="BAO53" s="38"/>
      <c r="BAP53" s="38"/>
      <c r="BAQ53" s="38"/>
      <c r="BAR53" s="38"/>
      <c r="BAS53" s="38"/>
      <c r="BAT53" s="38"/>
      <c r="BAU53" s="38"/>
      <c r="BAV53" s="38"/>
      <c r="BAW53" s="38"/>
      <c r="BAX53" s="38"/>
      <c r="BAY53" s="38"/>
      <c r="BAZ53" s="38"/>
      <c r="BBA53" s="38"/>
      <c r="BBB53" s="38"/>
      <c r="BBC53" s="38"/>
      <c r="BBD53" s="38"/>
      <c r="BBE53" s="38"/>
      <c r="BBF53" s="38"/>
      <c r="BBG53" s="38"/>
      <c r="BBH53" s="38"/>
      <c r="BBI53" s="38"/>
      <c r="BBJ53" s="38"/>
      <c r="BBK53" s="38"/>
      <c r="BBL53" s="38"/>
      <c r="BBM53" s="38"/>
      <c r="BBN53" s="38"/>
      <c r="BBO53" s="38"/>
      <c r="BBP53" s="38"/>
      <c r="BBQ53" s="38"/>
      <c r="BBR53" s="38"/>
      <c r="BBS53" s="38"/>
      <c r="BBT53" s="38"/>
      <c r="BBU53" s="38"/>
      <c r="BBV53" s="38"/>
      <c r="BBW53" s="38"/>
      <c r="BBX53" s="38"/>
      <c r="BBY53" s="38"/>
      <c r="BBZ53" s="38"/>
      <c r="BCA53" s="38"/>
      <c r="BCB53" s="38"/>
      <c r="BCC53" s="38"/>
      <c r="BCD53" s="38"/>
      <c r="BCE53" s="38"/>
      <c r="BCF53" s="38"/>
      <c r="BCG53" s="38"/>
      <c r="BCH53" s="38"/>
      <c r="BCI53" s="38"/>
      <c r="BCJ53" s="38"/>
      <c r="BCK53" s="38"/>
      <c r="BCL53" s="38"/>
      <c r="BCM53" s="38"/>
      <c r="BCN53" s="38"/>
      <c r="BCO53" s="38"/>
      <c r="BCP53" s="38"/>
      <c r="BCQ53" s="38"/>
      <c r="BCR53" s="38"/>
      <c r="BCS53" s="38"/>
      <c r="BCT53" s="38"/>
      <c r="BCU53" s="38"/>
      <c r="BCV53" s="38"/>
      <c r="BCW53" s="38"/>
      <c r="BCX53" s="38"/>
      <c r="BCY53" s="38"/>
      <c r="BCZ53" s="38"/>
      <c r="BDA53" s="38"/>
      <c r="BDB53" s="38"/>
      <c r="BDC53" s="38"/>
      <c r="BDD53" s="38"/>
      <c r="BDE53" s="38"/>
      <c r="BDF53" s="38"/>
      <c r="BDG53" s="38"/>
      <c r="BDH53" s="38"/>
      <c r="BDI53" s="38"/>
      <c r="BDJ53" s="38"/>
      <c r="BDK53" s="38"/>
      <c r="BDL53" s="38"/>
      <c r="BDM53" s="38"/>
      <c r="BDN53" s="38"/>
      <c r="BDO53" s="38"/>
      <c r="BDP53" s="38"/>
      <c r="BDQ53" s="38"/>
      <c r="BDR53" s="38"/>
      <c r="BDS53" s="38"/>
      <c r="BDT53" s="38"/>
      <c r="BDU53" s="38"/>
      <c r="BDV53" s="38"/>
      <c r="BDW53" s="38"/>
      <c r="BDX53" s="38"/>
      <c r="BDY53" s="38"/>
      <c r="BDZ53" s="38"/>
      <c r="BEA53" s="38"/>
      <c r="BEB53" s="38"/>
      <c r="BEC53" s="38"/>
      <c r="BED53" s="38"/>
      <c r="BEE53" s="38"/>
      <c r="BEF53" s="38"/>
      <c r="BEG53" s="38"/>
      <c r="BEH53" s="38"/>
      <c r="BEI53" s="38"/>
      <c r="BEJ53" s="38"/>
      <c r="BEK53" s="38"/>
      <c r="BEL53" s="38"/>
      <c r="BEM53" s="38"/>
      <c r="BEN53" s="38"/>
      <c r="BEO53" s="38"/>
      <c r="BEP53" s="38"/>
      <c r="BEQ53" s="38"/>
      <c r="BER53" s="38"/>
      <c r="BES53" s="38"/>
      <c r="BET53" s="38"/>
      <c r="BEU53" s="38"/>
      <c r="BEV53" s="38"/>
      <c r="BEW53" s="38"/>
      <c r="BEX53" s="38"/>
      <c r="BEY53" s="38"/>
      <c r="BEZ53" s="38"/>
      <c r="BFA53" s="38"/>
      <c r="BFB53" s="38"/>
      <c r="BFC53" s="38"/>
      <c r="BFD53" s="38"/>
      <c r="BFE53" s="38"/>
      <c r="BFF53" s="38"/>
      <c r="BFG53" s="38"/>
      <c r="BFH53" s="38"/>
      <c r="BFI53" s="38"/>
      <c r="BFJ53" s="38"/>
      <c r="BFK53" s="38"/>
      <c r="BFL53" s="38"/>
      <c r="BFM53" s="38"/>
      <c r="BFN53" s="38"/>
      <c r="BFO53" s="38"/>
      <c r="BFP53" s="38"/>
      <c r="BFQ53" s="38"/>
      <c r="BFR53" s="38"/>
      <c r="BFS53" s="38"/>
      <c r="BFT53" s="38"/>
      <c r="BFU53" s="38"/>
      <c r="BFV53" s="38"/>
      <c r="BFW53" s="38"/>
      <c r="BFX53" s="38"/>
      <c r="BFY53" s="38"/>
      <c r="BFZ53" s="38"/>
      <c r="BGA53" s="38"/>
      <c r="BGB53" s="38"/>
      <c r="BGC53" s="38"/>
      <c r="BGD53" s="38"/>
      <c r="BGE53" s="38"/>
      <c r="BGF53" s="38"/>
      <c r="BGG53" s="38"/>
      <c r="BGH53" s="38"/>
      <c r="BGI53" s="38"/>
      <c r="BGJ53" s="38"/>
      <c r="BGK53" s="38"/>
      <c r="BGL53" s="38"/>
      <c r="BGM53" s="38"/>
      <c r="BGN53" s="38"/>
      <c r="BGO53" s="38"/>
      <c r="BGP53" s="38"/>
      <c r="BGQ53" s="38"/>
      <c r="BGR53" s="38"/>
      <c r="BGS53" s="38"/>
      <c r="BGT53" s="38"/>
      <c r="BGU53" s="38"/>
      <c r="BGV53" s="38"/>
      <c r="BGW53" s="38"/>
      <c r="BGX53" s="38"/>
      <c r="BGY53" s="38"/>
      <c r="BGZ53" s="38"/>
      <c r="BHA53" s="38"/>
      <c r="BHB53" s="38"/>
      <c r="BHC53" s="38"/>
      <c r="BHD53" s="38"/>
      <c r="BHE53" s="38"/>
      <c r="BHF53" s="38"/>
      <c r="BHG53" s="38"/>
      <c r="BHH53" s="38"/>
      <c r="BHI53" s="38"/>
      <c r="BHJ53" s="38"/>
      <c r="BHK53" s="38"/>
      <c r="BHL53" s="38"/>
      <c r="BHM53" s="38"/>
      <c r="BHN53" s="38"/>
      <c r="BHO53" s="38"/>
      <c r="BHP53" s="38"/>
      <c r="BHQ53" s="38"/>
      <c r="BHR53" s="38"/>
      <c r="BHS53" s="38"/>
      <c r="BHT53" s="38"/>
      <c r="BHU53" s="38"/>
      <c r="BHV53" s="38"/>
      <c r="BHW53" s="38"/>
      <c r="BHX53" s="38"/>
      <c r="BHY53" s="38"/>
      <c r="BHZ53" s="38"/>
      <c r="BIA53" s="38"/>
      <c r="BIB53" s="38"/>
      <c r="BIC53" s="38"/>
      <c r="BID53" s="38"/>
      <c r="BIE53" s="38"/>
      <c r="BIF53" s="38"/>
      <c r="BIG53" s="38"/>
      <c r="BIH53" s="38"/>
      <c r="BII53" s="38"/>
      <c r="BIJ53" s="38"/>
      <c r="BIK53" s="38"/>
      <c r="BIL53" s="38"/>
      <c r="BIM53" s="38"/>
      <c r="BIN53" s="38"/>
      <c r="BIO53" s="38"/>
      <c r="BIP53" s="38"/>
      <c r="BIQ53" s="38"/>
      <c r="BIR53" s="38"/>
      <c r="BIS53" s="38"/>
      <c r="BIT53" s="38"/>
      <c r="BIU53" s="38"/>
      <c r="BIV53" s="38"/>
      <c r="BIW53" s="38"/>
      <c r="BIX53" s="38"/>
      <c r="BIY53" s="38"/>
      <c r="BIZ53" s="38"/>
      <c r="BJA53" s="38"/>
      <c r="BJB53" s="38"/>
      <c r="BJC53" s="38"/>
      <c r="BJD53" s="38"/>
      <c r="BJE53" s="38"/>
      <c r="BJF53" s="38"/>
      <c r="BJG53" s="38"/>
      <c r="BJH53" s="38"/>
      <c r="BJI53" s="38"/>
      <c r="BJJ53" s="38"/>
      <c r="BJK53" s="38"/>
      <c r="BJL53" s="38"/>
      <c r="BJM53" s="38"/>
      <c r="BJN53" s="38"/>
      <c r="BJO53" s="38"/>
      <c r="BJP53" s="38"/>
      <c r="BJQ53" s="38"/>
      <c r="BJR53" s="38"/>
      <c r="BJS53" s="38"/>
      <c r="BJT53" s="38"/>
      <c r="BJU53" s="38"/>
      <c r="BJV53" s="38"/>
      <c r="BJW53" s="38"/>
      <c r="BJX53" s="38"/>
      <c r="BJY53" s="38"/>
      <c r="BJZ53" s="38"/>
      <c r="BKA53" s="38"/>
      <c r="BKB53" s="38"/>
      <c r="BKC53" s="38"/>
      <c r="BKD53" s="38"/>
      <c r="BKE53" s="38"/>
      <c r="BKF53" s="38"/>
      <c r="BKG53" s="38"/>
      <c r="BKH53" s="38"/>
      <c r="BKI53" s="38"/>
      <c r="BKJ53" s="38"/>
      <c r="BKK53" s="38"/>
      <c r="BKL53" s="38"/>
      <c r="BKM53" s="38"/>
      <c r="BKN53" s="38"/>
      <c r="BKO53" s="38"/>
      <c r="BKP53" s="38"/>
      <c r="BKQ53" s="38"/>
      <c r="BKR53" s="38"/>
      <c r="BKS53" s="38"/>
      <c r="BKT53" s="38"/>
      <c r="BKU53" s="38"/>
      <c r="BKV53" s="38"/>
      <c r="BKW53" s="38"/>
      <c r="BKX53" s="38"/>
      <c r="BKY53" s="38"/>
      <c r="BKZ53" s="38"/>
      <c r="BLA53" s="38"/>
      <c r="BLB53" s="38"/>
      <c r="BLC53" s="38"/>
      <c r="BLD53" s="38"/>
      <c r="BLE53" s="38"/>
      <c r="BLF53" s="38"/>
      <c r="BLG53" s="38"/>
      <c r="BLH53" s="38"/>
      <c r="BLI53" s="38"/>
      <c r="BLJ53" s="38"/>
      <c r="BLK53" s="38"/>
      <c r="BLL53" s="38"/>
      <c r="BLM53" s="38"/>
      <c r="BLN53" s="38"/>
      <c r="BLO53" s="38"/>
      <c r="BLP53" s="38"/>
      <c r="BLQ53" s="38"/>
      <c r="BLR53" s="38"/>
      <c r="BLS53" s="38"/>
      <c r="BLT53" s="38"/>
      <c r="BLU53" s="38"/>
      <c r="BLV53" s="38"/>
      <c r="BLW53" s="38"/>
      <c r="BLX53" s="38"/>
      <c r="BLY53" s="38"/>
      <c r="BLZ53" s="38"/>
      <c r="BMA53" s="38"/>
      <c r="BMB53" s="38"/>
      <c r="BMC53" s="38"/>
      <c r="BMD53" s="38"/>
      <c r="BME53" s="38"/>
      <c r="BMF53" s="38"/>
      <c r="BMG53" s="38"/>
      <c r="BMH53" s="38"/>
      <c r="BMI53" s="38"/>
      <c r="BMJ53" s="38"/>
      <c r="BMK53" s="38"/>
      <c r="BML53" s="38"/>
      <c r="BMM53" s="38"/>
      <c r="BMN53" s="38"/>
      <c r="BMO53" s="38"/>
      <c r="BMP53" s="38"/>
      <c r="BMQ53" s="38"/>
      <c r="BMR53" s="38"/>
      <c r="BMS53" s="38"/>
      <c r="BMT53" s="38"/>
      <c r="BMU53" s="38"/>
      <c r="BMV53" s="38"/>
      <c r="BMW53" s="38"/>
      <c r="BMX53" s="38"/>
      <c r="BMY53" s="38"/>
      <c r="BMZ53" s="38"/>
      <c r="BNA53" s="38"/>
      <c r="BNB53" s="38"/>
      <c r="BNC53" s="38"/>
      <c r="BND53" s="38"/>
      <c r="BNE53" s="38"/>
      <c r="BNF53" s="38"/>
      <c r="BNG53" s="38"/>
      <c r="BNH53" s="38"/>
      <c r="BNI53" s="38"/>
      <c r="BNJ53" s="38"/>
      <c r="BNK53" s="38"/>
      <c r="BNL53" s="38"/>
      <c r="BNM53" s="38"/>
      <c r="BNN53" s="38"/>
      <c r="BNO53" s="38"/>
      <c r="BNP53" s="38"/>
      <c r="BNQ53" s="38"/>
      <c r="BNR53" s="38"/>
      <c r="BNS53" s="38"/>
      <c r="BNT53" s="38"/>
      <c r="BNU53" s="38"/>
      <c r="BNV53" s="38"/>
      <c r="BNW53" s="38"/>
      <c r="BNX53" s="38"/>
      <c r="BNY53" s="38"/>
      <c r="BNZ53" s="38"/>
      <c r="BOA53" s="38"/>
      <c r="BOB53" s="38"/>
      <c r="BOC53" s="38"/>
      <c r="BOD53" s="38"/>
      <c r="BOE53" s="38"/>
      <c r="BOF53" s="38"/>
      <c r="BOG53" s="38"/>
      <c r="BOH53" s="38"/>
      <c r="BOI53" s="38"/>
      <c r="BOJ53" s="38"/>
      <c r="BOK53" s="38"/>
      <c r="BOL53" s="38"/>
      <c r="BOM53" s="38"/>
      <c r="BON53" s="38"/>
      <c r="BOO53" s="38"/>
      <c r="BOP53" s="38"/>
      <c r="BOQ53" s="38"/>
      <c r="BOR53" s="38"/>
      <c r="BOS53" s="38"/>
      <c r="BOT53" s="38"/>
      <c r="BOU53" s="38"/>
      <c r="BOV53" s="38"/>
      <c r="BOW53" s="38"/>
      <c r="BOX53" s="38"/>
      <c r="BOY53" s="38"/>
      <c r="BOZ53" s="38"/>
      <c r="BPA53" s="38"/>
      <c r="BPB53" s="38"/>
      <c r="BPC53" s="38"/>
      <c r="BPD53" s="38"/>
      <c r="BPE53" s="38"/>
      <c r="BPF53" s="38"/>
      <c r="BPG53" s="38"/>
      <c r="BPH53" s="38"/>
      <c r="BPI53" s="38"/>
      <c r="BPJ53" s="38"/>
      <c r="BPK53" s="38"/>
      <c r="BPL53" s="38"/>
      <c r="BPM53" s="38"/>
      <c r="BPN53" s="38"/>
      <c r="BPO53" s="38"/>
      <c r="BPP53" s="38"/>
      <c r="BPQ53" s="38"/>
      <c r="BPR53" s="38"/>
      <c r="BPS53" s="38"/>
      <c r="BPT53" s="38"/>
      <c r="BPU53" s="38"/>
      <c r="BPV53" s="38"/>
      <c r="BPW53" s="38"/>
      <c r="BPX53" s="38"/>
      <c r="BPY53" s="38"/>
      <c r="BPZ53" s="38"/>
      <c r="BQA53" s="38"/>
      <c r="BQB53" s="38"/>
      <c r="BQC53" s="38"/>
      <c r="BQD53" s="38"/>
      <c r="BQE53" s="38"/>
      <c r="BQF53" s="38"/>
      <c r="BQG53" s="38"/>
      <c r="BQH53" s="38"/>
      <c r="BQI53" s="38"/>
      <c r="BQJ53" s="38"/>
      <c r="BQK53" s="38"/>
      <c r="BQL53" s="38"/>
      <c r="BQM53" s="38"/>
      <c r="BQN53" s="38"/>
      <c r="BQO53" s="38"/>
      <c r="BQP53" s="38"/>
      <c r="BQQ53" s="38"/>
      <c r="BQR53" s="38"/>
      <c r="BQS53" s="38"/>
      <c r="BQT53" s="38"/>
      <c r="BQU53" s="38"/>
      <c r="BQV53" s="38"/>
      <c r="BQW53" s="38"/>
      <c r="BQX53" s="38"/>
      <c r="BQY53" s="38"/>
      <c r="BQZ53" s="38"/>
      <c r="BRA53" s="38"/>
      <c r="BRB53" s="38"/>
      <c r="BRC53" s="38"/>
      <c r="BRD53" s="38"/>
      <c r="BRE53" s="38"/>
      <c r="BRF53" s="38"/>
      <c r="BRG53" s="38"/>
      <c r="BRH53" s="38"/>
      <c r="BRI53" s="38"/>
      <c r="BRJ53" s="38"/>
      <c r="BRK53" s="38"/>
      <c r="BRL53" s="38"/>
      <c r="BRM53" s="38"/>
      <c r="BRN53" s="38"/>
      <c r="BRO53" s="38"/>
      <c r="BRP53" s="38"/>
      <c r="BRQ53" s="38"/>
      <c r="BRR53" s="38"/>
      <c r="BRS53" s="38"/>
      <c r="BRT53" s="38"/>
      <c r="BRU53" s="38"/>
      <c r="BRV53" s="38"/>
      <c r="BRW53" s="38"/>
      <c r="BRX53" s="38"/>
      <c r="BRY53" s="38"/>
      <c r="BRZ53" s="38"/>
      <c r="BSA53" s="38"/>
      <c r="BSB53" s="38"/>
      <c r="BSC53" s="38"/>
      <c r="BSD53" s="38"/>
      <c r="BSE53" s="38"/>
      <c r="BSF53" s="38"/>
      <c r="BSG53" s="38"/>
      <c r="BSH53" s="38"/>
      <c r="BSI53" s="38"/>
      <c r="BSJ53" s="38"/>
      <c r="BSK53" s="38"/>
      <c r="BSL53" s="38"/>
      <c r="BSM53" s="38"/>
      <c r="BSN53" s="38"/>
      <c r="BSO53" s="38"/>
      <c r="BSP53" s="38"/>
      <c r="BSQ53" s="38"/>
      <c r="BSR53" s="38"/>
      <c r="BSS53" s="38"/>
      <c r="BST53" s="38"/>
      <c r="BSU53" s="38"/>
      <c r="BSV53" s="38"/>
      <c r="BSW53" s="38"/>
      <c r="BSX53" s="38"/>
      <c r="BSY53" s="38"/>
      <c r="BSZ53" s="38"/>
      <c r="BTA53" s="38"/>
      <c r="BTB53" s="38"/>
      <c r="BTC53" s="38"/>
      <c r="BTD53" s="38"/>
      <c r="BTE53" s="38"/>
      <c r="BTF53" s="38"/>
      <c r="BTG53" s="38"/>
      <c r="BTH53" s="38"/>
      <c r="BTI53" s="38"/>
      <c r="BTJ53" s="38"/>
      <c r="BTK53" s="38"/>
      <c r="BTL53" s="38"/>
      <c r="BTM53" s="38"/>
      <c r="BTN53" s="38"/>
      <c r="BTO53" s="38"/>
      <c r="BTP53" s="38"/>
      <c r="BTQ53" s="38"/>
      <c r="BTR53" s="38"/>
      <c r="BTS53" s="38"/>
      <c r="BTT53" s="38"/>
      <c r="BTU53" s="38"/>
      <c r="BTV53" s="38"/>
      <c r="BTW53" s="38"/>
      <c r="BTX53" s="38"/>
      <c r="BTY53" s="38"/>
      <c r="BTZ53" s="38"/>
      <c r="BUA53" s="38"/>
      <c r="BUB53" s="38"/>
      <c r="BUC53" s="38"/>
      <c r="BUD53" s="38"/>
      <c r="BUE53" s="38"/>
      <c r="BUF53" s="38"/>
      <c r="BUG53" s="38"/>
      <c r="BUH53" s="38"/>
      <c r="BUI53" s="38"/>
      <c r="BUJ53" s="38"/>
      <c r="BUK53" s="38"/>
      <c r="BUL53" s="38"/>
      <c r="BUM53" s="38"/>
      <c r="BUN53" s="38"/>
      <c r="BUO53" s="38"/>
      <c r="BUP53" s="38"/>
      <c r="BUQ53" s="38"/>
      <c r="BUR53" s="38"/>
      <c r="BUS53" s="38"/>
      <c r="BUT53" s="38"/>
      <c r="BUU53" s="38"/>
      <c r="BUV53" s="38"/>
      <c r="BUW53" s="38"/>
      <c r="BUX53" s="38"/>
      <c r="BUY53" s="38"/>
      <c r="BUZ53" s="38"/>
      <c r="BVA53" s="38"/>
      <c r="BVB53" s="38"/>
      <c r="BVC53" s="38"/>
      <c r="BVD53" s="38"/>
      <c r="BVE53" s="38"/>
      <c r="BVF53" s="38"/>
      <c r="BVG53" s="38"/>
      <c r="BVH53" s="38"/>
      <c r="BVI53" s="38"/>
      <c r="BVJ53" s="38"/>
      <c r="BVK53" s="38"/>
      <c r="BVL53" s="38"/>
      <c r="BVM53" s="38"/>
      <c r="BVN53" s="38"/>
      <c r="BVO53" s="38"/>
      <c r="BVP53" s="38"/>
      <c r="BVQ53" s="38"/>
      <c r="BVR53" s="38"/>
      <c r="BVS53" s="38"/>
      <c r="BVT53" s="38"/>
      <c r="BVU53" s="38"/>
      <c r="BVV53" s="38"/>
      <c r="BVW53" s="38"/>
      <c r="BVX53" s="38"/>
      <c r="BVY53" s="38"/>
      <c r="BVZ53" s="38"/>
      <c r="BWA53" s="38"/>
      <c r="BWB53" s="38"/>
      <c r="BWC53" s="38"/>
      <c r="BWD53" s="38"/>
      <c r="BWE53" s="38"/>
      <c r="BWF53" s="38"/>
      <c r="BWG53" s="38"/>
      <c r="BWH53" s="38"/>
      <c r="BWI53" s="38"/>
      <c r="BWJ53" s="38"/>
      <c r="BWK53" s="38"/>
      <c r="BWL53" s="38"/>
      <c r="BWM53" s="38"/>
      <c r="BWN53" s="38"/>
      <c r="BWO53" s="38"/>
      <c r="BWP53" s="38"/>
      <c r="BWQ53" s="38"/>
      <c r="BWR53" s="38"/>
      <c r="BWS53" s="38"/>
      <c r="BWT53" s="38"/>
      <c r="BWU53" s="38"/>
      <c r="BWV53" s="38"/>
      <c r="BWW53" s="38"/>
      <c r="BWX53" s="38"/>
      <c r="BWY53" s="38"/>
      <c r="BWZ53" s="38"/>
      <c r="BXA53" s="38"/>
      <c r="BXB53" s="38"/>
      <c r="BXC53" s="38"/>
      <c r="BXD53" s="38"/>
      <c r="BXE53" s="38"/>
      <c r="BXF53" s="38"/>
      <c r="BXG53" s="38"/>
      <c r="BXH53" s="38"/>
      <c r="BXI53" s="38"/>
      <c r="BXJ53" s="38"/>
      <c r="BXK53" s="38"/>
      <c r="BXL53" s="38"/>
      <c r="BXM53" s="38"/>
      <c r="BXN53" s="38"/>
      <c r="BXO53" s="38"/>
      <c r="BXP53" s="38"/>
      <c r="BXQ53" s="38"/>
      <c r="BXR53" s="38"/>
      <c r="BXS53" s="38"/>
      <c r="BXT53" s="38"/>
      <c r="BXU53" s="38"/>
      <c r="BXV53" s="38"/>
      <c r="BXW53" s="38"/>
      <c r="BXX53" s="38"/>
      <c r="BXY53" s="38"/>
      <c r="BXZ53" s="38"/>
      <c r="BYA53" s="38"/>
      <c r="BYB53" s="38"/>
      <c r="BYC53" s="38"/>
      <c r="BYD53" s="38"/>
      <c r="BYE53" s="38"/>
      <c r="BYF53" s="38"/>
      <c r="BYG53" s="38"/>
      <c r="BYH53" s="38"/>
      <c r="BYI53" s="38"/>
      <c r="BYJ53" s="38"/>
      <c r="BYK53" s="38"/>
      <c r="BYL53" s="38"/>
      <c r="BYM53" s="38"/>
      <c r="BYN53" s="38"/>
      <c r="BYO53" s="38"/>
      <c r="BYP53" s="38"/>
      <c r="BYQ53" s="38"/>
      <c r="BYR53" s="38"/>
      <c r="BYS53" s="38"/>
      <c r="BYT53" s="38"/>
      <c r="BYU53" s="38"/>
      <c r="BYV53" s="38"/>
      <c r="BYW53" s="38"/>
      <c r="BYX53" s="38"/>
      <c r="BYY53" s="38"/>
      <c r="BYZ53" s="38"/>
      <c r="BZA53" s="38"/>
      <c r="BZB53" s="38"/>
      <c r="BZC53" s="38"/>
      <c r="BZD53" s="38"/>
      <c r="BZE53" s="38"/>
      <c r="BZF53" s="38"/>
      <c r="BZG53" s="38"/>
      <c r="BZH53" s="38"/>
      <c r="BZI53" s="38"/>
      <c r="BZJ53" s="38"/>
      <c r="BZK53" s="38"/>
      <c r="BZL53" s="38"/>
      <c r="BZM53" s="38"/>
      <c r="BZN53" s="38"/>
      <c r="BZO53" s="38"/>
      <c r="BZP53" s="38"/>
      <c r="BZQ53" s="38"/>
      <c r="BZR53" s="38"/>
      <c r="BZS53" s="38"/>
      <c r="BZT53" s="38"/>
      <c r="BZU53" s="38"/>
      <c r="BZV53" s="38"/>
      <c r="BZW53" s="38"/>
      <c r="BZX53" s="38"/>
      <c r="BZY53" s="38"/>
      <c r="BZZ53" s="38"/>
      <c r="CAA53" s="38"/>
      <c r="CAB53" s="38"/>
      <c r="CAC53" s="38"/>
      <c r="CAD53" s="38"/>
      <c r="CAE53" s="38"/>
      <c r="CAF53" s="38"/>
      <c r="CAG53" s="38"/>
      <c r="CAH53" s="38"/>
      <c r="CAI53" s="38"/>
      <c r="CAJ53" s="38"/>
      <c r="CAK53" s="38"/>
      <c r="CAL53" s="38"/>
      <c r="CAM53" s="38"/>
      <c r="CAN53" s="38"/>
      <c r="CAO53" s="38"/>
      <c r="CAP53" s="38"/>
      <c r="CAQ53" s="38"/>
      <c r="CAR53" s="38"/>
      <c r="CAS53" s="38"/>
      <c r="CAT53" s="38"/>
      <c r="CAU53" s="38"/>
      <c r="CAV53" s="38"/>
      <c r="CAW53" s="38"/>
      <c r="CAX53" s="38"/>
      <c r="CAY53" s="38"/>
      <c r="CAZ53" s="38"/>
      <c r="CBA53" s="38"/>
      <c r="CBB53" s="38"/>
      <c r="CBC53" s="38"/>
      <c r="CBD53" s="38"/>
      <c r="CBE53" s="38"/>
      <c r="CBF53" s="38"/>
      <c r="CBG53" s="38"/>
      <c r="CBH53" s="38"/>
      <c r="CBI53" s="38"/>
      <c r="CBJ53" s="38"/>
      <c r="CBK53" s="38"/>
      <c r="CBL53" s="38"/>
      <c r="CBM53" s="38"/>
      <c r="CBN53" s="38"/>
      <c r="CBO53" s="38"/>
      <c r="CBP53" s="38"/>
      <c r="CBQ53" s="38"/>
      <c r="CBR53" s="38"/>
      <c r="CBS53" s="38"/>
      <c r="CBT53" s="38"/>
      <c r="CBU53" s="38"/>
      <c r="CBV53" s="38"/>
      <c r="CBW53" s="38"/>
      <c r="CBX53" s="38"/>
      <c r="CBY53" s="38"/>
      <c r="CBZ53" s="38"/>
      <c r="CCA53" s="38"/>
      <c r="CCB53" s="38"/>
      <c r="CCC53" s="38"/>
      <c r="CCD53" s="38"/>
      <c r="CCE53" s="38"/>
      <c r="CCF53" s="38"/>
      <c r="CCG53" s="38"/>
      <c r="CCH53" s="38"/>
      <c r="CCI53" s="38"/>
      <c r="CCJ53" s="38"/>
      <c r="CCK53" s="38"/>
      <c r="CCL53" s="38"/>
      <c r="CCM53" s="38"/>
      <c r="CCN53" s="38"/>
      <c r="CCO53" s="38"/>
      <c r="CCP53" s="38"/>
      <c r="CCQ53" s="38"/>
      <c r="CCR53" s="38"/>
      <c r="CCS53" s="38"/>
      <c r="CCT53" s="38"/>
      <c r="CCU53" s="38"/>
      <c r="CCV53" s="38"/>
      <c r="CCW53" s="38"/>
      <c r="CCX53" s="38"/>
      <c r="CCY53" s="38"/>
      <c r="CCZ53" s="38"/>
      <c r="CDA53" s="38"/>
      <c r="CDB53" s="38"/>
      <c r="CDC53" s="38"/>
      <c r="CDD53" s="38"/>
      <c r="CDE53" s="38"/>
      <c r="CDF53" s="38"/>
      <c r="CDG53" s="38"/>
      <c r="CDH53" s="38"/>
      <c r="CDI53" s="38"/>
      <c r="CDJ53" s="38"/>
      <c r="CDK53" s="38"/>
      <c r="CDL53" s="38"/>
      <c r="CDM53" s="38"/>
      <c r="CDN53" s="38"/>
      <c r="CDO53" s="38"/>
      <c r="CDP53" s="38"/>
      <c r="CDQ53" s="38"/>
      <c r="CDR53" s="38"/>
      <c r="CDS53" s="38"/>
      <c r="CDT53" s="38"/>
      <c r="CDU53" s="38"/>
      <c r="CDV53" s="38"/>
      <c r="CDW53" s="38"/>
      <c r="CDX53" s="38"/>
      <c r="CDY53" s="38"/>
      <c r="CDZ53" s="38"/>
      <c r="CEA53" s="38"/>
      <c r="CEB53" s="38"/>
      <c r="CEC53" s="38"/>
      <c r="CED53" s="38"/>
      <c r="CEE53" s="38"/>
      <c r="CEF53" s="38"/>
      <c r="CEG53" s="38"/>
      <c r="CEH53" s="38"/>
      <c r="CEI53" s="38"/>
      <c r="CEJ53" s="38"/>
      <c r="CEK53" s="38"/>
      <c r="CEL53" s="38"/>
      <c r="CEM53" s="38"/>
      <c r="CEN53" s="38"/>
      <c r="CEO53" s="38"/>
      <c r="CEP53" s="38"/>
      <c r="CEQ53" s="38"/>
      <c r="CER53" s="38"/>
      <c r="CES53" s="38"/>
      <c r="CET53" s="38"/>
      <c r="CEU53" s="38"/>
      <c r="CEV53" s="38"/>
      <c r="CEW53" s="38"/>
      <c r="CEX53" s="38"/>
      <c r="CEY53" s="38"/>
      <c r="CEZ53" s="38"/>
      <c r="CFA53" s="38"/>
      <c r="CFB53" s="38"/>
      <c r="CFC53" s="38"/>
      <c r="CFD53" s="38"/>
      <c r="CFE53" s="38"/>
      <c r="CFF53" s="38"/>
      <c r="CFG53" s="38"/>
      <c r="CFH53" s="38"/>
      <c r="CFI53" s="38"/>
      <c r="CFJ53" s="38"/>
      <c r="CFK53" s="38"/>
      <c r="CFL53" s="38"/>
      <c r="CFM53" s="38"/>
      <c r="CFN53" s="38"/>
      <c r="CFO53" s="38"/>
      <c r="CFP53" s="38"/>
      <c r="CFQ53" s="38"/>
      <c r="CFR53" s="38"/>
      <c r="CFS53" s="38"/>
      <c r="CFT53" s="38"/>
      <c r="CFU53" s="38"/>
      <c r="CFV53" s="38"/>
      <c r="CFW53" s="38"/>
      <c r="CFX53" s="38"/>
      <c r="CFY53" s="38"/>
      <c r="CFZ53" s="38"/>
      <c r="CGA53" s="38"/>
      <c r="CGB53" s="38"/>
      <c r="CGC53" s="38"/>
      <c r="CGD53" s="38"/>
      <c r="CGE53" s="38"/>
      <c r="CGF53" s="38"/>
      <c r="CGG53" s="38"/>
      <c r="CGH53" s="38"/>
      <c r="CGI53" s="38"/>
      <c r="CGJ53" s="38"/>
      <c r="CGK53" s="38"/>
      <c r="CGL53" s="38"/>
      <c r="CGM53" s="38"/>
      <c r="CGN53" s="38"/>
      <c r="CGO53" s="38"/>
      <c r="CGP53" s="38"/>
      <c r="CGQ53" s="38"/>
      <c r="CGR53" s="38"/>
      <c r="CGS53" s="38"/>
      <c r="CGT53" s="38"/>
      <c r="CGU53" s="38"/>
      <c r="CGV53" s="38"/>
      <c r="CGW53" s="38"/>
      <c r="CGX53" s="38"/>
      <c r="CGY53" s="38"/>
      <c r="CGZ53" s="38"/>
      <c r="CHA53" s="38"/>
      <c r="CHB53" s="38"/>
      <c r="CHC53" s="38"/>
      <c r="CHD53" s="38"/>
      <c r="CHE53" s="38"/>
      <c r="CHF53" s="38"/>
      <c r="CHG53" s="38"/>
      <c r="CHH53" s="38"/>
      <c r="CHI53" s="38"/>
      <c r="CHJ53" s="38"/>
      <c r="CHK53" s="38"/>
      <c r="CHL53" s="38"/>
      <c r="CHM53" s="38"/>
      <c r="CHN53" s="38"/>
      <c r="CHO53" s="38"/>
      <c r="CHP53" s="38"/>
      <c r="CHQ53" s="38"/>
      <c r="CHR53" s="38"/>
      <c r="CHS53" s="38"/>
      <c r="CHT53" s="38"/>
      <c r="CHU53" s="38"/>
      <c r="CHV53" s="38"/>
      <c r="CHW53" s="38"/>
      <c r="CHX53" s="38"/>
      <c r="CHY53" s="38"/>
      <c r="CHZ53" s="38"/>
      <c r="CIA53" s="38"/>
      <c r="CIB53" s="38"/>
      <c r="CIC53" s="38"/>
      <c r="CID53" s="38"/>
      <c r="CIE53" s="38"/>
      <c r="CIF53" s="38"/>
      <c r="CIG53" s="38"/>
      <c r="CIH53" s="38"/>
      <c r="CII53" s="38"/>
      <c r="CIJ53" s="38"/>
      <c r="CIK53" s="38"/>
      <c r="CIL53" s="38"/>
      <c r="CIM53" s="38"/>
      <c r="CIN53" s="38"/>
      <c r="CIO53" s="38"/>
      <c r="CIP53" s="38"/>
      <c r="CIQ53" s="38"/>
      <c r="CIR53" s="38"/>
      <c r="CIS53" s="38"/>
      <c r="CIT53" s="38"/>
      <c r="CIU53" s="38"/>
      <c r="CIV53" s="38"/>
      <c r="CIW53" s="38"/>
      <c r="CIX53" s="38"/>
      <c r="CIY53" s="38"/>
      <c r="CIZ53" s="38"/>
      <c r="CJA53" s="38"/>
      <c r="CJB53" s="38"/>
      <c r="CJC53" s="38"/>
      <c r="CJD53" s="38"/>
      <c r="CJE53" s="38"/>
      <c r="CJF53" s="38"/>
      <c r="CJG53" s="38"/>
      <c r="CJH53" s="38"/>
      <c r="CJI53" s="38"/>
      <c r="CJJ53" s="38"/>
      <c r="CJK53" s="38"/>
      <c r="CJL53" s="38"/>
      <c r="CJM53" s="38"/>
      <c r="CJN53" s="38"/>
      <c r="CJO53" s="38"/>
      <c r="CJP53" s="38"/>
      <c r="CJQ53" s="38"/>
      <c r="CJR53" s="38"/>
      <c r="CJS53" s="38"/>
      <c r="CJT53" s="38"/>
      <c r="CJU53" s="38"/>
      <c r="CJV53" s="38"/>
      <c r="CJW53" s="38"/>
      <c r="CJX53" s="38"/>
      <c r="CJY53" s="38"/>
      <c r="CJZ53" s="38"/>
      <c r="CKA53" s="38"/>
      <c r="CKB53" s="38"/>
      <c r="CKC53" s="38"/>
      <c r="CKD53" s="38"/>
      <c r="CKE53" s="38"/>
      <c r="CKF53" s="38"/>
      <c r="CKG53" s="38"/>
      <c r="CKH53" s="38"/>
      <c r="CKI53" s="38"/>
      <c r="CKJ53" s="38"/>
      <c r="CKK53" s="38"/>
      <c r="CKL53" s="38"/>
      <c r="CKM53" s="38"/>
      <c r="CKN53" s="38"/>
      <c r="CKO53" s="38"/>
      <c r="CKP53" s="38"/>
      <c r="CKQ53" s="38"/>
      <c r="CKR53" s="38"/>
      <c r="CKS53" s="38"/>
      <c r="CKT53" s="38"/>
      <c r="CKU53" s="38"/>
      <c r="CKV53" s="38"/>
      <c r="CKW53" s="38"/>
      <c r="CKX53" s="38"/>
      <c r="CKY53" s="38"/>
      <c r="CKZ53" s="38"/>
      <c r="CLA53" s="38"/>
      <c r="CLB53" s="38"/>
      <c r="CLC53" s="38"/>
      <c r="CLD53" s="38"/>
      <c r="CLE53" s="38"/>
      <c r="CLF53" s="38"/>
      <c r="CLG53" s="38"/>
      <c r="CLH53" s="38"/>
      <c r="CLI53" s="38"/>
      <c r="CLJ53" s="38"/>
      <c r="CLK53" s="38"/>
      <c r="CLL53" s="38"/>
      <c r="CLM53" s="38"/>
      <c r="CLN53" s="38"/>
      <c r="CLO53" s="38"/>
      <c r="CLP53" s="38"/>
      <c r="CLQ53" s="38"/>
      <c r="CLR53" s="38"/>
      <c r="CLS53" s="38"/>
      <c r="CLT53" s="38"/>
      <c r="CLU53" s="38"/>
      <c r="CLV53" s="38"/>
      <c r="CLW53" s="38"/>
      <c r="CLX53" s="38"/>
      <c r="CLY53" s="38"/>
      <c r="CLZ53" s="38"/>
      <c r="CMA53" s="38"/>
      <c r="CMB53" s="38"/>
      <c r="CMC53" s="38"/>
      <c r="CMD53" s="38"/>
      <c r="CME53" s="38"/>
      <c r="CMF53" s="38"/>
      <c r="CMG53" s="38"/>
      <c r="CMH53" s="38"/>
      <c r="CMI53" s="38"/>
      <c r="CMJ53" s="38"/>
      <c r="CMK53" s="38"/>
      <c r="CML53" s="38"/>
      <c r="CMM53" s="38"/>
      <c r="CMN53" s="38"/>
      <c r="CMO53" s="38"/>
      <c r="CMP53" s="38"/>
      <c r="CMQ53" s="38"/>
      <c r="CMR53" s="38"/>
      <c r="CMS53" s="38"/>
      <c r="CMT53" s="38"/>
      <c r="CMU53" s="38"/>
      <c r="CMV53" s="38"/>
      <c r="CMW53" s="38"/>
      <c r="CMX53" s="38"/>
      <c r="CMY53" s="38"/>
      <c r="CMZ53" s="38"/>
      <c r="CNA53" s="38"/>
      <c r="CNB53" s="38"/>
      <c r="CNC53" s="38"/>
      <c r="CND53" s="38"/>
      <c r="CNE53" s="38"/>
      <c r="CNF53" s="38"/>
      <c r="CNG53" s="38"/>
      <c r="CNH53" s="38"/>
      <c r="CNI53" s="38"/>
      <c r="CNJ53" s="38"/>
      <c r="CNK53" s="38"/>
      <c r="CNL53" s="38"/>
      <c r="CNM53" s="38"/>
      <c r="CNN53" s="38"/>
      <c r="CNO53" s="38"/>
      <c r="CNP53" s="38"/>
      <c r="CNQ53" s="38"/>
      <c r="CNR53" s="38"/>
      <c r="CNS53" s="38"/>
      <c r="CNT53" s="38"/>
      <c r="CNU53" s="38"/>
      <c r="CNV53" s="38"/>
      <c r="CNW53" s="38"/>
      <c r="CNX53" s="38"/>
      <c r="CNY53" s="38"/>
      <c r="CNZ53" s="38"/>
      <c r="COA53" s="38"/>
      <c r="COB53" s="38"/>
      <c r="COC53" s="38"/>
      <c r="COD53" s="38"/>
      <c r="COE53" s="38"/>
      <c r="COF53" s="38"/>
      <c r="COG53" s="38"/>
      <c r="COH53" s="38"/>
      <c r="COI53" s="38"/>
      <c r="COJ53" s="38"/>
      <c r="COK53" s="38"/>
      <c r="COL53" s="38"/>
      <c r="COM53" s="38"/>
      <c r="CON53" s="38"/>
      <c r="COO53" s="38"/>
      <c r="COP53" s="38"/>
      <c r="COQ53" s="38"/>
      <c r="COR53" s="38"/>
      <c r="COS53" s="38"/>
      <c r="COT53" s="38"/>
      <c r="COU53" s="38"/>
      <c r="COV53" s="38"/>
      <c r="COW53" s="38"/>
      <c r="COX53" s="38"/>
      <c r="COY53" s="38"/>
      <c r="COZ53" s="38"/>
      <c r="CPA53" s="38"/>
      <c r="CPB53" s="38"/>
      <c r="CPC53" s="38"/>
      <c r="CPD53" s="38"/>
      <c r="CPE53" s="38"/>
      <c r="CPF53" s="38"/>
      <c r="CPG53" s="38"/>
      <c r="CPH53" s="38"/>
      <c r="CPI53" s="38"/>
      <c r="CPJ53" s="38"/>
      <c r="CPK53" s="38"/>
      <c r="CPL53" s="38"/>
      <c r="CPM53" s="38"/>
      <c r="CPN53" s="38"/>
      <c r="CPO53" s="38"/>
      <c r="CPP53" s="38"/>
      <c r="CPQ53" s="38"/>
      <c r="CPR53" s="38"/>
      <c r="CPS53" s="38"/>
      <c r="CPT53" s="38"/>
      <c r="CPU53" s="38"/>
      <c r="CPV53" s="38"/>
      <c r="CPW53" s="38"/>
      <c r="CPX53" s="38"/>
      <c r="CPY53" s="38"/>
      <c r="CPZ53" s="38"/>
      <c r="CQA53" s="38"/>
      <c r="CQB53" s="38"/>
      <c r="CQC53" s="38"/>
      <c r="CQD53" s="38"/>
      <c r="CQE53" s="38"/>
      <c r="CQF53" s="38"/>
      <c r="CQG53" s="38"/>
      <c r="CQH53" s="38"/>
      <c r="CQI53" s="38"/>
      <c r="CQJ53" s="38"/>
      <c r="CQK53" s="38"/>
      <c r="CQL53" s="38"/>
      <c r="CQM53" s="38"/>
      <c r="CQN53" s="38"/>
      <c r="CQO53" s="38"/>
      <c r="CQP53" s="38"/>
      <c r="CQQ53" s="38"/>
      <c r="CQR53" s="38"/>
      <c r="CQS53" s="38"/>
      <c r="CQT53" s="38"/>
      <c r="CQU53" s="38"/>
      <c r="CQV53" s="38"/>
      <c r="CQW53" s="38"/>
      <c r="CQX53" s="38"/>
      <c r="CQY53" s="38"/>
      <c r="CQZ53" s="38"/>
      <c r="CRA53" s="38"/>
      <c r="CRB53" s="38"/>
      <c r="CRC53" s="38"/>
      <c r="CRD53" s="38"/>
      <c r="CRE53" s="38"/>
      <c r="CRF53" s="38"/>
      <c r="CRG53" s="38"/>
      <c r="CRH53" s="38"/>
      <c r="CRI53" s="38"/>
      <c r="CRJ53" s="38"/>
      <c r="CRK53" s="38"/>
      <c r="CRL53" s="38"/>
      <c r="CRM53" s="38"/>
      <c r="CRN53" s="38"/>
      <c r="CRO53" s="38"/>
      <c r="CRP53" s="38"/>
      <c r="CRQ53" s="38"/>
      <c r="CRR53" s="38"/>
      <c r="CRS53" s="38"/>
      <c r="CRT53" s="38"/>
      <c r="CRU53" s="38"/>
      <c r="CRV53" s="38"/>
      <c r="CRW53" s="38"/>
      <c r="CRX53" s="38"/>
      <c r="CRY53" s="38"/>
      <c r="CRZ53" s="38"/>
      <c r="CSA53" s="38"/>
      <c r="CSB53" s="38"/>
      <c r="CSC53" s="38"/>
      <c r="CSD53" s="38"/>
      <c r="CSE53" s="38"/>
      <c r="CSF53" s="38"/>
      <c r="CSG53" s="38"/>
      <c r="CSH53" s="38"/>
      <c r="CSI53" s="38"/>
      <c r="CSJ53" s="38"/>
      <c r="CSK53" s="38"/>
      <c r="CSL53" s="38"/>
      <c r="CSM53" s="38"/>
      <c r="CSN53" s="38"/>
      <c r="CSO53" s="38"/>
      <c r="CSP53" s="38"/>
      <c r="CSQ53" s="38"/>
      <c r="CSR53" s="38"/>
      <c r="CSS53" s="38"/>
      <c r="CST53" s="38"/>
      <c r="CSU53" s="38"/>
      <c r="CSV53" s="38"/>
      <c r="CSW53" s="38"/>
      <c r="CSX53" s="38"/>
      <c r="CSY53" s="38"/>
      <c r="CSZ53" s="38"/>
      <c r="CTA53" s="38"/>
      <c r="CTB53" s="38"/>
      <c r="CTC53" s="38"/>
      <c r="CTD53" s="38"/>
      <c r="CTE53" s="38"/>
      <c r="CTF53" s="38"/>
      <c r="CTG53" s="38"/>
      <c r="CTH53" s="38"/>
      <c r="CTI53" s="38"/>
      <c r="CTJ53" s="38"/>
      <c r="CTK53" s="38"/>
      <c r="CTL53" s="38"/>
      <c r="CTM53" s="38"/>
      <c r="CTN53" s="38"/>
      <c r="CTO53" s="38"/>
      <c r="CTP53" s="38"/>
      <c r="CTQ53" s="38"/>
      <c r="CTR53" s="38"/>
      <c r="CTS53" s="38"/>
      <c r="CTT53" s="38"/>
      <c r="CTU53" s="38"/>
      <c r="CTV53" s="38"/>
      <c r="CTW53" s="38"/>
      <c r="CTX53" s="38"/>
      <c r="CTY53" s="38"/>
      <c r="CTZ53" s="38"/>
      <c r="CUA53" s="38"/>
      <c r="CUB53" s="38"/>
      <c r="CUC53" s="38"/>
      <c r="CUD53" s="38"/>
      <c r="CUE53" s="38"/>
      <c r="CUF53" s="38"/>
      <c r="CUG53" s="38"/>
      <c r="CUH53" s="38"/>
      <c r="CUI53" s="38"/>
      <c r="CUJ53" s="38"/>
      <c r="CUK53" s="38"/>
      <c r="CUL53" s="38"/>
      <c r="CUM53" s="38"/>
      <c r="CUN53" s="38"/>
      <c r="CUO53" s="38"/>
      <c r="CUP53" s="38"/>
      <c r="CUQ53" s="38"/>
      <c r="CUR53" s="38"/>
      <c r="CUS53" s="38"/>
      <c r="CUT53" s="38"/>
      <c r="CUU53" s="38"/>
      <c r="CUV53" s="38"/>
      <c r="CUW53" s="38"/>
      <c r="CUX53" s="38"/>
      <c r="CUY53" s="38"/>
      <c r="CUZ53" s="38"/>
      <c r="CVA53" s="38"/>
      <c r="CVB53" s="38"/>
      <c r="CVC53" s="38"/>
      <c r="CVD53" s="38"/>
      <c r="CVE53" s="38"/>
      <c r="CVF53" s="38"/>
      <c r="CVG53" s="38"/>
      <c r="CVH53" s="38"/>
      <c r="CVI53" s="38"/>
      <c r="CVJ53" s="38"/>
      <c r="CVK53" s="38"/>
      <c r="CVL53" s="38"/>
      <c r="CVM53" s="38"/>
      <c r="CVN53" s="38"/>
      <c r="CVO53" s="38"/>
      <c r="CVP53" s="38"/>
      <c r="CVQ53" s="38"/>
      <c r="CVR53" s="38"/>
      <c r="CVS53" s="38"/>
      <c r="CVT53" s="38"/>
      <c r="CVU53" s="38"/>
      <c r="CVV53" s="38"/>
      <c r="CVW53" s="38"/>
      <c r="CVX53" s="38"/>
      <c r="CVY53" s="38"/>
      <c r="CVZ53" s="38"/>
      <c r="CWA53" s="38"/>
      <c r="CWB53" s="38"/>
      <c r="CWC53" s="38"/>
      <c r="CWD53" s="38"/>
      <c r="CWE53" s="38"/>
      <c r="CWF53" s="38"/>
      <c r="CWG53" s="38"/>
      <c r="CWH53" s="38"/>
      <c r="CWI53" s="38"/>
      <c r="CWJ53" s="38"/>
      <c r="CWK53" s="38"/>
      <c r="CWL53" s="38"/>
      <c r="CWM53" s="38"/>
      <c r="CWN53" s="38"/>
      <c r="CWO53" s="38"/>
      <c r="CWP53" s="38"/>
      <c r="CWQ53" s="38"/>
      <c r="CWR53" s="38"/>
      <c r="CWS53" s="38"/>
      <c r="CWT53" s="38"/>
      <c r="CWU53" s="38"/>
      <c r="CWV53" s="38"/>
      <c r="CWW53" s="38"/>
      <c r="CWX53" s="38"/>
      <c r="CWY53" s="38"/>
      <c r="CWZ53" s="38"/>
      <c r="CXA53" s="38"/>
      <c r="CXB53" s="38"/>
      <c r="CXC53" s="38"/>
      <c r="CXD53" s="38"/>
      <c r="CXE53" s="38"/>
      <c r="CXF53" s="38"/>
      <c r="CXG53" s="38"/>
      <c r="CXH53" s="38"/>
      <c r="CXI53" s="38"/>
      <c r="CXJ53" s="38"/>
      <c r="CXK53" s="38"/>
      <c r="CXL53" s="38"/>
      <c r="CXM53" s="38"/>
      <c r="CXN53" s="38"/>
      <c r="CXO53" s="38"/>
      <c r="CXP53" s="38"/>
      <c r="CXQ53" s="38"/>
      <c r="CXR53" s="38"/>
      <c r="CXS53" s="38"/>
      <c r="CXT53" s="38"/>
      <c r="CXU53" s="38"/>
      <c r="CXV53" s="38"/>
      <c r="CXW53" s="38"/>
      <c r="CXX53" s="38"/>
      <c r="CXY53" s="38"/>
      <c r="CXZ53" s="38"/>
      <c r="CYA53" s="38"/>
      <c r="CYB53" s="38"/>
      <c r="CYC53" s="38"/>
      <c r="CYD53" s="38"/>
      <c r="CYE53" s="38"/>
      <c r="CYF53" s="38"/>
      <c r="CYG53" s="38"/>
      <c r="CYH53" s="38"/>
      <c r="CYI53" s="38"/>
      <c r="CYJ53" s="38"/>
      <c r="CYK53" s="38"/>
      <c r="CYL53" s="38"/>
      <c r="CYM53" s="38"/>
      <c r="CYN53" s="38"/>
      <c r="CYO53" s="38"/>
      <c r="CYP53" s="38"/>
      <c r="CYQ53" s="38"/>
      <c r="CYR53" s="38"/>
      <c r="CYS53" s="38"/>
      <c r="CYT53" s="38"/>
      <c r="CYU53" s="38"/>
      <c r="CYV53" s="38"/>
      <c r="CYW53" s="38"/>
      <c r="CYX53" s="38"/>
      <c r="CYY53" s="38"/>
      <c r="CYZ53" s="38"/>
      <c r="CZA53" s="38"/>
      <c r="CZB53" s="38"/>
      <c r="CZC53" s="38"/>
      <c r="CZD53" s="38"/>
      <c r="CZE53" s="38"/>
      <c r="CZF53" s="38"/>
      <c r="CZG53" s="38"/>
      <c r="CZH53" s="38"/>
      <c r="CZI53" s="38"/>
      <c r="CZJ53" s="38"/>
      <c r="CZK53" s="38"/>
      <c r="CZL53" s="38"/>
      <c r="CZM53" s="38"/>
      <c r="CZN53" s="38"/>
      <c r="CZO53" s="38"/>
      <c r="CZP53" s="38"/>
      <c r="CZQ53" s="38"/>
      <c r="CZR53" s="38"/>
      <c r="CZS53" s="38"/>
      <c r="CZT53" s="38"/>
      <c r="CZU53" s="38"/>
      <c r="CZV53" s="38"/>
      <c r="CZW53" s="38"/>
      <c r="CZX53" s="38"/>
      <c r="CZY53" s="38"/>
      <c r="CZZ53" s="38"/>
      <c r="DAA53" s="38"/>
      <c r="DAB53" s="38"/>
      <c r="DAC53" s="38"/>
      <c r="DAD53" s="38"/>
      <c r="DAE53" s="38"/>
      <c r="DAF53" s="38"/>
      <c r="DAG53" s="38"/>
      <c r="DAH53" s="38"/>
      <c r="DAI53" s="38"/>
      <c r="DAJ53" s="38"/>
      <c r="DAK53" s="38"/>
      <c r="DAL53" s="38"/>
      <c r="DAM53" s="38"/>
      <c r="DAN53" s="38"/>
      <c r="DAO53" s="38"/>
      <c r="DAP53" s="38"/>
      <c r="DAQ53" s="38"/>
      <c r="DAR53" s="38"/>
      <c r="DAS53" s="38"/>
      <c r="DAT53" s="38"/>
      <c r="DAU53" s="38"/>
      <c r="DAV53" s="38"/>
      <c r="DAW53" s="38"/>
      <c r="DAX53" s="38"/>
      <c r="DAY53" s="38"/>
      <c r="DAZ53" s="38"/>
      <c r="DBA53" s="38"/>
      <c r="DBB53" s="38"/>
      <c r="DBC53" s="38"/>
      <c r="DBD53" s="38"/>
      <c r="DBE53" s="38"/>
      <c r="DBF53" s="38"/>
      <c r="DBG53" s="38"/>
      <c r="DBH53" s="38"/>
      <c r="DBI53" s="38"/>
      <c r="DBJ53" s="38"/>
      <c r="DBK53" s="38"/>
      <c r="DBL53" s="38"/>
      <c r="DBM53" s="38"/>
      <c r="DBN53" s="38"/>
      <c r="DBO53" s="38"/>
      <c r="DBP53" s="38"/>
      <c r="DBQ53" s="38"/>
      <c r="DBR53" s="38"/>
      <c r="DBS53" s="38"/>
      <c r="DBT53" s="38"/>
      <c r="DBU53" s="38"/>
      <c r="DBV53" s="38"/>
      <c r="DBW53" s="38"/>
      <c r="DBX53" s="38"/>
      <c r="DBY53" s="38"/>
      <c r="DBZ53" s="38"/>
      <c r="DCA53" s="38"/>
      <c r="DCB53" s="38"/>
      <c r="DCC53" s="38"/>
      <c r="DCD53" s="38"/>
      <c r="DCE53" s="38"/>
      <c r="DCF53" s="38"/>
      <c r="DCG53" s="38"/>
      <c r="DCH53" s="38"/>
      <c r="DCI53" s="38"/>
      <c r="DCJ53" s="38"/>
      <c r="DCK53" s="38"/>
      <c r="DCL53" s="38"/>
      <c r="DCM53" s="38"/>
      <c r="DCN53" s="38"/>
      <c r="DCO53" s="38"/>
      <c r="DCP53" s="38"/>
      <c r="DCQ53" s="38"/>
      <c r="DCR53" s="38"/>
      <c r="DCS53" s="38"/>
      <c r="DCT53" s="38"/>
      <c r="DCU53" s="38"/>
      <c r="DCV53" s="38"/>
      <c r="DCW53" s="38"/>
      <c r="DCX53" s="38"/>
      <c r="DCY53" s="38"/>
      <c r="DCZ53" s="38"/>
      <c r="DDA53" s="38"/>
      <c r="DDB53" s="38"/>
      <c r="DDC53" s="38"/>
      <c r="DDD53" s="38"/>
      <c r="DDE53" s="38"/>
      <c r="DDF53" s="38"/>
      <c r="DDG53" s="38"/>
      <c r="DDH53" s="38"/>
      <c r="DDI53" s="38"/>
      <c r="DDJ53" s="38"/>
      <c r="DDK53" s="38"/>
      <c r="DDL53" s="38"/>
      <c r="DDM53" s="38"/>
      <c r="DDN53" s="38"/>
      <c r="DDO53" s="38"/>
      <c r="DDP53" s="38"/>
      <c r="DDQ53" s="38"/>
      <c r="DDR53" s="38"/>
      <c r="DDS53" s="38"/>
      <c r="DDT53" s="38"/>
      <c r="DDU53" s="38"/>
      <c r="DDV53" s="38"/>
      <c r="DDW53" s="38"/>
      <c r="DDX53" s="38"/>
      <c r="DDY53" s="38"/>
      <c r="DDZ53" s="38"/>
      <c r="DEA53" s="38"/>
      <c r="DEB53" s="38"/>
      <c r="DEC53" s="38"/>
      <c r="DED53" s="38"/>
      <c r="DEE53" s="38"/>
      <c r="DEF53" s="38"/>
      <c r="DEG53" s="38"/>
      <c r="DEH53" s="38"/>
      <c r="DEI53" s="38"/>
      <c r="DEJ53" s="38"/>
      <c r="DEK53" s="38"/>
      <c r="DEL53" s="38"/>
      <c r="DEM53" s="38"/>
      <c r="DEN53" s="38"/>
      <c r="DEO53" s="38"/>
      <c r="DEP53" s="38"/>
      <c r="DEQ53" s="38"/>
      <c r="DER53" s="38"/>
      <c r="DES53" s="38"/>
      <c r="DET53" s="38"/>
      <c r="DEU53" s="38"/>
      <c r="DEV53" s="38"/>
      <c r="DEW53" s="38"/>
      <c r="DEX53" s="38"/>
      <c r="DEY53" s="38"/>
      <c r="DEZ53" s="38"/>
      <c r="DFA53" s="38"/>
      <c r="DFB53" s="38"/>
      <c r="DFC53" s="38"/>
      <c r="DFD53" s="38"/>
      <c r="DFE53" s="38"/>
      <c r="DFF53" s="38"/>
      <c r="DFG53" s="38"/>
      <c r="DFH53" s="38"/>
      <c r="DFI53" s="38"/>
      <c r="DFJ53" s="38"/>
      <c r="DFK53" s="38"/>
      <c r="DFL53" s="38"/>
      <c r="DFM53" s="38"/>
      <c r="DFN53" s="38"/>
      <c r="DFO53" s="38"/>
      <c r="DFP53" s="38"/>
      <c r="DFQ53" s="38"/>
      <c r="DFR53" s="38"/>
      <c r="DFS53" s="38"/>
      <c r="DFT53" s="38"/>
      <c r="DFU53" s="38"/>
      <c r="DFV53" s="38"/>
      <c r="DFW53" s="38"/>
      <c r="DFX53" s="38"/>
      <c r="DFY53" s="38"/>
      <c r="DFZ53" s="38"/>
      <c r="DGA53" s="38"/>
      <c r="DGB53" s="38"/>
      <c r="DGC53" s="38"/>
      <c r="DGD53" s="38"/>
      <c r="DGE53" s="38"/>
      <c r="DGF53" s="38"/>
      <c r="DGG53" s="38"/>
      <c r="DGH53" s="38"/>
      <c r="DGI53" s="38"/>
      <c r="DGJ53" s="38"/>
      <c r="DGK53" s="38"/>
      <c r="DGL53" s="38"/>
      <c r="DGM53" s="38"/>
      <c r="DGN53" s="38"/>
      <c r="DGO53" s="38"/>
      <c r="DGP53" s="38"/>
      <c r="DGQ53" s="38"/>
      <c r="DGR53" s="38"/>
      <c r="DGS53" s="38"/>
      <c r="DGT53" s="38"/>
      <c r="DGU53" s="38"/>
      <c r="DGV53" s="38"/>
      <c r="DGW53" s="38"/>
      <c r="DGX53" s="38"/>
      <c r="DGY53" s="38"/>
      <c r="DGZ53" s="38"/>
      <c r="DHA53" s="38"/>
      <c r="DHB53" s="38"/>
      <c r="DHC53" s="38"/>
      <c r="DHD53" s="38"/>
      <c r="DHE53" s="38"/>
      <c r="DHF53" s="38"/>
      <c r="DHG53" s="38"/>
      <c r="DHH53" s="38"/>
      <c r="DHI53" s="38"/>
      <c r="DHJ53" s="38"/>
      <c r="DHK53" s="38"/>
      <c r="DHL53" s="38"/>
      <c r="DHM53" s="38"/>
      <c r="DHN53" s="38"/>
      <c r="DHO53" s="38"/>
      <c r="DHP53" s="38"/>
      <c r="DHQ53" s="38"/>
      <c r="DHR53" s="38"/>
      <c r="DHS53" s="38"/>
      <c r="DHT53" s="38"/>
      <c r="DHU53" s="38"/>
      <c r="DHV53" s="38"/>
      <c r="DHW53" s="38"/>
      <c r="DHX53" s="38"/>
      <c r="DHY53" s="38"/>
      <c r="DHZ53" s="38"/>
      <c r="DIA53" s="38"/>
      <c r="DIB53" s="38"/>
      <c r="DIC53" s="38"/>
      <c r="DID53" s="38"/>
      <c r="DIE53" s="38"/>
      <c r="DIF53" s="38"/>
      <c r="DIG53" s="38"/>
      <c r="DIH53" s="38"/>
      <c r="DII53" s="38"/>
      <c r="DIJ53" s="38"/>
      <c r="DIK53" s="38"/>
      <c r="DIL53" s="38"/>
      <c r="DIM53" s="38"/>
      <c r="DIN53" s="38"/>
      <c r="DIO53" s="38"/>
      <c r="DIP53" s="38"/>
      <c r="DIQ53" s="38"/>
      <c r="DIR53" s="38"/>
      <c r="DIS53" s="38"/>
      <c r="DIT53" s="38"/>
      <c r="DIU53" s="38"/>
      <c r="DIV53" s="38"/>
      <c r="DIW53" s="38"/>
      <c r="DIX53" s="38"/>
      <c r="DIY53" s="38"/>
      <c r="DIZ53" s="38"/>
      <c r="DJA53" s="38"/>
      <c r="DJB53" s="38"/>
      <c r="DJC53" s="38"/>
      <c r="DJD53" s="38"/>
      <c r="DJE53" s="38"/>
      <c r="DJF53" s="38"/>
      <c r="DJG53" s="38"/>
      <c r="DJH53" s="38"/>
      <c r="DJI53" s="38"/>
      <c r="DJJ53" s="38"/>
      <c r="DJK53" s="38"/>
      <c r="DJL53" s="38"/>
      <c r="DJM53" s="38"/>
      <c r="DJN53" s="38"/>
      <c r="DJO53" s="38"/>
      <c r="DJP53" s="38"/>
      <c r="DJQ53" s="38"/>
      <c r="DJR53" s="38"/>
      <c r="DJS53" s="38"/>
      <c r="DJT53" s="38"/>
      <c r="DJU53" s="38"/>
      <c r="DJV53" s="38"/>
      <c r="DJW53" s="38"/>
      <c r="DJX53" s="38"/>
      <c r="DJY53" s="38"/>
      <c r="DJZ53" s="38"/>
      <c r="DKA53" s="38"/>
      <c r="DKB53" s="38"/>
      <c r="DKC53" s="38"/>
      <c r="DKD53" s="38"/>
      <c r="DKE53" s="38"/>
      <c r="DKF53" s="38"/>
      <c r="DKG53" s="38"/>
      <c r="DKH53" s="38"/>
      <c r="DKI53" s="38"/>
      <c r="DKJ53" s="38"/>
      <c r="DKK53" s="38"/>
      <c r="DKL53" s="38"/>
      <c r="DKM53" s="38"/>
      <c r="DKN53" s="38"/>
      <c r="DKO53" s="38"/>
      <c r="DKP53" s="38"/>
      <c r="DKQ53" s="38"/>
      <c r="DKR53" s="38"/>
      <c r="DKS53" s="38"/>
      <c r="DKT53" s="38"/>
      <c r="DKU53" s="38"/>
      <c r="DKV53" s="38"/>
      <c r="DKW53" s="38"/>
      <c r="DKX53" s="38"/>
      <c r="DKY53" s="38"/>
      <c r="DKZ53" s="38"/>
      <c r="DLA53" s="38"/>
      <c r="DLB53" s="38"/>
      <c r="DLC53" s="38"/>
      <c r="DLD53" s="38"/>
      <c r="DLE53" s="38"/>
      <c r="DLF53" s="38"/>
      <c r="DLG53" s="38"/>
      <c r="DLH53" s="38"/>
      <c r="DLI53" s="38"/>
      <c r="DLJ53" s="38"/>
      <c r="DLK53" s="38"/>
      <c r="DLL53" s="38"/>
      <c r="DLM53" s="38"/>
      <c r="DLN53" s="38"/>
      <c r="DLO53" s="38"/>
      <c r="DLP53" s="38"/>
      <c r="DLQ53" s="38"/>
      <c r="DLR53" s="38"/>
      <c r="DLS53" s="38"/>
      <c r="DLT53" s="38"/>
      <c r="DLU53" s="38"/>
      <c r="DLV53" s="38"/>
      <c r="DLW53" s="38"/>
      <c r="DLX53" s="38"/>
      <c r="DLY53" s="38"/>
      <c r="DLZ53" s="38"/>
      <c r="DMA53" s="38"/>
      <c r="DMB53" s="38"/>
      <c r="DMC53" s="38"/>
      <c r="DMD53" s="38"/>
      <c r="DME53" s="38"/>
      <c r="DMF53" s="38"/>
      <c r="DMG53" s="38"/>
      <c r="DMH53" s="38"/>
      <c r="DMI53" s="38"/>
      <c r="DMJ53" s="38"/>
      <c r="DMK53" s="38"/>
      <c r="DML53" s="38"/>
      <c r="DMM53" s="38"/>
      <c r="DMN53" s="38"/>
      <c r="DMO53" s="38"/>
      <c r="DMP53" s="38"/>
      <c r="DMQ53" s="38"/>
      <c r="DMR53" s="38"/>
      <c r="DMS53" s="38"/>
      <c r="DMT53" s="38"/>
      <c r="DMU53" s="38"/>
      <c r="DMV53" s="38"/>
      <c r="DMW53" s="38"/>
      <c r="DMX53" s="38"/>
      <c r="DMY53" s="38"/>
      <c r="DMZ53" s="38"/>
      <c r="DNA53" s="38"/>
      <c r="DNB53" s="38"/>
      <c r="DNC53" s="38"/>
      <c r="DND53" s="38"/>
      <c r="DNE53" s="38"/>
      <c r="DNF53" s="38"/>
      <c r="DNG53" s="38"/>
      <c r="DNH53" s="38"/>
      <c r="DNI53" s="38"/>
      <c r="DNJ53" s="38"/>
      <c r="DNK53" s="38"/>
      <c r="DNL53" s="38"/>
      <c r="DNM53" s="38"/>
      <c r="DNN53" s="38"/>
      <c r="DNO53" s="38"/>
      <c r="DNP53" s="38"/>
      <c r="DNQ53" s="38"/>
      <c r="DNR53" s="38"/>
      <c r="DNS53" s="38"/>
      <c r="DNT53" s="38"/>
      <c r="DNU53" s="38"/>
      <c r="DNV53" s="38"/>
      <c r="DNW53" s="38"/>
      <c r="DNX53" s="38"/>
      <c r="DNY53" s="38"/>
      <c r="DNZ53" s="38"/>
      <c r="DOA53" s="38"/>
      <c r="DOB53" s="38"/>
      <c r="DOC53" s="38"/>
      <c r="DOD53" s="38"/>
      <c r="DOE53" s="38"/>
      <c r="DOF53" s="38"/>
      <c r="DOG53" s="38"/>
      <c r="DOH53" s="38"/>
      <c r="DOI53" s="38"/>
      <c r="DOJ53" s="38"/>
      <c r="DOK53" s="38"/>
      <c r="DOL53" s="38"/>
      <c r="DOM53" s="38"/>
      <c r="DON53" s="38"/>
      <c r="DOO53" s="38"/>
      <c r="DOP53" s="38"/>
      <c r="DOQ53" s="38"/>
      <c r="DOR53" s="38"/>
      <c r="DOS53" s="38"/>
      <c r="DOT53" s="38"/>
      <c r="DOU53" s="38"/>
      <c r="DOV53" s="38"/>
      <c r="DOW53" s="38"/>
      <c r="DOX53" s="38"/>
      <c r="DOY53" s="38"/>
      <c r="DOZ53" s="38"/>
      <c r="DPA53" s="38"/>
      <c r="DPB53" s="38"/>
      <c r="DPC53" s="38"/>
      <c r="DPD53" s="38"/>
      <c r="DPE53" s="38"/>
      <c r="DPF53" s="38"/>
      <c r="DPG53" s="38"/>
      <c r="DPH53" s="38"/>
      <c r="DPI53" s="38"/>
      <c r="DPJ53" s="38"/>
      <c r="DPK53" s="38"/>
      <c r="DPL53" s="38"/>
      <c r="DPM53" s="38"/>
      <c r="DPN53" s="38"/>
      <c r="DPO53" s="38"/>
      <c r="DPP53" s="38"/>
      <c r="DPQ53" s="38"/>
      <c r="DPR53" s="38"/>
      <c r="DPS53" s="38"/>
      <c r="DPT53" s="38"/>
      <c r="DPU53" s="38"/>
      <c r="DPV53" s="38"/>
      <c r="DPW53" s="38"/>
      <c r="DPX53" s="38"/>
      <c r="DPY53" s="38"/>
      <c r="DPZ53" s="38"/>
      <c r="DQA53" s="38"/>
      <c r="DQB53" s="38"/>
      <c r="DQC53" s="38"/>
      <c r="DQD53" s="38"/>
      <c r="DQE53" s="38"/>
      <c r="DQF53" s="38"/>
      <c r="DQG53" s="38"/>
      <c r="DQH53" s="38"/>
      <c r="DQI53" s="38"/>
      <c r="DQJ53" s="38"/>
      <c r="DQK53" s="38"/>
      <c r="DQL53" s="38"/>
      <c r="DQM53" s="38"/>
      <c r="DQN53" s="38"/>
      <c r="DQO53" s="38"/>
      <c r="DQP53" s="38"/>
      <c r="DQQ53" s="38"/>
      <c r="DQR53" s="38"/>
      <c r="DQS53" s="38"/>
      <c r="DQT53" s="38"/>
      <c r="DQU53" s="38"/>
      <c r="DQV53" s="38"/>
      <c r="DQW53" s="38"/>
      <c r="DQX53" s="38"/>
      <c r="DQY53" s="38"/>
      <c r="DQZ53" s="38"/>
      <c r="DRA53" s="38"/>
      <c r="DRB53" s="38"/>
      <c r="DRC53" s="38"/>
      <c r="DRD53" s="38"/>
      <c r="DRE53" s="38"/>
      <c r="DRF53" s="38"/>
      <c r="DRG53" s="38"/>
      <c r="DRH53" s="38"/>
      <c r="DRI53" s="38"/>
      <c r="DRJ53" s="38"/>
      <c r="DRK53" s="38"/>
      <c r="DRL53" s="38"/>
      <c r="DRM53" s="38"/>
      <c r="DRN53" s="38"/>
      <c r="DRO53" s="38"/>
      <c r="DRP53" s="38"/>
      <c r="DRQ53" s="38"/>
      <c r="DRR53" s="38"/>
      <c r="DRS53" s="38"/>
      <c r="DRT53" s="38"/>
      <c r="DRU53" s="38"/>
      <c r="DRV53" s="38"/>
      <c r="DRW53" s="38"/>
      <c r="DRX53" s="38"/>
      <c r="DRY53" s="38"/>
      <c r="DRZ53" s="38"/>
      <c r="DSA53" s="38"/>
      <c r="DSB53" s="38"/>
      <c r="DSC53" s="38"/>
      <c r="DSD53" s="38"/>
      <c r="DSE53" s="38"/>
      <c r="DSF53" s="38"/>
      <c r="DSG53" s="38"/>
      <c r="DSH53" s="38"/>
      <c r="DSI53" s="38"/>
      <c r="DSJ53" s="38"/>
      <c r="DSK53" s="38"/>
      <c r="DSL53" s="38"/>
      <c r="DSM53" s="38"/>
      <c r="DSN53" s="38"/>
      <c r="DSO53" s="38"/>
      <c r="DSP53" s="38"/>
      <c r="DSQ53" s="38"/>
      <c r="DSR53" s="38"/>
      <c r="DSS53" s="38"/>
      <c r="DST53" s="38"/>
      <c r="DSU53" s="38"/>
      <c r="DSV53" s="38"/>
      <c r="DSW53" s="38"/>
      <c r="DSX53" s="38"/>
      <c r="DSY53" s="38"/>
      <c r="DSZ53" s="38"/>
      <c r="DTA53" s="38"/>
      <c r="DTB53" s="38"/>
      <c r="DTC53" s="38"/>
      <c r="DTD53" s="38"/>
      <c r="DTE53" s="38"/>
      <c r="DTF53" s="38"/>
      <c r="DTG53" s="38"/>
      <c r="DTH53" s="38"/>
      <c r="DTI53" s="38"/>
      <c r="DTJ53" s="38"/>
      <c r="DTK53" s="38"/>
      <c r="DTL53" s="38"/>
      <c r="DTM53" s="38"/>
      <c r="DTN53" s="38"/>
      <c r="DTO53" s="38"/>
      <c r="DTP53" s="38"/>
      <c r="DTQ53" s="38"/>
      <c r="DTR53" s="38"/>
      <c r="DTS53" s="38"/>
      <c r="DTT53" s="38"/>
      <c r="DTU53" s="38"/>
      <c r="DTV53" s="38"/>
      <c r="DTW53" s="38"/>
      <c r="DTX53" s="38"/>
      <c r="DTY53" s="38"/>
      <c r="DTZ53" s="38"/>
      <c r="DUA53" s="38"/>
      <c r="DUB53" s="38"/>
      <c r="DUC53" s="38"/>
      <c r="DUD53" s="38"/>
      <c r="DUE53" s="38"/>
      <c r="DUF53" s="38"/>
      <c r="DUG53" s="38"/>
      <c r="DUH53" s="38"/>
      <c r="DUI53" s="38"/>
      <c r="DUJ53" s="38"/>
      <c r="DUK53" s="38"/>
      <c r="DUL53" s="38"/>
      <c r="DUM53" s="38"/>
      <c r="DUN53" s="38"/>
      <c r="DUO53" s="38"/>
      <c r="DUP53" s="38"/>
      <c r="DUQ53" s="38"/>
      <c r="DUR53" s="38"/>
      <c r="DUS53" s="38"/>
      <c r="DUT53" s="38"/>
      <c r="DUU53" s="38"/>
      <c r="DUV53" s="38"/>
      <c r="DUW53" s="38"/>
      <c r="DUX53" s="38"/>
      <c r="DUY53" s="38"/>
      <c r="DUZ53" s="38"/>
      <c r="DVA53" s="38"/>
      <c r="DVB53" s="38"/>
      <c r="DVC53" s="38"/>
      <c r="DVD53" s="38"/>
      <c r="DVE53" s="38"/>
      <c r="DVF53" s="38"/>
      <c r="DVG53" s="38"/>
      <c r="DVH53" s="38"/>
      <c r="DVI53" s="38"/>
      <c r="DVJ53" s="38"/>
      <c r="DVK53" s="38"/>
      <c r="DVL53" s="38"/>
      <c r="DVM53" s="38"/>
      <c r="DVN53" s="38"/>
      <c r="DVO53" s="38"/>
      <c r="DVP53" s="38"/>
      <c r="DVQ53" s="38"/>
      <c r="DVR53" s="38"/>
      <c r="DVS53" s="38"/>
      <c r="DVT53" s="38"/>
      <c r="DVU53" s="38"/>
      <c r="DVV53" s="38"/>
      <c r="DVW53" s="38"/>
      <c r="DVX53" s="38"/>
      <c r="DVY53" s="38"/>
      <c r="DVZ53" s="38"/>
      <c r="DWA53" s="38"/>
      <c r="DWB53" s="38"/>
      <c r="DWC53" s="38"/>
      <c r="DWD53" s="38"/>
      <c r="DWE53" s="38"/>
      <c r="DWF53" s="38"/>
      <c r="DWG53" s="38"/>
      <c r="DWH53" s="38"/>
      <c r="DWI53" s="38"/>
      <c r="DWJ53" s="38"/>
      <c r="DWK53" s="38"/>
      <c r="DWL53" s="38"/>
      <c r="DWM53" s="38"/>
      <c r="DWN53" s="38"/>
      <c r="DWO53" s="38"/>
      <c r="DWP53" s="38"/>
      <c r="DWQ53" s="38"/>
      <c r="DWR53" s="38"/>
      <c r="DWS53" s="38"/>
      <c r="DWT53" s="38"/>
      <c r="DWU53" s="38"/>
      <c r="DWV53" s="38"/>
      <c r="DWW53" s="38"/>
      <c r="DWX53" s="38"/>
      <c r="DWY53" s="38"/>
      <c r="DWZ53" s="38"/>
      <c r="DXA53" s="38"/>
      <c r="DXB53" s="38"/>
      <c r="DXC53" s="38"/>
      <c r="DXD53" s="38"/>
      <c r="DXE53" s="38"/>
      <c r="DXF53" s="38"/>
      <c r="DXG53" s="38"/>
      <c r="DXH53" s="38"/>
      <c r="DXI53" s="38"/>
      <c r="DXJ53" s="38"/>
      <c r="DXK53" s="38"/>
      <c r="DXL53" s="38"/>
      <c r="DXM53" s="38"/>
      <c r="DXN53" s="38"/>
      <c r="DXO53" s="38"/>
      <c r="DXP53" s="38"/>
      <c r="DXQ53" s="38"/>
      <c r="DXR53" s="38"/>
      <c r="DXS53" s="38"/>
      <c r="DXT53" s="38"/>
      <c r="DXU53" s="38"/>
      <c r="DXV53" s="38"/>
      <c r="DXW53" s="38"/>
      <c r="DXX53" s="38"/>
      <c r="DXY53" s="38"/>
      <c r="DXZ53" s="38"/>
      <c r="DYA53" s="38"/>
      <c r="DYB53" s="38"/>
      <c r="DYC53" s="38"/>
      <c r="DYD53" s="38"/>
      <c r="DYE53" s="38"/>
      <c r="DYF53" s="38"/>
      <c r="DYG53" s="38"/>
      <c r="DYH53" s="38"/>
      <c r="DYI53" s="38"/>
      <c r="DYJ53" s="38"/>
      <c r="DYK53" s="38"/>
      <c r="DYL53" s="38"/>
      <c r="DYM53" s="38"/>
      <c r="DYN53" s="38"/>
      <c r="DYO53" s="38"/>
      <c r="DYP53" s="38"/>
      <c r="DYQ53" s="38"/>
      <c r="DYR53" s="38"/>
      <c r="DYS53" s="38"/>
      <c r="DYT53" s="38"/>
      <c r="DYU53" s="38"/>
      <c r="DYV53" s="38"/>
      <c r="DYW53" s="38"/>
      <c r="DYX53" s="38"/>
      <c r="DYY53" s="38"/>
      <c r="DYZ53" s="38"/>
      <c r="DZA53" s="38"/>
      <c r="DZB53" s="38"/>
      <c r="DZC53" s="38"/>
      <c r="DZD53" s="38"/>
      <c r="DZE53" s="38"/>
      <c r="DZF53" s="38"/>
      <c r="DZG53" s="38"/>
      <c r="DZH53" s="38"/>
      <c r="DZI53" s="38"/>
      <c r="DZJ53" s="38"/>
      <c r="DZK53" s="38"/>
      <c r="DZL53" s="38"/>
      <c r="DZM53" s="38"/>
      <c r="DZN53" s="38"/>
      <c r="DZO53" s="38"/>
      <c r="DZP53" s="38"/>
      <c r="DZQ53" s="38"/>
      <c r="DZR53" s="38"/>
      <c r="DZS53" s="38"/>
      <c r="DZT53" s="38"/>
      <c r="DZU53" s="38"/>
      <c r="DZV53" s="38"/>
      <c r="DZW53" s="38"/>
      <c r="DZX53" s="38"/>
      <c r="DZY53" s="38"/>
      <c r="DZZ53" s="38"/>
      <c r="EAA53" s="38"/>
      <c r="EAB53" s="38"/>
      <c r="EAC53" s="38"/>
      <c r="EAD53" s="38"/>
      <c r="EAE53" s="38"/>
      <c r="EAF53" s="38"/>
      <c r="EAG53" s="38"/>
      <c r="EAH53" s="38"/>
      <c r="EAI53" s="38"/>
      <c r="EAJ53" s="38"/>
      <c r="EAK53" s="38"/>
      <c r="EAL53" s="38"/>
      <c r="EAM53" s="38"/>
      <c r="EAN53" s="38"/>
      <c r="EAO53" s="38"/>
      <c r="EAP53" s="38"/>
      <c r="EAQ53" s="38"/>
      <c r="EAR53" s="38"/>
      <c r="EAS53" s="38"/>
      <c r="EAT53" s="38"/>
      <c r="EAU53" s="38"/>
      <c r="EAV53" s="38"/>
      <c r="EAW53" s="38"/>
      <c r="EAX53" s="38"/>
      <c r="EAY53" s="38"/>
      <c r="EAZ53" s="38"/>
      <c r="EBA53" s="38"/>
      <c r="EBB53" s="38"/>
      <c r="EBC53" s="38"/>
      <c r="EBD53" s="38"/>
      <c r="EBE53" s="38"/>
      <c r="EBF53" s="38"/>
      <c r="EBG53" s="38"/>
      <c r="EBH53" s="38"/>
      <c r="EBI53" s="38"/>
      <c r="EBJ53" s="38"/>
      <c r="EBK53" s="38"/>
      <c r="EBL53" s="38"/>
      <c r="EBM53" s="38"/>
      <c r="EBN53" s="38"/>
      <c r="EBO53" s="38"/>
      <c r="EBP53" s="38"/>
      <c r="EBQ53" s="38"/>
      <c r="EBR53" s="38"/>
      <c r="EBS53" s="38"/>
      <c r="EBT53" s="38"/>
      <c r="EBU53" s="38"/>
      <c r="EBV53" s="38"/>
      <c r="EBW53" s="38"/>
      <c r="EBX53" s="38"/>
      <c r="EBY53" s="38"/>
      <c r="EBZ53" s="38"/>
      <c r="ECA53" s="38"/>
      <c r="ECB53" s="38"/>
      <c r="ECC53" s="38"/>
      <c r="ECD53" s="38"/>
      <c r="ECE53" s="38"/>
      <c r="ECF53" s="38"/>
      <c r="ECG53" s="38"/>
      <c r="ECH53" s="38"/>
      <c r="ECI53" s="38"/>
      <c r="ECJ53" s="38"/>
      <c r="ECK53" s="38"/>
      <c r="ECL53" s="38"/>
      <c r="ECM53" s="38"/>
      <c r="ECN53" s="38"/>
      <c r="ECO53" s="38"/>
      <c r="ECP53" s="38"/>
      <c r="ECQ53" s="38"/>
      <c r="ECR53" s="38"/>
      <c r="ECS53" s="38"/>
      <c r="ECT53" s="38"/>
      <c r="ECU53" s="38"/>
      <c r="ECV53" s="38"/>
      <c r="ECW53" s="38"/>
      <c r="ECX53" s="38"/>
      <c r="ECY53" s="38"/>
      <c r="ECZ53" s="38"/>
      <c r="EDA53" s="38"/>
      <c r="EDB53" s="38"/>
      <c r="EDC53" s="38"/>
      <c r="EDD53" s="38"/>
      <c r="EDE53" s="38"/>
      <c r="EDF53" s="38"/>
      <c r="EDG53" s="38"/>
      <c r="EDH53" s="38"/>
      <c r="EDI53" s="38"/>
      <c r="EDJ53" s="38"/>
      <c r="EDK53" s="38"/>
      <c r="EDL53" s="38"/>
      <c r="EDM53" s="38"/>
      <c r="EDN53" s="38"/>
      <c r="EDO53" s="38"/>
      <c r="EDP53" s="38"/>
      <c r="EDQ53" s="38"/>
      <c r="EDR53" s="38"/>
      <c r="EDS53" s="38"/>
      <c r="EDT53" s="38"/>
      <c r="EDU53" s="38"/>
      <c r="EDV53" s="38"/>
      <c r="EDW53" s="38"/>
      <c r="EDX53" s="38"/>
      <c r="EDY53" s="38"/>
      <c r="EDZ53" s="38"/>
      <c r="EEA53" s="38"/>
      <c r="EEB53" s="38"/>
      <c r="EEC53" s="38"/>
      <c r="EED53" s="38"/>
      <c r="EEE53" s="38"/>
      <c r="EEF53" s="38"/>
      <c r="EEG53" s="38"/>
      <c r="EEH53" s="38"/>
      <c r="EEI53" s="38"/>
      <c r="EEJ53" s="38"/>
      <c r="EEK53" s="38"/>
      <c r="EEL53" s="38"/>
      <c r="EEM53" s="38"/>
      <c r="EEN53" s="38"/>
      <c r="EEO53" s="38"/>
      <c r="EEP53" s="38"/>
      <c r="EEQ53" s="38"/>
      <c r="EER53" s="38"/>
      <c r="EES53" s="38"/>
      <c r="EET53" s="38"/>
      <c r="EEU53" s="38"/>
      <c r="EEV53" s="38"/>
      <c r="EEW53" s="38"/>
      <c r="EEX53" s="38"/>
      <c r="EEY53" s="38"/>
      <c r="EEZ53" s="38"/>
      <c r="EFA53" s="38"/>
      <c r="EFB53" s="38"/>
      <c r="EFC53" s="38"/>
      <c r="EFD53" s="38"/>
      <c r="EFE53" s="38"/>
      <c r="EFF53" s="38"/>
      <c r="EFG53" s="38"/>
      <c r="EFH53" s="38"/>
      <c r="EFI53" s="38"/>
      <c r="EFJ53" s="38"/>
      <c r="EFK53" s="38"/>
      <c r="EFL53" s="38"/>
      <c r="EFM53" s="38"/>
      <c r="EFN53" s="38"/>
      <c r="EFO53" s="38"/>
      <c r="EFP53" s="38"/>
      <c r="EFQ53" s="38"/>
      <c r="EFR53" s="38"/>
      <c r="EFS53" s="38"/>
      <c r="EFT53" s="38"/>
      <c r="EFU53" s="38"/>
      <c r="EFV53" s="38"/>
      <c r="EFW53" s="38"/>
      <c r="EFX53" s="38"/>
      <c r="EFY53" s="38"/>
      <c r="EFZ53" s="38"/>
      <c r="EGA53" s="38"/>
      <c r="EGB53" s="38"/>
      <c r="EGC53" s="38"/>
      <c r="EGD53" s="38"/>
      <c r="EGE53" s="38"/>
      <c r="EGF53" s="38"/>
      <c r="EGG53" s="38"/>
      <c r="EGH53" s="38"/>
      <c r="EGI53" s="38"/>
      <c r="EGJ53" s="38"/>
      <c r="EGK53" s="38"/>
      <c r="EGL53" s="38"/>
      <c r="EGM53" s="38"/>
      <c r="EGN53" s="38"/>
      <c r="EGO53" s="38"/>
      <c r="EGP53" s="38"/>
      <c r="EGQ53" s="38"/>
      <c r="EGR53" s="38"/>
      <c r="EGS53" s="38"/>
      <c r="EGT53" s="38"/>
      <c r="EGU53" s="38"/>
      <c r="EGV53" s="38"/>
      <c r="EGW53" s="38"/>
      <c r="EGX53" s="38"/>
      <c r="EGY53" s="38"/>
      <c r="EGZ53" s="38"/>
      <c r="EHA53" s="38"/>
      <c r="EHB53" s="38"/>
      <c r="EHC53" s="38"/>
      <c r="EHD53" s="38"/>
      <c r="EHE53" s="38"/>
      <c r="EHF53" s="38"/>
      <c r="EHG53" s="38"/>
      <c r="EHH53" s="38"/>
      <c r="EHI53" s="38"/>
      <c r="EHJ53" s="38"/>
      <c r="EHK53" s="38"/>
      <c r="EHL53" s="38"/>
      <c r="EHM53" s="38"/>
      <c r="EHN53" s="38"/>
      <c r="EHO53" s="38"/>
      <c r="EHP53" s="38"/>
      <c r="EHQ53" s="38"/>
      <c r="EHR53" s="38"/>
      <c r="EHS53" s="38"/>
      <c r="EHT53" s="38"/>
      <c r="EHU53" s="38"/>
      <c r="EHV53" s="38"/>
      <c r="EHW53" s="38"/>
      <c r="EHX53" s="38"/>
      <c r="EHY53" s="38"/>
      <c r="EHZ53" s="38"/>
      <c r="EIA53" s="38"/>
      <c r="EIB53" s="38"/>
      <c r="EIC53" s="38"/>
      <c r="EID53" s="38"/>
      <c r="EIE53" s="38"/>
      <c r="EIF53" s="38"/>
      <c r="EIG53" s="38"/>
      <c r="EIH53" s="38"/>
      <c r="EII53" s="38"/>
      <c r="EIJ53" s="38"/>
      <c r="EIK53" s="38"/>
      <c r="EIL53" s="38"/>
      <c r="EIM53" s="38"/>
      <c r="EIN53" s="38"/>
      <c r="EIO53" s="38"/>
      <c r="EIP53" s="38"/>
      <c r="EIQ53" s="38"/>
      <c r="EIR53" s="38"/>
      <c r="EIS53" s="38"/>
      <c r="EIT53" s="38"/>
      <c r="EIU53" s="38"/>
      <c r="EIV53" s="38"/>
      <c r="EIW53" s="38"/>
      <c r="EIX53" s="38"/>
      <c r="EIY53" s="38"/>
      <c r="EIZ53" s="38"/>
      <c r="EJA53" s="38"/>
      <c r="EJB53" s="38"/>
      <c r="EJC53" s="38"/>
      <c r="EJD53" s="38"/>
      <c r="EJE53" s="38"/>
      <c r="EJF53" s="38"/>
      <c r="EJG53" s="38"/>
      <c r="EJH53" s="38"/>
      <c r="EJI53" s="38"/>
      <c r="EJJ53" s="38"/>
      <c r="EJK53" s="38"/>
      <c r="EJL53" s="38"/>
      <c r="EJM53" s="38"/>
      <c r="EJN53" s="38"/>
      <c r="EJO53" s="38"/>
      <c r="EJP53" s="38"/>
      <c r="EJQ53" s="38"/>
      <c r="EJR53" s="38"/>
      <c r="EJS53" s="38"/>
      <c r="EJT53" s="38"/>
      <c r="EJU53" s="38"/>
      <c r="EJV53" s="38"/>
      <c r="EJW53" s="38"/>
      <c r="EJX53" s="38"/>
      <c r="EJY53" s="38"/>
      <c r="EJZ53" s="38"/>
      <c r="EKA53" s="38"/>
      <c r="EKB53" s="38"/>
      <c r="EKC53" s="38"/>
      <c r="EKD53" s="38"/>
      <c r="EKE53" s="38"/>
      <c r="EKF53" s="38"/>
      <c r="EKG53" s="38"/>
      <c r="EKH53" s="38"/>
      <c r="EKI53" s="38"/>
      <c r="EKJ53" s="38"/>
      <c r="EKK53" s="38"/>
      <c r="EKL53" s="38"/>
      <c r="EKM53" s="38"/>
      <c r="EKN53" s="38"/>
      <c r="EKO53" s="38"/>
      <c r="EKP53" s="38"/>
      <c r="EKQ53" s="38"/>
      <c r="EKR53" s="38"/>
      <c r="EKS53" s="38"/>
      <c r="EKT53" s="38"/>
      <c r="EKU53" s="38"/>
      <c r="EKV53" s="38"/>
      <c r="EKW53" s="38"/>
      <c r="EKX53" s="38"/>
      <c r="EKY53" s="38"/>
      <c r="EKZ53" s="38"/>
      <c r="ELA53" s="38"/>
      <c r="ELB53" s="38"/>
      <c r="ELC53" s="38"/>
      <c r="ELD53" s="38"/>
      <c r="ELE53" s="38"/>
      <c r="ELF53" s="38"/>
      <c r="ELG53" s="38"/>
      <c r="ELH53" s="38"/>
      <c r="ELI53" s="38"/>
      <c r="ELJ53" s="38"/>
      <c r="ELK53" s="38"/>
      <c r="ELL53" s="38"/>
      <c r="ELM53" s="38"/>
      <c r="ELN53" s="38"/>
      <c r="ELO53" s="38"/>
      <c r="ELP53" s="38"/>
      <c r="ELQ53" s="38"/>
      <c r="ELR53" s="38"/>
      <c r="ELS53" s="38"/>
      <c r="ELT53" s="38"/>
      <c r="ELU53" s="38"/>
      <c r="ELV53" s="38"/>
      <c r="ELW53" s="38"/>
      <c r="ELX53" s="38"/>
      <c r="ELY53" s="38"/>
      <c r="ELZ53" s="38"/>
      <c r="EMA53" s="38"/>
      <c r="EMB53" s="38"/>
      <c r="EMC53" s="38"/>
      <c r="EMD53" s="38"/>
      <c r="EME53" s="38"/>
      <c r="EMF53" s="38"/>
      <c r="EMG53" s="38"/>
      <c r="EMH53" s="38"/>
      <c r="EMI53" s="38"/>
      <c r="EMJ53" s="38"/>
      <c r="EMK53" s="38"/>
      <c r="EML53" s="38"/>
      <c r="EMM53" s="38"/>
      <c r="EMN53" s="38"/>
      <c r="EMO53" s="38"/>
      <c r="EMP53" s="38"/>
      <c r="EMQ53" s="38"/>
      <c r="EMR53" s="38"/>
      <c r="EMS53" s="38"/>
      <c r="EMT53" s="38"/>
      <c r="EMU53" s="38"/>
      <c r="EMV53" s="38"/>
      <c r="EMW53" s="38"/>
      <c r="EMX53" s="38"/>
      <c r="EMY53" s="38"/>
      <c r="EMZ53" s="38"/>
      <c r="ENA53" s="38"/>
      <c r="ENB53" s="38"/>
      <c r="ENC53" s="38"/>
      <c r="END53" s="38"/>
      <c r="ENE53" s="38"/>
      <c r="ENF53" s="38"/>
      <c r="ENG53" s="38"/>
      <c r="ENH53" s="38"/>
      <c r="ENI53" s="38"/>
      <c r="ENJ53" s="38"/>
      <c r="ENK53" s="38"/>
      <c r="ENL53" s="38"/>
      <c r="ENM53" s="38"/>
      <c r="ENN53" s="38"/>
      <c r="ENO53" s="38"/>
      <c r="ENP53" s="38"/>
      <c r="ENQ53" s="38"/>
      <c r="ENR53" s="38"/>
      <c r="ENS53" s="38"/>
      <c r="ENT53" s="38"/>
      <c r="ENU53" s="38"/>
      <c r="ENV53" s="38"/>
      <c r="ENW53" s="38"/>
      <c r="ENX53" s="38"/>
      <c r="ENY53" s="38"/>
      <c r="ENZ53" s="38"/>
      <c r="EOA53" s="38"/>
      <c r="EOB53" s="38"/>
      <c r="EOC53" s="38"/>
      <c r="EOD53" s="38"/>
      <c r="EOE53" s="38"/>
      <c r="EOF53" s="38"/>
      <c r="EOG53" s="38"/>
      <c r="EOH53" s="38"/>
      <c r="EOI53" s="38"/>
      <c r="EOJ53" s="38"/>
      <c r="EOK53" s="38"/>
      <c r="EOL53" s="38"/>
      <c r="EOM53" s="38"/>
      <c r="EON53" s="38"/>
      <c r="EOO53" s="38"/>
      <c r="EOP53" s="38"/>
      <c r="EOQ53" s="38"/>
      <c r="EOR53" s="38"/>
      <c r="EOS53" s="38"/>
      <c r="EOT53" s="38"/>
      <c r="EOU53" s="38"/>
      <c r="EOV53" s="38"/>
      <c r="EOW53" s="38"/>
      <c r="EOX53" s="38"/>
      <c r="EOY53" s="38"/>
      <c r="EOZ53" s="38"/>
      <c r="EPA53" s="38"/>
      <c r="EPB53" s="38"/>
      <c r="EPC53" s="38"/>
      <c r="EPD53" s="38"/>
      <c r="EPE53" s="38"/>
      <c r="EPF53" s="38"/>
      <c r="EPG53" s="38"/>
      <c r="EPH53" s="38"/>
      <c r="EPI53" s="38"/>
      <c r="EPJ53" s="38"/>
      <c r="EPK53" s="38"/>
      <c r="EPL53" s="38"/>
      <c r="EPM53" s="38"/>
      <c r="EPN53" s="38"/>
      <c r="EPO53" s="38"/>
      <c r="EPP53" s="38"/>
      <c r="EPQ53" s="38"/>
      <c r="EPR53" s="38"/>
      <c r="EPS53" s="38"/>
      <c r="EPT53" s="38"/>
      <c r="EPU53" s="38"/>
      <c r="EPV53" s="38"/>
      <c r="EPW53" s="38"/>
      <c r="EPX53" s="38"/>
      <c r="EPY53" s="38"/>
      <c r="EPZ53" s="38"/>
      <c r="EQA53" s="38"/>
      <c r="EQB53" s="38"/>
      <c r="EQC53" s="38"/>
      <c r="EQD53" s="38"/>
      <c r="EQE53" s="38"/>
      <c r="EQF53" s="38"/>
      <c r="EQG53" s="38"/>
      <c r="EQH53" s="38"/>
      <c r="EQI53" s="38"/>
      <c r="EQJ53" s="38"/>
      <c r="EQK53" s="38"/>
      <c r="EQL53" s="38"/>
      <c r="EQM53" s="38"/>
      <c r="EQN53" s="38"/>
      <c r="EQO53" s="38"/>
      <c r="EQP53" s="38"/>
      <c r="EQQ53" s="38"/>
      <c r="EQR53" s="38"/>
      <c r="EQS53" s="38"/>
      <c r="EQT53" s="38"/>
      <c r="EQU53" s="38"/>
      <c r="EQV53" s="38"/>
      <c r="EQW53" s="38"/>
      <c r="EQX53" s="38"/>
      <c r="EQY53" s="38"/>
      <c r="EQZ53" s="38"/>
      <c r="ERA53" s="38"/>
      <c r="ERB53" s="38"/>
      <c r="ERC53" s="38"/>
      <c r="ERD53" s="38"/>
      <c r="ERE53" s="38"/>
      <c r="ERF53" s="38"/>
      <c r="ERG53" s="38"/>
      <c r="ERH53" s="38"/>
      <c r="ERI53" s="38"/>
      <c r="ERJ53" s="38"/>
      <c r="ERK53" s="38"/>
      <c r="ERL53" s="38"/>
      <c r="ERM53" s="38"/>
      <c r="ERN53" s="38"/>
      <c r="ERO53" s="38"/>
      <c r="ERP53" s="38"/>
      <c r="ERQ53" s="38"/>
      <c r="ERR53" s="38"/>
      <c r="ERS53" s="38"/>
      <c r="ERT53" s="38"/>
      <c r="ERU53" s="38"/>
      <c r="ERV53" s="38"/>
      <c r="ERW53" s="38"/>
      <c r="ERX53" s="38"/>
      <c r="ERY53" s="38"/>
      <c r="ERZ53" s="38"/>
      <c r="ESA53" s="38"/>
      <c r="ESB53" s="38"/>
      <c r="ESC53" s="38"/>
      <c r="ESD53" s="38"/>
      <c r="ESE53" s="38"/>
      <c r="ESF53" s="38"/>
      <c r="ESG53" s="38"/>
      <c r="ESH53" s="38"/>
      <c r="ESI53" s="38"/>
      <c r="ESJ53" s="38"/>
      <c r="ESK53" s="38"/>
      <c r="ESL53" s="38"/>
      <c r="ESM53" s="38"/>
      <c r="ESN53" s="38"/>
      <c r="ESO53" s="38"/>
      <c r="ESP53" s="38"/>
      <c r="ESQ53" s="38"/>
      <c r="ESR53" s="38"/>
      <c r="ESS53" s="38"/>
      <c r="EST53" s="38"/>
      <c r="ESU53" s="38"/>
      <c r="ESV53" s="38"/>
      <c r="ESW53" s="38"/>
      <c r="ESX53" s="38"/>
      <c r="ESY53" s="38"/>
      <c r="ESZ53" s="38"/>
      <c r="ETA53" s="38"/>
      <c r="ETB53" s="38"/>
      <c r="ETC53" s="38"/>
      <c r="ETD53" s="38"/>
      <c r="ETE53" s="38"/>
      <c r="ETF53" s="38"/>
      <c r="ETG53" s="38"/>
      <c r="ETH53" s="38"/>
      <c r="ETI53" s="38"/>
      <c r="ETJ53" s="38"/>
      <c r="ETK53" s="38"/>
      <c r="ETL53" s="38"/>
      <c r="ETM53" s="38"/>
      <c r="ETN53" s="38"/>
      <c r="ETO53" s="38"/>
      <c r="ETP53" s="38"/>
      <c r="ETQ53" s="38"/>
      <c r="ETR53" s="38"/>
      <c r="ETS53" s="38"/>
      <c r="ETT53" s="38"/>
      <c r="ETU53" s="38"/>
      <c r="ETV53" s="38"/>
      <c r="ETW53" s="38"/>
      <c r="ETX53" s="38"/>
      <c r="ETY53" s="38"/>
      <c r="ETZ53" s="38"/>
      <c r="EUA53" s="38"/>
      <c r="EUB53" s="38"/>
      <c r="EUC53" s="38"/>
      <c r="EUD53" s="38"/>
      <c r="EUE53" s="38"/>
      <c r="EUF53" s="38"/>
      <c r="EUG53" s="38"/>
      <c r="EUH53" s="38"/>
      <c r="EUI53" s="38"/>
      <c r="EUJ53" s="38"/>
      <c r="EUK53" s="38"/>
      <c r="EUL53" s="38"/>
      <c r="EUM53" s="38"/>
      <c r="EUN53" s="38"/>
      <c r="EUO53" s="38"/>
      <c r="EUP53" s="38"/>
      <c r="EUQ53" s="38"/>
      <c r="EUR53" s="38"/>
      <c r="EUS53" s="38"/>
      <c r="EUT53" s="38"/>
      <c r="EUU53" s="38"/>
      <c r="EUV53" s="38"/>
      <c r="EUW53" s="38"/>
      <c r="EUX53" s="38"/>
      <c r="EUY53" s="38"/>
      <c r="EUZ53" s="38"/>
      <c r="EVA53" s="38"/>
      <c r="EVB53" s="38"/>
      <c r="EVC53" s="38"/>
      <c r="EVD53" s="38"/>
      <c r="EVE53" s="38"/>
      <c r="EVF53" s="38"/>
      <c r="EVG53" s="38"/>
      <c r="EVH53" s="38"/>
      <c r="EVI53" s="38"/>
      <c r="EVJ53" s="38"/>
      <c r="EVK53" s="38"/>
      <c r="EVL53" s="38"/>
      <c r="EVM53" s="38"/>
      <c r="EVN53" s="38"/>
      <c r="EVO53" s="38"/>
      <c r="EVP53" s="38"/>
      <c r="EVQ53" s="38"/>
      <c r="EVR53" s="38"/>
      <c r="EVS53" s="38"/>
      <c r="EVT53" s="38"/>
      <c r="EVU53" s="38"/>
      <c r="EVV53" s="38"/>
      <c r="EVW53" s="38"/>
      <c r="EVX53" s="38"/>
      <c r="EVY53" s="38"/>
      <c r="EVZ53" s="38"/>
      <c r="EWA53" s="38"/>
      <c r="EWB53" s="38"/>
      <c r="EWC53" s="38"/>
      <c r="EWD53" s="38"/>
      <c r="EWE53" s="38"/>
      <c r="EWF53" s="38"/>
      <c r="EWG53" s="38"/>
      <c r="EWH53" s="38"/>
      <c r="EWI53" s="38"/>
      <c r="EWJ53" s="38"/>
      <c r="EWK53" s="38"/>
      <c r="EWL53" s="38"/>
      <c r="EWM53" s="38"/>
      <c r="EWN53" s="38"/>
      <c r="EWO53" s="38"/>
      <c r="EWP53" s="38"/>
      <c r="EWQ53" s="38"/>
      <c r="EWR53" s="38"/>
      <c r="EWS53" s="38"/>
      <c r="EWT53" s="38"/>
      <c r="EWU53" s="38"/>
      <c r="EWV53" s="38"/>
      <c r="EWW53" s="38"/>
      <c r="EWX53" s="38"/>
      <c r="EWY53" s="38"/>
      <c r="EWZ53" s="38"/>
      <c r="EXA53" s="38"/>
      <c r="EXB53" s="38"/>
      <c r="EXC53" s="38"/>
      <c r="EXD53" s="38"/>
      <c r="EXE53" s="38"/>
      <c r="EXF53" s="38"/>
      <c r="EXG53" s="38"/>
      <c r="EXH53" s="38"/>
      <c r="EXI53" s="38"/>
      <c r="EXJ53" s="38"/>
      <c r="EXK53" s="38"/>
      <c r="EXL53" s="38"/>
      <c r="EXM53" s="38"/>
      <c r="EXN53" s="38"/>
      <c r="EXO53" s="38"/>
      <c r="EXP53" s="38"/>
      <c r="EXQ53" s="38"/>
      <c r="EXR53" s="38"/>
      <c r="EXS53" s="38"/>
      <c r="EXT53" s="38"/>
      <c r="EXU53" s="38"/>
      <c r="EXV53" s="38"/>
      <c r="EXW53" s="38"/>
      <c r="EXX53" s="38"/>
      <c r="EXY53" s="38"/>
      <c r="EXZ53" s="38"/>
      <c r="EYA53" s="38"/>
      <c r="EYB53" s="38"/>
      <c r="EYC53" s="38"/>
      <c r="EYD53" s="38"/>
      <c r="EYE53" s="38"/>
      <c r="EYF53" s="38"/>
      <c r="EYG53" s="38"/>
      <c r="EYH53" s="38"/>
      <c r="EYI53" s="38"/>
      <c r="EYJ53" s="38"/>
      <c r="EYK53" s="38"/>
      <c r="EYL53" s="38"/>
      <c r="EYM53" s="38"/>
      <c r="EYN53" s="38"/>
      <c r="EYO53" s="38"/>
      <c r="EYP53" s="38"/>
      <c r="EYQ53" s="38"/>
      <c r="EYR53" s="38"/>
      <c r="EYS53" s="38"/>
      <c r="EYT53" s="38"/>
      <c r="EYU53" s="38"/>
      <c r="EYV53" s="38"/>
      <c r="EYW53" s="38"/>
      <c r="EYX53" s="38"/>
      <c r="EYY53" s="38"/>
      <c r="EYZ53" s="38"/>
      <c r="EZA53" s="38"/>
      <c r="EZB53" s="38"/>
      <c r="EZC53" s="38"/>
      <c r="EZD53" s="38"/>
      <c r="EZE53" s="38"/>
      <c r="EZF53" s="38"/>
      <c r="EZG53" s="38"/>
      <c r="EZH53" s="38"/>
      <c r="EZI53" s="38"/>
      <c r="EZJ53" s="38"/>
      <c r="EZK53" s="38"/>
      <c r="EZL53" s="38"/>
      <c r="EZM53" s="38"/>
      <c r="EZN53" s="38"/>
      <c r="EZO53" s="38"/>
      <c r="EZP53" s="38"/>
      <c r="EZQ53" s="38"/>
      <c r="EZR53" s="38"/>
      <c r="EZS53" s="38"/>
      <c r="EZT53" s="38"/>
      <c r="EZU53" s="38"/>
      <c r="EZV53" s="38"/>
      <c r="EZW53" s="38"/>
      <c r="EZX53" s="38"/>
      <c r="EZY53" s="38"/>
      <c r="EZZ53" s="38"/>
      <c r="FAA53" s="38"/>
      <c r="FAB53" s="38"/>
      <c r="FAC53" s="38"/>
      <c r="FAD53" s="38"/>
      <c r="FAE53" s="38"/>
      <c r="FAF53" s="38"/>
      <c r="FAG53" s="38"/>
      <c r="FAH53" s="38"/>
      <c r="FAI53" s="38"/>
      <c r="FAJ53" s="38"/>
      <c r="FAK53" s="38"/>
      <c r="FAL53" s="38"/>
      <c r="FAM53" s="38"/>
      <c r="FAN53" s="38"/>
      <c r="FAO53" s="38"/>
      <c r="FAP53" s="38"/>
      <c r="FAQ53" s="38"/>
      <c r="FAR53" s="38"/>
      <c r="FAS53" s="38"/>
      <c r="FAT53" s="38"/>
      <c r="FAU53" s="38"/>
      <c r="FAV53" s="38"/>
      <c r="FAW53" s="38"/>
      <c r="FAX53" s="38"/>
      <c r="FAY53" s="38"/>
      <c r="FAZ53" s="38"/>
      <c r="FBA53" s="38"/>
      <c r="FBB53" s="38"/>
      <c r="FBC53" s="38"/>
      <c r="FBD53" s="38"/>
      <c r="FBE53" s="38"/>
      <c r="FBF53" s="38"/>
      <c r="FBG53" s="38"/>
      <c r="FBH53" s="38"/>
      <c r="FBI53" s="38"/>
      <c r="FBJ53" s="38"/>
      <c r="FBK53" s="38"/>
      <c r="FBL53" s="38"/>
      <c r="FBM53" s="38"/>
      <c r="FBN53" s="38"/>
      <c r="FBO53" s="38"/>
      <c r="FBP53" s="38"/>
      <c r="FBQ53" s="38"/>
      <c r="FBR53" s="38"/>
      <c r="FBS53" s="38"/>
      <c r="FBT53" s="38"/>
      <c r="FBU53" s="38"/>
      <c r="FBV53" s="38"/>
      <c r="FBW53" s="38"/>
      <c r="FBX53" s="38"/>
      <c r="FBY53" s="38"/>
      <c r="FBZ53" s="38"/>
      <c r="FCA53" s="38"/>
      <c r="FCB53" s="38"/>
      <c r="FCC53" s="38"/>
      <c r="FCD53" s="38"/>
      <c r="FCE53" s="38"/>
      <c r="FCF53" s="38"/>
      <c r="FCG53" s="38"/>
      <c r="FCH53" s="38"/>
      <c r="FCI53" s="38"/>
      <c r="FCJ53" s="38"/>
      <c r="FCK53" s="38"/>
      <c r="FCL53" s="38"/>
      <c r="FCM53" s="38"/>
      <c r="FCN53" s="38"/>
      <c r="FCO53" s="38"/>
      <c r="FCP53" s="38"/>
      <c r="FCQ53" s="38"/>
      <c r="FCR53" s="38"/>
      <c r="FCS53" s="38"/>
      <c r="FCT53" s="38"/>
      <c r="FCU53" s="38"/>
      <c r="FCV53" s="38"/>
      <c r="FCW53" s="38"/>
      <c r="FCX53" s="38"/>
      <c r="FCY53" s="38"/>
      <c r="FCZ53" s="38"/>
      <c r="FDA53" s="38"/>
      <c r="FDB53" s="38"/>
      <c r="FDC53" s="38"/>
      <c r="FDD53" s="38"/>
      <c r="FDE53" s="38"/>
      <c r="FDF53" s="38"/>
      <c r="FDG53" s="38"/>
      <c r="FDH53" s="38"/>
      <c r="FDI53" s="38"/>
      <c r="FDJ53" s="38"/>
      <c r="FDK53" s="38"/>
      <c r="FDL53" s="38"/>
      <c r="FDM53" s="38"/>
      <c r="FDN53" s="38"/>
      <c r="FDO53" s="38"/>
      <c r="FDP53" s="38"/>
      <c r="FDQ53" s="38"/>
      <c r="FDR53" s="38"/>
      <c r="FDS53" s="38"/>
      <c r="FDT53" s="38"/>
      <c r="FDU53" s="38"/>
      <c r="FDV53" s="38"/>
      <c r="FDW53" s="38"/>
      <c r="FDX53" s="38"/>
      <c r="FDY53" s="38"/>
      <c r="FDZ53" s="38"/>
      <c r="FEA53" s="38"/>
      <c r="FEB53" s="38"/>
      <c r="FEC53" s="38"/>
      <c r="FED53" s="38"/>
      <c r="FEE53" s="38"/>
      <c r="FEF53" s="38"/>
      <c r="FEG53" s="38"/>
      <c r="FEH53" s="38"/>
      <c r="FEI53" s="38"/>
      <c r="FEJ53" s="38"/>
      <c r="FEK53" s="38"/>
      <c r="FEL53" s="38"/>
      <c r="FEM53" s="38"/>
      <c r="FEN53" s="38"/>
      <c r="FEO53" s="38"/>
      <c r="FEP53" s="38"/>
      <c r="FEQ53" s="38"/>
      <c r="FER53" s="38"/>
      <c r="FES53" s="38"/>
      <c r="FET53" s="38"/>
      <c r="FEU53" s="38"/>
      <c r="FEV53" s="38"/>
      <c r="FEW53" s="38"/>
      <c r="FEX53" s="38"/>
      <c r="FEY53" s="38"/>
      <c r="FEZ53" s="38"/>
      <c r="FFA53" s="38"/>
      <c r="FFB53" s="38"/>
      <c r="FFC53" s="38"/>
      <c r="FFD53" s="38"/>
      <c r="FFE53" s="38"/>
      <c r="FFF53" s="38"/>
      <c r="FFG53" s="38"/>
      <c r="FFH53" s="38"/>
      <c r="FFI53" s="38"/>
      <c r="FFJ53" s="38"/>
      <c r="FFK53" s="38"/>
      <c r="FFL53" s="38"/>
      <c r="FFM53" s="38"/>
      <c r="FFN53" s="38"/>
      <c r="FFO53" s="38"/>
      <c r="FFP53" s="38"/>
      <c r="FFQ53" s="38"/>
      <c r="FFR53" s="38"/>
      <c r="FFS53" s="38"/>
      <c r="FFT53" s="38"/>
      <c r="FFU53" s="38"/>
      <c r="FFV53" s="38"/>
      <c r="FFW53" s="38"/>
      <c r="FFX53" s="38"/>
      <c r="FFY53" s="38"/>
      <c r="FFZ53" s="38"/>
      <c r="FGA53" s="38"/>
      <c r="FGB53" s="38"/>
      <c r="FGC53" s="38"/>
      <c r="FGD53" s="38"/>
      <c r="FGE53" s="38"/>
      <c r="FGF53" s="38"/>
      <c r="FGG53" s="38"/>
      <c r="FGH53" s="38"/>
      <c r="FGI53" s="38"/>
      <c r="FGJ53" s="38"/>
      <c r="FGK53" s="38"/>
      <c r="FGL53" s="38"/>
      <c r="FGM53" s="38"/>
      <c r="FGN53" s="38"/>
      <c r="FGO53" s="38"/>
      <c r="FGP53" s="38"/>
      <c r="FGQ53" s="38"/>
      <c r="FGR53" s="38"/>
      <c r="FGS53" s="38"/>
      <c r="FGT53" s="38"/>
      <c r="FGU53" s="38"/>
      <c r="FGV53" s="38"/>
      <c r="FGW53" s="38"/>
      <c r="FGX53" s="38"/>
      <c r="FGY53" s="38"/>
      <c r="FGZ53" s="38"/>
      <c r="FHA53" s="38"/>
      <c r="FHB53" s="38"/>
      <c r="FHC53" s="38"/>
      <c r="FHD53" s="38"/>
      <c r="FHE53" s="38"/>
      <c r="FHF53" s="38"/>
      <c r="FHG53" s="38"/>
      <c r="FHH53" s="38"/>
      <c r="FHI53" s="38"/>
      <c r="FHJ53" s="38"/>
      <c r="FHK53" s="38"/>
      <c r="FHL53" s="38"/>
      <c r="FHM53" s="38"/>
      <c r="FHN53" s="38"/>
      <c r="FHO53" s="38"/>
      <c r="FHP53" s="38"/>
      <c r="FHQ53" s="38"/>
      <c r="FHR53" s="38"/>
      <c r="FHS53" s="38"/>
      <c r="FHT53" s="38"/>
      <c r="FHU53" s="38"/>
      <c r="FHV53" s="38"/>
      <c r="FHW53" s="38"/>
      <c r="FHX53" s="38"/>
      <c r="FHY53" s="38"/>
      <c r="FHZ53" s="38"/>
      <c r="FIA53" s="38"/>
      <c r="FIB53" s="38"/>
      <c r="FIC53" s="38"/>
      <c r="FID53" s="38"/>
      <c r="FIE53" s="38"/>
      <c r="FIF53" s="38"/>
      <c r="FIG53" s="38"/>
      <c r="FIH53" s="38"/>
      <c r="FII53" s="38"/>
      <c r="FIJ53" s="38"/>
      <c r="FIK53" s="38"/>
      <c r="FIL53" s="38"/>
      <c r="FIM53" s="38"/>
      <c r="FIN53" s="38"/>
      <c r="FIO53" s="38"/>
      <c r="FIP53" s="38"/>
      <c r="FIQ53" s="38"/>
      <c r="FIR53" s="38"/>
      <c r="FIS53" s="38"/>
      <c r="FIT53" s="38"/>
      <c r="FIU53" s="38"/>
      <c r="FIV53" s="38"/>
      <c r="FIW53" s="38"/>
      <c r="FIX53" s="38"/>
      <c r="FIY53" s="38"/>
      <c r="FIZ53" s="38"/>
      <c r="FJA53" s="38"/>
      <c r="FJB53" s="38"/>
      <c r="FJC53" s="38"/>
      <c r="FJD53" s="38"/>
      <c r="FJE53" s="38"/>
      <c r="FJF53" s="38"/>
      <c r="FJG53" s="38"/>
      <c r="FJH53" s="38"/>
      <c r="FJI53" s="38"/>
      <c r="FJJ53" s="38"/>
      <c r="FJK53" s="38"/>
      <c r="FJL53" s="38"/>
      <c r="FJM53" s="38"/>
      <c r="FJN53" s="38"/>
      <c r="FJO53" s="38"/>
      <c r="FJP53" s="38"/>
      <c r="FJQ53" s="38"/>
      <c r="FJR53" s="38"/>
      <c r="FJS53" s="38"/>
      <c r="FJT53" s="38"/>
      <c r="FJU53" s="38"/>
      <c r="FJV53" s="38"/>
      <c r="FJW53" s="38"/>
      <c r="FJX53" s="38"/>
      <c r="FJY53" s="38"/>
      <c r="FJZ53" s="38"/>
      <c r="FKA53" s="38"/>
      <c r="FKB53" s="38"/>
      <c r="FKC53" s="38"/>
      <c r="FKD53" s="38"/>
      <c r="FKE53" s="38"/>
      <c r="FKF53" s="38"/>
      <c r="FKG53" s="38"/>
      <c r="FKH53" s="38"/>
      <c r="FKI53" s="38"/>
      <c r="FKJ53" s="38"/>
      <c r="FKK53" s="38"/>
      <c r="FKL53" s="38"/>
      <c r="FKM53" s="38"/>
      <c r="FKN53" s="38"/>
      <c r="FKO53" s="38"/>
      <c r="FKP53" s="38"/>
      <c r="FKQ53" s="38"/>
      <c r="FKR53" s="38"/>
      <c r="FKS53" s="38"/>
      <c r="FKT53" s="38"/>
      <c r="FKU53" s="38"/>
      <c r="FKV53" s="38"/>
      <c r="FKW53" s="38"/>
      <c r="FKX53" s="38"/>
      <c r="FKY53" s="38"/>
      <c r="FKZ53" s="38"/>
      <c r="FLA53" s="38"/>
      <c r="FLB53" s="38"/>
      <c r="FLC53" s="38"/>
      <c r="FLD53" s="38"/>
      <c r="FLE53" s="38"/>
      <c r="FLF53" s="38"/>
      <c r="FLG53" s="38"/>
      <c r="FLH53" s="38"/>
      <c r="FLI53" s="38"/>
      <c r="FLJ53" s="38"/>
      <c r="FLK53" s="38"/>
      <c r="FLL53" s="38"/>
      <c r="FLM53" s="38"/>
      <c r="FLN53" s="38"/>
      <c r="FLO53" s="38"/>
      <c r="FLP53" s="38"/>
      <c r="FLQ53" s="38"/>
      <c r="FLR53" s="38"/>
      <c r="FLS53" s="38"/>
      <c r="FLT53" s="38"/>
      <c r="FLU53" s="38"/>
      <c r="FLV53" s="38"/>
      <c r="FLW53" s="38"/>
      <c r="FLX53" s="38"/>
      <c r="FLY53" s="38"/>
      <c r="FLZ53" s="38"/>
      <c r="FMA53" s="38"/>
      <c r="FMB53" s="38"/>
      <c r="FMC53" s="38"/>
      <c r="FMD53" s="38"/>
      <c r="FME53" s="38"/>
      <c r="FMF53" s="38"/>
      <c r="FMG53" s="38"/>
      <c r="FMH53" s="38"/>
      <c r="FMI53" s="38"/>
      <c r="FMJ53" s="38"/>
      <c r="FMK53" s="38"/>
      <c r="FML53" s="38"/>
      <c r="FMM53" s="38"/>
      <c r="FMN53" s="38"/>
      <c r="FMO53" s="38"/>
      <c r="FMP53" s="38"/>
      <c r="FMQ53" s="38"/>
      <c r="FMR53" s="38"/>
      <c r="FMS53" s="38"/>
      <c r="FMT53" s="38"/>
      <c r="FMU53" s="38"/>
      <c r="FMV53" s="38"/>
      <c r="FMW53" s="38"/>
      <c r="FMX53" s="38"/>
      <c r="FMY53" s="38"/>
      <c r="FMZ53" s="38"/>
      <c r="FNA53" s="38"/>
      <c r="FNB53" s="38"/>
      <c r="FNC53" s="38"/>
      <c r="FND53" s="38"/>
      <c r="FNE53" s="38"/>
      <c r="FNF53" s="38"/>
      <c r="FNG53" s="38"/>
      <c r="FNH53" s="38"/>
      <c r="FNI53" s="38"/>
      <c r="FNJ53" s="38"/>
      <c r="FNK53" s="38"/>
      <c r="FNL53" s="38"/>
      <c r="FNM53" s="38"/>
      <c r="FNN53" s="38"/>
      <c r="FNO53" s="38"/>
      <c r="FNP53" s="38"/>
      <c r="FNQ53" s="38"/>
      <c r="FNR53" s="38"/>
      <c r="FNS53" s="38"/>
      <c r="FNT53" s="38"/>
      <c r="FNU53" s="38"/>
      <c r="FNV53" s="38"/>
      <c r="FNW53" s="38"/>
      <c r="FNX53" s="38"/>
      <c r="FNY53" s="38"/>
      <c r="FNZ53" s="38"/>
      <c r="FOA53" s="38"/>
      <c r="FOB53" s="38"/>
      <c r="FOC53" s="38"/>
      <c r="FOD53" s="38"/>
      <c r="FOE53" s="38"/>
      <c r="FOF53" s="38"/>
      <c r="FOG53" s="38"/>
      <c r="FOH53" s="38"/>
      <c r="FOI53" s="38"/>
      <c r="FOJ53" s="38"/>
      <c r="FOK53" s="38"/>
      <c r="FOL53" s="38"/>
      <c r="FOM53" s="38"/>
      <c r="FON53" s="38"/>
      <c r="FOO53" s="38"/>
      <c r="FOP53" s="38"/>
      <c r="FOQ53" s="38"/>
      <c r="FOR53" s="38"/>
      <c r="FOS53" s="38"/>
      <c r="FOT53" s="38"/>
      <c r="FOU53" s="38"/>
      <c r="FOV53" s="38"/>
      <c r="FOW53" s="38"/>
      <c r="FOX53" s="38"/>
      <c r="FOY53" s="38"/>
      <c r="FOZ53" s="38"/>
      <c r="FPA53" s="38"/>
      <c r="FPB53" s="38"/>
      <c r="FPC53" s="38"/>
      <c r="FPD53" s="38"/>
      <c r="FPE53" s="38"/>
      <c r="FPF53" s="38"/>
      <c r="FPG53" s="38"/>
      <c r="FPH53" s="38"/>
      <c r="FPI53" s="38"/>
      <c r="FPJ53" s="38"/>
      <c r="FPK53" s="38"/>
      <c r="FPL53" s="38"/>
      <c r="FPM53" s="38"/>
      <c r="FPN53" s="38"/>
      <c r="FPO53" s="38"/>
      <c r="FPP53" s="38"/>
      <c r="FPQ53" s="38"/>
      <c r="FPR53" s="38"/>
      <c r="FPS53" s="38"/>
      <c r="FPT53" s="38"/>
      <c r="FPU53" s="38"/>
      <c r="FPV53" s="38"/>
      <c r="FPW53" s="38"/>
      <c r="FPX53" s="38"/>
      <c r="FPY53" s="38"/>
      <c r="FPZ53" s="38"/>
      <c r="FQA53" s="38"/>
      <c r="FQB53" s="38"/>
      <c r="FQC53" s="38"/>
      <c r="FQD53" s="38"/>
      <c r="FQE53" s="38"/>
      <c r="FQF53" s="38"/>
      <c r="FQG53" s="38"/>
      <c r="FQH53" s="38"/>
      <c r="FQI53" s="38"/>
      <c r="FQJ53" s="38"/>
      <c r="FQK53" s="38"/>
      <c r="FQL53" s="38"/>
      <c r="FQM53" s="38"/>
      <c r="FQN53" s="38"/>
      <c r="FQO53" s="38"/>
      <c r="FQP53" s="38"/>
      <c r="FQQ53" s="38"/>
      <c r="FQR53" s="38"/>
      <c r="FQS53" s="38"/>
      <c r="FQT53" s="38"/>
      <c r="FQU53" s="38"/>
      <c r="FQV53" s="38"/>
      <c r="FQW53" s="38"/>
      <c r="FQX53" s="38"/>
      <c r="FQY53" s="38"/>
      <c r="FQZ53" s="38"/>
      <c r="FRA53" s="38"/>
      <c r="FRB53" s="38"/>
      <c r="FRC53" s="38"/>
      <c r="FRD53" s="38"/>
      <c r="FRE53" s="38"/>
      <c r="FRF53" s="38"/>
      <c r="FRG53" s="38"/>
      <c r="FRH53" s="38"/>
      <c r="FRI53" s="38"/>
      <c r="FRJ53" s="38"/>
      <c r="FRK53" s="38"/>
      <c r="FRL53" s="38"/>
      <c r="FRM53" s="38"/>
      <c r="FRN53" s="38"/>
      <c r="FRO53" s="38"/>
      <c r="FRP53" s="38"/>
      <c r="FRQ53" s="38"/>
      <c r="FRR53" s="38"/>
      <c r="FRS53" s="38"/>
      <c r="FRT53" s="38"/>
      <c r="FRU53" s="38"/>
      <c r="FRV53" s="38"/>
      <c r="FRW53" s="38"/>
      <c r="FRX53" s="38"/>
      <c r="FRY53" s="38"/>
      <c r="FRZ53" s="38"/>
      <c r="FSA53" s="38"/>
      <c r="FSB53" s="38"/>
      <c r="FSC53" s="38"/>
      <c r="FSD53" s="38"/>
      <c r="FSE53" s="38"/>
      <c r="FSF53" s="38"/>
      <c r="FSG53" s="38"/>
      <c r="FSH53" s="38"/>
      <c r="FSI53" s="38"/>
      <c r="FSJ53" s="38"/>
      <c r="FSK53" s="38"/>
      <c r="FSL53" s="38"/>
      <c r="FSM53" s="38"/>
      <c r="FSN53" s="38"/>
      <c r="FSO53" s="38"/>
      <c r="FSP53" s="38"/>
      <c r="FSQ53" s="38"/>
      <c r="FSR53" s="38"/>
      <c r="FSS53" s="38"/>
      <c r="FST53" s="38"/>
      <c r="FSU53" s="38"/>
      <c r="FSV53" s="38"/>
      <c r="FSW53" s="38"/>
      <c r="FSX53" s="38"/>
      <c r="FSY53" s="38"/>
      <c r="FSZ53" s="38"/>
      <c r="FTA53" s="38"/>
      <c r="FTB53" s="38"/>
      <c r="FTC53" s="38"/>
      <c r="FTD53" s="38"/>
      <c r="FTE53" s="38"/>
      <c r="FTF53" s="38"/>
      <c r="FTG53" s="38"/>
      <c r="FTH53" s="38"/>
      <c r="FTI53" s="38"/>
      <c r="FTJ53" s="38"/>
      <c r="FTK53" s="38"/>
      <c r="FTL53" s="38"/>
      <c r="FTM53" s="38"/>
      <c r="FTN53" s="38"/>
      <c r="FTO53" s="38"/>
      <c r="FTP53" s="38"/>
      <c r="FTQ53" s="38"/>
      <c r="FTR53" s="38"/>
      <c r="FTS53" s="38"/>
      <c r="FTT53" s="38"/>
      <c r="FTU53" s="38"/>
      <c r="FTV53" s="38"/>
      <c r="FTW53" s="38"/>
      <c r="FTX53" s="38"/>
      <c r="FTY53" s="38"/>
      <c r="FTZ53" s="38"/>
      <c r="FUA53" s="38"/>
      <c r="FUB53" s="38"/>
      <c r="FUC53" s="38"/>
      <c r="FUD53" s="38"/>
      <c r="FUE53" s="38"/>
      <c r="FUF53" s="38"/>
      <c r="FUG53" s="38"/>
      <c r="FUH53" s="38"/>
      <c r="FUI53" s="38"/>
      <c r="FUJ53" s="38"/>
      <c r="FUK53" s="38"/>
      <c r="FUL53" s="38"/>
      <c r="FUM53" s="38"/>
      <c r="FUN53" s="38"/>
      <c r="FUO53" s="38"/>
      <c r="FUP53" s="38"/>
      <c r="FUQ53" s="38"/>
      <c r="FUR53" s="38"/>
      <c r="FUS53" s="38"/>
      <c r="FUT53" s="38"/>
      <c r="FUU53" s="38"/>
      <c r="FUV53" s="38"/>
      <c r="FUW53" s="38"/>
      <c r="FUX53" s="38"/>
      <c r="FUY53" s="38"/>
      <c r="FUZ53" s="38"/>
      <c r="FVA53" s="38"/>
      <c r="FVB53" s="38"/>
      <c r="FVC53" s="38"/>
      <c r="FVD53" s="38"/>
      <c r="FVE53" s="38"/>
      <c r="FVF53" s="38"/>
      <c r="FVG53" s="38"/>
      <c r="FVH53" s="38"/>
      <c r="FVI53" s="38"/>
      <c r="FVJ53" s="38"/>
      <c r="FVK53" s="38"/>
      <c r="FVL53" s="38"/>
      <c r="FVM53" s="38"/>
      <c r="FVN53" s="38"/>
      <c r="FVO53" s="38"/>
      <c r="FVP53" s="38"/>
      <c r="FVQ53" s="38"/>
      <c r="FVR53" s="38"/>
      <c r="FVS53" s="38"/>
      <c r="FVT53" s="38"/>
      <c r="FVU53" s="38"/>
      <c r="FVV53" s="38"/>
      <c r="FVW53" s="38"/>
      <c r="FVX53" s="38"/>
      <c r="FVY53" s="38"/>
      <c r="FVZ53" s="38"/>
      <c r="FWA53" s="38"/>
      <c r="FWB53" s="38"/>
      <c r="FWC53" s="38"/>
      <c r="FWD53" s="38"/>
      <c r="FWE53" s="38"/>
      <c r="FWF53" s="38"/>
      <c r="FWG53" s="38"/>
      <c r="FWH53" s="38"/>
      <c r="FWI53" s="38"/>
      <c r="FWJ53" s="38"/>
      <c r="FWK53" s="38"/>
      <c r="FWL53" s="38"/>
      <c r="FWM53" s="38"/>
      <c r="FWN53" s="38"/>
      <c r="FWO53" s="38"/>
      <c r="FWP53" s="38"/>
      <c r="FWQ53" s="38"/>
      <c r="FWR53" s="38"/>
      <c r="FWS53" s="38"/>
      <c r="FWT53" s="38"/>
      <c r="FWU53" s="38"/>
      <c r="FWV53" s="38"/>
      <c r="FWW53" s="38"/>
      <c r="FWX53" s="38"/>
      <c r="FWY53" s="38"/>
      <c r="FWZ53" s="38"/>
      <c r="FXA53" s="38"/>
      <c r="FXB53" s="38"/>
      <c r="FXC53" s="38"/>
      <c r="FXD53" s="38"/>
      <c r="FXE53" s="38"/>
      <c r="FXF53" s="38"/>
      <c r="FXG53" s="38"/>
      <c r="FXH53" s="38"/>
      <c r="FXI53" s="38"/>
      <c r="FXJ53" s="38"/>
      <c r="FXK53" s="38"/>
      <c r="FXL53" s="38"/>
      <c r="FXM53" s="38"/>
      <c r="FXN53" s="38"/>
      <c r="FXO53" s="38"/>
      <c r="FXP53" s="38"/>
      <c r="FXQ53" s="38"/>
      <c r="FXR53" s="38"/>
      <c r="FXS53" s="38"/>
      <c r="FXT53" s="38"/>
      <c r="FXU53" s="38"/>
      <c r="FXV53" s="38"/>
      <c r="FXW53" s="38"/>
      <c r="FXX53" s="38"/>
      <c r="FXY53" s="38"/>
      <c r="FXZ53" s="38"/>
      <c r="FYA53" s="38"/>
      <c r="FYB53" s="38"/>
      <c r="FYC53" s="38"/>
      <c r="FYD53" s="38"/>
      <c r="FYE53" s="38"/>
      <c r="FYF53" s="38"/>
      <c r="FYG53" s="38"/>
      <c r="FYH53" s="38"/>
      <c r="FYI53" s="38"/>
      <c r="FYJ53" s="38"/>
      <c r="FYK53" s="38"/>
      <c r="FYL53" s="38"/>
      <c r="FYM53" s="38"/>
      <c r="FYN53" s="38"/>
      <c r="FYO53" s="38"/>
      <c r="FYP53" s="38"/>
      <c r="FYQ53" s="38"/>
      <c r="FYR53" s="38"/>
      <c r="FYS53" s="38"/>
      <c r="FYT53" s="38"/>
      <c r="FYU53" s="38"/>
      <c r="FYV53" s="38"/>
      <c r="FYW53" s="38"/>
      <c r="FYX53" s="38"/>
      <c r="FYY53" s="38"/>
      <c r="FYZ53" s="38"/>
      <c r="FZA53" s="38"/>
      <c r="FZB53" s="38"/>
      <c r="FZC53" s="38"/>
      <c r="FZD53" s="38"/>
      <c r="FZE53" s="38"/>
      <c r="FZF53" s="38"/>
      <c r="FZG53" s="38"/>
      <c r="FZH53" s="38"/>
      <c r="FZI53" s="38"/>
      <c r="FZJ53" s="38"/>
      <c r="FZK53" s="38"/>
      <c r="FZL53" s="38"/>
      <c r="FZM53" s="38"/>
      <c r="FZN53" s="38"/>
      <c r="FZO53" s="38"/>
      <c r="FZP53" s="38"/>
      <c r="FZQ53" s="38"/>
      <c r="FZR53" s="38"/>
      <c r="FZS53" s="38"/>
      <c r="FZT53" s="38"/>
      <c r="FZU53" s="38"/>
      <c r="FZV53" s="38"/>
      <c r="FZW53" s="38"/>
      <c r="FZX53" s="38"/>
      <c r="FZY53" s="38"/>
      <c r="FZZ53" s="38"/>
      <c r="GAA53" s="38"/>
      <c r="GAB53" s="38"/>
      <c r="GAC53" s="38"/>
      <c r="GAD53" s="38"/>
      <c r="GAE53" s="38"/>
      <c r="GAF53" s="38"/>
      <c r="GAG53" s="38"/>
      <c r="GAH53" s="38"/>
      <c r="GAI53" s="38"/>
      <c r="GAJ53" s="38"/>
      <c r="GAK53" s="38"/>
      <c r="GAL53" s="38"/>
      <c r="GAM53" s="38"/>
      <c r="GAN53" s="38"/>
      <c r="GAO53" s="38"/>
      <c r="GAP53" s="38"/>
      <c r="GAQ53" s="38"/>
      <c r="GAR53" s="38"/>
      <c r="GAS53" s="38"/>
      <c r="GAT53" s="38"/>
      <c r="GAU53" s="38"/>
      <c r="GAV53" s="38"/>
      <c r="GAW53" s="38"/>
      <c r="GAX53" s="38"/>
      <c r="GAY53" s="38"/>
      <c r="GAZ53" s="38"/>
      <c r="GBA53" s="38"/>
      <c r="GBB53" s="38"/>
      <c r="GBC53" s="38"/>
      <c r="GBD53" s="38"/>
      <c r="GBE53" s="38"/>
      <c r="GBF53" s="38"/>
      <c r="GBG53" s="38"/>
      <c r="GBH53" s="38"/>
      <c r="GBI53" s="38"/>
      <c r="GBJ53" s="38"/>
      <c r="GBK53" s="38"/>
      <c r="GBL53" s="38"/>
      <c r="GBM53" s="38"/>
      <c r="GBN53" s="38"/>
      <c r="GBO53" s="38"/>
      <c r="GBP53" s="38"/>
      <c r="GBQ53" s="38"/>
      <c r="GBR53" s="38"/>
      <c r="GBS53" s="38"/>
      <c r="GBT53" s="38"/>
      <c r="GBU53" s="38"/>
      <c r="GBV53" s="38"/>
      <c r="GBW53" s="38"/>
      <c r="GBX53" s="38"/>
      <c r="GBY53" s="38"/>
      <c r="GBZ53" s="38"/>
      <c r="GCA53" s="38"/>
      <c r="GCB53" s="38"/>
      <c r="GCC53" s="38"/>
      <c r="GCD53" s="38"/>
      <c r="GCE53" s="38"/>
      <c r="GCF53" s="38"/>
      <c r="GCG53" s="38"/>
      <c r="GCH53" s="38"/>
      <c r="GCI53" s="38"/>
      <c r="GCJ53" s="38"/>
      <c r="GCK53" s="38"/>
      <c r="GCL53" s="38"/>
      <c r="GCM53" s="38"/>
      <c r="GCN53" s="38"/>
      <c r="GCO53" s="38"/>
      <c r="GCP53" s="38"/>
      <c r="GCQ53" s="38"/>
      <c r="GCR53" s="38"/>
      <c r="GCS53" s="38"/>
      <c r="GCT53" s="38"/>
      <c r="GCU53" s="38"/>
      <c r="GCV53" s="38"/>
      <c r="GCW53" s="38"/>
      <c r="GCX53" s="38"/>
      <c r="GCY53" s="38"/>
      <c r="GCZ53" s="38"/>
      <c r="GDA53" s="38"/>
      <c r="GDB53" s="38"/>
      <c r="GDC53" s="38"/>
      <c r="GDD53" s="38"/>
      <c r="GDE53" s="38"/>
      <c r="GDF53" s="38"/>
      <c r="GDG53" s="38"/>
      <c r="GDH53" s="38"/>
      <c r="GDI53" s="38"/>
      <c r="GDJ53" s="38"/>
      <c r="GDK53" s="38"/>
      <c r="GDL53" s="38"/>
      <c r="GDM53" s="38"/>
      <c r="GDN53" s="38"/>
      <c r="GDO53" s="38"/>
      <c r="GDP53" s="38"/>
      <c r="GDQ53" s="38"/>
      <c r="GDR53" s="38"/>
      <c r="GDS53" s="38"/>
      <c r="GDT53" s="38"/>
      <c r="GDU53" s="38"/>
      <c r="GDV53" s="38"/>
      <c r="GDW53" s="38"/>
      <c r="GDX53" s="38"/>
      <c r="GDY53" s="38"/>
      <c r="GDZ53" s="38"/>
      <c r="GEA53" s="38"/>
      <c r="GEB53" s="38"/>
      <c r="GEC53" s="38"/>
      <c r="GED53" s="38"/>
      <c r="GEE53" s="38"/>
      <c r="GEF53" s="38"/>
      <c r="GEG53" s="38"/>
      <c r="GEH53" s="38"/>
      <c r="GEI53" s="38"/>
      <c r="GEJ53" s="38"/>
      <c r="GEK53" s="38"/>
      <c r="GEL53" s="38"/>
      <c r="GEM53" s="38"/>
      <c r="GEN53" s="38"/>
      <c r="GEO53" s="38"/>
      <c r="GEP53" s="38"/>
      <c r="GEQ53" s="38"/>
      <c r="GER53" s="38"/>
      <c r="GES53" s="38"/>
      <c r="GET53" s="38"/>
      <c r="GEU53" s="38"/>
      <c r="GEV53" s="38"/>
      <c r="GEW53" s="38"/>
      <c r="GEX53" s="38"/>
      <c r="GEY53" s="38"/>
      <c r="GEZ53" s="38"/>
      <c r="GFA53" s="38"/>
      <c r="GFB53" s="38"/>
      <c r="GFC53" s="38"/>
      <c r="GFD53" s="38"/>
      <c r="GFE53" s="38"/>
      <c r="GFF53" s="38"/>
      <c r="GFG53" s="38"/>
      <c r="GFH53" s="38"/>
      <c r="GFI53" s="38"/>
      <c r="GFJ53" s="38"/>
      <c r="GFK53" s="38"/>
      <c r="GFL53" s="38"/>
      <c r="GFM53" s="38"/>
      <c r="GFN53" s="38"/>
      <c r="GFO53" s="38"/>
      <c r="GFP53" s="38"/>
      <c r="GFQ53" s="38"/>
      <c r="GFR53" s="38"/>
      <c r="GFS53" s="38"/>
      <c r="GFT53" s="38"/>
      <c r="GFU53" s="38"/>
      <c r="GFV53" s="38"/>
      <c r="GFW53" s="38"/>
      <c r="GFX53" s="38"/>
      <c r="GFY53" s="38"/>
      <c r="GFZ53" s="38"/>
      <c r="GGA53" s="38"/>
      <c r="GGB53" s="38"/>
      <c r="GGC53" s="38"/>
      <c r="GGD53" s="38"/>
      <c r="GGE53" s="38"/>
      <c r="GGF53" s="38"/>
      <c r="GGG53" s="38"/>
      <c r="GGH53" s="38"/>
      <c r="GGI53" s="38"/>
      <c r="GGJ53" s="38"/>
      <c r="GGK53" s="38"/>
      <c r="GGL53" s="38"/>
      <c r="GGM53" s="38"/>
      <c r="GGN53" s="38"/>
      <c r="GGO53" s="38"/>
      <c r="GGP53" s="38"/>
      <c r="GGQ53" s="38"/>
      <c r="GGR53" s="38"/>
      <c r="GGS53" s="38"/>
      <c r="GGT53" s="38"/>
      <c r="GGU53" s="38"/>
      <c r="GGV53" s="38"/>
      <c r="GGW53" s="38"/>
      <c r="GGX53" s="38"/>
      <c r="GGY53" s="38"/>
      <c r="GGZ53" s="38"/>
      <c r="GHA53" s="38"/>
      <c r="GHB53" s="38"/>
      <c r="GHC53" s="38"/>
      <c r="GHD53" s="38"/>
      <c r="GHE53" s="38"/>
      <c r="GHF53" s="38"/>
      <c r="GHG53" s="38"/>
      <c r="GHH53" s="38"/>
      <c r="GHI53" s="38"/>
      <c r="GHJ53" s="38"/>
      <c r="GHK53" s="38"/>
      <c r="GHL53" s="38"/>
      <c r="GHM53" s="38"/>
      <c r="GHN53" s="38"/>
      <c r="GHO53" s="38"/>
      <c r="GHP53" s="38"/>
      <c r="GHQ53" s="38"/>
      <c r="GHR53" s="38"/>
      <c r="GHS53" s="38"/>
      <c r="GHT53" s="38"/>
      <c r="GHU53" s="38"/>
      <c r="GHV53" s="38"/>
      <c r="GHW53" s="38"/>
      <c r="GHX53" s="38"/>
      <c r="GHY53" s="38"/>
      <c r="GHZ53" s="38"/>
      <c r="GIA53" s="38"/>
      <c r="GIB53" s="38"/>
      <c r="GIC53" s="38"/>
      <c r="GID53" s="38"/>
      <c r="GIE53" s="38"/>
      <c r="GIF53" s="38"/>
      <c r="GIG53" s="38"/>
      <c r="GIH53" s="38"/>
      <c r="GII53" s="38"/>
      <c r="GIJ53" s="38"/>
      <c r="GIK53" s="38"/>
      <c r="GIL53" s="38"/>
      <c r="GIM53" s="38"/>
      <c r="GIN53" s="38"/>
      <c r="GIO53" s="38"/>
      <c r="GIP53" s="38"/>
      <c r="GIQ53" s="38"/>
      <c r="GIR53" s="38"/>
      <c r="GIS53" s="38"/>
      <c r="GIT53" s="38"/>
      <c r="GIU53" s="38"/>
      <c r="GIV53" s="38"/>
      <c r="GIW53" s="38"/>
      <c r="GIX53" s="38"/>
      <c r="GIY53" s="38"/>
      <c r="GIZ53" s="38"/>
      <c r="GJA53" s="38"/>
      <c r="GJB53" s="38"/>
      <c r="GJC53" s="38"/>
      <c r="GJD53" s="38"/>
      <c r="GJE53" s="38"/>
      <c r="GJF53" s="38"/>
      <c r="GJG53" s="38"/>
      <c r="GJH53" s="38"/>
      <c r="GJI53" s="38"/>
      <c r="GJJ53" s="38"/>
      <c r="GJK53" s="38"/>
      <c r="GJL53" s="38"/>
      <c r="GJM53" s="38"/>
      <c r="GJN53" s="38"/>
      <c r="GJO53" s="38"/>
      <c r="GJP53" s="38"/>
      <c r="GJQ53" s="38"/>
      <c r="GJR53" s="38"/>
      <c r="GJS53" s="38"/>
      <c r="GJT53" s="38"/>
      <c r="GJU53" s="38"/>
      <c r="GJV53" s="38"/>
      <c r="GJW53" s="38"/>
      <c r="GJX53" s="38"/>
      <c r="GJY53" s="38"/>
      <c r="GJZ53" s="38"/>
      <c r="GKA53" s="38"/>
      <c r="GKB53" s="38"/>
      <c r="GKC53" s="38"/>
      <c r="GKD53" s="38"/>
      <c r="GKE53" s="38"/>
      <c r="GKF53" s="38"/>
      <c r="GKG53" s="38"/>
      <c r="GKH53" s="38"/>
      <c r="GKI53" s="38"/>
      <c r="GKJ53" s="38"/>
      <c r="GKK53" s="38"/>
      <c r="GKL53" s="38"/>
      <c r="GKM53" s="38"/>
      <c r="GKN53" s="38"/>
      <c r="GKO53" s="38"/>
      <c r="GKP53" s="38"/>
      <c r="GKQ53" s="38"/>
      <c r="GKR53" s="38"/>
      <c r="GKS53" s="38"/>
      <c r="GKT53" s="38"/>
      <c r="GKU53" s="38"/>
      <c r="GKV53" s="38"/>
      <c r="GKW53" s="38"/>
      <c r="GKX53" s="38"/>
      <c r="GKY53" s="38"/>
      <c r="GKZ53" s="38"/>
      <c r="GLA53" s="38"/>
      <c r="GLB53" s="38"/>
      <c r="GLC53" s="38"/>
      <c r="GLD53" s="38"/>
      <c r="GLE53" s="38"/>
      <c r="GLF53" s="38"/>
      <c r="GLG53" s="38"/>
      <c r="GLH53" s="38"/>
      <c r="GLI53" s="38"/>
      <c r="GLJ53" s="38"/>
      <c r="GLK53" s="38"/>
      <c r="GLL53" s="38"/>
      <c r="GLM53" s="38"/>
      <c r="GLN53" s="38"/>
      <c r="GLO53" s="38"/>
      <c r="GLP53" s="38"/>
      <c r="GLQ53" s="38"/>
      <c r="GLR53" s="38"/>
      <c r="GLS53" s="38"/>
      <c r="GLT53" s="38"/>
      <c r="GLU53" s="38"/>
      <c r="GLV53" s="38"/>
      <c r="GLW53" s="38"/>
      <c r="GLX53" s="38"/>
      <c r="GLY53" s="38"/>
      <c r="GLZ53" s="38"/>
      <c r="GMA53" s="38"/>
      <c r="GMB53" s="38"/>
      <c r="GMC53" s="38"/>
      <c r="GMD53" s="38"/>
      <c r="GME53" s="38"/>
      <c r="GMF53" s="38"/>
      <c r="GMG53" s="38"/>
      <c r="GMH53" s="38"/>
      <c r="GMI53" s="38"/>
      <c r="GMJ53" s="38"/>
      <c r="GMK53" s="38"/>
      <c r="GML53" s="38"/>
      <c r="GMM53" s="38"/>
      <c r="GMN53" s="38"/>
      <c r="GMO53" s="38"/>
      <c r="GMP53" s="38"/>
      <c r="GMQ53" s="38"/>
      <c r="GMR53" s="38"/>
      <c r="GMS53" s="38"/>
      <c r="GMT53" s="38"/>
      <c r="GMU53" s="38"/>
      <c r="GMV53" s="38"/>
      <c r="GMW53" s="38"/>
      <c r="GMX53" s="38"/>
      <c r="GMY53" s="38"/>
      <c r="GMZ53" s="38"/>
      <c r="GNA53" s="38"/>
      <c r="GNB53" s="38"/>
      <c r="GNC53" s="38"/>
      <c r="GND53" s="38"/>
      <c r="GNE53" s="38"/>
      <c r="GNF53" s="38"/>
      <c r="GNG53" s="38"/>
      <c r="GNH53" s="38"/>
      <c r="GNI53" s="38"/>
      <c r="GNJ53" s="38"/>
      <c r="GNK53" s="38"/>
      <c r="GNL53" s="38"/>
      <c r="GNM53" s="38"/>
      <c r="GNN53" s="38"/>
      <c r="GNO53" s="38"/>
      <c r="GNP53" s="38"/>
      <c r="GNQ53" s="38"/>
      <c r="GNR53" s="38"/>
      <c r="GNS53" s="38"/>
      <c r="GNT53" s="38"/>
      <c r="GNU53" s="38"/>
      <c r="GNV53" s="38"/>
      <c r="GNW53" s="38"/>
      <c r="GNX53" s="38"/>
      <c r="GNY53" s="38"/>
      <c r="GNZ53" s="38"/>
      <c r="GOA53" s="38"/>
      <c r="GOB53" s="38"/>
      <c r="GOC53" s="38"/>
      <c r="GOD53" s="38"/>
      <c r="GOE53" s="38"/>
      <c r="GOF53" s="38"/>
      <c r="GOG53" s="38"/>
      <c r="GOH53" s="38"/>
      <c r="GOI53" s="38"/>
      <c r="GOJ53" s="38"/>
      <c r="GOK53" s="38"/>
      <c r="GOL53" s="38"/>
      <c r="GOM53" s="38"/>
      <c r="GON53" s="38"/>
      <c r="GOO53" s="38"/>
      <c r="GOP53" s="38"/>
      <c r="GOQ53" s="38"/>
      <c r="GOR53" s="38"/>
      <c r="GOS53" s="38"/>
      <c r="GOT53" s="38"/>
      <c r="GOU53" s="38"/>
      <c r="GOV53" s="38"/>
      <c r="GOW53" s="38"/>
      <c r="GOX53" s="38"/>
      <c r="GOY53" s="38"/>
      <c r="GOZ53" s="38"/>
      <c r="GPA53" s="38"/>
      <c r="GPB53" s="38"/>
      <c r="GPC53" s="38"/>
      <c r="GPD53" s="38"/>
      <c r="GPE53" s="38"/>
      <c r="GPF53" s="38"/>
      <c r="GPG53" s="38"/>
      <c r="GPH53" s="38"/>
      <c r="GPI53" s="38"/>
      <c r="GPJ53" s="38"/>
      <c r="GPK53" s="38"/>
      <c r="GPL53" s="38"/>
      <c r="GPM53" s="38"/>
      <c r="GPN53" s="38"/>
      <c r="GPO53" s="38"/>
      <c r="GPP53" s="38"/>
      <c r="GPQ53" s="38"/>
      <c r="GPR53" s="38"/>
      <c r="GPS53" s="38"/>
      <c r="GPT53" s="38"/>
      <c r="GPU53" s="38"/>
      <c r="GPV53" s="38"/>
      <c r="GPW53" s="38"/>
      <c r="GPX53" s="38"/>
      <c r="GPY53" s="38"/>
      <c r="GPZ53" s="38"/>
      <c r="GQA53" s="38"/>
      <c r="GQB53" s="38"/>
      <c r="GQC53" s="38"/>
      <c r="GQD53" s="38"/>
      <c r="GQE53" s="38"/>
      <c r="GQF53" s="38"/>
      <c r="GQG53" s="38"/>
      <c r="GQH53" s="38"/>
      <c r="GQI53" s="38"/>
      <c r="GQJ53" s="38"/>
      <c r="GQK53" s="38"/>
      <c r="GQL53" s="38"/>
      <c r="GQM53" s="38"/>
      <c r="GQN53" s="38"/>
      <c r="GQO53" s="38"/>
      <c r="GQP53" s="38"/>
      <c r="GQQ53" s="38"/>
      <c r="GQR53" s="38"/>
      <c r="GQS53" s="38"/>
      <c r="GQT53" s="38"/>
      <c r="GQU53" s="38"/>
      <c r="GQV53" s="38"/>
      <c r="GQW53" s="38"/>
      <c r="GQX53" s="38"/>
      <c r="GQY53" s="38"/>
      <c r="GQZ53" s="38"/>
      <c r="GRA53" s="38"/>
      <c r="GRB53" s="38"/>
      <c r="GRC53" s="38"/>
      <c r="GRD53" s="38"/>
      <c r="GRE53" s="38"/>
      <c r="GRF53" s="38"/>
      <c r="GRG53" s="38"/>
      <c r="GRH53" s="38"/>
      <c r="GRI53" s="38"/>
      <c r="GRJ53" s="38"/>
      <c r="GRK53" s="38"/>
      <c r="GRL53" s="38"/>
      <c r="GRM53" s="38"/>
      <c r="GRN53" s="38"/>
      <c r="GRO53" s="38"/>
      <c r="GRP53" s="38"/>
      <c r="GRQ53" s="38"/>
      <c r="GRR53" s="38"/>
      <c r="GRS53" s="38"/>
      <c r="GRT53" s="38"/>
      <c r="GRU53" s="38"/>
      <c r="GRV53" s="38"/>
      <c r="GRW53" s="38"/>
      <c r="GRX53" s="38"/>
      <c r="GRY53" s="38"/>
      <c r="GRZ53" s="38"/>
      <c r="GSA53" s="38"/>
      <c r="GSB53" s="38"/>
      <c r="GSC53" s="38"/>
      <c r="GSD53" s="38"/>
      <c r="GSE53" s="38"/>
      <c r="GSF53" s="38"/>
      <c r="GSG53" s="38"/>
      <c r="GSH53" s="38"/>
      <c r="GSI53" s="38"/>
      <c r="GSJ53" s="38"/>
      <c r="GSK53" s="38"/>
      <c r="GSL53" s="38"/>
      <c r="GSM53" s="38"/>
      <c r="GSN53" s="38"/>
      <c r="GSO53" s="38"/>
      <c r="GSP53" s="38"/>
      <c r="GSQ53" s="38"/>
      <c r="GSR53" s="38"/>
      <c r="GSS53" s="38"/>
      <c r="GST53" s="38"/>
      <c r="GSU53" s="38"/>
      <c r="GSV53" s="38"/>
      <c r="GSW53" s="38"/>
      <c r="GSX53" s="38"/>
      <c r="GSY53" s="38"/>
      <c r="GSZ53" s="38"/>
      <c r="GTA53" s="38"/>
      <c r="GTB53" s="38"/>
      <c r="GTC53" s="38"/>
      <c r="GTD53" s="38"/>
      <c r="GTE53" s="38"/>
      <c r="GTF53" s="38"/>
      <c r="GTG53" s="38"/>
      <c r="GTH53" s="38"/>
      <c r="GTI53" s="38"/>
      <c r="GTJ53" s="38"/>
      <c r="GTK53" s="38"/>
      <c r="GTL53" s="38"/>
      <c r="GTM53" s="38"/>
      <c r="GTN53" s="38"/>
      <c r="GTO53" s="38"/>
      <c r="GTP53" s="38"/>
      <c r="GTQ53" s="38"/>
      <c r="GTR53" s="38"/>
      <c r="GTS53" s="38"/>
      <c r="GTT53" s="38"/>
      <c r="GTU53" s="38"/>
      <c r="GTV53" s="38"/>
      <c r="GTW53" s="38"/>
      <c r="GTX53" s="38"/>
      <c r="GTY53" s="38"/>
      <c r="GTZ53" s="38"/>
      <c r="GUA53" s="38"/>
      <c r="GUB53" s="38"/>
      <c r="GUC53" s="38"/>
      <c r="GUD53" s="38"/>
      <c r="GUE53" s="38"/>
      <c r="GUF53" s="38"/>
      <c r="GUG53" s="38"/>
      <c r="GUH53" s="38"/>
      <c r="GUI53" s="38"/>
      <c r="GUJ53" s="38"/>
      <c r="GUK53" s="38"/>
      <c r="GUL53" s="38"/>
      <c r="GUM53" s="38"/>
      <c r="GUN53" s="38"/>
      <c r="GUO53" s="38"/>
      <c r="GUP53" s="38"/>
      <c r="GUQ53" s="38"/>
      <c r="GUR53" s="38"/>
      <c r="GUS53" s="38"/>
      <c r="GUT53" s="38"/>
      <c r="GUU53" s="38"/>
      <c r="GUV53" s="38"/>
      <c r="GUW53" s="38"/>
      <c r="GUX53" s="38"/>
      <c r="GUY53" s="38"/>
      <c r="GUZ53" s="38"/>
      <c r="GVA53" s="38"/>
      <c r="GVB53" s="38"/>
      <c r="GVC53" s="38"/>
      <c r="GVD53" s="38"/>
      <c r="GVE53" s="38"/>
      <c r="GVF53" s="38"/>
      <c r="GVG53" s="38"/>
      <c r="GVH53" s="38"/>
      <c r="GVI53" s="38"/>
      <c r="GVJ53" s="38"/>
      <c r="GVK53" s="38"/>
      <c r="GVL53" s="38"/>
      <c r="GVM53" s="38"/>
      <c r="GVN53" s="38"/>
      <c r="GVO53" s="38"/>
      <c r="GVP53" s="38"/>
      <c r="GVQ53" s="38"/>
      <c r="GVR53" s="38"/>
      <c r="GVS53" s="38"/>
      <c r="GVT53" s="38"/>
      <c r="GVU53" s="38"/>
      <c r="GVV53" s="38"/>
      <c r="GVW53" s="38"/>
      <c r="GVX53" s="38"/>
      <c r="GVY53" s="38"/>
      <c r="GVZ53" s="38"/>
      <c r="GWA53" s="38"/>
      <c r="GWB53" s="38"/>
      <c r="GWC53" s="38"/>
      <c r="GWD53" s="38"/>
      <c r="GWE53" s="38"/>
      <c r="GWF53" s="38"/>
      <c r="GWG53" s="38"/>
      <c r="GWH53" s="38"/>
      <c r="GWI53" s="38"/>
      <c r="GWJ53" s="38"/>
      <c r="GWK53" s="38"/>
      <c r="GWL53" s="38"/>
      <c r="GWM53" s="38"/>
      <c r="GWN53" s="38"/>
      <c r="GWO53" s="38"/>
      <c r="GWP53" s="38"/>
      <c r="GWQ53" s="38"/>
      <c r="GWR53" s="38"/>
      <c r="GWS53" s="38"/>
      <c r="GWT53" s="38"/>
      <c r="GWU53" s="38"/>
      <c r="GWV53" s="38"/>
      <c r="GWW53" s="38"/>
      <c r="GWX53" s="38"/>
      <c r="GWY53" s="38"/>
      <c r="GWZ53" s="38"/>
      <c r="GXA53" s="38"/>
      <c r="GXB53" s="38"/>
      <c r="GXC53" s="38"/>
      <c r="GXD53" s="38"/>
      <c r="GXE53" s="38"/>
      <c r="GXF53" s="38"/>
      <c r="GXG53" s="38"/>
      <c r="GXH53" s="38"/>
      <c r="GXI53" s="38"/>
      <c r="GXJ53" s="38"/>
      <c r="GXK53" s="38"/>
      <c r="GXL53" s="38"/>
      <c r="GXM53" s="38"/>
      <c r="GXN53" s="38"/>
      <c r="GXO53" s="38"/>
      <c r="GXP53" s="38"/>
      <c r="GXQ53" s="38"/>
      <c r="GXR53" s="38"/>
      <c r="GXS53" s="38"/>
      <c r="GXT53" s="38"/>
      <c r="GXU53" s="38"/>
      <c r="GXV53" s="38"/>
      <c r="GXW53" s="38"/>
      <c r="GXX53" s="38"/>
      <c r="GXY53" s="38"/>
      <c r="GXZ53" s="38"/>
      <c r="GYA53" s="38"/>
      <c r="GYB53" s="38"/>
      <c r="GYC53" s="38"/>
      <c r="GYD53" s="38"/>
      <c r="GYE53" s="38"/>
      <c r="GYF53" s="38"/>
      <c r="GYG53" s="38"/>
      <c r="GYH53" s="38"/>
      <c r="GYI53" s="38"/>
      <c r="GYJ53" s="38"/>
      <c r="GYK53" s="38"/>
      <c r="GYL53" s="38"/>
      <c r="GYM53" s="38"/>
      <c r="GYN53" s="38"/>
      <c r="GYO53" s="38"/>
      <c r="GYP53" s="38"/>
      <c r="GYQ53" s="38"/>
      <c r="GYR53" s="38"/>
      <c r="GYS53" s="38"/>
      <c r="GYT53" s="38"/>
      <c r="GYU53" s="38"/>
      <c r="GYV53" s="38"/>
      <c r="GYW53" s="38"/>
      <c r="GYX53" s="38"/>
      <c r="GYY53" s="38"/>
      <c r="GYZ53" s="38"/>
      <c r="GZA53" s="38"/>
      <c r="GZB53" s="38"/>
      <c r="GZC53" s="38"/>
      <c r="GZD53" s="38"/>
      <c r="GZE53" s="38"/>
      <c r="GZF53" s="38"/>
      <c r="GZG53" s="38"/>
      <c r="GZH53" s="38"/>
      <c r="GZI53" s="38"/>
      <c r="GZJ53" s="38"/>
      <c r="GZK53" s="38"/>
      <c r="GZL53" s="38"/>
      <c r="GZM53" s="38"/>
      <c r="GZN53" s="38"/>
      <c r="GZO53" s="38"/>
      <c r="GZP53" s="38"/>
      <c r="GZQ53" s="38"/>
      <c r="GZR53" s="38"/>
      <c r="GZS53" s="38"/>
      <c r="GZT53" s="38"/>
      <c r="GZU53" s="38"/>
      <c r="GZV53" s="38"/>
      <c r="GZW53" s="38"/>
      <c r="GZX53" s="38"/>
      <c r="GZY53" s="38"/>
      <c r="GZZ53" s="38"/>
      <c r="HAA53" s="38"/>
      <c r="HAB53" s="38"/>
      <c r="HAC53" s="38"/>
      <c r="HAD53" s="38"/>
      <c r="HAE53" s="38"/>
      <c r="HAF53" s="38"/>
      <c r="HAG53" s="38"/>
      <c r="HAH53" s="38"/>
      <c r="HAI53" s="38"/>
      <c r="HAJ53" s="38"/>
      <c r="HAK53" s="38"/>
      <c r="HAL53" s="38"/>
      <c r="HAM53" s="38"/>
      <c r="HAN53" s="38"/>
      <c r="HAO53" s="38"/>
      <c r="HAP53" s="38"/>
      <c r="HAQ53" s="38"/>
      <c r="HAR53" s="38"/>
      <c r="HAS53" s="38"/>
      <c r="HAT53" s="38"/>
      <c r="HAU53" s="38"/>
      <c r="HAV53" s="38"/>
      <c r="HAW53" s="38"/>
      <c r="HAX53" s="38"/>
      <c r="HAY53" s="38"/>
      <c r="HAZ53" s="38"/>
      <c r="HBA53" s="38"/>
      <c r="HBB53" s="38"/>
      <c r="HBC53" s="38"/>
      <c r="HBD53" s="38"/>
      <c r="HBE53" s="38"/>
      <c r="HBF53" s="38"/>
      <c r="HBG53" s="38"/>
      <c r="HBH53" s="38"/>
      <c r="HBI53" s="38"/>
      <c r="HBJ53" s="38"/>
      <c r="HBK53" s="38"/>
      <c r="HBL53" s="38"/>
      <c r="HBM53" s="38"/>
      <c r="HBN53" s="38"/>
      <c r="HBO53" s="38"/>
      <c r="HBP53" s="38"/>
      <c r="HBQ53" s="38"/>
      <c r="HBR53" s="38"/>
      <c r="HBS53" s="38"/>
      <c r="HBT53" s="38"/>
      <c r="HBU53" s="38"/>
      <c r="HBV53" s="38"/>
      <c r="HBW53" s="38"/>
      <c r="HBX53" s="38"/>
      <c r="HBY53" s="38"/>
      <c r="HBZ53" s="38"/>
      <c r="HCA53" s="38"/>
      <c r="HCB53" s="38"/>
      <c r="HCC53" s="38"/>
      <c r="HCD53" s="38"/>
      <c r="HCE53" s="38"/>
      <c r="HCF53" s="38"/>
      <c r="HCG53" s="38"/>
      <c r="HCH53" s="38"/>
      <c r="HCI53" s="38"/>
      <c r="HCJ53" s="38"/>
      <c r="HCK53" s="38"/>
      <c r="HCL53" s="38"/>
      <c r="HCM53" s="38"/>
      <c r="HCN53" s="38"/>
      <c r="HCO53" s="38"/>
      <c r="HCP53" s="38"/>
      <c r="HCQ53" s="38"/>
      <c r="HCR53" s="38"/>
      <c r="HCS53" s="38"/>
      <c r="HCT53" s="38"/>
      <c r="HCU53" s="38"/>
      <c r="HCV53" s="38"/>
      <c r="HCW53" s="38"/>
      <c r="HCX53" s="38"/>
      <c r="HCY53" s="38"/>
      <c r="HCZ53" s="38"/>
      <c r="HDA53" s="38"/>
      <c r="HDB53" s="38"/>
      <c r="HDC53" s="38"/>
      <c r="HDD53" s="38"/>
      <c r="HDE53" s="38"/>
      <c r="HDF53" s="38"/>
      <c r="HDG53" s="38"/>
      <c r="HDH53" s="38"/>
      <c r="HDI53" s="38"/>
      <c r="HDJ53" s="38"/>
      <c r="HDK53" s="38"/>
      <c r="HDL53" s="38"/>
      <c r="HDM53" s="38"/>
      <c r="HDN53" s="38"/>
      <c r="HDO53" s="38"/>
      <c r="HDP53" s="38"/>
      <c r="HDQ53" s="38"/>
      <c r="HDR53" s="38"/>
      <c r="HDS53" s="38"/>
      <c r="HDT53" s="38"/>
      <c r="HDU53" s="38"/>
      <c r="HDV53" s="38"/>
      <c r="HDW53" s="38"/>
      <c r="HDX53" s="38"/>
      <c r="HDY53" s="38"/>
      <c r="HDZ53" s="38"/>
      <c r="HEA53" s="38"/>
      <c r="HEB53" s="38"/>
      <c r="HEC53" s="38"/>
      <c r="HED53" s="38"/>
      <c r="HEE53" s="38"/>
      <c r="HEF53" s="38"/>
      <c r="HEG53" s="38"/>
      <c r="HEH53" s="38"/>
      <c r="HEI53" s="38"/>
      <c r="HEJ53" s="38"/>
      <c r="HEK53" s="38"/>
      <c r="HEL53" s="38"/>
      <c r="HEM53" s="38"/>
      <c r="HEN53" s="38"/>
      <c r="HEO53" s="38"/>
      <c r="HEP53" s="38"/>
      <c r="HEQ53" s="38"/>
      <c r="HER53" s="38"/>
      <c r="HES53" s="38"/>
      <c r="HET53" s="38"/>
      <c r="HEU53" s="38"/>
      <c r="HEV53" s="38"/>
      <c r="HEW53" s="38"/>
      <c r="HEX53" s="38"/>
      <c r="HEY53" s="38"/>
      <c r="HEZ53" s="38"/>
      <c r="HFA53" s="38"/>
      <c r="HFB53" s="38"/>
      <c r="HFC53" s="38"/>
      <c r="HFD53" s="38"/>
      <c r="HFE53" s="38"/>
      <c r="HFF53" s="38"/>
      <c r="HFG53" s="38"/>
      <c r="HFH53" s="38"/>
      <c r="HFI53" s="38"/>
      <c r="HFJ53" s="38"/>
      <c r="HFK53" s="38"/>
      <c r="HFL53" s="38"/>
      <c r="HFM53" s="38"/>
      <c r="HFN53" s="38"/>
      <c r="HFO53" s="38"/>
      <c r="HFP53" s="38"/>
      <c r="HFQ53" s="38"/>
      <c r="HFR53" s="38"/>
      <c r="HFS53" s="38"/>
      <c r="HFT53" s="38"/>
      <c r="HFU53" s="38"/>
      <c r="HFV53" s="38"/>
      <c r="HFW53" s="38"/>
      <c r="HFX53" s="38"/>
      <c r="HFY53" s="38"/>
      <c r="HFZ53" s="38"/>
      <c r="HGA53" s="38"/>
      <c r="HGB53" s="38"/>
      <c r="HGC53" s="38"/>
      <c r="HGD53" s="38"/>
      <c r="HGE53" s="38"/>
      <c r="HGF53" s="38"/>
      <c r="HGG53" s="38"/>
      <c r="HGH53" s="38"/>
      <c r="HGI53" s="38"/>
      <c r="HGJ53" s="38"/>
      <c r="HGK53" s="38"/>
      <c r="HGL53" s="38"/>
      <c r="HGM53" s="38"/>
      <c r="HGN53" s="38"/>
      <c r="HGO53" s="38"/>
      <c r="HGP53" s="38"/>
      <c r="HGQ53" s="38"/>
      <c r="HGR53" s="38"/>
      <c r="HGS53" s="38"/>
      <c r="HGT53" s="38"/>
      <c r="HGU53" s="38"/>
      <c r="HGV53" s="38"/>
      <c r="HGW53" s="38"/>
      <c r="HGX53" s="38"/>
      <c r="HGY53" s="38"/>
      <c r="HGZ53" s="38"/>
      <c r="HHA53" s="38"/>
      <c r="HHB53" s="38"/>
      <c r="HHC53" s="38"/>
      <c r="HHD53" s="38"/>
      <c r="HHE53" s="38"/>
      <c r="HHF53" s="38"/>
      <c r="HHG53" s="38"/>
      <c r="HHH53" s="38"/>
      <c r="HHI53" s="38"/>
      <c r="HHJ53" s="38"/>
      <c r="HHK53" s="38"/>
      <c r="HHL53" s="38"/>
      <c r="HHM53" s="38"/>
      <c r="HHN53" s="38"/>
      <c r="HHO53" s="38"/>
      <c r="HHP53" s="38"/>
      <c r="HHQ53" s="38"/>
      <c r="HHR53" s="38"/>
      <c r="HHS53" s="38"/>
      <c r="HHT53" s="38"/>
      <c r="HHU53" s="38"/>
      <c r="HHV53" s="38"/>
      <c r="HHW53" s="38"/>
      <c r="HHX53" s="38"/>
      <c r="HHY53" s="38"/>
      <c r="HHZ53" s="38"/>
      <c r="HIA53" s="38"/>
      <c r="HIB53" s="38"/>
      <c r="HIC53" s="38"/>
      <c r="HID53" s="38"/>
      <c r="HIE53" s="38"/>
      <c r="HIF53" s="38"/>
      <c r="HIG53" s="38"/>
      <c r="HIH53" s="38"/>
      <c r="HII53" s="38"/>
      <c r="HIJ53" s="38"/>
      <c r="HIK53" s="38"/>
      <c r="HIL53" s="38"/>
      <c r="HIM53" s="38"/>
      <c r="HIN53" s="38"/>
      <c r="HIO53" s="38"/>
      <c r="HIP53" s="38"/>
      <c r="HIQ53" s="38"/>
      <c r="HIR53" s="38"/>
      <c r="HIS53" s="38"/>
      <c r="HIT53" s="38"/>
      <c r="HIU53" s="38"/>
      <c r="HIV53" s="38"/>
      <c r="HIW53" s="38"/>
      <c r="HIX53" s="38"/>
      <c r="HIY53" s="38"/>
      <c r="HIZ53" s="38"/>
      <c r="HJA53" s="38"/>
      <c r="HJB53" s="38"/>
      <c r="HJC53" s="38"/>
      <c r="HJD53" s="38"/>
      <c r="HJE53" s="38"/>
      <c r="HJF53" s="38"/>
      <c r="HJG53" s="38"/>
      <c r="HJH53" s="38"/>
      <c r="HJI53" s="38"/>
      <c r="HJJ53" s="38"/>
      <c r="HJK53" s="38"/>
      <c r="HJL53" s="38"/>
      <c r="HJM53" s="38"/>
      <c r="HJN53" s="38"/>
      <c r="HJO53" s="38"/>
      <c r="HJP53" s="38"/>
      <c r="HJQ53" s="38"/>
      <c r="HJR53" s="38"/>
      <c r="HJS53" s="38"/>
      <c r="HJT53" s="38"/>
      <c r="HJU53" s="38"/>
      <c r="HJV53" s="38"/>
      <c r="HJW53" s="38"/>
      <c r="HJX53" s="38"/>
      <c r="HJY53" s="38"/>
      <c r="HJZ53" s="38"/>
      <c r="HKA53" s="38"/>
      <c r="HKB53" s="38"/>
      <c r="HKC53" s="38"/>
      <c r="HKD53" s="38"/>
      <c r="HKE53" s="38"/>
      <c r="HKF53" s="38"/>
      <c r="HKG53" s="38"/>
      <c r="HKH53" s="38"/>
      <c r="HKI53" s="38"/>
      <c r="HKJ53" s="38"/>
      <c r="HKK53" s="38"/>
      <c r="HKL53" s="38"/>
      <c r="HKM53" s="38"/>
      <c r="HKN53" s="38"/>
      <c r="HKO53" s="38"/>
      <c r="HKP53" s="38"/>
      <c r="HKQ53" s="38"/>
      <c r="HKR53" s="38"/>
      <c r="HKS53" s="38"/>
      <c r="HKT53" s="38"/>
      <c r="HKU53" s="38"/>
      <c r="HKV53" s="38"/>
      <c r="HKW53" s="38"/>
      <c r="HKX53" s="38"/>
      <c r="HKY53" s="38"/>
      <c r="HKZ53" s="38"/>
      <c r="HLA53" s="38"/>
      <c r="HLB53" s="38"/>
      <c r="HLC53" s="38"/>
      <c r="HLD53" s="38"/>
      <c r="HLE53" s="38"/>
      <c r="HLF53" s="38"/>
      <c r="HLG53" s="38"/>
      <c r="HLH53" s="38"/>
      <c r="HLI53" s="38"/>
      <c r="HLJ53" s="38"/>
      <c r="HLK53" s="38"/>
      <c r="HLL53" s="38"/>
      <c r="HLM53" s="38"/>
      <c r="HLN53" s="38"/>
      <c r="HLO53" s="38"/>
      <c r="HLP53" s="38"/>
      <c r="HLQ53" s="38"/>
      <c r="HLR53" s="38"/>
      <c r="HLS53" s="38"/>
      <c r="HLT53" s="38"/>
      <c r="HLU53" s="38"/>
      <c r="HLV53" s="38"/>
      <c r="HLW53" s="38"/>
      <c r="HLX53" s="38"/>
      <c r="HLY53" s="38"/>
      <c r="HLZ53" s="38"/>
      <c r="HMA53" s="38"/>
      <c r="HMB53" s="38"/>
      <c r="HMC53" s="38"/>
      <c r="HMD53" s="38"/>
      <c r="HME53" s="38"/>
      <c r="HMF53" s="38"/>
      <c r="HMG53" s="38"/>
      <c r="HMH53" s="38"/>
      <c r="HMI53" s="38"/>
      <c r="HMJ53" s="38"/>
      <c r="HMK53" s="38"/>
      <c r="HML53" s="38"/>
      <c r="HMM53" s="38"/>
      <c r="HMN53" s="38"/>
      <c r="HMO53" s="38"/>
      <c r="HMP53" s="38"/>
      <c r="HMQ53" s="38"/>
      <c r="HMR53" s="38"/>
      <c r="HMS53" s="38"/>
      <c r="HMT53" s="38"/>
      <c r="HMU53" s="38"/>
      <c r="HMV53" s="38"/>
      <c r="HMW53" s="38"/>
      <c r="HMX53" s="38"/>
      <c r="HMY53" s="38"/>
      <c r="HMZ53" s="38"/>
      <c r="HNA53" s="38"/>
      <c r="HNB53" s="38"/>
      <c r="HNC53" s="38"/>
      <c r="HND53" s="38"/>
      <c r="HNE53" s="38"/>
      <c r="HNF53" s="38"/>
      <c r="HNG53" s="38"/>
      <c r="HNH53" s="38"/>
      <c r="HNI53" s="38"/>
      <c r="HNJ53" s="38"/>
      <c r="HNK53" s="38"/>
      <c r="HNL53" s="38"/>
      <c r="HNM53" s="38"/>
      <c r="HNN53" s="38"/>
      <c r="HNO53" s="38"/>
      <c r="HNP53" s="38"/>
      <c r="HNQ53" s="38"/>
      <c r="HNR53" s="38"/>
      <c r="HNS53" s="38"/>
      <c r="HNT53" s="38"/>
      <c r="HNU53" s="38"/>
      <c r="HNV53" s="38"/>
      <c r="HNW53" s="38"/>
      <c r="HNX53" s="38"/>
      <c r="HNY53" s="38"/>
      <c r="HNZ53" s="38"/>
      <c r="HOA53" s="38"/>
      <c r="HOB53" s="38"/>
      <c r="HOC53" s="38"/>
      <c r="HOD53" s="38"/>
      <c r="HOE53" s="38"/>
      <c r="HOF53" s="38"/>
      <c r="HOG53" s="38"/>
      <c r="HOH53" s="38"/>
      <c r="HOI53" s="38"/>
      <c r="HOJ53" s="38"/>
      <c r="HOK53" s="38"/>
      <c r="HOL53" s="38"/>
      <c r="HOM53" s="38"/>
      <c r="HON53" s="38"/>
      <c r="HOO53" s="38"/>
      <c r="HOP53" s="38"/>
      <c r="HOQ53" s="38"/>
      <c r="HOR53" s="38"/>
      <c r="HOS53" s="38"/>
      <c r="HOT53" s="38"/>
      <c r="HOU53" s="38"/>
      <c r="HOV53" s="38"/>
      <c r="HOW53" s="38"/>
      <c r="HOX53" s="38"/>
      <c r="HOY53" s="38"/>
      <c r="HOZ53" s="38"/>
      <c r="HPA53" s="38"/>
      <c r="HPB53" s="38"/>
      <c r="HPC53" s="38"/>
      <c r="HPD53" s="38"/>
      <c r="HPE53" s="38"/>
      <c r="HPF53" s="38"/>
      <c r="HPG53" s="38"/>
      <c r="HPH53" s="38"/>
      <c r="HPI53" s="38"/>
      <c r="HPJ53" s="38"/>
      <c r="HPK53" s="38"/>
      <c r="HPL53" s="38"/>
      <c r="HPM53" s="38"/>
      <c r="HPN53" s="38"/>
      <c r="HPO53" s="38"/>
      <c r="HPP53" s="38"/>
      <c r="HPQ53" s="38"/>
      <c r="HPR53" s="38"/>
      <c r="HPS53" s="38"/>
      <c r="HPT53" s="38"/>
      <c r="HPU53" s="38"/>
      <c r="HPV53" s="38"/>
      <c r="HPW53" s="38"/>
      <c r="HPX53" s="38"/>
      <c r="HPY53" s="38"/>
      <c r="HPZ53" s="38"/>
      <c r="HQA53" s="38"/>
      <c r="HQB53" s="38"/>
      <c r="HQC53" s="38"/>
      <c r="HQD53" s="38"/>
      <c r="HQE53" s="38"/>
      <c r="HQF53" s="38"/>
      <c r="HQG53" s="38"/>
      <c r="HQH53" s="38"/>
      <c r="HQI53" s="38"/>
      <c r="HQJ53" s="38"/>
      <c r="HQK53" s="38"/>
      <c r="HQL53" s="38"/>
      <c r="HQM53" s="38"/>
      <c r="HQN53" s="38"/>
      <c r="HQO53" s="38"/>
      <c r="HQP53" s="38"/>
      <c r="HQQ53" s="38"/>
      <c r="HQR53" s="38"/>
      <c r="HQS53" s="38"/>
      <c r="HQT53" s="38"/>
      <c r="HQU53" s="38"/>
      <c r="HQV53" s="38"/>
      <c r="HQW53" s="38"/>
      <c r="HQX53" s="38"/>
      <c r="HQY53" s="38"/>
      <c r="HQZ53" s="38"/>
      <c r="HRA53" s="38"/>
      <c r="HRB53" s="38"/>
      <c r="HRC53" s="38"/>
      <c r="HRD53" s="38"/>
      <c r="HRE53" s="38"/>
      <c r="HRF53" s="38"/>
      <c r="HRG53" s="38"/>
      <c r="HRH53" s="38"/>
      <c r="HRI53" s="38"/>
      <c r="HRJ53" s="38"/>
      <c r="HRK53" s="38"/>
      <c r="HRL53" s="38"/>
      <c r="HRM53" s="38"/>
      <c r="HRN53" s="38"/>
      <c r="HRO53" s="38"/>
      <c r="HRP53" s="38"/>
      <c r="HRQ53" s="38"/>
      <c r="HRR53" s="38"/>
      <c r="HRS53" s="38"/>
      <c r="HRT53" s="38"/>
      <c r="HRU53" s="38"/>
      <c r="HRV53" s="38"/>
      <c r="HRW53" s="38"/>
      <c r="HRX53" s="38"/>
      <c r="HRY53" s="38"/>
      <c r="HRZ53" s="38"/>
      <c r="HSA53" s="38"/>
      <c r="HSB53" s="38"/>
      <c r="HSC53" s="38"/>
      <c r="HSD53" s="38"/>
      <c r="HSE53" s="38"/>
      <c r="HSF53" s="38"/>
      <c r="HSG53" s="38"/>
      <c r="HSH53" s="38"/>
      <c r="HSI53" s="38"/>
      <c r="HSJ53" s="38"/>
      <c r="HSK53" s="38"/>
      <c r="HSL53" s="38"/>
      <c r="HSM53" s="38"/>
      <c r="HSN53" s="38"/>
      <c r="HSO53" s="38"/>
      <c r="HSP53" s="38"/>
      <c r="HSQ53" s="38"/>
      <c r="HSR53" s="38"/>
      <c r="HSS53" s="38"/>
      <c r="HST53" s="38"/>
      <c r="HSU53" s="38"/>
      <c r="HSV53" s="38"/>
      <c r="HSW53" s="38"/>
      <c r="HSX53" s="38"/>
      <c r="HSY53" s="38"/>
      <c r="HSZ53" s="38"/>
      <c r="HTA53" s="38"/>
      <c r="HTB53" s="38"/>
      <c r="HTC53" s="38"/>
      <c r="HTD53" s="38"/>
      <c r="HTE53" s="38"/>
      <c r="HTF53" s="38"/>
      <c r="HTG53" s="38"/>
      <c r="HTH53" s="38"/>
      <c r="HTI53" s="38"/>
      <c r="HTJ53" s="38"/>
      <c r="HTK53" s="38"/>
      <c r="HTL53" s="38"/>
      <c r="HTM53" s="38"/>
      <c r="HTN53" s="38"/>
      <c r="HTO53" s="38"/>
      <c r="HTP53" s="38"/>
      <c r="HTQ53" s="38"/>
      <c r="HTR53" s="38"/>
      <c r="HTS53" s="38"/>
      <c r="HTT53" s="38"/>
      <c r="HTU53" s="38"/>
      <c r="HTV53" s="38"/>
      <c r="HTW53" s="38"/>
      <c r="HTX53" s="38"/>
      <c r="HTY53" s="38"/>
      <c r="HTZ53" s="38"/>
      <c r="HUA53" s="38"/>
      <c r="HUB53" s="38"/>
      <c r="HUC53" s="38"/>
      <c r="HUD53" s="38"/>
      <c r="HUE53" s="38"/>
      <c r="HUF53" s="38"/>
      <c r="HUG53" s="38"/>
      <c r="HUH53" s="38"/>
      <c r="HUI53" s="38"/>
      <c r="HUJ53" s="38"/>
      <c r="HUK53" s="38"/>
      <c r="HUL53" s="38"/>
      <c r="HUM53" s="38"/>
      <c r="HUN53" s="38"/>
      <c r="HUO53" s="38"/>
      <c r="HUP53" s="38"/>
      <c r="HUQ53" s="38"/>
      <c r="HUR53" s="38"/>
      <c r="HUS53" s="38"/>
      <c r="HUT53" s="38"/>
      <c r="HUU53" s="38"/>
      <c r="HUV53" s="38"/>
      <c r="HUW53" s="38"/>
      <c r="HUX53" s="38"/>
      <c r="HUY53" s="38"/>
      <c r="HUZ53" s="38"/>
      <c r="HVA53" s="38"/>
      <c r="HVB53" s="38"/>
      <c r="HVC53" s="38"/>
      <c r="HVD53" s="38"/>
      <c r="HVE53" s="38"/>
      <c r="HVF53" s="38"/>
      <c r="HVG53" s="38"/>
      <c r="HVH53" s="38"/>
      <c r="HVI53" s="38"/>
      <c r="HVJ53" s="38"/>
      <c r="HVK53" s="38"/>
      <c r="HVL53" s="38"/>
      <c r="HVM53" s="38"/>
      <c r="HVN53" s="38"/>
      <c r="HVO53" s="38"/>
      <c r="HVP53" s="38"/>
      <c r="HVQ53" s="38"/>
      <c r="HVR53" s="38"/>
      <c r="HVS53" s="38"/>
      <c r="HVT53" s="38"/>
      <c r="HVU53" s="38"/>
      <c r="HVV53" s="38"/>
      <c r="HVW53" s="38"/>
      <c r="HVX53" s="38"/>
      <c r="HVY53" s="38"/>
      <c r="HVZ53" s="38"/>
      <c r="HWA53" s="38"/>
      <c r="HWB53" s="38"/>
      <c r="HWC53" s="38"/>
      <c r="HWD53" s="38"/>
      <c r="HWE53" s="38"/>
      <c r="HWF53" s="38"/>
      <c r="HWG53" s="38"/>
      <c r="HWH53" s="38"/>
      <c r="HWI53" s="38"/>
      <c r="HWJ53" s="38"/>
      <c r="HWK53" s="38"/>
      <c r="HWL53" s="38"/>
      <c r="HWM53" s="38"/>
      <c r="HWN53" s="38"/>
      <c r="HWO53" s="38"/>
      <c r="HWP53" s="38"/>
      <c r="HWQ53" s="38"/>
      <c r="HWR53" s="38"/>
      <c r="HWS53" s="38"/>
      <c r="HWT53" s="38"/>
      <c r="HWU53" s="38"/>
      <c r="HWV53" s="38"/>
      <c r="HWW53" s="38"/>
      <c r="HWX53" s="38"/>
      <c r="HWY53" s="38"/>
      <c r="HWZ53" s="38"/>
      <c r="HXA53" s="38"/>
      <c r="HXB53" s="38"/>
      <c r="HXC53" s="38"/>
      <c r="HXD53" s="38"/>
      <c r="HXE53" s="38"/>
      <c r="HXF53" s="38"/>
      <c r="HXG53" s="38"/>
      <c r="HXH53" s="38"/>
      <c r="HXI53" s="38"/>
      <c r="HXJ53" s="38"/>
      <c r="HXK53" s="38"/>
      <c r="HXL53" s="38"/>
      <c r="HXM53" s="38"/>
      <c r="HXN53" s="38"/>
      <c r="HXO53" s="38"/>
      <c r="HXP53" s="38"/>
      <c r="HXQ53" s="38"/>
      <c r="HXR53" s="38"/>
      <c r="HXS53" s="38"/>
      <c r="HXT53" s="38"/>
      <c r="HXU53" s="38"/>
      <c r="HXV53" s="38"/>
      <c r="HXW53" s="38"/>
      <c r="HXX53" s="38"/>
      <c r="HXY53" s="38"/>
      <c r="HXZ53" s="38"/>
      <c r="HYA53" s="38"/>
      <c r="HYB53" s="38"/>
      <c r="HYC53" s="38"/>
      <c r="HYD53" s="38"/>
      <c r="HYE53" s="38"/>
      <c r="HYF53" s="38"/>
      <c r="HYG53" s="38"/>
      <c r="HYH53" s="38"/>
      <c r="HYI53" s="38"/>
      <c r="HYJ53" s="38"/>
      <c r="HYK53" s="38"/>
      <c r="HYL53" s="38"/>
      <c r="HYM53" s="38"/>
      <c r="HYN53" s="38"/>
      <c r="HYO53" s="38"/>
      <c r="HYP53" s="38"/>
      <c r="HYQ53" s="38"/>
      <c r="HYR53" s="38"/>
      <c r="HYS53" s="38"/>
      <c r="HYT53" s="38"/>
      <c r="HYU53" s="38"/>
      <c r="HYV53" s="38"/>
      <c r="HYW53" s="38"/>
      <c r="HYX53" s="38"/>
      <c r="HYY53" s="38"/>
      <c r="HYZ53" s="38"/>
      <c r="HZA53" s="38"/>
      <c r="HZB53" s="38"/>
      <c r="HZC53" s="38"/>
      <c r="HZD53" s="38"/>
      <c r="HZE53" s="38"/>
      <c r="HZF53" s="38"/>
      <c r="HZG53" s="38"/>
      <c r="HZH53" s="38"/>
      <c r="HZI53" s="38"/>
      <c r="HZJ53" s="38"/>
      <c r="HZK53" s="38"/>
      <c r="HZL53" s="38"/>
      <c r="HZM53" s="38"/>
      <c r="HZN53" s="38"/>
      <c r="HZO53" s="38"/>
      <c r="HZP53" s="38"/>
      <c r="HZQ53" s="38"/>
      <c r="HZR53" s="38"/>
      <c r="HZS53" s="38"/>
      <c r="HZT53" s="38"/>
      <c r="HZU53" s="38"/>
      <c r="HZV53" s="38"/>
      <c r="HZW53" s="38"/>
      <c r="HZX53" s="38"/>
      <c r="HZY53" s="38"/>
      <c r="HZZ53" s="38"/>
      <c r="IAA53" s="38"/>
      <c r="IAB53" s="38"/>
      <c r="IAC53" s="38"/>
      <c r="IAD53" s="38"/>
      <c r="IAE53" s="38"/>
      <c r="IAF53" s="38"/>
      <c r="IAG53" s="38"/>
      <c r="IAH53" s="38"/>
      <c r="IAI53" s="38"/>
      <c r="IAJ53" s="38"/>
      <c r="IAK53" s="38"/>
      <c r="IAL53" s="38"/>
      <c r="IAM53" s="38"/>
      <c r="IAN53" s="38"/>
      <c r="IAO53" s="38"/>
      <c r="IAP53" s="38"/>
      <c r="IAQ53" s="38"/>
      <c r="IAR53" s="38"/>
      <c r="IAS53" s="38"/>
      <c r="IAT53" s="38"/>
      <c r="IAU53" s="38"/>
      <c r="IAV53" s="38"/>
      <c r="IAW53" s="38"/>
      <c r="IAX53" s="38"/>
      <c r="IAY53" s="38"/>
      <c r="IAZ53" s="38"/>
      <c r="IBA53" s="38"/>
      <c r="IBB53" s="38"/>
      <c r="IBC53" s="38"/>
      <c r="IBD53" s="38"/>
      <c r="IBE53" s="38"/>
      <c r="IBF53" s="38"/>
      <c r="IBG53" s="38"/>
      <c r="IBH53" s="38"/>
      <c r="IBI53" s="38"/>
      <c r="IBJ53" s="38"/>
      <c r="IBK53" s="38"/>
      <c r="IBL53" s="38"/>
      <c r="IBM53" s="38"/>
      <c r="IBN53" s="38"/>
      <c r="IBO53" s="38"/>
      <c r="IBP53" s="38"/>
      <c r="IBQ53" s="38"/>
      <c r="IBR53" s="38"/>
      <c r="IBS53" s="38"/>
      <c r="IBT53" s="38"/>
      <c r="IBU53" s="38"/>
      <c r="IBV53" s="38"/>
      <c r="IBW53" s="38"/>
      <c r="IBX53" s="38"/>
      <c r="IBY53" s="38"/>
      <c r="IBZ53" s="38"/>
      <c r="ICA53" s="38"/>
      <c r="ICB53" s="38"/>
      <c r="ICC53" s="38"/>
      <c r="ICD53" s="38"/>
      <c r="ICE53" s="38"/>
      <c r="ICF53" s="38"/>
      <c r="ICG53" s="38"/>
      <c r="ICH53" s="38"/>
      <c r="ICI53" s="38"/>
      <c r="ICJ53" s="38"/>
      <c r="ICK53" s="38"/>
      <c r="ICL53" s="38"/>
      <c r="ICM53" s="38"/>
      <c r="ICN53" s="38"/>
      <c r="ICO53" s="38"/>
      <c r="ICP53" s="38"/>
      <c r="ICQ53" s="38"/>
      <c r="ICR53" s="38"/>
      <c r="ICS53" s="38"/>
      <c r="ICT53" s="38"/>
      <c r="ICU53" s="38"/>
      <c r="ICV53" s="38"/>
      <c r="ICW53" s="38"/>
      <c r="ICX53" s="38"/>
      <c r="ICY53" s="38"/>
      <c r="ICZ53" s="38"/>
      <c r="IDA53" s="38"/>
      <c r="IDB53" s="38"/>
      <c r="IDC53" s="38"/>
      <c r="IDD53" s="38"/>
      <c r="IDE53" s="38"/>
      <c r="IDF53" s="38"/>
      <c r="IDG53" s="38"/>
      <c r="IDH53" s="38"/>
      <c r="IDI53" s="38"/>
      <c r="IDJ53" s="38"/>
      <c r="IDK53" s="38"/>
      <c r="IDL53" s="38"/>
      <c r="IDM53" s="38"/>
      <c r="IDN53" s="38"/>
      <c r="IDO53" s="38"/>
      <c r="IDP53" s="38"/>
      <c r="IDQ53" s="38"/>
      <c r="IDR53" s="38"/>
      <c r="IDS53" s="38"/>
      <c r="IDT53" s="38"/>
      <c r="IDU53" s="38"/>
      <c r="IDV53" s="38"/>
      <c r="IDW53" s="38"/>
      <c r="IDX53" s="38"/>
      <c r="IDY53" s="38"/>
      <c r="IDZ53" s="38"/>
      <c r="IEA53" s="38"/>
      <c r="IEB53" s="38"/>
      <c r="IEC53" s="38"/>
      <c r="IED53" s="38"/>
      <c r="IEE53" s="38"/>
      <c r="IEF53" s="38"/>
      <c r="IEG53" s="38"/>
      <c r="IEH53" s="38"/>
      <c r="IEI53" s="38"/>
      <c r="IEJ53" s="38"/>
      <c r="IEK53" s="38"/>
      <c r="IEL53" s="38"/>
      <c r="IEM53" s="38"/>
      <c r="IEN53" s="38"/>
      <c r="IEO53" s="38"/>
      <c r="IEP53" s="38"/>
      <c r="IEQ53" s="38"/>
      <c r="IER53" s="38"/>
      <c r="IES53" s="38"/>
      <c r="IET53" s="38"/>
      <c r="IEU53" s="38"/>
      <c r="IEV53" s="38"/>
      <c r="IEW53" s="38"/>
      <c r="IEX53" s="38"/>
      <c r="IEY53" s="38"/>
      <c r="IEZ53" s="38"/>
      <c r="IFA53" s="38"/>
      <c r="IFB53" s="38"/>
      <c r="IFC53" s="38"/>
      <c r="IFD53" s="38"/>
      <c r="IFE53" s="38"/>
      <c r="IFF53" s="38"/>
      <c r="IFG53" s="38"/>
      <c r="IFH53" s="38"/>
      <c r="IFI53" s="38"/>
      <c r="IFJ53" s="38"/>
      <c r="IFK53" s="38"/>
      <c r="IFL53" s="38"/>
      <c r="IFM53" s="38"/>
      <c r="IFN53" s="38"/>
      <c r="IFO53" s="38"/>
      <c r="IFP53" s="38"/>
      <c r="IFQ53" s="38"/>
      <c r="IFR53" s="38"/>
      <c r="IFS53" s="38"/>
      <c r="IFT53" s="38"/>
      <c r="IFU53" s="38"/>
      <c r="IFV53" s="38"/>
      <c r="IFW53" s="38"/>
      <c r="IFX53" s="38"/>
      <c r="IFY53" s="38"/>
      <c r="IFZ53" s="38"/>
      <c r="IGA53" s="38"/>
      <c r="IGB53" s="38"/>
      <c r="IGC53" s="38"/>
      <c r="IGD53" s="38"/>
      <c r="IGE53" s="38"/>
      <c r="IGF53" s="38"/>
      <c r="IGG53" s="38"/>
      <c r="IGH53" s="38"/>
      <c r="IGI53" s="38"/>
      <c r="IGJ53" s="38"/>
      <c r="IGK53" s="38"/>
      <c r="IGL53" s="38"/>
      <c r="IGM53" s="38"/>
      <c r="IGN53" s="38"/>
      <c r="IGO53" s="38"/>
      <c r="IGP53" s="38"/>
      <c r="IGQ53" s="38"/>
      <c r="IGR53" s="38"/>
      <c r="IGS53" s="38"/>
      <c r="IGT53" s="38"/>
      <c r="IGU53" s="38"/>
      <c r="IGV53" s="38"/>
      <c r="IGW53" s="38"/>
      <c r="IGX53" s="38"/>
      <c r="IGY53" s="38"/>
      <c r="IGZ53" s="38"/>
      <c r="IHA53" s="38"/>
      <c r="IHB53" s="38"/>
      <c r="IHC53" s="38"/>
      <c r="IHD53" s="38"/>
      <c r="IHE53" s="38"/>
      <c r="IHF53" s="38"/>
      <c r="IHG53" s="38"/>
      <c r="IHH53" s="38"/>
      <c r="IHI53" s="38"/>
      <c r="IHJ53" s="38"/>
      <c r="IHK53" s="38"/>
      <c r="IHL53" s="38"/>
      <c r="IHM53" s="38"/>
      <c r="IHN53" s="38"/>
      <c r="IHO53" s="38"/>
      <c r="IHP53" s="38"/>
      <c r="IHQ53" s="38"/>
      <c r="IHR53" s="38"/>
      <c r="IHS53" s="38"/>
      <c r="IHT53" s="38"/>
      <c r="IHU53" s="38"/>
      <c r="IHV53" s="38"/>
      <c r="IHW53" s="38"/>
      <c r="IHX53" s="38"/>
      <c r="IHY53" s="38"/>
      <c r="IHZ53" s="38"/>
      <c r="IIA53" s="38"/>
      <c r="IIB53" s="38"/>
      <c r="IIC53" s="38"/>
      <c r="IID53" s="38"/>
      <c r="IIE53" s="38"/>
      <c r="IIF53" s="38"/>
      <c r="IIG53" s="38"/>
      <c r="IIH53" s="38"/>
      <c r="III53" s="38"/>
      <c r="IIJ53" s="38"/>
      <c r="IIK53" s="38"/>
      <c r="IIL53" s="38"/>
      <c r="IIM53" s="38"/>
      <c r="IIN53" s="38"/>
      <c r="IIO53" s="38"/>
      <c r="IIP53" s="38"/>
      <c r="IIQ53" s="38"/>
      <c r="IIR53" s="38"/>
      <c r="IIS53" s="38"/>
      <c r="IIT53" s="38"/>
      <c r="IIU53" s="38"/>
      <c r="IIV53" s="38"/>
      <c r="IIW53" s="38"/>
      <c r="IIX53" s="38"/>
      <c r="IIY53" s="38"/>
      <c r="IIZ53" s="38"/>
      <c r="IJA53" s="38"/>
      <c r="IJB53" s="38"/>
      <c r="IJC53" s="38"/>
      <c r="IJD53" s="38"/>
      <c r="IJE53" s="38"/>
      <c r="IJF53" s="38"/>
      <c r="IJG53" s="38"/>
      <c r="IJH53" s="38"/>
      <c r="IJI53" s="38"/>
      <c r="IJJ53" s="38"/>
      <c r="IJK53" s="38"/>
      <c r="IJL53" s="38"/>
      <c r="IJM53" s="38"/>
      <c r="IJN53" s="38"/>
      <c r="IJO53" s="38"/>
      <c r="IJP53" s="38"/>
      <c r="IJQ53" s="38"/>
      <c r="IJR53" s="38"/>
      <c r="IJS53" s="38"/>
      <c r="IJT53" s="38"/>
      <c r="IJU53" s="38"/>
      <c r="IJV53" s="38"/>
      <c r="IJW53" s="38"/>
      <c r="IJX53" s="38"/>
      <c r="IJY53" s="38"/>
      <c r="IJZ53" s="38"/>
      <c r="IKA53" s="38"/>
      <c r="IKB53" s="38"/>
      <c r="IKC53" s="38"/>
      <c r="IKD53" s="38"/>
      <c r="IKE53" s="38"/>
      <c r="IKF53" s="38"/>
      <c r="IKG53" s="38"/>
      <c r="IKH53" s="38"/>
      <c r="IKI53" s="38"/>
      <c r="IKJ53" s="38"/>
      <c r="IKK53" s="38"/>
      <c r="IKL53" s="38"/>
      <c r="IKM53" s="38"/>
      <c r="IKN53" s="38"/>
      <c r="IKO53" s="38"/>
      <c r="IKP53" s="38"/>
      <c r="IKQ53" s="38"/>
      <c r="IKR53" s="38"/>
      <c r="IKS53" s="38"/>
      <c r="IKT53" s="38"/>
      <c r="IKU53" s="38"/>
      <c r="IKV53" s="38"/>
      <c r="IKW53" s="38"/>
      <c r="IKX53" s="38"/>
      <c r="IKY53" s="38"/>
      <c r="IKZ53" s="38"/>
      <c r="ILA53" s="38"/>
      <c r="ILB53" s="38"/>
      <c r="ILC53" s="38"/>
      <c r="ILD53" s="38"/>
      <c r="ILE53" s="38"/>
      <c r="ILF53" s="38"/>
      <c r="ILG53" s="38"/>
      <c r="ILH53" s="38"/>
      <c r="ILI53" s="38"/>
      <c r="ILJ53" s="38"/>
      <c r="ILK53" s="38"/>
      <c r="ILL53" s="38"/>
      <c r="ILM53" s="38"/>
      <c r="ILN53" s="38"/>
      <c r="ILO53" s="38"/>
      <c r="ILP53" s="38"/>
      <c r="ILQ53" s="38"/>
      <c r="ILR53" s="38"/>
      <c r="ILS53" s="38"/>
      <c r="ILT53" s="38"/>
      <c r="ILU53" s="38"/>
      <c r="ILV53" s="38"/>
      <c r="ILW53" s="38"/>
      <c r="ILX53" s="38"/>
      <c r="ILY53" s="38"/>
      <c r="ILZ53" s="38"/>
      <c r="IMA53" s="38"/>
      <c r="IMB53" s="38"/>
      <c r="IMC53" s="38"/>
      <c r="IMD53" s="38"/>
      <c r="IME53" s="38"/>
      <c r="IMF53" s="38"/>
      <c r="IMG53" s="38"/>
      <c r="IMH53" s="38"/>
      <c r="IMI53" s="38"/>
      <c r="IMJ53" s="38"/>
      <c r="IMK53" s="38"/>
      <c r="IML53" s="38"/>
      <c r="IMM53" s="38"/>
      <c r="IMN53" s="38"/>
      <c r="IMO53" s="38"/>
      <c r="IMP53" s="38"/>
      <c r="IMQ53" s="38"/>
      <c r="IMR53" s="38"/>
      <c r="IMS53" s="38"/>
      <c r="IMT53" s="38"/>
      <c r="IMU53" s="38"/>
      <c r="IMV53" s="38"/>
      <c r="IMW53" s="38"/>
      <c r="IMX53" s="38"/>
      <c r="IMY53" s="38"/>
      <c r="IMZ53" s="38"/>
      <c r="INA53" s="38"/>
      <c r="INB53" s="38"/>
      <c r="INC53" s="38"/>
      <c r="IND53" s="38"/>
      <c r="INE53" s="38"/>
      <c r="INF53" s="38"/>
      <c r="ING53" s="38"/>
      <c r="INH53" s="38"/>
      <c r="INI53" s="38"/>
      <c r="INJ53" s="38"/>
      <c r="INK53" s="38"/>
      <c r="INL53" s="38"/>
      <c r="INM53" s="38"/>
      <c r="INN53" s="38"/>
      <c r="INO53" s="38"/>
      <c r="INP53" s="38"/>
      <c r="INQ53" s="38"/>
      <c r="INR53" s="38"/>
      <c r="INS53" s="38"/>
      <c r="INT53" s="38"/>
      <c r="INU53" s="38"/>
      <c r="INV53" s="38"/>
      <c r="INW53" s="38"/>
      <c r="INX53" s="38"/>
      <c r="INY53" s="38"/>
      <c r="INZ53" s="38"/>
      <c r="IOA53" s="38"/>
      <c r="IOB53" s="38"/>
      <c r="IOC53" s="38"/>
      <c r="IOD53" s="38"/>
      <c r="IOE53" s="38"/>
      <c r="IOF53" s="38"/>
      <c r="IOG53" s="38"/>
      <c r="IOH53" s="38"/>
      <c r="IOI53" s="38"/>
      <c r="IOJ53" s="38"/>
      <c r="IOK53" s="38"/>
      <c r="IOL53" s="38"/>
      <c r="IOM53" s="38"/>
      <c r="ION53" s="38"/>
      <c r="IOO53" s="38"/>
      <c r="IOP53" s="38"/>
      <c r="IOQ53" s="38"/>
      <c r="IOR53" s="38"/>
      <c r="IOS53" s="38"/>
      <c r="IOT53" s="38"/>
      <c r="IOU53" s="38"/>
      <c r="IOV53" s="38"/>
      <c r="IOW53" s="38"/>
      <c r="IOX53" s="38"/>
      <c r="IOY53" s="38"/>
      <c r="IOZ53" s="38"/>
      <c r="IPA53" s="38"/>
      <c r="IPB53" s="38"/>
      <c r="IPC53" s="38"/>
      <c r="IPD53" s="38"/>
      <c r="IPE53" s="38"/>
      <c r="IPF53" s="38"/>
      <c r="IPG53" s="38"/>
      <c r="IPH53" s="38"/>
      <c r="IPI53" s="38"/>
      <c r="IPJ53" s="38"/>
      <c r="IPK53" s="38"/>
      <c r="IPL53" s="38"/>
      <c r="IPM53" s="38"/>
      <c r="IPN53" s="38"/>
      <c r="IPO53" s="38"/>
      <c r="IPP53" s="38"/>
      <c r="IPQ53" s="38"/>
      <c r="IPR53" s="38"/>
      <c r="IPS53" s="38"/>
      <c r="IPT53" s="38"/>
      <c r="IPU53" s="38"/>
      <c r="IPV53" s="38"/>
      <c r="IPW53" s="38"/>
      <c r="IPX53" s="38"/>
      <c r="IPY53" s="38"/>
      <c r="IPZ53" s="38"/>
      <c r="IQA53" s="38"/>
      <c r="IQB53" s="38"/>
      <c r="IQC53" s="38"/>
      <c r="IQD53" s="38"/>
      <c r="IQE53" s="38"/>
      <c r="IQF53" s="38"/>
      <c r="IQG53" s="38"/>
      <c r="IQH53" s="38"/>
      <c r="IQI53" s="38"/>
      <c r="IQJ53" s="38"/>
      <c r="IQK53" s="38"/>
      <c r="IQL53" s="38"/>
      <c r="IQM53" s="38"/>
      <c r="IQN53" s="38"/>
      <c r="IQO53" s="38"/>
      <c r="IQP53" s="38"/>
      <c r="IQQ53" s="38"/>
      <c r="IQR53" s="38"/>
      <c r="IQS53" s="38"/>
      <c r="IQT53" s="38"/>
      <c r="IQU53" s="38"/>
      <c r="IQV53" s="38"/>
      <c r="IQW53" s="38"/>
      <c r="IQX53" s="38"/>
      <c r="IQY53" s="38"/>
      <c r="IQZ53" s="38"/>
      <c r="IRA53" s="38"/>
      <c r="IRB53" s="38"/>
      <c r="IRC53" s="38"/>
      <c r="IRD53" s="38"/>
      <c r="IRE53" s="38"/>
      <c r="IRF53" s="38"/>
      <c r="IRG53" s="38"/>
      <c r="IRH53" s="38"/>
      <c r="IRI53" s="38"/>
      <c r="IRJ53" s="38"/>
      <c r="IRK53" s="38"/>
      <c r="IRL53" s="38"/>
      <c r="IRM53" s="38"/>
      <c r="IRN53" s="38"/>
      <c r="IRO53" s="38"/>
      <c r="IRP53" s="38"/>
      <c r="IRQ53" s="38"/>
      <c r="IRR53" s="38"/>
      <c r="IRS53" s="38"/>
      <c r="IRT53" s="38"/>
      <c r="IRU53" s="38"/>
      <c r="IRV53" s="38"/>
      <c r="IRW53" s="38"/>
      <c r="IRX53" s="38"/>
      <c r="IRY53" s="38"/>
      <c r="IRZ53" s="38"/>
      <c r="ISA53" s="38"/>
      <c r="ISB53" s="38"/>
      <c r="ISC53" s="38"/>
      <c r="ISD53" s="38"/>
      <c r="ISE53" s="38"/>
      <c r="ISF53" s="38"/>
      <c r="ISG53" s="38"/>
      <c r="ISH53" s="38"/>
      <c r="ISI53" s="38"/>
      <c r="ISJ53" s="38"/>
      <c r="ISK53" s="38"/>
      <c r="ISL53" s="38"/>
      <c r="ISM53" s="38"/>
      <c r="ISN53" s="38"/>
      <c r="ISO53" s="38"/>
      <c r="ISP53" s="38"/>
      <c r="ISQ53" s="38"/>
      <c r="ISR53" s="38"/>
      <c r="ISS53" s="38"/>
      <c r="IST53" s="38"/>
      <c r="ISU53" s="38"/>
      <c r="ISV53" s="38"/>
      <c r="ISW53" s="38"/>
      <c r="ISX53" s="38"/>
      <c r="ISY53" s="38"/>
      <c r="ISZ53" s="38"/>
      <c r="ITA53" s="38"/>
      <c r="ITB53" s="38"/>
      <c r="ITC53" s="38"/>
      <c r="ITD53" s="38"/>
      <c r="ITE53" s="38"/>
      <c r="ITF53" s="38"/>
      <c r="ITG53" s="38"/>
      <c r="ITH53" s="38"/>
      <c r="ITI53" s="38"/>
      <c r="ITJ53" s="38"/>
      <c r="ITK53" s="38"/>
      <c r="ITL53" s="38"/>
      <c r="ITM53" s="38"/>
      <c r="ITN53" s="38"/>
      <c r="ITO53" s="38"/>
      <c r="ITP53" s="38"/>
      <c r="ITQ53" s="38"/>
      <c r="ITR53" s="38"/>
      <c r="ITS53" s="38"/>
      <c r="ITT53" s="38"/>
      <c r="ITU53" s="38"/>
      <c r="ITV53" s="38"/>
      <c r="ITW53" s="38"/>
      <c r="ITX53" s="38"/>
      <c r="ITY53" s="38"/>
      <c r="ITZ53" s="38"/>
      <c r="IUA53" s="38"/>
      <c r="IUB53" s="38"/>
      <c r="IUC53" s="38"/>
      <c r="IUD53" s="38"/>
      <c r="IUE53" s="38"/>
      <c r="IUF53" s="38"/>
      <c r="IUG53" s="38"/>
      <c r="IUH53" s="38"/>
      <c r="IUI53" s="38"/>
      <c r="IUJ53" s="38"/>
      <c r="IUK53" s="38"/>
      <c r="IUL53" s="38"/>
      <c r="IUM53" s="38"/>
      <c r="IUN53" s="38"/>
      <c r="IUO53" s="38"/>
      <c r="IUP53" s="38"/>
      <c r="IUQ53" s="38"/>
      <c r="IUR53" s="38"/>
      <c r="IUS53" s="38"/>
      <c r="IUT53" s="38"/>
      <c r="IUU53" s="38"/>
      <c r="IUV53" s="38"/>
      <c r="IUW53" s="38"/>
      <c r="IUX53" s="38"/>
      <c r="IUY53" s="38"/>
      <c r="IUZ53" s="38"/>
      <c r="IVA53" s="38"/>
      <c r="IVB53" s="38"/>
      <c r="IVC53" s="38"/>
      <c r="IVD53" s="38"/>
      <c r="IVE53" s="38"/>
      <c r="IVF53" s="38"/>
      <c r="IVG53" s="38"/>
      <c r="IVH53" s="38"/>
      <c r="IVI53" s="38"/>
      <c r="IVJ53" s="38"/>
      <c r="IVK53" s="38"/>
      <c r="IVL53" s="38"/>
      <c r="IVM53" s="38"/>
      <c r="IVN53" s="38"/>
      <c r="IVO53" s="38"/>
      <c r="IVP53" s="38"/>
      <c r="IVQ53" s="38"/>
      <c r="IVR53" s="38"/>
      <c r="IVS53" s="38"/>
      <c r="IVT53" s="38"/>
      <c r="IVU53" s="38"/>
      <c r="IVV53" s="38"/>
      <c r="IVW53" s="38"/>
      <c r="IVX53" s="38"/>
      <c r="IVY53" s="38"/>
      <c r="IVZ53" s="38"/>
      <c r="IWA53" s="38"/>
      <c r="IWB53" s="38"/>
      <c r="IWC53" s="38"/>
      <c r="IWD53" s="38"/>
      <c r="IWE53" s="38"/>
      <c r="IWF53" s="38"/>
      <c r="IWG53" s="38"/>
      <c r="IWH53" s="38"/>
      <c r="IWI53" s="38"/>
      <c r="IWJ53" s="38"/>
      <c r="IWK53" s="38"/>
      <c r="IWL53" s="38"/>
      <c r="IWM53" s="38"/>
      <c r="IWN53" s="38"/>
      <c r="IWO53" s="38"/>
      <c r="IWP53" s="38"/>
      <c r="IWQ53" s="38"/>
      <c r="IWR53" s="38"/>
      <c r="IWS53" s="38"/>
      <c r="IWT53" s="38"/>
      <c r="IWU53" s="38"/>
      <c r="IWV53" s="38"/>
      <c r="IWW53" s="38"/>
      <c r="IWX53" s="38"/>
      <c r="IWY53" s="38"/>
      <c r="IWZ53" s="38"/>
      <c r="IXA53" s="38"/>
      <c r="IXB53" s="38"/>
      <c r="IXC53" s="38"/>
      <c r="IXD53" s="38"/>
      <c r="IXE53" s="38"/>
      <c r="IXF53" s="38"/>
      <c r="IXG53" s="38"/>
      <c r="IXH53" s="38"/>
      <c r="IXI53" s="38"/>
      <c r="IXJ53" s="38"/>
      <c r="IXK53" s="38"/>
      <c r="IXL53" s="38"/>
      <c r="IXM53" s="38"/>
      <c r="IXN53" s="38"/>
      <c r="IXO53" s="38"/>
      <c r="IXP53" s="38"/>
      <c r="IXQ53" s="38"/>
      <c r="IXR53" s="38"/>
      <c r="IXS53" s="38"/>
      <c r="IXT53" s="38"/>
      <c r="IXU53" s="38"/>
      <c r="IXV53" s="38"/>
      <c r="IXW53" s="38"/>
      <c r="IXX53" s="38"/>
      <c r="IXY53" s="38"/>
      <c r="IXZ53" s="38"/>
      <c r="IYA53" s="38"/>
      <c r="IYB53" s="38"/>
      <c r="IYC53" s="38"/>
      <c r="IYD53" s="38"/>
      <c r="IYE53" s="38"/>
      <c r="IYF53" s="38"/>
      <c r="IYG53" s="38"/>
      <c r="IYH53" s="38"/>
      <c r="IYI53" s="38"/>
      <c r="IYJ53" s="38"/>
      <c r="IYK53" s="38"/>
      <c r="IYL53" s="38"/>
      <c r="IYM53" s="38"/>
      <c r="IYN53" s="38"/>
      <c r="IYO53" s="38"/>
      <c r="IYP53" s="38"/>
      <c r="IYQ53" s="38"/>
      <c r="IYR53" s="38"/>
      <c r="IYS53" s="38"/>
      <c r="IYT53" s="38"/>
      <c r="IYU53" s="38"/>
      <c r="IYV53" s="38"/>
      <c r="IYW53" s="38"/>
      <c r="IYX53" s="38"/>
      <c r="IYY53" s="38"/>
      <c r="IYZ53" s="38"/>
      <c r="IZA53" s="38"/>
      <c r="IZB53" s="38"/>
      <c r="IZC53" s="38"/>
      <c r="IZD53" s="38"/>
      <c r="IZE53" s="38"/>
      <c r="IZF53" s="38"/>
      <c r="IZG53" s="38"/>
      <c r="IZH53" s="38"/>
      <c r="IZI53" s="38"/>
      <c r="IZJ53" s="38"/>
      <c r="IZK53" s="38"/>
      <c r="IZL53" s="38"/>
      <c r="IZM53" s="38"/>
      <c r="IZN53" s="38"/>
      <c r="IZO53" s="38"/>
      <c r="IZP53" s="38"/>
      <c r="IZQ53" s="38"/>
      <c r="IZR53" s="38"/>
      <c r="IZS53" s="38"/>
      <c r="IZT53" s="38"/>
      <c r="IZU53" s="38"/>
      <c r="IZV53" s="38"/>
      <c r="IZW53" s="38"/>
      <c r="IZX53" s="38"/>
      <c r="IZY53" s="38"/>
      <c r="IZZ53" s="38"/>
      <c r="JAA53" s="38"/>
      <c r="JAB53" s="38"/>
      <c r="JAC53" s="38"/>
      <c r="JAD53" s="38"/>
      <c r="JAE53" s="38"/>
      <c r="JAF53" s="38"/>
      <c r="JAG53" s="38"/>
      <c r="JAH53" s="38"/>
      <c r="JAI53" s="38"/>
      <c r="JAJ53" s="38"/>
      <c r="JAK53" s="38"/>
      <c r="JAL53" s="38"/>
      <c r="JAM53" s="38"/>
      <c r="JAN53" s="38"/>
      <c r="JAO53" s="38"/>
      <c r="JAP53" s="38"/>
      <c r="JAQ53" s="38"/>
      <c r="JAR53" s="38"/>
      <c r="JAS53" s="38"/>
      <c r="JAT53" s="38"/>
      <c r="JAU53" s="38"/>
      <c r="JAV53" s="38"/>
      <c r="JAW53" s="38"/>
      <c r="JAX53" s="38"/>
      <c r="JAY53" s="38"/>
      <c r="JAZ53" s="38"/>
      <c r="JBA53" s="38"/>
      <c r="JBB53" s="38"/>
      <c r="JBC53" s="38"/>
      <c r="JBD53" s="38"/>
      <c r="JBE53" s="38"/>
      <c r="JBF53" s="38"/>
      <c r="JBG53" s="38"/>
      <c r="JBH53" s="38"/>
      <c r="JBI53" s="38"/>
      <c r="JBJ53" s="38"/>
      <c r="JBK53" s="38"/>
      <c r="JBL53" s="38"/>
      <c r="JBM53" s="38"/>
      <c r="JBN53" s="38"/>
      <c r="JBO53" s="38"/>
      <c r="JBP53" s="38"/>
      <c r="JBQ53" s="38"/>
      <c r="JBR53" s="38"/>
      <c r="JBS53" s="38"/>
      <c r="JBT53" s="38"/>
      <c r="JBU53" s="38"/>
      <c r="JBV53" s="38"/>
      <c r="JBW53" s="38"/>
      <c r="JBX53" s="38"/>
      <c r="JBY53" s="38"/>
      <c r="JBZ53" s="38"/>
      <c r="JCA53" s="38"/>
      <c r="JCB53" s="38"/>
      <c r="JCC53" s="38"/>
      <c r="JCD53" s="38"/>
      <c r="JCE53" s="38"/>
      <c r="JCF53" s="38"/>
      <c r="JCG53" s="38"/>
      <c r="JCH53" s="38"/>
      <c r="JCI53" s="38"/>
      <c r="JCJ53" s="38"/>
      <c r="JCK53" s="38"/>
      <c r="JCL53" s="38"/>
      <c r="JCM53" s="38"/>
      <c r="JCN53" s="38"/>
      <c r="JCO53" s="38"/>
      <c r="JCP53" s="38"/>
      <c r="JCQ53" s="38"/>
      <c r="JCR53" s="38"/>
      <c r="JCS53" s="38"/>
      <c r="JCT53" s="38"/>
      <c r="JCU53" s="38"/>
      <c r="JCV53" s="38"/>
      <c r="JCW53" s="38"/>
      <c r="JCX53" s="38"/>
      <c r="JCY53" s="38"/>
      <c r="JCZ53" s="38"/>
      <c r="JDA53" s="38"/>
      <c r="JDB53" s="38"/>
      <c r="JDC53" s="38"/>
      <c r="JDD53" s="38"/>
      <c r="JDE53" s="38"/>
      <c r="JDF53" s="38"/>
      <c r="JDG53" s="38"/>
      <c r="JDH53" s="38"/>
      <c r="JDI53" s="38"/>
      <c r="JDJ53" s="38"/>
      <c r="JDK53" s="38"/>
      <c r="JDL53" s="38"/>
      <c r="JDM53" s="38"/>
      <c r="JDN53" s="38"/>
      <c r="JDO53" s="38"/>
      <c r="JDP53" s="38"/>
      <c r="JDQ53" s="38"/>
      <c r="JDR53" s="38"/>
      <c r="JDS53" s="38"/>
      <c r="JDT53" s="38"/>
      <c r="JDU53" s="38"/>
      <c r="JDV53" s="38"/>
      <c r="JDW53" s="38"/>
      <c r="JDX53" s="38"/>
      <c r="JDY53" s="38"/>
      <c r="JDZ53" s="38"/>
      <c r="JEA53" s="38"/>
      <c r="JEB53" s="38"/>
      <c r="JEC53" s="38"/>
      <c r="JED53" s="38"/>
      <c r="JEE53" s="38"/>
      <c r="JEF53" s="38"/>
      <c r="JEG53" s="38"/>
      <c r="JEH53" s="38"/>
      <c r="JEI53" s="38"/>
      <c r="JEJ53" s="38"/>
      <c r="JEK53" s="38"/>
      <c r="JEL53" s="38"/>
      <c r="JEM53" s="38"/>
      <c r="JEN53" s="38"/>
      <c r="JEO53" s="38"/>
      <c r="JEP53" s="38"/>
      <c r="JEQ53" s="38"/>
      <c r="JER53" s="38"/>
      <c r="JES53" s="38"/>
      <c r="JET53" s="38"/>
      <c r="JEU53" s="38"/>
      <c r="JEV53" s="38"/>
      <c r="JEW53" s="38"/>
      <c r="JEX53" s="38"/>
      <c r="JEY53" s="38"/>
      <c r="JEZ53" s="38"/>
      <c r="JFA53" s="38"/>
      <c r="JFB53" s="38"/>
      <c r="JFC53" s="38"/>
      <c r="JFD53" s="38"/>
      <c r="JFE53" s="38"/>
      <c r="JFF53" s="38"/>
      <c r="JFG53" s="38"/>
      <c r="JFH53" s="38"/>
      <c r="JFI53" s="38"/>
      <c r="JFJ53" s="38"/>
      <c r="JFK53" s="38"/>
      <c r="JFL53" s="38"/>
      <c r="JFM53" s="38"/>
      <c r="JFN53" s="38"/>
      <c r="JFO53" s="38"/>
      <c r="JFP53" s="38"/>
      <c r="JFQ53" s="38"/>
      <c r="JFR53" s="38"/>
      <c r="JFS53" s="38"/>
      <c r="JFT53" s="38"/>
      <c r="JFU53" s="38"/>
      <c r="JFV53" s="38"/>
      <c r="JFW53" s="38"/>
      <c r="JFX53" s="38"/>
      <c r="JFY53" s="38"/>
      <c r="JFZ53" s="38"/>
      <c r="JGA53" s="38"/>
      <c r="JGB53" s="38"/>
      <c r="JGC53" s="38"/>
      <c r="JGD53" s="38"/>
      <c r="JGE53" s="38"/>
      <c r="JGF53" s="38"/>
      <c r="JGG53" s="38"/>
      <c r="JGH53" s="38"/>
      <c r="JGI53" s="38"/>
      <c r="JGJ53" s="38"/>
      <c r="JGK53" s="38"/>
      <c r="JGL53" s="38"/>
      <c r="JGM53" s="38"/>
      <c r="JGN53" s="38"/>
      <c r="JGO53" s="38"/>
      <c r="JGP53" s="38"/>
      <c r="JGQ53" s="38"/>
      <c r="JGR53" s="38"/>
      <c r="JGS53" s="38"/>
      <c r="JGT53" s="38"/>
      <c r="JGU53" s="38"/>
      <c r="JGV53" s="38"/>
      <c r="JGW53" s="38"/>
      <c r="JGX53" s="38"/>
      <c r="JGY53" s="38"/>
      <c r="JGZ53" s="38"/>
      <c r="JHA53" s="38"/>
      <c r="JHB53" s="38"/>
      <c r="JHC53" s="38"/>
      <c r="JHD53" s="38"/>
      <c r="JHE53" s="38"/>
      <c r="JHF53" s="38"/>
      <c r="JHG53" s="38"/>
      <c r="JHH53" s="38"/>
      <c r="JHI53" s="38"/>
      <c r="JHJ53" s="38"/>
      <c r="JHK53" s="38"/>
      <c r="JHL53" s="38"/>
      <c r="JHM53" s="38"/>
      <c r="JHN53" s="38"/>
      <c r="JHO53" s="38"/>
      <c r="JHP53" s="38"/>
      <c r="JHQ53" s="38"/>
      <c r="JHR53" s="38"/>
      <c r="JHS53" s="38"/>
      <c r="JHT53" s="38"/>
      <c r="JHU53" s="38"/>
      <c r="JHV53" s="38"/>
      <c r="JHW53" s="38"/>
      <c r="JHX53" s="38"/>
      <c r="JHY53" s="38"/>
      <c r="JHZ53" s="38"/>
      <c r="JIA53" s="38"/>
      <c r="JIB53" s="38"/>
      <c r="JIC53" s="38"/>
      <c r="JID53" s="38"/>
      <c r="JIE53" s="38"/>
      <c r="JIF53" s="38"/>
      <c r="JIG53" s="38"/>
      <c r="JIH53" s="38"/>
      <c r="JII53" s="38"/>
      <c r="JIJ53" s="38"/>
      <c r="JIK53" s="38"/>
      <c r="JIL53" s="38"/>
      <c r="JIM53" s="38"/>
      <c r="JIN53" s="38"/>
      <c r="JIO53" s="38"/>
      <c r="JIP53" s="38"/>
      <c r="JIQ53" s="38"/>
      <c r="JIR53" s="38"/>
      <c r="JIS53" s="38"/>
      <c r="JIT53" s="38"/>
      <c r="JIU53" s="38"/>
      <c r="JIV53" s="38"/>
      <c r="JIW53" s="38"/>
      <c r="JIX53" s="38"/>
      <c r="JIY53" s="38"/>
      <c r="JIZ53" s="38"/>
      <c r="JJA53" s="38"/>
      <c r="JJB53" s="38"/>
      <c r="JJC53" s="38"/>
      <c r="JJD53" s="38"/>
      <c r="JJE53" s="38"/>
      <c r="JJF53" s="38"/>
      <c r="JJG53" s="38"/>
      <c r="JJH53" s="38"/>
      <c r="JJI53" s="38"/>
      <c r="JJJ53" s="38"/>
      <c r="JJK53" s="38"/>
      <c r="JJL53" s="38"/>
      <c r="JJM53" s="38"/>
      <c r="JJN53" s="38"/>
      <c r="JJO53" s="38"/>
      <c r="JJP53" s="38"/>
      <c r="JJQ53" s="38"/>
      <c r="JJR53" s="38"/>
      <c r="JJS53" s="38"/>
      <c r="JJT53" s="38"/>
      <c r="JJU53" s="38"/>
      <c r="JJV53" s="38"/>
      <c r="JJW53" s="38"/>
      <c r="JJX53" s="38"/>
      <c r="JJY53" s="38"/>
      <c r="JJZ53" s="38"/>
      <c r="JKA53" s="38"/>
      <c r="JKB53" s="38"/>
      <c r="JKC53" s="38"/>
      <c r="JKD53" s="38"/>
      <c r="JKE53" s="38"/>
      <c r="JKF53" s="38"/>
      <c r="JKG53" s="38"/>
      <c r="JKH53" s="38"/>
      <c r="JKI53" s="38"/>
      <c r="JKJ53" s="38"/>
      <c r="JKK53" s="38"/>
      <c r="JKL53" s="38"/>
      <c r="JKM53" s="38"/>
      <c r="JKN53" s="38"/>
      <c r="JKO53" s="38"/>
      <c r="JKP53" s="38"/>
      <c r="JKQ53" s="38"/>
      <c r="JKR53" s="38"/>
      <c r="JKS53" s="38"/>
      <c r="JKT53" s="38"/>
      <c r="JKU53" s="38"/>
      <c r="JKV53" s="38"/>
      <c r="JKW53" s="38"/>
      <c r="JKX53" s="38"/>
      <c r="JKY53" s="38"/>
      <c r="JKZ53" s="38"/>
      <c r="JLA53" s="38"/>
      <c r="JLB53" s="38"/>
      <c r="JLC53" s="38"/>
      <c r="JLD53" s="38"/>
      <c r="JLE53" s="38"/>
      <c r="JLF53" s="38"/>
      <c r="JLG53" s="38"/>
      <c r="JLH53" s="38"/>
      <c r="JLI53" s="38"/>
      <c r="JLJ53" s="38"/>
      <c r="JLK53" s="38"/>
      <c r="JLL53" s="38"/>
      <c r="JLM53" s="38"/>
      <c r="JLN53" s="38"/>
      <c r="JLO53" s="38"/>
      <c r="JLP53" s="38"/>
      <c r="JLQ53" s="38"/>
      <c r="JLR53" s="38"/>
      <c r="JLS53" s="38"/>
      <c r="JLT53" s="38"/>
      <c r="JLU53" s="38"/>
      <c r="JLV53" s="38"/>
      <c r="JLW53" s="38"/>
      <c r="JLX53" s="38"/>
      <c r="JLY53" s="38"/>
      <c r="JLZ53" s="38"/>
      <c r="JMA53" s="38"/>
      <c r="JMB53" s="38"/>
      <c r="JMC53" s="38"/>
      <c r="JMD53" s="38"/>
      <c r="JME53" s="38"/>
      <c r="JMF53" s="38"/>
      <c r="JMG53" s="38"/>
      <c r="JMH53" s="38"/>
      <c r="JMI53" s="38"/>
      <c r="JMJ53" s="38"/>
      <c r="JMK53" s="38"/>
      <c r="JML53" s="38"/>
      <c r="JMM53" s="38"/>
      <c r="JMN53" s="38"/>
      <c r="JMO53" s="38"/>
      <c r="JMP53" s="38"/>
      <c r="JMQ53" s="38"/>
      <c r="JMR53" s="38"/>
      <c r="JMS53" s="38"/>
      <c r="JMT53" s="38"/>
      <c r="JMU53" s="38"/>
      <c r="JMV53" s="38"/>
      <c r="JMW53" s="38"/>
      <c r="JMX53" s="38"/>
      <c r="JMY53" s="38"/>
      <c r="JMZ53" s="38"/>
      <c r="JNA53" s="38"/>
      <c r="JNB53" s="38"/>
      <c r="JNC53" s="38"/>
      <c r="JND53" s="38"/>
      <c r="JNE53" s="38"/>
      <c r="JNF53" s="38"/>
      <c r="JNG53" s="38"/>
      <c r="JNH53" s="38"/>
      <c r="JNI53" s="38"/>
      <c r="JNJ53" s="38"/>
      <c r="JNK53" s="38"/>
      <c r="JNL53" s="38"/>
      <c r="JNM53" s="38"/>
      <c r="JNN53" s="38"/>
      <c r="JNO53" s="38"/>
      <c r="JNP53" s="38"/>
      <c r="JNQ53" s="38"/>
      <c r="JNR53" s="38"/>
      <c r="JNS53" s="38"/>
      <c r="JNT53" s="38"/>
      <c r="JNU53" s="38"/>
      <c r="JNV53" s="38"/>
      <c r="JNW53" s="38"/>
      <c r="JNX53" s="38"/>
      <c r="JNY53" s="38"/>
      <c r="JNZ53" s="38"/>
      <c r="JOA53" s="38"/>
      <c r="JOB53" s="38"/>
      <c r="JOC53" s="38"/>
      <c r="JOD53" s="38"/>
      <c r="JOE53" s="38"/>
      <c r="JOF53" s="38"/>
      <c r="JOG53" s="38"/>
      <c r="JOH53" s="38"/>
      <c r="JOI53" s="38"/>
      <c r="JOJ53" s="38"/>
      <c r="JOK53" s="38"/>
      <c r="JOL53" s="38"/>
      <c r="JOM53" s="38"/>
      <c r="JON53" s="38"/>
      <c r="JOO53" s="38"/>
      <c r="JOP53" s="38"/>
      <c r="JOQ53" s="38"/>
      <c r="JOR53" s="38"/>
      <c r="JOS53" s="38"/>
      <c r="JOT53" s="38"/>
      <c r="JOU53" s="38"/>
      <c r="JOV53" s="38"/>
      <c r="JOW53" s="38"/>
      <c r="JOX53" s="38"/>
      <c r="JOY53" s="38"/>
      <c r="JOZ53" s="38"/>
      <c r="JPA53" s="38"/>
      <c r="JPB53" s="38"/>
      <c r="JPC53" s="38"/>
      <c r="JPD53" s="38"/>
      <c r="JPE53" s="38"/>
      <c r="JPF53" s="38"/>
      <c r="JPG53" s="38"/>
      <c r="JPH53" s="38"/>
      <c r="JPI53" s="38"/>
      <c r="JPJ53" s="38"/>
      <c r="JPK53" s="38"/>
      <c r="JPL53" s="38"/>
      <c r="JPM53" s="38"/>
      <c r="JPN53" s="38"/>
      <c r="JPO53" s="38"/>
      <c r="JPP53" s="38"/>
      <c r="JPQ53" s="38"/>
      <c r="JPR53" s="38"/>
      <c r="JPS53" s="38"/>
      <c r="JPT53" s="38"/>
      <c r="JPU53" s="38"/>
      <c r="JPV53" s="38"/>
      <c r="JPW53" s="38"/>
      <c r="JPX53" s="38"/>
      <c r="JPY53" s="38"/>
      <c r="JPZ53" s="38"/>
      <c r="JQA53" s="38"/>
      <c r="JQB53" s="38"/>
      <c r="JQC53" s="38"/>
      <c r="JQD53" s="38"/>
      <c r="JQE53" s="38"/>
      <c r="JQF53" s="38"/>
      <c r="JQG53" s="38"/>
      <c r="JQH53" s="38"/>
      <c r="JQI53" s="38"/>
      <c r="JQJ53" s="38"/>
      <c r="JQK53" s="38"/>
      <c r="JQL53" s="38"/>
      <c r="JQM53" s="38"/>
      <c r="JQN53" s="38"/>
      <c r="JQO53" s="38"/>
      <c r="JQP53" s="38"/>
      <c r="JQQ53" s="38"/>
      <c r="JQR53" s="38"/>
      <c r="JQS53" s="38"/>
      <c r="JQT53" s="38"/>
      <c r="JQU53" s="38"/>
      <c r="JQV53" s="38"/>
      <c r="JQW53" s="38"/>
      <c r="JQX53" s="38"/>
      <c r="JQY53" s="38"/>
      <c r="JQZ53" s="38"/>
      <c r="JRA53" s="38"/>
      <c r="JRB53" s="38"/>
      <c r="JRC53" s="38"/>
      <c r="JRD53" s="38"/>
      <c r="JRE53" s="38"/>
      <c r="JRF53" s="38"/>
      <c r="JRG53" s="38"/>
      <c r="JRH53" s="38"/>
      <c r="JRI53" s="38"/>
      <c r="JRJ53" s="38"/>
      <c r="JRK53" s="38"/>
      <c r="JRL53" s="38"/>
      <c r="JRM53" s="38"/>
      <c r="JRN53" s="38"/>
      <c r="JRO53" s="38"/>
      <c r="JRP53" s="38"/>
      <c r="JRQ53" s="38"/>
      <c r="JRR53" s="38"/>
      <c r="JRS53" s="38"/>
      <c r="JRT53" s="38"/>
      <c r="JRU53" s="38"/>
      <c r="JRV53" s="38"/>
      <c r="JRW53" s="38"/>
      <c r="JRX53" s="38"/>
      <c r="JRY53" s="38"/>
      <c r="JRZ53" s="38"/>
      <c r="JSA53" s="38"/>
      <c r="JSB53" s="38"/>
      <c r="JSC53" s="38"/>
      <c r="JSD53" s="38"/>
      <c r="JSE53" s="38"/>
      <c r="JSF53" s="38"/>
      <c r="JSG53" s="38"/>
      <c r="JSH53" s="38"/>
      <c r="JSI53" s="38"/>
      <c r="JSJ53" s="38"/>
      <c r="JSK53" s="38"/>
      <c r="JSL53" s="38"/>
      <c r="JSM53" s="38"/>
      <c r="JSN53" s="38"/>
      <c r="JSO53" s="38"/>
      <c r="JSP53" s="38"/>
      <c r="JSQ53" s="38"/>
      <c r="JSR53" s="38"/>
      <c r="JSS53" s="38"/>
      <c r="JST53" s="38"/>
      <c r="JSU53" s="38"/>
      <c r="JSV53" s="38"/>
      <c r="JSW53" s="38"/>
      <c r="JSX53" s="38"/>
      <c r="JSY53" s="38"/>
      <c r="JSZ53" s="38"/>
      <c r="JTA53" s="38"/>
      <c r="JTB53" s="38"/>
      <c r="JTC53" s="38"/>
      <c r="JTD53" s="38"/>
      <c r="JTE53" s="38"/>
      <c r="JTF53" s="38"/>
      <c r="JTG53" s="38"/>
      <c r="JTH53" s="38"/>
      <c r="JTI53" s="38"/>
      <c r="JTJ53" s="38"/>
      <c r="JTK53" s="38"/>
      <c r="JTL53" s="38"/>
      <c r="JTM53" s="38"/>
      <c r="JTN53" s="38"/>
      <c r="JTO53" s="38"/>
      <c r="JTP53" s="38"/>
      <c r="JTQ53" s="38"/>
      <c r="JTR53" s="38"/>
      <c r="JTS53" s="38"/>
      <c r="JTT53" s="38"/>
      <c r="JTU53" s="38"/>
      <c r="JTV53" s="38"/>
      <c r="JTW53" s="38"/>
      <c r="JTX53" s="38"/>
      <c r="JTY53" s="38"/>
      <c r="JTZ53" s="38"/>
      <c r="JUA53" s="38"/>
      <c r="JUB53" s="38"/>
      <c r="JUC53" s="38"/>
      <c r="JUD53" s="38"/>
      <c r="JUE53" s="38"/>
      <c r="JUF53" s="38"/>
      <c r="JUG53" s="38"/>
      <c r="JUH53" s="38"/>
      <c r="JUI53" s="38"/>
      <c r="JUJ53" s="38"/>
      <c r="JUK53" s="38"/>
      <c r="JUL53" s="38"/>
      <c r="JUM53" s="38"/>
      <c r="JUN53" s="38"/>
      <c r="JUO53" s="38"/>
      <c r="JUP53" s="38"/>
      <c r="JUQ53" s="38"/>
      <c r="JUR53" s="38"/>
      <c r="JUS53" s="38"/>
      <c r="JUT53" s="38"/>
      <c r="JUU53" s="38"/>
      <c r="JUV53" s="38"/>
      <c r="JUW53" s="38"/>
      <c r="JUX53" s="38"/>
      <c r="JUY53" s="38"/>
      <c r="JUZ53" s="38"/>
      <c r="JVA53" s="38"/>
      <c r="JVB53" s="38"/>
      <c r="JVC53" s="38"/>
      <c r="JVD53" s="38"/>
      <c r="JVE53" s="38"/>
      <c r="JVF53" s="38"/>
      <c r="JVG53" s="38"/>
      <c r="JVH53" s="38"/>
      <c r="JVI53" s="38"/>
      <c r="JVJ53" s="38"/>
      <c r="JVK53" s="38"/>
      <c r="JVL53" s="38"/>
      <c r="JVM53" s="38"/>
      <c r="JVN53" s="38"/>
      <c r="JVO53" s="38"/>
      <c r="JVP53" s="38"/>
      <c r="JVQ53" s="38"/>
      <c r="JVR53" s="38"/>
      <c r="JVS53" s="38"/>
      <c r="JVT53" s="38"/>
      <c r="JVU53" s="38"/>
      <c r="JVV53" s="38"/>
      <c r="JVW53" s="38"/>
      <c r="JVX53" s="38"/>
      <c r="JVY53" s="38"/>
      <c r="JVZ53" s="38"/>
      <c r="JWA53" s="38"/>
      <c r="JWB53" s="38"/>
      <c r="JWC53" s="38"/>
      <c r="JWD53" s="38"/>
      <c r="JWE53" s="38"/>
      <c r="JWF53" s="38"/>
      <c r="JWG53" s="38"/>
      <c r="JWH53" s="38"/>
      <c r="JWI53" s="38"/>
      <c r="JWJ53" s="38"/>
      <c r="JWK53" s="38"/>
      <c r="JWL53" s="38"/>
      <c r="JWM53" s="38"/>
      <c r="JWN53" s="38"/>
      <c r="JWO53" s="38"/>
      <c r="JWP53" s="38"/>
      <c r="JWQ53" s="38"/>
      <c r="JWR53" s="38"/>
      <c r="JWS53" s="38"/>
      <c r="JWT53" s="38"/>
      <c r="JWU53" s="38"/>
      <c r="JWV53" s="38"/>
      <c r="JWW53" s="38"/>
      <c r="JWX53" s="38"/>
      <c r="JWY53" s="38"/>
      <c r="JWZ53" s="38"/>
      <c r="JXA53" s="38"/>
      <c r="JXB53" s="38"/>
      <c r="JXC53" s="38"/>
      <c r="JXD53" s="38"/>
      <c r="JXE53" s="38"/>
      <c r="JXF53" s="38"/>
      <c r="JXG53" s="38"/>
      <c r="JXH53" s="38"/>
      <c r="JXI53" s="38"/>
      <c r="JXJ53" s="38"/>
      <c r="JXK53" s="38"/>
      <c r="JXL53" s="38"/>
      <c r="JXM53" s="38"/>
      <c r="JXN53" s="38"/>
      <c r="JXO53" s="38"/>
      <c r="JXP53" s="38"/>
      <c r="JXQ53" s="38"/>
      <c r="JXR53" s="38"/>
      <c r="JXS53" s="38"/>
      <c r="JXT53" s="38"/>
      <c r="JXU53" s="38"/>
      <c r="JXV53" s="38"/>
      <c r="JXW53" s="38"/>
      <c r="JXX53" s="38"/>
      <c r="JXY53" s="38"/>
      <c r="JXZ53" s="38"/>
      <c r="JYA53" s="38"/>
      <c r="JYB53" s="38"/>
      <c r="JYC53" s="38"/>
      <c r="JYD53" s="38"/>
      <c r="JYE53" s="38"/>
      <c r="JYF53" s="38"/>
      <c r="JYG53" s="38"/>
      <c r="JYH53" s="38"/>
      <c r="JYI53" s="38"/>
      <c r="JYJ53" s="38"/>
      <c r="JYK53" s="38"/>
      <c r="JYL53" s="38"/>
      <c r="JYM53" s="38"/>
      <c r="JYN53" s="38"/>
      <c r="JYO53" s="38"/>
      <c r="JYP53" s="38"/>
      <c r="JYQ53" s="38"/>
      <c r="JYR53" s="38"/>
      <c r="JYS53" s="38"/>
      <c r="JYT53" s="38"/>
      <c r="JYU53" s="38"/>
      <c r="JYV53" s="38"/>
      <c r="JYW53" s="38"/>
      <c r="JYX53" s="38"/>
      <c r="JYY53" s="38"/>
      <c r="JYZ53" s="38"/>
      <c r="JZA53" s="38"/>
      <c r="JZB53" s="38"/>
      <c r="JZC53" s="38"/>
      <c r="JZD53" s="38"/>
      <c r="JZE53" s="38"/>
      <c r="JZF53" s="38"/>
      <c r="JZG53" s="38"/>
      <c r="JZH53" s="38"/>
      <c r="JZI53" s="38"/>
      <c r="JZJ53" s="38"/>
      <c r="JZK53" s="38"/>
      <c r="JZL53" s="38"/>
      <c r="JZM53" s="38"/>
      <c r="JZN53" s="38"/>
      <c r="JZO53" s="38"/>
      <c r="JZP53" s="38"/>
      <c r="JZQ53" s="38"/>
      <c r="JZR53" s="38"/>
      <c r="JZS53" s="38"/>
      <c r="JZT53" s="38"/>
      <c r="JZU53" s="38"/>
      <c r="JZV53" s="38"/>
      <c r="JZW53" s="38"/>
      <c r="JZX53" s="38"/>
      <c r="JZY53" s="38"/>
      <c r="JZZ53" s="38"/>
      <c r="KAA53" s="38"/>
      <c r="KAB53" s="38"/>
      <c r="KAC53" s="38"/>
      <c r="KAD53" s="38"/>
      <c r="KAE53" s="38"/>
      <c r="KAF53" s="38"/>
      <c r="KAG53" s="38"/>
      <c r="KAH53" s="38"/>
      <c r="KAI53" s="38"/>
      <c r="KAJ53" s="38"/>
      <c r="KAK53" s="38"/>
      <c r="KAL53" s="38"/>
      <c r="KAM53" s="38"/>
      <c r="KAN53" s="38"/>
      <c r="KAO53" s="38"/>
      <c r="KAP53" s="38"/>
      <c r="KAQ53" s="38"/>
      <c r="KAR53" s="38"/>
      <c r="KAS53" s="38"/>
      <c r="KAT53" s="38"/>
      <c r="KAU53" s="38"/>
      <c r="KAV53" s="38"/>
      <c r="KAW53" s="38"/>
      <c r="KAX53" s="38"/>
      <c r="KAY53" s="38"/>
      <c r="KAZ53" s="38"/>
      <c r="KBA53" s="38"/>
      <c r="KBB53" s="38"/>
      <c r="KBC53" s="38"/>
      <c r="KBD53" s="38"/>
      <c r="KBE53" s="38"/>
      <c r="KBF53" s="38"/>
      <c r="KBG53" s="38"/>
      <c r="KBH53" s="38"/>
      <c r="KBI53" s="38"/>
      <c r="KBJ53" s="38"/>
      <c r="KBK53" s="38"/>
      <c r="KBL53" s="38"/>
      <c r="KBM53" s="38"/>
      <c r="KBN53" s="38"/>
      <c r="KBO53" s="38"/>
      <c r="KBP53" s="38"/>
      <c r="KBQ53" s="38"/>
      <c r="KBR53" s="38"/>
      <c r="KBS53" s="38"/>
      <c r="KBT53" s="38"/>
      <c r="KBU53" s="38"/>
      <c r="KBV53" s="38"/>
      <c r="KBW53" s="38"/>
      <c r="KBX53" s="38"/>
      <c r="KBY53" s="38"/>
      <c r="KBZ53" s="38"/>
      <c r="KCA53" s="38"/>
      <c r="KCB53" s="38"/>
      <c r="KCC53" s="38"/>
      <c r="KCD53" s="38"/>
      <c r="KCE53" s="38"/>
      <c r="KCF53" s="38"/>
      <c r="KCG53" s="38"/>
      <c r="KCH53" s="38"/>
      <c r="KCI53" s="38"/>
      <c r="KCJ53" s="38"/>
      <c r="KCK53" s="38"/>
      <c r="KCL53" s="38"/>
      <c r="KCM53" s="38"/>
      <c r="KCN53" s="38"/>
      <c r="KCO53" s="38"/>
      <c r="KCP53" s="38"/>
      <c r="KCQ53" s="38"/>
      <c r="KCR53" s="38"/>
      <c r="KCS53" s="38"/>
      <c r="KCT53" s="38"/>
      <c r="KCU53" s="38"/>
      <c r="KCV53" s="38"/>
      <c r="KCW53" s="38"/>
      <c r="KCX53" s="38"/>
      <c r="KCY53" s="38"/>
      <c r="KCZ53" s="38"/>
      <c r="KDA53" s="38"/>
      <c r="KDB53" s="38"/>
      <c r="KDC53" s="38"/>
      <c r="KDD53" s="38"/>
      <c r="KDE53" s="38"/>
      <c r="KDF53" s="38"/>
      <c r="KDG53" s="38"/>
      <c r="KDH53" s="38"/>
      <c r="KDI53" s="38"/>
      <c r="KDJ53" s="38"/>
      <c r="KDK53" s="38"/>
      <c r="KDL53" s="38"/>
      <c r="KDM53" s="38"/>
      <c r="KDN53" s="38"/>
      <c r="KDO53" s="38"/>
      <c r="KDP53" s="38"/>
      <c r="KDQ53" s="38"/>
      <c r="KDR53" s="38"/>
      <c r="KDS53" s="38"/>
      <c r="KDT53" s="38"/>
      <c r="KDU53" s="38"/>
      <c r="KDV53" s="38"/>
      <c r="KDW53" s="38"/>
      <c r="KDX53" s="38"/>
      <c r="KDY53" s="38"/>
      <c r="KDZ53" s="38"/>
      <c r="KEA53" s="38"/>
      <c r="KEB53" s="38"/>
      <c r="KEC53" s="38"/>
      <c r="KED53" s="38"/>
      <c r="KEE53" s="38"/>
      <c r="KEF53" s="38"/>
      <c r="KEG53" s="38"/>
      <c r="KEH53" s="38"/>
      <c r="KEI53" s="38"/>
      <c r="KEJ53" s="38"/>
      <c r="KEK53" s="38"/>
      <c r="KEL53" s="38"/>
      <c r="KEM53" s="38"/>
      <c r="KEN53" s="38"/>
      <c r="KEO53" s="38"/>
      <c r="KEP53" s="38"/>
      <c r="KEQ53" s="38"/>
      <c r="KER53" s="38"/>
      <c r="KES53" s="38"/>
      <c r="KET53" s="38"/>
      <c r="KEU53" s="38"/>
      <c r="KEV53" s="38"/>
      <c r="KEW53" s="38"/>
      <c r="KEX53" s="38"/>
      <c r="KEY53" s="38"/>
      <c r="KEZ53" s="38"/>
      <c r="KFA53" s="38"/>
      <c r="KFB53" s="38"/>
      <c r="KFC53" s="38"/>
      <c r="KFD53" s="38"/>
      <c r="KFE53" s="38"/>
      <c r="KFF53" s="38"/>
      <c r="KFG53" s="38"/>
      <c r="KFH53" s="38"/>
      <c r="KFI53" s="38"/>
      <c r="KFJ53" s="38"/>
      <c r="KFK53" s="38"/>
      <c r="KFL53" s="38"/>
      <c r="KFM53" s="38"/>
      <c r="KFN53" s="38"/>
      <c r="KFO53" s="38"/>
      <c r="KFP53" s="38"/>
      <c r="KFQ53" s="38"/>
      <c r="KFR53" s="38"/>
      <c r="KFS53" s="38"/>
      <c r="KFT53" s="38"/>
      <c r="KFU53" s="38"/>
      <c r="KFV53" s="38"/>
      <c r="KFW53" s="38"/>
      <c r="KFX53" s="38"/>
      <c r="KFY53" s="38"/>
      <c r="KFZ53" s="38"/>
      <c r="KGA53" s="38"/>
      <c r="KGB53" s="38"/>
      <c r="KGC53" s="38"/>
      <c r="KGD53" s="38"/>
      <c r="KGE53" s="38"/>
      <c r="KGF53" s="38"/>
      <c r="KGG53" s="38"/>
      <c r="KGH53" s="38"/>
      <c r="KGI53" s="38"/>
      <c r="KGJ53" s="38"/>
      <c r="KGK53" s="38"/>
      <c r="KGL53" s="38"/>
      <c r="KGM53" s="38"/>
      <c r="KGN53" s="38"/>
      <c r="KGO53" s="38"/>
      <c r="KGP53" s="38"/>
      <c r="KGQ53" s="38"/>
      <c r="KGR53" s="38"/>
      <c r="KGS53" s="38"/>
      <c r="KGT53" s="38"/>
      <c r="KGU53" s="38"/>
      <c r="KGV53" s="38"/>
      <c r="KGW53" s="38"/>
      <c r="KGX53" s="38"/>
      <c r="KGY53" s="38"/>
      <c r="KGZ53" s="38"/>
      <c r="KHA53" s="38"/>
      <c r="KHB53" s="38"/>
      <c r="KHC53" s="38"/>
      <c r="KHD53" s="38"/>
      <c r="KHE53" s="38"/>
      <c r="KHF53" s="38"/>
      <c r="KHG53" s="38"/>
      <c r="KHH53" s="38"/>
      <c r="KHI53" s="38"/>
      <c r="KHJ53" s="38"/>
      <c r="KHK53" s="38"/>
      <c r="KHL53" s="38"/>
      <c r="KHM53" s="38"/>
      <c r="KHN53" s="38"/>
      <c r="KHO53" s="38"/>
      <c r="KHP53" s="38"/>
      <c r="KHQ53" s="38"/>
      <c r="KHR53" s="38"/>
      <c r="KHS53" s="38"/>
      <c r="KHT53" s="38"/>
      <c r="KHU53" s="38"/>
      <c r="KHV53" s="38"/>
      <c r="KHW53" s="38"/>
      <c r="KHX53" s="38"/>
      <c r="KHY53" s="38"/>
      <c r="KHZ53" s="38"/>
      <c r="KIA53" s="38"/>
      <c r="KIB53" s="38"/>
      <c r="KIC53" s="38"/>
      <c r="KID53" s="38"/>
      <c r="KIE53" s="38"/>
      <c r="KIF53" s="38"/>
      <c r="KIG53" s="38"/>
      <c r="KIH53" s="38"/>
      <c r="KII53" s="38"/>
      <c r="KIJ53" s="38"/>
      <c r="KIK53" s="38"/>
      <c r="KIL53" s="38"/>
      <c r="KIM53" s="38"/>
      <c r="KIN53" s="38"/>
      <c r="KIO53" s="38"/>
      <c r="KIP53" s="38"/>
      <c r="KIQ53" s="38"/>
      <c r="KIR53" s="38"/>
      <c r="KIS53" s="38"/>
      <c r="KIT53" s="38"/>
      <c r="KIU53" s="38"/>
      <c r="KIV53" s="38"/>
      <c r="KIW53" s="38"/>
      <c r="KIX53" s="38"/>
      <c r="KIY53" s="38"/>
      <c r="KIZ53" s="38"/>
      <c r="KJA53" s="38"/>
      <c r="KJB53" s="38"/>
      <c r="KJC53" s="38"/>
      <c r="KJD53" s="38"/>
      <c r="KJE53" s="38"/>
      <c r="KJF53" s="38"/>
      <c r="KJG53" s="38"/>
      <c r="KJH53" s="38"/>
      <c r="KJI53" s="38"/>
      <c r="KJJ53" s="38"/>
      <c r="KJK53" s="38"/>
      <c r="KJL53" s="38"/>
      <c r="KJM53" s="38"/>
      <c r="KJN53" s="38"/>
      <c r="KJO53" s="38"/>
      <c r="KJP53" s="38"/>
      <c r="KJQ53" s="38"/>
      <c r="KJR53" s="38"/>
      <c r="KJS53" s="38"/>
      <c r="KJT53" s="38"/>
      <c r="KJU53" s="38"/>
      <c r="KJV53" s="38"/>
      <c r="KJW53" s="38"/>
      <c r="KJX53" s="38"/>
      <c r="KJY53" s="38"/>
      <c r="KJZ53" s="38"/>
      <c r="KKA53" s="38"/>
      <c r="KKB53" s="38"/>
      <c r="KKC53" s="38"/>
      <c r="KKD53" s="38"/>
      <c r="KKE53" s="38"/>
      <c r="KKF53" s="38"/>
      <c r="KKG53" s="38"/>
      <c r="KKH53" s="38"/>
      <c r="KKI53" s="38"/>
      <c r="KKJ53" s="38"/>
      <c r="KKK53" s="38"/>
      <c r="KKL53" s="38"/>
      <c r="KKM53" s="38"/>
      <c r="KKN53" s="38"/>
      <c r="KKO53" s="38"/>
      <c r="KKP53" s="38"/>
      <c r="KKQ53" s="38"/>
      <c r="KKR53" s="38"/>
      <c r="KKS53" s="38"/>
      <c r="KKT53" s="38"/>
      <c r="KKU53" s="38"/>
      <c r="KKV53" s="38"/>
      <c r="KKW53" s="38"/>
      <c r="KKX53" s="38"/>
      <c r="KKY53" s="38"/>
      <c r="KKZ53" s="38"/>
      <c r="KLA53" s="38"/>
      <c r="KLB53" s="38"/>
      <c r="KLC53" s="38"/>
      <c r="KLD53" s="38"/>
      <c r="KLE53" s="38"/>
      <c r="KLF53" s="38"/>
      <c r="KLG53" s="38"/>
      <c r="KLH53" s="38"/>
      <c r="KLI53" s="38"/>
      <c r="KLJ53" s="38"/>
      <c r="KLK53" s="38"/>
      <c r="KLL53" s="38"/>
      <c r="KLM53" s="38"/>
      <c r="KLN53" s="38"/>
      <c r="KLO53" s="38"/>
      <c r="KLP53" s="38"/>
      <c r="KLQ53" s="38"/>
      <c r="KLR53" s="38"/>
      <c r="KLS53" s="38"/>
      <c r="KLT53" s="38"/>
      <c r="KLU53" s="38"/>
      <c r="KLV53" s="38"/>
      <c r="KLW53" s="38"/>
      <c r="KLX53" s="38"/>
      <c r="KLY53" s="38"/>
      <c r="KLZ53" s="38"/>
      <c r="KMA53" s="38"/>
      <c r="KMB53" s="38"/>
      <c r="KMC53" s="38"/>
      <c r="KMD53" s="38"/>
      <c r="KME53" s="38"/>
      <c r="KMF53" s="38"/>
      <c r="KMG53" s="38"/>
      <c r="KMH53" s="38"/>
      <c r="KMI53" s="38"/>
      <c r="KMJ53" s="38"/>
      <c r="KMK53" s="38"/>
      <c r="KML53" s="38"/>
      <c r="KMM53" s="38"/>
      <c r="KMN53" s="38"/>
      <c r="KMO53" s="38"/>
      <c r="KMP53" s="38"/>
      <c r="KMQ53" s="38"/>
      <c r="KMR53" s="38"/>
      <c r="KMS53" s="38"/>
      <c r="KMT53" s="38"/>
      <c r="KMU53" s="38"/>
      <c r="KMV53" s="38"/>
      <c r="KMW53" s="38"/>
      <c r="KMX53" s="38"/>
      <c r="KMY53" s="38"/>
      <c r="KMZ53" s="38"/>
      <c r="KNA53" s="38"/>
      <c r="KNB53" s="38"/>
      <c r="KNC53" s="38"/>
      <c r="KND53" s="38"/>
      <c r="KNE53" s="38"/>
      <c r="KNF53" s="38"/>
      <c r="KNG53" s="38"/>
      <c r="KNH53" s="38"/>
      <c r="KNI53" s="38"/>
      <c r="KNJ53" s="38"/>
      <c r="KNK53" s="38"/>
      <c r="KNL53" s="38"/>
      <c r="KNM53" s="38"/>
      <c r="KNN53" s="38"/>
      <c r="KNO53" s="38"/>
      <c r="KNP53" s="38"/>
      <c r="KNQ53" s="38"/>
      <c r="KNR53" s="38"/>
      <c r="KNS53" s="38"/>
      <c r="KNT53" s="38"/>
      <c r="KNU53" s="38"/>
      <c r="KNV53" s="38"/>
      <c r="KNW53" s="38"/>
      <c r="KNX53" s="38"/>
      <c r="KNY53" s="38"/>
      <c r="KNZ53" s="38"/>
      <c r="KOA53" s="38"/>
      <c r="KOB53" s="38"/>
      <c r="KOC53" s="38"/>
      <c r="KOD53" s="38"/>
      <c r="KOE53" s="38"/>
      <c r="KOF53" s="38"/>
      <c r="KOG53" s="38"/>
      <c r="KOH53" s="38"/>
      <c r="KOI53" s="38"/>
      <c r="KOJ53" s="38"/>
      <c r="KOK53" s="38"/>
      <c r="KOL53" s="38"/>
      <c r="KOM53" s="38"/>
      <c r="KON53" s="38"/>
      <c r="KOO53" s="38"/>
      <c r="KOP53" s="38"/>
      <c r="KOQ53" s="38"/>
      <c r="KOR53" s="38"/>
      <c r="KOS53" s="38"/>
      <c r="KOT53" s="38"/>
      <c r="KOU53" s="38"/>
      <c r="KOV53" s="38"/>
      <c r="KOW53" s="38"/>
      <c r="KOX53" s="38"/>
      <c r="KOY53" s="38"/>
      <c r="KOZ53" s="38"/>
      <c r="KPA53" s="38"/>
      <c r="KPB53" s="38"/>
      <c r="KPC53" s="38"/>
      <c r="KPD53" s="38"/>
      <c r="KPE53" s="38"/>
      <c r="KPF53" s="38"/>
      <c r="KPG53" s="38"/>
      <c r="KPH53" s="38"/>
      <c r="KPI53" s="38"/>
      <c r="KPJ53" s="38"/>
      <c r="KPK53" s="38"/>
      <c r="KPL53" s="38"/>
      <c r="KPM53" s="38"/>
      <c r="KPN53" s="38"/>
      <c r="KPO53" s="38"/>
      <c r="KPP53" s="38"/>
      <c r="KPQ53" s="38"/>
      <c r="KPR53" s="38"/>
      <c r="KPS53" s="38"/>
      <c r="KPT53" s="38"/>
      <c r="KPU53" s="38"/>
      <c r="KPV53" s="38"/>
      <c r="KPW53" s="38"/>
      <c r="KPX53" s="38"/>
      <c r="KPY53" s="38"/>
      <c r="KPZ53" s="38"/>
      <c r="KQA53" s="38"/>
      <c r="KQB53" s="38"/>
      <c r="KQC53" s="38"/>
      <c r="KQD53" s="38"/>
      <c r="KQE53" s="38"/>
      <c r="KQF53" s="38"/>
      <c r="KQG53" s="38"/>
      <c r="KQH53" s="38"/>
      <c r="KQI53" s="38"/>
      <c r="KQJ53" s="38"/>
      <c r="KQK53" s="38"/>
      <c r="KQL53" s="38"/>
      <c r="KQM53" s="38"/>
      <c r="KQN53" s="38"/>
      <c r="KQO53" s="38"/>
      <c r="KQP53" s="38"/>
      <c r="KQQ53" s="38"/>
      <c r="KQR53" s="38"/>
      <c r="KQS53" s="38"/>
      <c r="KQT53" s="38"/>
      <c r="KQU53" s="38"/>
      <c r="KQV53" s="38"/>
      <c r="KQW53" s="38"/>
      <c r="KQX53" s="38"/>
      <c r="KQY53" s="38"/>
      <c r="KQZ53" s="38"/>
      <c r="KRA53" s="38"/>
      <c r="KRB53" s="38"/>
      <c r="KRC53" s="38"/>
      <c r="KRD53" s="38"/>
      <c r="KRE53" s="38"/>
      <c r="KRF53" s="38"/>
      <c r="KRG53" s="38"/>
      <c r="KRH53" s="38"/>
      <c r="KRI53" s="38"/>
      <c r="KRJ53" s="38"/>
      <c r="KRK53" s="38"/>
      <c r="KRL53" s="38"/>
      <c r="KRM53" s="38"/>
      <c r="KRN53" s="38"/>
      <c r="KRO53" s="38"/>
      <c r="KRP53" s="38"/>
      <c r="KRQ53" s="38"/>
      <c r="KRR53" s="38"/>
      <c r="KRS53" s="38"/>
      <c r="KRT53" s="38"/>
      <c r="KRU53" s="38"/>
      <c r="KRV53" s="38"/>
      <c r="KRW53" s="38"/>
      <c r="KRX53" s="38"/>
      <c r="KRY53" s="38"/>
      <c r="KRZ53" s="38"/>
      <c r="KSA53" s="38"/>
      <c r="KSB53" s="38"/>
      <c r="KSC53" s="38"/>
      <c r="KSD53" s="38"/>
      <c r="KSE53" s="38"/>
      <c r="KSF53" s="38"/>
      <c r="KSG53" s="38"/>
      <c r="KSH53" s="38"/>
      <c r="KSI53" s="38"/>
      <c r="KSJ53" s="38"/>
      <c r="KSK53" s="38"/>
      <c r="KSL53" s="38"/>
      <c r="KSM53" s="38"/>
      <c r="KSN53" s="38"/>
      <c r="KSO53" s="38"/>
      <c r="KSP53" s="38"/>
      <c r="KSQ53" s="38"/>
      <c r="KSR53" s="38"/>
      <c r="KSS53" s="38"/>
      <c r="KST53" s="38"/>
      <c r="KSU53" s="38"/>
      <c r="KSV53" s="38"/>
      <c r="KSW53" s="38"/>
      <c r="KSX53" s="38"/>
      <c r="KSY53" s="38"/>
      <c r="KSZ53" s="38"/>
      <c r="KTA53" s="38"/>
      <c r="KTB53" s="38"/>
      <c r="KTC53" s="38"/>
      <c r="KTD53" s="38"/>
      <c r="KTE53" s="38"/>
      <c r="KTF53" s="38"/>
      <c r="KTG53" s="38"/>
      <c r="KTH53" s="38"/>
      <c r="KTI53" s="38"/>
      <c r="KTJ53" s="38"/>
      <c r="KTK53" s="38"/>
      <c r="KTL53" s="38"/>
      <c r="KTM53" s="38"/>
      <c r="KTN53" s="38"/>
      <c r="KTO53" s="38"/>
      <c r="KTP53" s="38"/>
      <c r="KTQ53" s="38"/>
      <c r="KTR53" s="38"/>
      <c r="KTS53" s="38"/>
      <c r="KTT53" s="38"/>
      <c r="KTU53" s="38"/>
      <c r="KTV53" s="38"/>
      <c r="KTW53" s="38"/>
      <c r="KTX53" s="38"/>
      <c r="KTY53" s="38"/>
      <c r="KTZ53" s="38"/>
      <c r="KUA53" s="38"/>
      <c r="KUB53" s="38"/>
      <c r="KUC53" s="38"/>
      <c r="KUD53" s="38"/>
      <c r="KUE53" s="38"/>
      <c r="KUF53" s="38"/>
      <c r="KUG53" s="38"/>
      <c r="KUH53" s="38"/>
      <c r="KUI53" s="38"/>
      <c r="KUJ53" s="38"/>
      <c r="KUK53" s="38"/>
      <c r="KUL53" s="38"/>
      <c r="KUM53" s="38"/>
      <c r="KUN53" s="38"/>
      <c r="KUO53" s="38"/>
      <c r="KUP53" s="38"/>
      <c r="KUQ53" s="38"/>
      <c r="KUR53" s="38"/>
      <c r="KUS53" s="38"/>
      <c r="KUT53" s="38"/>
      <c r="KUU53" s="38"/>
      <c r="KUV53" s="38"/>
      <c r="KUW53" s="38"/>
      <c r="KUX53" s="38"/>
      <c r="KUY53" s="38"/>
      <c r="KUZ53" s="38"/>
      <c r="KVA53" s="38"/>
      <c r="KVB53" s="38"/>
      <c r="KVC53" s="38"/>
      <c r="KVD53" s="38"/>
      <c r="KVE53" s="38"/>
      <c r="KVF53" s="38"/>
      <c r="KVG53" s="38"/>
      <c r="KVH53" s="38"/>
      <c r="KVI53" s="38"/>
      <c r="KVJ53" s="38"/>
      <c r="KVK53" s="38"/>
      <c r="KVL53" s="38"/>
      <c r="KVM53" s="38"/>
      <c r="KVN53" s="38"/>
      <c r="KVO53" s="38"/>
      <c r="KVP53" s="38"/>
      <c r="KVQ53" s="38"/>
      <c r="KVR53" s="38"/>
      <c r="KVS53" s="38"/>
      <c r="KVT53" s="38"/>
      <c r="KVU53" s="38"/>
      <c r="KVV53" s="38"/>
      <c r="KVW53" s="38"/>
      <c r="KVX53" s="38"/>
      <c r="KVY53" s="38"/>
      <c r="KVZ53" s="38"/>
      <c r="KWA53" s="38"/>
      <c r="KWB53" s="38"/>
      <c r="KWC53" s="38"/>
      <c r="KWD53" s="38"/>
      <c r="KWE53" s="38"/>
      <c r="KWF53" s="38"/>
      <c r="KWG53" s="38"/>
      <c r="KWH53" s="38"/>
      <c r="KWI53" s="38"/>
      <c r="KWJ53" s="38"/>
      <c r="KWK53" s="38"/>
      <c r="KWL53" s="38"/>
      <c r="KWM53" s="38"/>
      <c r="KWN53" s="38"/>
      <c r="KWO53" s="38"/>
      <c r="KWP53" s="38"/>
      <c r="KWQ53" s="38"/>
      <c r="KWR53" s="38"/>
      <c r="KWS53" s="38"/>
      <c r="KWT53" s="38"/>
      <c r="KWU53" s="38"/>
      <c r="KWV53" s="38"/>
      <c r="KWW53" s="38"/>
      <c r="KWX53" s="38"/>
      <c r="KWY53" s="38"/>
      <c r="KWZ53" s="38"/>
      <c r="KXA53" s="38"/>
      <c r="KXB53" s="38"/>
      <c r="KXC53" s="38"/>
      <c r="KXD53" s="38"/>
      <c r="KXE53" s="38"/>
      <c r="KXF53" s="38"/>
      <c r="KXG53" s="38"/>
      <c r="KXH53" s="38"/>
      <c r="KXI53" s="38"/>
      <c r="KXJ53" s="38"/>
      <c r="KXK53" s="38"/>
      <c r="KXL53" s="38"/>
      <c r="KXM53" s="38"/>
      <c r="KXN53" s="38"/>
      <c r="KXO53" s="38"/>
      <c r="KXP53" s="38"/>
      <c r="KXQ53" s="38"/>
      <c r="KXR53" s="38"/>
      <c r="KXS53" s="38"/>
      <c r="KXT53" s="38"/>
      <c r="KXU53" s="38"/>
      <c r="KXV53" s="38"/>
      <c r="KXW53" s="38"/>
      <c r="KXX53" s="38"/>
      <c r="KXY53" s="38"/>
      <c r="KXZ53" s="38"/>
      <c r="KYA53" s="38"/>
      <c r="KYB53" s="38"/>
      <c r="KYC53" s="38"/>
      <c r="KYD53" s="38"/>
      <c r="KYE53" s="38"/>
      <c r="KYF53" s="38"/>
      <c r="KYG53" s="38"/>
      <c r="KYH53" s="38"/>
      <c r="KYI53" s="38"/>
      <c r="KYJ53" s="38"/>
      <c r="KYK53" s="38"/>
      <c r="KYL53" s="38"/>
      <c r="KYM53" s="38"/>
      <c r="KYN53" s="38"/>
      <c r="KYO53" s="38"/>
      <c r="KYP53" s="38"/>
      <c r="KYQ53" s="38"/>
      <c r="KYR53" s="38"/>
      <c r="KYS53" s="38"/>
      <c r="KYT53" s="38"/>
      <c r="KYU53" s="38"/>
      <c r="KYV53" s="38"/>
      <c r="KYW53" s="38"/>
      <c r="KYX53" s="38"/>
      <c r="KYY53" s="38"/>
      <c r="KYZ53" s="38"/>
      <c r="KZA53" s="38"/>
      <c r="KZB53" s="38"/>
      <c r="KZC53" s="38"/>
      <c r="KZD53" s="38"/>
      <c r="KZE53" s="38"/>
      <c r="KZF53" s="38"/>
      <c r="KZG53" s="38"/>
      <c r="KZH53" s="38"/>
      <c r="KZI53" s="38"/>
      <c r="KZJ53" s="38"/>
      <c r="KZK53" s="38"/>
      <c r="KZL53" s="38"/>
      <c r="KZM53" s="38"/>
      <c r="KZN53" s="38"/>
      <c r="KZO53" s="38"/>
      <c r="KZP53" s="38"/>
      <c r="KZQ53" s="38"/>
      <c r="KZR53" s="38"/>
      <c r="KZS53" s="38"/>
      <c r="KZT53" s="38"/>
      <c r="KZU53" s="38"/>
      <c r="KZV53" s="38"/>
      <c r="KZW53" s="38"/>
      <c r="KZX53" s="38"/>
      <c r="KZY53" s="38"/>
      <c r="KZZ53" s="38"/>
      <c r="LAA53" s="38"/>
      <c r="LAB53" s="38"/>
      <c r="LAC53" s="38"/>
      <c r="LAD53" s="38"/>
      <c r="LAE53" s="38"/>
      <c r="LAF53" s="38"/>
      <c r="LAG53" s="38"/>
      <c r="LAH53" s="38"/>
      <c r="LAI53" s="38"/>
      <c r="LAJ53" s="38"/>
      <c r="LAK53" s="38"/>
      <c r="LAL53" s="38"/>
      <c r="LAM53" s="38"/>
      <c r="LAN53" s="38"/>
      <c r="LAO53" s="38"/>
      <c r="LAP53" s="38"/>
      <c r="LAQ53" s="38"/>
      <c r="LAR53" s="38"/>
      <c r="LAS53" s="38"/>
      <c r="LAT53" s="38"/>
      <c r="LAU53" s="38"/>
      <c r="LAV53" s="38"/>
      <c r="LAW53" s="38"/>
      <c r="LAX53" s="38"/>
      <c r="LAY53" s="38"/>
      <c r="LAZ53" s="38"/>
      <c r="LBA53" s="38"/>
      <c r="LBB53" s="38"/>
      <c r="LBC53" s="38"/>
      <c r="LBD53" s="38"/>
      <c r="LBE53" s="38"/>
      <c r="LBF53" s="38"/>
      <c r="LBG53" s="38"/>
      <c r="LBH53" s="38"/>
      <c r="LBI53" s="38"/>
      <c r="LBJ53" s="38"/>
      <c r="LBK53" s="38"/>
      <c r="LBL53" s="38"/>
      <c r="LBM53" s="38"/>
      <c r="LBN53" s="38"/>
      <c r="LBO53" s="38"/>
      <c r="LBP53" s="38"/>
      <c r="LBQ53" s="38"/>
      <c r="LBR53" s="38"/>
      <c r="LBS53" s="38"/>
      <c r="LBT53" s="38"/>
      <c r="LBU53" s="38"/>
      <c r="LBV53" s="38"/>
      <c r="LBW53" s="38"/>
      <c r="LBX53" s="38"/>
      <c r="LBY53" s="38"/>
      <c r="LBZ53" s="38"/>
      <c r="LCA53" s="38"/>
      <c r="LCB53" s="38"/>
      <c r="LCC53" s="38"/>
      <c r="LCD53" s="38"/>
      <c r="LCE53" s="38"/>
      <c r="LCF53" s="38"/>
      <c r="LCG53" s="38"/>
      <c r="LCH53" s="38"/>
      <c r="LCI53" s="38"/>
      <c r="LCJ53" s="38"/>
      <c r="LCK53" s="38"/>
      <c r="LCL53" s="38"/>
      <c r="LCM53" s="38"/>
      <c r="LCN53" s="38"/>
      <c r="LCO53" s="38"/>
      <c r="LCP53" s="38"/>
      <c r="LCQ53" s="38"/>
      <c r="LCR53" s="38"/>
      <c r="LCS53" s="38"/>
      <c r="LCT53" s="38"/>
      <c r="LCU53" s="38"/>
      <c r="LCV53" s="38"/>
      <c r="LCW53" s="38"/>
      <c r="LCX53" s="38"/>
      <c r="LCY53" s="38"/>
      <c r="LCZ53" s="38"/>
      <c r="LDA53" s="38"/>
      <c r="LDB53" s="38"/>
      <c r="LDC53" s="38"/>
      <c r="LDD53" s="38"/>
      <c r="LDE53" s="38"/>
      <c r="LDF53" s="38"/>
      <c r="LDG53" s="38"/>
      <c r="LDH53" s="38"/>
      <c r="LDI53" s="38"/>
      <c r="LDJ53" s="38"/>
      <c r="LDK53" s="38"/>
      <c r="LDL53" s="38"/>
      <c r="LDM53" s="38"/>
      <c r="LDN53" s="38"/>
      <c r="LDO53" s="38"/>
      <c r="LDP53" s="38"/>
      <c r="LDQ53" s="38"/>
      <c r="LDR53" s="38"/>
      <c r="LDS53" s="38"/>
      <c r="LDT53" s="38"/>
      <c r="LDU53" s="38"/>
      <c r="LDV53" s="38"/>
      <c r="LDW53" s="38"/>
      <c r="LDX53" s="38"/>
      <c r="LDY53" s="38"/>
      <c r="LDZ53" s="38"/>
      <c r="LEA53" s="38"/>
      <c r="LEB53" s="38"/>
      <c r="LEC53" s="38"/>
      <c r="LED53" s="38"/>
      <c r="LEE53" s="38"/>
      <c r="LEF53" s="38"/>
      <c r="LEG53" s="38"/>
      <c r="LEH53" s="38"/>
      <c r="LEI53" s="38"/>
      <c r="LEJ53" s="38"/>
      <c r="LEK53" s="38"/>
      <c r="LEL53" s="38"/>
      <c r="LEM53" s="38"/>
      <c r="LEN53" s="38"/>
      <c r="LEO53" s="38"/>
      <c r="LEP53" s="38"/>
      <c r="LEQ53" s="38"/>
      <c r="LER53" s="38"/>
      <c r="LES53" s="38"/>
      <c r="LET53" s="38"/>
      <c r="LEU53" s="38"/>
      <c r="LEV53" s="38"/>
      <c r="LEW53" s="38"/>
      <c r="LEX53" s="38"/>
      <c r="LEY53" s="38"/>
      <c r="LEZ53" s="38"/>
      <c r="LFA53" s="38"/>
      <c r="LFB53" s="38"/>
      <c r="LFC53" s="38"/>
      <c r="LFD53" s="38"/>
      <c r="LFE53" s="38"/>
      <c r="LFF53" s="38"/>
      <c r="LFG53" s="38"/>
      <c r="LFH53" s="38"/>
      <c r="LFI53" s="38"/>
      <c r="LFJ53" s="38"/>
      <c r="LFK53" s="38"/>
      <c r="LFL53" s="38"/>
      <c r="LFM53" s="38"/>
      <c r="LFN53" s="38"/>
      <c r="LFO53" s="38"/>
      <c r="LFP53" s="38"/>
      <c r="LFQ53" s="38"/>
      <c r="LFR53" s="38"/>
      <c r="LFS53" s="38"/>
      <c r="LFT53" s="38"/>
      <c r="LFU53" s="38"/>
      <c r="LFV53" s="38"/>
      <c r="LFW53" s="38"/>
      <c r="LFX53" s="38"/>
      <c r="LFY53" s="38"/>
      <c r="LFZ53" s="38"/>
      <c r="LGA53" s="38"/>
      <c r="LGB53" s="38"/>
      <c r="LGC53" s="38"/>
      <c r="LGD53" s="38"/>
      <c r="LGE53" s="38"/>
      <c r="LGF53" s="38"/>
      <c r="LGG53" s="38"/>
      <c r="LGH53" s="38"/>
      <c r="LGI53" s="38"/>
      <c r="LGJ53" s="38"/>
      <c r="LGK53" s="38"/>
      <c r="LGL53" s="38"/>
      <c r="LGM53" s="38"/>
      <c r="LGN53" s="38"/>
      <c r="LGO53" s="38"/>
      <c r="LGP53" s="38"/>
      <c r="LGQ53" s="38"/>
      <c r="LGR53" s="38"/>
      <c r="LGS53" s="38"/>
      <c r="LGT53" s="38"/>
      <c r="LGU53" s="38"/>
      <c r="LGV53" s="38"/>
      <c r="LGW53" s="38"/>
      <c r="LGX53" s="38"/>
      <c r="LGY53" s="38"/>
      <c r="LGZ53" s="38"/>
      <c r="LHA53" s="38"/>
      <c r="LHB53" s="38"/>
      <c r="LHC53" s="38"/>
      <c r="LHD53" s="38"/>
      <c r="LHE53" s="38"/>
      <c r="LHF53" s="38"/>
      <c r="LHG53" s="38"/>
      <c r="LHH53" s="38"/>
      <c r="LHI53" s="38"/>
      <c r="LHJ53" s="38"/>
      <c r="LHK53" s="38"/>
      <c r="LHL53" s="38"/>
      <c r="LHM53" s="38"/>
      <c r="LHN53" s="38"/>
      <c r="LHO53" s="38"/>
      <c r="LHP53" s="38"/>
      <c r="LHQ53" s="38"/>
      <c r="LHR53" s="38"/>
      <c r="LHS53" s="38"/>
      <c r="LHT53" s="38"/>
      <c r="LHU53" s="38"/>
      <c r="LHV53" s="38"/>
      <c r="LHW53" s="38"/>
      <c r="LHX53" s="38"/>
      <c r="LHY53" s="38"/>
      <c r="LHZ53" s="38"/>
      <c r="LIA53" s="38"/>
      <c r="LIB53" s="38"/>
      <c r="LIC53" s="38"/>
      <c r="LID53" s="38"/>
      <c r="LIE53" s="38"/>
      <c r="LIF53" s="38"/>
      <c r="LIG53" s="38"/>
      <c r="LIH53" s="38"/>
      <c r="LII53" s="38"/>
      <c r="LIJ53" s="38"/>
      <c r="LIK53" s="38"/>
      <c r="LIL53" s="38"/>
      <c r="LIM53" s="38"/>
      <c r="LIN53" s="38"/>
      <c r="LIO53" s="38"/>
      <c r="LIP53" s="38"/>
      <c r="LIQ53" s="38"/>
      <c r="LIR53" s="38"/>
      <c r="LIS53" s="38"/>
      <c r="LIT53" s="38"/>
      <c r="LIU53" s="38"/>
      <c r="LIV53" s="38"/>
      <c r="LIW53" s="38"/>
      <c r="LIX53" s="38"/>
      <c r="LIY53" s="38"/>
      <c r="LIZ53" s="38"/>
      <c r="LJA53" s="38"/>
      <c r="LJB53" s="38"/>
      <c r="LJC53" s="38"/>
      <c r="LJD53" s="38"/>
      <c r="LJE53" s="38"/>
      <c r="LJF53" s="38"/>
      <c r="LJG53" s="38"/>
      <c r="LJH53" s="38"/>
      <c r="LJI53" s="38"/>
      <c r="LJJ53" s="38"/>
      <c r="LJK53" s="38"/>
      <c r="LJL53" s="38"/>
      <c r="LJM53" s="38"/>
      <c r="LJN53" s="38"/>
      <c r="LJO53" s="38"/>
      <c r="LJP53" s="38"/>
      <c r="LJQ53" s="38"/>
      <c r="LJR53" s="38"/>
      <c r="LJS53" s="38"/>
      <c r="LJT53" s="38"/>
      <c r="LJU53" s="38"/>
      <c r="LJV53" s="38"/>
      <c r="LJW53" s="38"/>
      <c r="LJX53" s="38"/>
      <c r="LJY53" s="38"/>
      <c r="LJZ53" s="38"/>
      <c r="LKA53" s="38"/>
      <c r="LKB53" s="38"/>
      <c r="LKC53" s="38"/>
      <c r="LKD53" s="38"/>
      <c r="LKE53" s="38"/>
      <c r="LKF53" s="38"/>
      <c r="LKG53" s="38"/>
      <c r="LKH53" s="38"/>
      <c r="LKI53" s="38"/>
      <c r="LKJ53" s="38"/>
      <c r="LKK53" s="38"/>
      <c r="LKL53" s="38"/>
      <c r="LKM53" s="38"/>
      <c r="LKN53" s="38"/>
      <c r="LKO53" s="38"/>
      <c r="LKP53" s="38"/>
      <c r="LKQ53" s="38"/>
      <c r="LKR53" s="38"/>
      <c r="LKS53" s="38"/>
      <c r="LKT53" s="38"/>
      <c r="LKU53" s="38"/>
      <c r="LKV53" s="38"/>
      <c r="LKW53" s="38"/>
      <c r="LKX53" s="38"/>
      <c r="LKY53" s="38"/>
      <c r="LKZ53" s="38"/>
      <c r="LLA53" s="38"/>
      <c r="LLB53" s="38"/>
      <c r="LLC53" s="38"/>
      <c r="LLD53" s="38"/>
      <c r="LLE53" s="38"/>
      <c r="LLF53" s="38"/>
      <c r="LLG53" s="38"/>
      <c r="LLH53" s="38"/>
      <c r="LLI53" s="38"/>
      <c r="LLJ53" s="38"/>
      <c r="LLK53" s="38"/>
      <c r="LLL53" s="38"/>
      <c r="LLM53" s="38"/>
      <c r="LLN53" s="38"/>
      <c r="LLO53" s="38"/>
      <c r="LLP53" s="38"/>
      <c r="LLQ53" s="38"/>
      <c r="LLR53" s="38"/>
      <c r="LLS53" s="38"/>
      <c r="LLT53" s="38"/>
      <c r="LLU53" s="38"/>
      <c r="LLV53" s="38"/>
      <c r="LLW53" s="38"/>
      <c r="LLX53" s="38"/>
      <c r="LLY53" s="38"/>
      <c r="LLZ53" s="38"/>
      <c r="LMA53" s="38"/>
      <c r="LMB53" s="38"/>
      <c r="LMC53" s="38"/>
      <c r="LMD53" s="38"/>
      <c r="LME53" s="38"/>
      <c r="LMF53" s="38"/>
      <c r="LMG53" s="38"/>
      <c r="LMH53" s="38"/>
      <c r="LMI53" s="38"/>
      <c r="LMJ53" s="38"/>
      <c r="LMK53" s="38"/>
      <c r="LML53" s="38"/>
      <c r="LMM53" s="38"/>
      <c r="LMN53" s="38"/>
      <c r="LMO53" s="38"/>
      <c r="LMP53" s="38"/>
      <c r="LMQ53" s="38"/>
      <c r="LMR53" s="38"/>
      <c r="LMS53" s="38"/>
      <c r="LMT53" s="38"/>
      <c r="LMU53" s="38"/>
      <c r="LMV53" s="38"/>
      <c r="LMW53" s="38"/>
      <c r="LMX53" s="38"/>
      <c r="LMY53" s="38"/>
      <c r="LMZ53" s="38"/>
      <c r="LNA53" s="38"/>
      <c r="LNB53" s="38"/>
      <c r="LNC53" s="38"/>
      <c r="LND53" s="38"/>
      <c r="LNE53" s="38"/>
      <c r="LNF53" s="38"/>
      <c r="LNG53" s="38"/>
      <c r="LNH53" s="38"/>
      <c r="LNI53" s="38"/>
      <c r="LNJ53" s="38"/>
      <c r="LNK53" s="38"/>
      <c r="LNL53" s="38"/>
      <c r="LNM53" s="38"/>
      <c r="LNN53" s="38"/>
      <c r="LNO53" s="38"/>
      <c r="LNP53" s="38"/>
      <c r="LNQ53" s="38"/>
      <c r="LNR53" s="38"/>
      <c r="LNS53" s="38"/>
      <c r="LNT53" s="38"/>
      <c r="LNU53" s="38"/>
      <c r="LNV53" s="38"/>
      <c r="LNW53" s="38"/>
      <c r="LNX53" s="38"/>
      <c r="LNY53" s="38"/>
      <c r="LNZ53" s="38"/>
      <c r="LOA53" s="38"/>
      <c r="LOB53" s="38"/>
      <c r="LOC53" s="38"/>
      <c r="LOD53" s="38"/>
      <c r="LOE53" s="38"/>
      <c r="LOF53" s="38"/>
      <c r="LOG53" s="38"/>
      <c r="LOH53" s="38"/>
      <c r="LOI53" s="38"/>
      <c r="LOJ53" s="38"/>
      <c r="LOK53" s="38"/>
      <c r="LOL53" s="38"/>
      <c r="LOM53" s="38"/>
      <c r="LON53" s="38"/>
      <c r="LOO53" s="38"/>
      <c r="LOP53" s="38"/>
      <c r="LOQ53" s="38"/>
      <c r="LOR53" s="38"/>
      <c r="LOS53" s="38"/>
      <c r="LOT53" s="38"/>
      <c r="LOU53" s="38"/>
      <c r="LOV53" s="38"/>
      <c r="LOW53" s="38"/>
      <c r="LOX53" s="38"/>
      <c r="LOY53" s="38"/>
      <c r="LOZ53" s="38"/>
      <c r="LPA53" s="38"/>
      <c r="LPB53" s="38"/>
      <c r="LPC53" s="38"/>
      <c r="LPD53" s="38"/>
      <c r="LPE53" s="38"/>
      <c r="LPF53" s="38"/>
      <c r="LPG53" s="38"/>
      <c r="LPH53" s="38"/>
      <c r="LPI53" s="38"/>
      <c r="LPJ53" s="38"/>
      <c r="LPK53" s="38"/>
      <c r="LPL53" s="38"/>
      <c r="LPM53" s="38"/>
      <c r="LPN53" s="38"/>
      <c r="LPO53" s="38"/>
      <c r="LPP53" s="38"/>
      <c r="LPQ53" s="38"/>
      <c r="LPR53" s="38"/>
      <c r="LPS53" s="38"/>
      <c r="LPT53" s="38"/>
      <c r="LPU53" s="38"/>
      <c r="LPV53" s="38"/>
      <c r="LPW53" s="38"/>
      <c r="LPX53" s="38"/>
      <c r="LPY53" s="38"/>
      <c r="LPZ53" s="38"/>
      <c r="LQA53" s="38"/>
      <c r="LQB53" s="38"/>
      <c r="LQC53" s="38"/>
      <c r="LQD53" s="38"/>
      <c r="LQE53" s="38"/>
      <c r="LQF53" s="38"/>
      <c r="LQG53" s="38"/>
      <c r="LQH53" s="38"/>
      <c r="LQI53" s="38"/>
      <c r="LQJ53" s="38"/>
      <c r="LQK53" s="38"/>
      <c r="LQL53" s="38"/>
      <c r="LQM53" s="38"/>
      <c r="LQN53" s="38"/>
      <c r="LQO53" s="38"/>
      <c r="LQP53" s="38"/>
      <c r="LQQ53" s="38"/>
      <c r="LQR53" s="38"/>
      <c r="LQS53" s="38"/>
      <c r="LQT53" s="38"/>
      <c r="LQU53" s="38"/>
      <c r="LQV53" s="38"/>
      <c r="LQW53" s="38"/>
      <c r="LQX53" s="38"/>
      <c r="LQY53" s="38"/>
      <c r="LQZ53" s="38"/>
      <c r="LRA53" s="38"/>
      <c r="LRB53" s="38"/>
      <c r="LRC53" s="38"/>
      <c r="LRD53" s="38"/>
      <c r="LRE53" s="38"/>
      <c r="LRF53" s="38"/>
      <c r="LRG53" s="38"/>
      <c r="LRH53" s="38"/>
      <c r="LRI53" s="38"/>
      <c r="LRJ53" s="38"/>
      <c r="LRK53" s="38"/>
      <c r="LRL53" s="38"/>
      <c r="LRM53" s="38"/>
      <c r="LRN53" s="38"/>
      <c r="LRO53" s="38"/>
      <c r="LRP53" s="38"/>
      <c r="LRQ53" s="38"/>
      <c r="LRR53" s="38"/>
      <c r="LRS53" s="38"/>
      <c r="LRT53" s="38"/>
      <c r="LRU53" s="38"/>
      <c r="LRV53" s="38"/>
      <c r="LRW53" s="38"/>
      <c r="LRX53" s="38"/>
      <c r="LRY53" s="38"/>
      <c r="LRZ53" s="38"/>
      <c r="LSA53" s="38"/>
      <c r="LSB53" s="38"/>
      <c r="LSC53" s="38"/>
      <c r="LSD53" s="38"/>
      <c r="LSE53" s="38"/>
      <c r="LSF53" s="38"/>
      <c r="LSG53" s="38"/>
      <c r="LSH53" s="38"/>
      <c r="LSI53" s="38"/>
      <c r="LSJ53" s="38"/>
      <c r="LSK53" s="38"/>
      <c r="LSL53" s="38"/>
      <c r="LSM53" s="38"/>
      <c r="LSN53" s="38"/>
      <c r="LSO53" s="38"/>
      <c r="LSP53" s="38"/>
      <c r="LSQ53" s="38"/>
      <c r="LSR53" s="38"/>
      <c r="LSS53" s="38"/>
      <c r="LST53" s="38"/>
      <c r="LSU53" s="38"/>
      <c r="LSV53" s="38"/>
      <c r="LSW53" s="38"/>
      <c r="LSX53" s="38"/>
      <c r="LSY53" s="38"/>
      <c r="LSZ53" s="38"/>
      <c r="LTA53" s="38"/>
      <c r="LTB53" s="38"/>
      <c r="LTC53" s="38"/>
      <c r="LTD53" s="38"/>
      <c r="LTE53" s="38"/>
      <c r="LTF53" s="38"/>
      <c r="LTG53" s="38"/>
      <c r="LTH53" s="38"/>
      <c r="LTI53" s="38"/>
      <c r="LTJ53" s="38"/>
      <c r="LTK53" s="38"/>
      <c r="LTL53" s="38"/>
      <c r="LTM53" s="38"/>
      <c r="LTN53" s="38"/>
      <c r="LTO53" s="38"/>
      <c r="LTP53" s="38"/>
      <c r="LTQ53" s="38"/>
      <c r="LTR53" s="38"/>
      <c r="LTS53" s="38"/>
      <c r="LTT53" s="38"/>
      <c r="LTU53" s="38"/>
      <c r="LTV53" s="38"/>
      <c r="LTW53" s="38"/>
      <c r="LTX53" s="38"/>
      <c r="LTY53" s="38"/>
      <c r="LTZ53" s="38"/>
      <c r="LUA53" s="38"/>
      <c r="LUB53" s="38"/>
      <c r="LUC53" s="38"/>
      <c r="LUD53" s="38"/>
      <c r="LUE53" s="38"/>
      <c r="LUF53" s="38"/>
      <c r="LUG53" s="38"/>
      <c r="LUH53" s="38"/>
      <c r="LUI53" s="38"/>
      <c r="LUJ53" s="38"/>
      <c r="LUK53" s="38"/>
      <c r="LUL53" s="38"/>
      <c r="LUM53" s="38"/>
      <c r="LUN53" s="38"/>
      <c r="LUO53" s="38"/>
      <c r="LUP53" s="38"/>
      <c r="LUQ53" s="38"/>
      <c r="LUR53" s="38"/>
      <c r="LUS53" s="38"/>
      <c r="LUT53" s="38"/>
      <c r="LUU53" s="38"/>
      <c r="LUV53" s="38"/>
      <c r="LUW53" s="38"/>
      <c r="LUX53" s="38"/>
      <c r="LUY53" s="38"/>
      <c r="LUZ53" s="38"/>
      <c r="LVA53" s="38"/>
      <c r="LVB53" s="38"/>
      <c r="LVC53" s="38"/>
      <c r="LVD53" s="38"/>
      <c r="LVE53" s="38"/>
      <c r="LVF53" s="38"/>
      <c r="LVG53" s="38"/>
      <c r="LVH53" s="38"/>
      <c r="LVI53" s="38"/>
      <c r="LVJ53" s="38"/>
      <c r="LVK53" s="38"/>
      <c r="LVL53" s="38"/>
      <c r="LVM53" s="38"/>
      <c r="LVN53" s="38"/>
      <c r="LVO53" s="38"/>
      <c r="LVP53" s="38"/>
      <c r="LVQ53" s="38"/>
      <c r="LVR53" s="38"/>
      <c r="LVS53" s="38"/>
      <c r="LVT53" s="38"/>
      <c r="LVU53" s="38"/>
      <c r="LVV53" s="38"/>
      <c r="LVW53" s="38"/>
      <c r="LVX53" s="38"/>
      <c r="LVY53" s="38"/>
      <c r="LVZ53" s="38"/>
      <c r="LWA53" s="38"/>
      <c r="LWB53" s="38"/>
      <c r="LWC53" s="38"/>
      <c r="LWD53" s="38"/>
      <c r="LWE53" s="38"/>
      <c r="LWF53" s="38"/>
      <c r="LWG53" s="38"/>
      <c r="LWH53" s="38"/>
      <c r="LWI53" s="38"/>
      <c r="LWJ53" s="38"/>
      <c r="LWK53" s="38"/>
      <c r="LWL53" s="38"/>
      <c r="LWM53" s="38"/>
      <c r="LWN53" s="38"/>
      <c r="LWO53" s="38"/>
      <c r="LWP53" s="38"/>
      <c r="LWQ53" s="38"/>
      <c r="LWR53" s="38"/>
      <c r="LWS53" s="38"/>
      <c r="LWT53" s="38"/>
      <c r="LWU53" s="38"/>
      <c r="LWV53" s="38"/>
      <c r="LWW53" s="38"/>
      <c r="LWX53" s="38"/>
      <c r="LWY53" s="38"/>
      <c r="LWZ53" s="38"/>
      <c r="LXA53" s="38"/>
      <c r="LXB53" s="38"/>
      <c r="LXC53" s="38"/>
      <c r="LXD53" s="38"/>
      <c r="LXE53" s="38"/>
      <c r="LXF53" s="38"/>
      <c r="LXG53" s="38"/>
      <c r="LXH53" s="38"/>
      <c r="LXI53" s="38"/>
      <c r="LXJ53" s="38"/>
      <c r="LXK53" s="38"/>
      <c r="LXL53" s="38"/>
      <c r="LXM53" s="38"/>
      <c r="LXN53" s="38"/>
      <c r="LXO53" s="38"/>
      <c r="LXP53" s="38"/>
      <c r="LXQ53" s="38"/>
      <c r="LXR53" s="38"/>
      <c r="LXS53" s="38"/>
      <c r="LXT53" s="38"/>
      <c r="LXU53" s="38"/>
      <c r="LXV53" s="38"/>
      <c r="LXW53" s="38"/>
      <c r="LXX53" s="38"/>
      <c r="LXY53" s="38"/>
      <c r="LXZ53" s="38"/>
      <c r="LYA53" s="38"/>
      <c r="LYB53" s="38"/>
      <c r="LYC53" s="38"/>
      <c r="LYD53" s="38"/>
      <c r="LYE53" s="38"/>
      <c r="LYF53" s="38"/>
      <c r="LYG53" s="38"/>
      <c r="LYH53" s="38"/>
      <c r="LYI53" s="38"/>
      <c r="LYJ53" s="38"/>
      <c r="LYK53" s="38"/>
      <c r="LYL53" s="38"/>
      <c r="LYM53" s="38"/>
      <c r="LYN53" s="38"/>
      <c r="LYO53" s="38"/>
      <c r="LYP53" s="38"/>
      <c r="LYQ53" s="38"/>
      <c r="LYR53" s="38"/>
      <c r="LYS53" s="38"/>
      <c r="LYT53" s="38"/>
      <c r="LYU53" s="38"/>
      <c r="LYV53" s="38"/>
      <c r="LYW53" s="38"/>
      <c r="LYX53" s="38"/>
      <c r="LYY53" s="38"/>
      <c r="LYZ53" s="38"/>
      <c r="LZA53" s="38"/>
      <c r="LZB53" s="38"/>
      <c r="LZC53" s="38"/>
      <c r="LZD53" s="38"/>
      <c r="LZE53" s="38"/>
      <c r="LZF53" s="38"/>
      <c r="LZG53" s="38"/>
      <c r="LZH53" s="38"/>
      <c r="LZI53" s="38"/>
      <c r="LZJ53" s="38"/>
      <c r="LZK53" s="38"/>
      <c r="LZL53" s="38"/>
      <c r="LZM53" s="38"/>
      <c r="LZN53" s="38"/>
      <c r="LZO53" s="38"/>
      <c r="LZP53" s="38"/>
      <c r="LZQ53" s="38"/>
      <c r="LZR53" s="38"/>
      <c r="LZS53" s="38"/>
      <c r="LZT53" s="38"/>
      <c r="LZU53" s="38"/>
      <c r="LZV53" s="38"/>
      <c r="LZW53" s="38"/>
      <c r="LZX53" s="38"/>
      <c r="LZY53" s="38"/>
      <c r="LZZ53" s="38"/>
      <c r="MAA53" s="38"/>
      <c r="MAB53" s="38"/>
      <c r="MAC53" s="38"/>
      <c r="MAD53" s="38"/>
      <c r="MAE53" s="38"/>
      <c r="MAF53" s="38"/>
      <c r="MAG53" s="38"/>
      <c r="MAH53" s="38"/>
      <c r="MAI53" s="38"/>
      <c r="MAJ53" s="38"/>
      <c r="MAK53" s="38"/>
      <c r="MAL53" s="38"/>
      <c r="MAM53" s="38"/>
      <c r="MAN53" s="38"/>
      <c r="MAO53" s="38"/>
      <c r="MAP53" s="38"/>
      <c r="MAQ53" s="38"/>
      <c r="MAR53" s="38"/>
      <c r="MAS53" s="38"/>
      <c r="MAT53" s="38"/>
      <c r="MAU53" s="38"/>
      <c r="MAV53" s="38"/>
      <c r="MAW53" s="38"/>
      <c r="MAX53" s="38"/>
      <c r="MAY53" s="38"/>
      <c r="MAZ53" s="38"/>
      <c r="MBA53" s="38"/>
      <c r="MBB53" s="38"/>
      <c r="MBC53" s="38"/>
      <c r="MBD53" s="38"/>
      <c r="MBE53" s="38"/>
      <c r="MBF53" s="38"/>
      <c r="MBG53" s="38"/>
      <c r="MBH53" s="38"/>
      <c r="MBI53" s="38"/>
      <c r="MBJ53" s="38"/>
      <c r="MBK53" s="38"/>
      <c r="MBL53" s="38"/>
      <c r="MBM53" s="38"/>
      <c r="MBN53" s="38"/>
      <c r="MBO53" s="38"/>
      <c r="MBP53" s="38"/>
      <c r="MBQ53" s="38"/>
      <c r="MBR53" s="38"/>
      <c r="MBS53" s="38"/>
      <c r="MBT53" s="38"/>
      <c r="MBU53" s="38"/>
      <c r="MBV53" s="38"/>
      <c r="MBW53" s="38"/>
      <c r="MBX53" s="38"/>
      <c r="MBY53" s="38"/>
      <c r="MBZ53" s="38"/>
      <c r="MCA53" s="38"/>
      <c r="MCB53" s="38"/>
      <c r="MCC53" s="38"/>
      <c r="MCD53" s="38"/>
      <c r="MCE53" s="38"/>
      <c r="MCF53" s="38"/>
      <c r="MCG53" s="38"/>
      <c r="MCH53" s="38"/>
      <c r="MCI53" s="38"/>
      <c r="MCJ53" s="38"/>
      <c r="MCK53" s="38"/>
      <c r="MCL53" s="38"/>
      <c r="MCM53" s="38"/>
      <c r="MCN53" s="38"/>
      <c r="MCO53" s="38"/>
      <c r="MCP53" s="38"/>
      <c r="MCQ53" s="38"/>
      <c r="MCR53" s="38"/>
      <c r="MCS53" s="38"/>
      <c r="MCT53" s="38"/>
      <c r="MCU53" s="38"/>
      <c r="MCV53" s="38"/>
      <c r="MCW53" s="38"/>
      <c r="MCX53" s="38"/>
      <c r="MCY53" s="38"/>
      <c r="MCZ53" s="38"/>
      <c r="MDA53" s="38"/>
      <c r="MDB53" s="38"/>
      <c r="MDC53" s="38"/>
      <c r="MDD53" s="38"/>
      <c r="MDE53" s="38"/>
      <c r="MDF53" s="38"/>
      <c r="MDG53" s="38"/>
      <c r="MDH53" s="38"/>
      <c r="MDI53" s="38"/>
      <c r="MDJ53" s="38"/>
      <c r="MDK53" s="38"/>
      <c r="MDL53" s="38"/>
      <c r="MDM53" s="38"/>
      <c r="MDN53" s="38"/>
      <c r="MDO53" s="38"/>
      <c r="MDP53" s="38"/>
      <c r="MDQ53" s="38"/>
      <c r="MDR53" s="38"/>
      <c r="MDS53" s="38"/>
      <c r="MDT53" s="38"/>
      <c r="MDU53" s="38"/>
      <c r="MDV53" s="38"/>
      <c r="MDW53" s="38"/>
      <c r="MDX53" s="38"/>
      <c r="MDY53" s="38"/>
      <c r="MDZ53" s="38"/>
      <c r="MEA53" s="38"/>
      <c r="MEB53" s="38"/>
      <c r="MEC53" s="38"/>
      <c r="MED53" s="38"/>
      <c r="MEE53" s="38"/>
      <c r="MEF53" s="38"/>
      <c r="MEG53" s="38"/>
      <c r="MEH53" s="38"/>
      <c r="MEI53" s="38"/>
      <c r="MEJ53" s="38"/>
      <c r="MEK53" s="38"/>
      <c r="MEL53" s="38"/>
      <c r="MEM53" s="38"/>
      <c r="MEN53" s="38"/>
      <c r="MEO53" s="38"/>
      <c r="MEP53" s="38"/>
      <c r="MEQ53" s="38"/>
      <c r="MER53" s="38"/>
      <c r="MES53" s="38"/>
      <c r="MET53" s="38"/>
      <c r="MEU53" s="38"/>
      <c r="MEV53" s="38"/>
      <c r="MEW53" s="38"/>
      <c r="MEX53" s="38"/>
      <c r="MEY53" s="38"/>
      <c r="MEZ53" s="38"/>
      <c r="MFA53" s="38"/>
      <c r="MFB53" s="38"/>
      <c r="MFC53" s="38"/>
      <c r="MFD53" s="38"/>
      <c r="MFE53" s="38"/>
      <c r="MFF53" s="38"/>
      <c r="MFG53" s="38"/>
      <c r="MFH53" s="38"/>
      <c r="MFI53" s="38"/>
      <c r="MFJ53" s="38"/>
      <c r="MFK53" s="38"/>
      <c r="MFL53" s="38"/>
      <c r="MFM53" s="38"/>
      <c r="MFN53" s="38"/>
      <c r="MFO53" s="38"/>
      <c r="MFP53" s="38"/>
      <c r="MFQ53" s="38"/>
      <c r="MFR53" s="38"/>
      <c r="MFS53" s="38"/>
      <c r="MFT53" s="38"/>
      <c r="MFU53" s="38"/>
      <c r="MFV53" s="38"/>
      <c r="MFW53" s="38"/>
      <c r="MFX53" s="38"/>
      <c r="MFY53" s="38"/>
      <c r="MFZ53" s="38"/>
      <c r="MGA53" s="38"/>
      <c r="MGB53" s="38"/>
      <c r="MGC53" s="38"/>
      <c r="MGD53" s="38"/>
      <c r="MGE53" s="38"/>
      <c r="MGF53" s="38"/>
      <c r="MGG53" s="38"/>
      <c r="MGH53" s="38"/>
      <c r="MGI53" s="38"/>
      <c r="MGJ53" s="38"/>
      <c r="MGK53" s="38"/>
      <c r="MGL53" s="38"/>
      <c r="MGM53" s="38"/>
      <c r="MGN53" s="38"/>
      <c r="MGO53" s="38"/>
      <c r="MGP53" s="38"/>
      <c r="MGQ53" s="38"/>
      <c r="MGR53" s="38"/>
      <c r="MGS53" s="38"/>
      <c r="MGT53" s="38"/>
      <c r="MGU53" s="38"/>
      <c r="MGV53" s="38"/>
      <c r="MGW53" s="38"/>
      <c r="MGX53" s="38"/>
      <c r="MGY53" s="38"/>
      <c r="MGZ53" s="38"/>
      <c r="MHA53" s="38"/>
      <c r="MHB53" s="38"/>
      <c r="MHC53" s="38"/>
      <c r="MHD53" s="38"/>
      <c r="MHE53" s="38"/>
      <c r="MHF53" s="38"/>
      <c r="MHG53" s="38"/>
      <c r="MHH53" s="38"/>
      <c r="MHI53" s="38"/>
      <c r="MHJ53" s="38"/>
      <c r="MHK53" s="38"/>
      <c r="MHL53" s="38"/>
      <c r="MHM53" s="38"/>
      <c r="MHN53" s="38"/>
      <c r="MHO53" s="38"/>
      <c r="MHP53" s="38"/>
      <c r="MHQ53" s="38"/>
      <c r="MHR53" s="38"/>
      <c r="MHS53" s="38"/>
      <c r="MHT53" s="38"/>
      <c r="MHU53" s="38"/>
      <c r="MHV53" s="38"/>
      <c r="MHW53" s="38"/>
      <c r="MHX53" s="38"/>
      <c r="MHY53" s="38"/>
      <c r="MHZ53" s="38"/>
      <c r="MIA53" s="38"/>
      <c r="MIB53" s="38"/>
      <c r="MIC53" s="38"/>
      <c r="MID53" s="38"/>
      <c r="MIE53" s="38"/>
      <c r="MIF53" s="38"/>
      <c r="MIG53" s="38"/>
      <c r="MIH53" s="38"/>
      <c r="MII53" s="38"/>
      <c r="MIJ53" s="38"/>
      <c r="MIK53" s="38"/>
      <c r="MIL53" s="38"/>
      <c r="MIM53" s="38"/>
      <c r="MIN53" s="38"/>
      <c r="MIO53" s="38"/>
      <c r="MIP53" s="38"/>
      <c r="MIQ53" s="38"/>
      <c r="MIR53" s="38"/>
      <c r="MIS53" s="38"/>
      <c r="MIT53" s="38"/>
      <c r="MIU53" s="38"/>
      <c r="MIV53" s="38"/>
      <c r="MIW53" s="38"/>
      <c r="MIX53" s="38"/>
      <c r="MIY53" s="38"/>
      <c r="MIZ53" s="38"/>
      <c r="MJA53" s="38"/>
      <c r="MJB53" s="38"/>
      <c r="MJC53" s="38"/>
      <c r="MJD53" s="38"/>
      <c r="MJE53" s="38"/>
      <c r="MJF53" s="38"/>
      <c r="MJG53" s="38"/>
      <c r="MJH53" s="38"/>
      <c r="MJI53" s="38"/>
      <c r="MJJ53" s="38"/>
      <c r="MJK53" s="38"/>
      <c r="MJL53" s="38"/>
      <c r="MJM53" s="38"/>
      <c r="MJN53" s="38"/>
      <c r="MJO53" s="38"/>
      <c r="MJP53" s="38"/>
      <c r="MJQ53" s="38"/>
      <c r="MJR53" s="38"/>
      <c r="MJS53" s="38"/>
      <c r="MJT53" s="38"/>
      <c r="MJU53" s="38"/>
      <c r="MJV53" s="38"/>
      <c r="MJW53" s="38"/>
      <c r="MJX53" s="38"/>
      <c r="MJY53" s="38"/>
      <c r="MJZ53" s="38"/>
      <c r="MKA53" s="38"/>
      <c r="MKB53" s="38"/>
      <c r="MKC53" s="38"/>
      <c r="MKD53" s="38"/>
      <c r="MKE53" s="38"/>
      <c r="MKF53" s="38"/>
      <c r="MKG53" s="38"/>
      <c r="MKH53" s="38"/>
      <c r="MKI53" s="38"/>
      <c r="MKJ53" s="38"/>
      <c r="MKK53" s="38"/>
      <c r="MKL53" s="38"/>
      <c r="MKM53" s="38"/>
      <c r="MKN53" s="38"/>
      <c r="MKO53" s="38"/>
      <c r="MKP53" s="38"/>
      <c r="MKQ53" s="38"/>
      <c r="MKR53" s="38"/>
      <c r="MKS53" s="38"/>
      <c r="MKT53" s="38"/>
      <c r="MKU53" s="38"/>
      <c r="MKV53" s="38"/>
      <c r="MKW53" s="38"/>
      <c r="MKX53" s="38"/>
      <c r="MKY53" s="38"/>
      <c r="MKZ53" s="38"/>
      <c r="MLA53" s="38"/>
      <c r="MLB53" s="38"/>
      <c r="MLC53" s="38"/>
      <c r="MLD53" s="38"/>
      <c r="MLE53" s="38"/>
      <c r="MLF53" s="38"/>
      <c r="MLG53" s="38"/>
      <c r="MLH53" s="38"/>
      <c r="MLI53" s="38"/>
      <c r="MLJ53" s="38"/>
      <c r="MLK53" s="38"/>
      <c r="MLL53" s="38"/>
      <c r="MLM53" s="38"/>
      <c r="MLN53" s="38"/>
      <c r="MLO53" s="38"/>
      <c r="MLP53" s="38"/>
      <c r="MLQ53" s="38"/>
      <c r="MLR53" s="38"/>
      <c r="MLS53" s="38"/>
      <c r="MLT53" s="38"/>
      <c r="MLU53" s="38"/>
      <c r="MLV53" s="38"/>
      <c r="MLW53" s="38"/>
      <c r="MLX53" s="38"/>
      <c r="MLY53" s="38"/>
      <c r="MLZ53" s="38"/>
      <c r="MMA53" s="38"/>
      <c r="MMB53" s="38"/>
      <c r="MMC53" s="38"/>
      <c r="MMD53" s="38"/>
      <c r="MME53" s="38"/>
      <c r="MMF53" s="38"/>
      <c r="MMG53" s="38"/>
      <c r="MMH53" s="38"/>
      <c r="MMI53" s="38"/>
      <c r="MMJ53" s="38"/>
      <c r="MMK53" s="38"/>
      <c r="MML53" s="38"/>
      <c r="MMM53" s="38"/>
      <c r="MMN53" s="38"/>
      <c r="MMO53" s="38"/>
      <c r="MMP53" s="38"/>
      <c r="MMQ53" s="38"/>
      <c r="MMR53" s="38"/>
      <c r="MMS53" s="38"/>
      <c r="MMT53" s="38"/>
      <c r="MMU53" s="38"/>
      <c r="MMV53" s="38"/>
      <c r="MMW53" s="38"/>
      <c r="MMX53" s="38"/>
      <c r="MMY53" s="38"/>
      <c r="MMZ53" s="38"/>
      <c r="MNA53" s="38"/>
      <c r="MNB53" s="38"/>
      <c r="MNC53" s="38"/>
      <c r="MND53" s="38"/>
      <c r="MNE53" s="38"/>
      <c r="MNF53" s="38"/>
      <c r="MNG53" s="38"/>
      <c r="MNH53" s="38"/>
      <c r="MNI53" s="38"/>
      <c r="MNJ53" s="38"/>
      <c r="MNK53" s="38"/>
      <c r="MNL53" s="38"/>
      <c r="MNM53" s="38"/>
      <c r="MNN53" s="38"/>
      <c r="MNO53" s="38"/>
      <c r="MNP53" s="38"/>
      <c r="MNQ53" s="38"/>
      <c r="MNR53" s="38"/>
      <c r="MNS53" s="38"/>
      <c r="MNT53" s="38"/>
      <c r="MNU53" s="38"/>
      <c r="MNV53" s="38"/>
      <c r="MNW53" s="38"/>
      <c r="MNX53" s="38"/>
      <c r="MNY53" s="38"/>
      <c r="MNZ53" s="38"/>
      <c r="MOA53" s="38"/>
      <c r="MOB53" s="38"/>
      <c r="MOC53" s="38"/>
      <c r="MOD53" s="38"/>
      <c r="MOE53" s="38"/>
      <c r="MOF53" s="38"/>
      <c r="MOG53" s="38"/>
      <c r="MOH53" s="38"/>
      <c r="MOI53" s="38"/>
      <c r="MOJ53" s="38"/>
      <c r="MOK53" s="38"/>
      <c r="MOL53" s="38"/>
      <c r="MOM53" s="38"/>
      <c r="MON53" s="38"/>
      <c r="MOO53" s="38"/>
      <c r="MOP53" s="38"/>
      <c r="MOQ53" s="38"/>
      <c r="MOR53" s="38"/>
      <c r="MOS53" s="38"/>
      <c r="MOT53" s="38"/>
      <c r="MOU53" s="38"/>
      <c r="MOV53" s="38"/>
      <c r="MOW53" s="38"/>
      <c r="MOX53" s="38"/>
      <c r="MOY53" s="38"/>
      <c r="MOZ53" s="38"/>
      <c r="MPA53" s="38"/>
      <c r="MPB53" s="38"/>
      <c r="MPC53" s="38"/>
      <c r="MPD53" s="38"/>
      <c r="MPE53" s="38"/>
      <c r="MPF53" s="38"/>
      <c r="MPG53" s="38"/>
      <c r="MPH53" s="38"/>
      <c r="MPI53" s="38"/>
      <c r="MPJ53" s="38"/>
      <c r="MPK53" s="38"/>
      <c r="MPL53" s="38"/>
      <c r="MPM53" s="38"/>
      <c r="MPN53" s="38"/>
      <c r="MPO53" s="38"/>
      <c r="MPP53" s="38"/>
      <c r="MPQ53" s="38"/>
      <c r="MPR53" s="38"/>
      <c r="MPS53" s="38"/>
      <c r="MPT53" s="38"/>
      <c r="MPU53" s="38"/>
      <c r="MPV53" s="38"/>
      <c r="MPW53" s="38"/>
      <c r="MPX53" s="38"/>
      <c r="MPY53" s="38"/>
      <c r="MPZ53" s="38"/>
      <c r="MQA53" s="38"/>
      <c r="MQB53" s="38"/>
      <c r="MQC53" s="38"/>
      <c r="MQD53" s="38"/>
      <c r="MQE53" s="38"/>
      <c r="MQF53" s="38"/>
      <c r="MQG53" s="38"/>
      <c r="MQH53" s="38"/>
      <c r="MQI53" s="38"/>
      <c r="MQJ53" s="38"/>
      <c r="MQK53" s="38"/>
      <c r="MQL53" s="38"/>
      <c r="MQM53" s="38"/>
      <c r="MQN53" s="38"/>
      <c r="MQO53" s="38"/>
      <c r="MQP53" s="38"/>
      <c r="MQQ53" s="38"/>
      <c r="MQR53" s="38"/>
      <c r="MQS53" s="38"/>
      <c r="MQT53" s="38"/>
      <c r="MQU53" s="38"/>
      <c r="MQV53" s="38"/>
      <c r="MQW53" s="38"/>
      <c r="MQX53" s="38"/>
      <c r="MQY53" s="38"/>
      <c r="MQZ53" s="38"/>
      <c r="MRA53" s="38"/>
      <c r="MRB53" s="38"/>
      <c r="MRC53" s="38"/>
      <c r="MRD53" s="38"/>
      <c r="MRE53" s="38"/>
      <c r="MRF53" s="38"/>
      <c r="MRG53" s="38"/>
      <c r="MRH53" s="38"/>
      <c r="MRI53" s="38"/>
      <c r="MRJ53" s="38"/>
      <c r="MRK53" s="38"/>
      <c r="MRL53" s="38"/>
      <c r="MRM53" s="38"/>
      <c r="MRN53" s="38"/>
      <c r="MRO53" s="38"/>
      <c r="MRP53" s="38"/>
      <c r="MRQ53" s="38"/>
      <c r="MRR53" s="38"/>
      <c r="MRS53" s="38"/>
      <c r="MRT53" s="38"/>
      <c r="MRU53" s="38"/>
      <c r="MRV53" s="38"/>
      <c r="MRW53" s="38"/>
      <c r="MRX53" s="38"/>
      <c r="MRY53" s="38"/>
      <c r="MRZ53" s="38"/>
      <c r="MSA53" s="38"/>
      <c r="MSB53" s="38"/>
      <c r="MSC53" s="38"/>
      <c r="MSD53" s="38"/>
      <c r="MSE53" s="38"/>
      <c r="MSF53" s="38"/>
      <c r="MSG53" s="38"/>
      <c r="MSH53" s="38"/>
      <c r="MSI53" s="38"/>
      <c r="MSJ53" s="38"/>
      <c r="MSK53" s="38"/>
      <c r="MSL53" s="38"/>
      <c r="MSM53" s="38"/>
      <c r="MSN53" s="38"/>
      <c r="MSO53" s="38"/>
      <c r="MSP53" s="38"/>
      <c r="MSQ53" s="38"/>
      <c r="MSR53" s="38"/>
      <c r="MSS53" s="38"/>
      <c r="MST53" s="38"/>
      <c r="MSU53" s="38"/>
      <c r="MSV53" s="38"/>
      <c r="MSW53" s="38"/>
      <c r="MSX53" s="38"/>
      <c r="MSY53" s="38"/>
      <c r="MSZ53" s="38"/>
      <c r="MTA53" s="38"/>
      <c r="MTB53" s="38"/>
      <c r="MTC53" s="38"/>
      <c r="MTD53" s="38"/>
      <c r="MTE53" s="38"/>
      <c r="MTF53" s="38"/>
      <c r="MTG53" s="38"/>
      <c r="MTH53" s="38"/>
      <c r="MTI53" s="38"/>
      <c r="MTJ53" s="38"/>
      <c r="MTK53" s="38"/>
      <c r="MTL53" s="38"/>
      <c r="MTM53" s="38"/>
      <c r="MTN53" s="38"/>
      <c r="MTO53" s="38"/>
      <c r="MTP53" s="38"/>
      <c r="MTQ53" s="38"/>
      <c r="MTR53" s="38"/>
      <c r="MTS53" s="38"/>
      <c r="MTT53" s="38"/>
      <c r="MTU53" s="38"/>
      <c r="MTV53" s="38"/>
      <c r="MTW53" s="38"/>
      <c r="MTX53" s="38"/>
      <c r="MTY53" s="38"/>
      <c r="MTZ53" s="38"/>
      <c r="MUA53" s="38"/>
      <c r="MUB53" s="38"/>
      <c r="MUC53" s="38"/>
      <c r="MUD53" s="38"/>
      <c r="MUE53" s="38"/>
      <c r="MUF53" s="38"/>
      <c r="MUG53" s="38"/>
      <c r="MUH53" s="38"/>
      <c r="MUI53" s="38"/>
      <c r="MUJ53" s="38"/>
      <c r="MUK53" s="38"/>
      <c r="MUL53" s="38"/>
      <c r="MUM53" s="38"/>
      <c r="MUN53" s="38"/>
      <c r="MUO53" s="38"/>
      <c r="MUP53" s="38"/>
      <c r="MUQ53" s="38"/>
      <c r="MUR53" s="38"/>
      <c r="MUS53" s="38"/>
      <c r="MUT53" s="38"/>
      <c r="MUU53" s="38"/>
      <c r="MUV53" s="38"/>
      <c r="MUW53" s="38"/>
      <c r="MUX53" s="38"/>
      <c r="MUY53" s="38"/>
      <c r="MUZ53" s="38"/>
      <c r="MVA53" s="38"/>
      <c r="MVB53" s="38"/>
      <c r="MVC53" s="38"/>
      <c r="MVD53" s="38"/>
      <c r="MVE53" s="38"/>
      <c r="MVF53" s="38"/>
      <c r="MVG53" s="38"/>
      <c r="MVH53" s="38"/>
      <c r="MVI53" s="38"/>
      <c r="MVJ53" s="38"/>
      <c r="MVK53" s="38"/>
      <c r="MVL53" s="38"/>
      <c r="MVM53" s="38"/>
      <c r="MVN53" s="38"/>
      <c r="MVO53" s="38"/>
      <c r="MVP53" s="38"/>
      <c r="MVQ53" s="38"/>
      <c r="MVR53" s="38"/>
      <c r="MVS53" s="38"/>
      <c r="MVT53" s="38"/>
      <c r="MVU53" s="38"/>
      <c r="MVV53" s="38"/>
      <c r="MVW53" s="38"/>
      <c r="MVX53" s="38"/>
      <c r="MVY53" s="38"/>
      <c r="MVZ53" s="38"/>
      <c r="MWA53" s="38"/>
      <c r="MWB53" s="38"/>
      <c r="MWC53" s="38"/>
      <c r="MWD53" s="38"/>
      <c r="MWE53" s="38"/>
      <c r="MWF53" s="38"/>
      <c r="MWG53" s="38"/>
      <c r="MWH53" s="38"/>
      <c r="MWI53" s="38"/>
      <c r="MWJ53" s="38"/>
      <c r="MWK53" s="38"/>
      <c r="MWL53" s="38"/>
      <c r="MWM53" s="38"/>
      <c r="MWN53" s="38"/>
      <c r="MWO53" s="38"/>
      <c r="MWP53" s="38"/>
      <c r="MWQ53" s="38"/>
      <c r="MWR53" s="38"/>
      <c r="MWS53" s="38"/>
      <c r="MWT53" s="38"/>
      <c r="MWU53" s="38"/>
      <c r="MWV53" s="38"/>
      <c r="MWW53" s="38"/>
      <c r="MWX53" s="38"/>
      <c r="MWY53" s="38"/>
      <c r="MWZ53" s="38"/>
      <c r="MXA53" s="38"/>
      <c r="MXB53" s="38"/>
      <c r="MXC53" s="38"/>
      <c r="MXD53" s="38"/>
      <c r="MXE53" s="38"/>
      <c r="MXF53" s="38"/>
      <c r="MXG53" s="38"/>
      <c r="MXH53" s="38"/>
      <c r="MXI53" s="38"/>
      <c r="MXJ53" s="38"/>
      <c r="MXK53" s="38"/>
      <c r="MXL53" s="38"/>
      <c r="MXM53" s="38"/>
      <c r="MXN53" s="38"/>
      <c r="MXO53" s="38"/>
      <c r="MXP53" s="38"/>
      <c r="MXQ53" s="38"/>
      <c r="MXR53" s="38"/>
      <c r="MXS53" s="38"/>
      <c r="MXT53" s="38"/>
      <c r="MXU53" s="38"/>
      <c r="MXV53" s="38"/>
      <c r="MXW53" s="38"/>
      <c r="MXX53" s="38"/>
      <c r="MXY53" s="38"/>
      <c r="MXZ53" s="38"/>
      <c r="MYA53" s="38"/>
      <c r="MYB53" s="38"/>
      <c r="MYC53" s="38"/>
      <c r="MYD53" s="38"/>
      <c r="MYE53" s="38"/>
      <c r="MYF53" s="38"/>
      <c r="MYG53" s="38"/>
      <c r="MYH53" s="38"/>
      <c r="MYI53" s="38"/>
      <c r="MYJ53" s="38"/>
      <c r="MYK53" s="38"/>
      <c r="MYL53" s="38"/>
      <c r="MYM53" s="38"/>
      <c r="MYN53" s="38"/>
      <c r="MYO53" s="38"/>
      <c r="MYP53" s="38"/>
      <c r="MYQ53" s="38"/>
      <c r="MYR53" s="38"/>
      <c r="MYS53" s="38"/>
      <c r="MYT53" s="38"/>
      <c r="MYU53" s="38"/>
      <c r="MYV53" s="38"/>
      <c r="MYW53" s="38"/>
      <c r="MYX53" s="38"/>
      <c r="MYY53" s="38"/>
      <c r="MYZ53" s="38"/>
      <c r="MZA53" s="38"/>
      <c r="MZB53" s="38"/>
      <c r="MZC53" s="38"/>
      <c r="MZD53" s="38"/>
      <c r="MZE53" s="38"/>
      <c r="MZF53" s="38"/>
      <c r="MZG53" s="38"/>
      <c r="MZH53" s="38"/>
      <c r="MZI53" s="38"/>
      <c r="MZJ53" s="38"/>
      <c r="MZK53" s="38"/>
      <c r="MZL53" s="38"/>
      <c r="MZM53" s="38"/>
      <c r="MZN53" s="38"/>
      <c r="MZO53" s="38"/>
      <c r="MZP53" s="38"/>
      <c r="MZQ53" s="38"/>
      <c r="MZR53" s="38"/>
      <c r="MZS53" s="38"/>
      <c r="MZT53" s="38"/>
      <c r="MZU53" s="38"/>
      <c r="MZV53" s="38"/>
      <c r="MZW53" s="38"/>
      <c r="MZX53" s="38"/>
      <c r="MZY53" s="38"/>
      <c r="MZZ53" s="38"/>
      <c r="NAA53" s="38"/>
      <c r="NAB53" s="38"/>
      <c r="NAC53" s="38"/>
      <c r="NAD53" s="38"/>
      <c r="NAE53" s="38"/>
      <c r="NAF53" s="38"/>
      <c r="NAG53" s="38"/>
      <c r="NAH53" s="38"/>
      <c r="NAI53" s="38"/>
      <c r="NAJ53" s="38"/>
      <c r="NAK53" s="38"/>
      <c r="NAL53" s="38"/>
      <c r="NAM53" s="38"/>
      <c r="NAN53" s="38"/>
      <c r="NAO53" s="38"/>
      <c r="NAP53" s="38"/>
      <c r="NAQ53" s="38"/>
      <c r="NAR53" s="38"/>
      <c r="NAS53" s="38"/>
      <c r="NAT53" s="38"/>
      <c r="NAU53" s="38"/>
      <c r="NAV53" s="38"/>
      <c r="NAW53" s="38"/>
      <c r="NAX53" s="38"/>
      <c r="NAY53" s="38"/>
      <c r="NAZ53" s="38"/>
      <c r="NBA53" s="38"/>
      <c r="NBB53" s="38"/>
      <c r="NBC53" s="38"/>
      <c r="NBD53" s="38"/>
      <c r="NBE53" s="38"/>
      <c r="NBF53" s="38"/>
      <c r="NBG53" s="38"/>
      <c r="NBH53" s="38"/>
      <c r="NBI53" s="38"/>
      <c r="NBJ53" s="38"/>
      <c r="NBK53" s="38"/>
      <c r="NBL53" s="38"/>
      <c r="NBM53" s="38"/>
      <c r="NBN53" s="38"/>
      <c r="NBO53" s="38"/>
      <c r="NBP53" s="38"/>
      <c r="NBQ53" s="38"/>
      <c r="NBR53" s="38"/>
      <c r="NBS53" s="38"/>
      <c r="NBT53" s="38"/>
      <c r="NBU53" s="38"/>
      <c r="NBV53" s="38"/>
      <c r="NBW53" s="38"/>
      <c r="NBX53" s="38"/>
      <c r="NBY53" s="38"/>
      <c r="NBZ53" s="38"/>
      <c r="NCA53" s="38"/>
      <c r="NCB53" s="38"/>
      <c r="NCC53" s="38"/>
      <c r="NCD53" s="38"/>
      <c r="NCE53" s="38"/>
      <c r="NCF53" s="38"/>
      <c r="NCG53" s="38"/>
      <c r="NCH53" s="38"/>
      <c r="NCI53" s="38"/>
      <c r="NCJ53" s="38"/>
      <c r="NCK53" s="38"/>
      <c r="NCL53" s="38"/>
      <c r="NCM53" s="38"/>
      <c r="NCN53" s="38"/>
      <c r="NCO53" s="38"/>
      <c r="NCP53" s="38"/>
      <c r="NCQ53" s="38"/>
      <c r="NCR53" s="38"/>
      <c r="NCS53" s="38"/>
      <c r="NCT53" s="38"/>
      <c r="NCU53" s="38"/>
      <c r="NCV53" s="38"/>
      <c r="NCW53" s="38"/>
      <c r="NCX53" s="38"/>
      <c r="NCY53" s="38"/>
      <c r="NCZ53" s="38"/>
      <c r="NDA53" s="38"/>
      <c r="NDB53" s="38"/>
      <c r="NDC53" s="38"/>
      <c r="NDD53" s="38"/>
      <c r="NDE53" s="38"/>
      <c r="NDF53" s="38"/>
      <c r="NDG53" s="38"/>
      <c r="NDH53" s="38"/>
      <c r="NDI53" s="38"/>
      <c r="NDJ53" s="38"/>
      <c r="NDK53" s="38"/>
      <c r="NDL53" s="38"/>
      <c r="NDM53" s="38"/>
      <c r="NDN53" s="38"/>
      <c r="NDO53" s="38"/>
      <c r="NDP53" s="38"/>
      <c r="NDQ53" s="38"/>
      <c r="NDR53" s="38"/>
      <c r="NDS53" s="38"/>
      <c r="NDT53" s="38"/>
      <c r="NDU53" s="38"/>
      <c r="NDV53" s="38"/>
      <c r="NDW53" s="38"/>
      <c r="NDX53" s="38"/>
      <c r="NDY53" s="38"/>
      <c r="NDZ53" s="38"/>
      <c r="NEA53" s="38"/>
      <c r="NEB53" s="38"/>
      <c r="NEC53" s="38"/>
      <c r="NED53" s="38"/>
      <c r="NEE53" s="38"/>
      <c r="NEF53" s="38"/>
      <c r="NEG53" s="38"/>
      <c r="NEH53" s="38"/>
      <c r="NEI53" s="38"/>
      <c r="NEJ53" s="38"/>
      <c r="NEK53" s="38"/>
      <c r="NEL53" s="38"/>
      <c r="NEM53" s="38"/>
      <c r="NEN53" s="38"/>
      <c r="NEO53" s="38"/>
      <c r="NEP53" s="38"/>
      <c r="NEQ53" s="38"/>
      <c r="NER53" s="38"/>
      <c r="NES53" s="38"/>
      <c r="NET53" s="38"/>
      <c r="NEU53" s="38"/>
      <c r="NEV53" s="38"/>
      <c r="NEW53" s="38"/>
      <c r="NEX53" s="38"/>
      <c r="NEY53" s="38"/>
      <c r="NEZ53" s="38"/>
      <c r="NFA53" s="38"/>
      <c r="NFB53" s="38"/>
      <c r="NFC53" s="38"/>
      <c r="NFD53" s="38"/>
      <c r="NFE53" s="38"/>
      <c r="NFF53" s="38"/>
      <c r="NFG53" s="38"/>
      <c r="NFH53" s="38"/>
      <c r="NFI53" s="38"/>
      <c r="NFJ53" s="38"/>
      <c r="NFK53" s="38"/>
      <c r="NFL53" s="38"/>
      <c r="NFM53" s="38"/>
      <c r="NFN53" s="38"/>
      <c r="NFO53" s="38"/>
      <c r="NFP53" s="38"/>
      <c r="NFQ53" s="38"/>
      <c r="NFR53" s="38"/>
      <c r="NFS53" s="38"/>
      <c r="NFT53" s="38"/>
      <c r="NFU53" s="38"/>
      <c r="NFV53" s="38"/>
      <c r="NFW53" s="38"/>
      <c r="NFX53" s="38"/>
      <c r="NFY53" s="38"/>
      <c r="NFZ53" s="38"/>
      <c r="NGA53" s="38"/>
      <c r="NGB53" s="38"/>
      <c r="NGC53" s="38"/>
      <c r="NGD53" s="38"/>
      <c r="NGE53" s="38"/>
      <c r="NGF53" s="38"/>
      <c r="NGG53" s="38"/>
      <c r="NGH53" s="38"/>
      <c r="NGI53" s="38"/>
      <c r="NGJ53" s="38"/>
      <c r="NGK53" s="38"/>
      <c r="NGL53" s="38"/>
      <c r="NGM53" s="38"/>
      <c r="NGN53" s="38"/>
      <c r="NGO53" s="38"/>
      <c r="NGP53" s="38"/>
      <c r="NGQ53" s="38"/>
      <c r="NGR53" s="38"/>
      <c r="NGS53" s="38"/>
      <c r="NGT53" s="38"/>
      <c r="NGU53" s="38"/>
      <c r="NGV53" s="38"/>
      <c r="NGW53" s="38"/>
      <c r="NGX53" s="38"/>
      <c r="NGY53" s="38"/>
      <c r="NGZ53" s="38"/>
      <c r="NHA53" s="38"/>
      <c r="NHB53" s="38"/>
      <c r="NHC53" s="38"/>
      <c r="NHD53" s="38"/>
      <c r="NHE53" s="38"/>
      <c r="NHF53" s="38"/>
      <c r="NHG53" s="38"/>
      <c r="NHH53" s="38"/>
      <c r="NHI53" s="38"/>
      <c r="NHJ53" s="38"/>
      <c r="NHK53" s="38"/>
      <c r="NHL53" s="38"/>
      <c r="NHM53" s="38"/>
      <c r="NHN53" s="38"/>
      <c r="NHO53" s="38"/>
      <c r="NHP53" s="38"/>
      <c r="NHQ53" s="38"/>
      <c r="NHR53" s="38"/>
      <c r="NHS53" s="38"/>
      <c r="NHT53" s="38"/>
      <c r="NHU53" s="38"/>
      <c r="NHV53" s="38"/>
      <c r="NHW53" s="38"/>
      <c r="NHX53" s="38"/>
      <c r="NHY53" s="38"/>
      <c r="NHZ53" s="38"/>
      <c r="NIA53" s="38"/>
      <c r="NIB53" s="38"/>
      <c r="NIC53" s="38"/>
      <c r="NID53" s="38"/>
      <c r="NIE53" s="38"/>
      <c r="NIF53" s="38"/>
      <c r="NIG53" s="38"/>
      <c r="NIH53" s="38"/>
      <c r="NII53" s="38"/>
      <c r="NIJ53" s="38"/>
      <c r="NIK53" s="38"/>
      <c r="NIL53" s="38"/>
      <c r="NIM53" s="38"/>
      <c r="NIN53" s="38"/>
      <c r="NIO53" s="38"/>
      <c r="NIP53" s="38"/>
      <c r="NIQ53" s="38"/>
      <c r="NIR53" s="38"/>
      <c r="NIS53" s="38"/>
      <c r="NIT53" s="38"/>
      <c r="NIU53" s="38"/>
      <c r="NIV53" s="38"/>
      <c r="NIW53" s="38"/>
      <c r="NIX53" s="38"/>
      <c r="NIY53" s="38"/>
      <c r="NIZ53" s="38"/>
      <c r="NJA53" s="38"/>
      <c r="NJB53" s="38"/>
      <c r="NJC53" s="38"/>
      <c r="NJD53" s="38"/>
      <c r="NJE53" s="38"/>
      <c r="NJF53" s="38"/>
      <c r="NJG53" s="38"/>
      <c r="NJH53" s="38"/>
      <c r="NJI53" s="38"/>
      <c r="NJJ53" s="38"/>
      <c r="NJK53" s="38"/>
      <c r="NJL53" s="38"/>
      <c r="NJM53" s="38"/>
      <c r="NJN53" s="38"/>
      <c r="NJO53" s="38"/>
      <c r="NJP53" s="38"/>
      <c r="NJQ53" s="38"/>
      <c r="NJR53" s="38"/>
      <c r="NJS53" s="38"/>
      <c r="NJT53" s="38"/>
      <c r="NJU53" s="38"/>
      <c r="NJV53" s="38"/>
      <c r="NJW53" s="38"/>
      <c r="NJX53" s="38"/>
      <c r="NJY53" s="38"/>
      <c r="NJZ53" s="38"/>
      <c r="NKA53" s="38"/>
      <c r="NKB53" s="38"/>
      <c r="NKC53" s="38"/>
      <c r="NKD53" s="38"/>
      <c r="NKE53" s="38"/>
      <c r="NKF53" s="38"/>
      <c r="NKG53" s="38"/>
      <c r="NKH53" s="38"/>
      <c r="NKI53" s="38"/>
      <c r="NKJ53" s="38"/>
      <c r="NKK53" s="38"/>
      <c r="NKL53" s="38"/>
      <c r="NKM53" s="38"/>
      <c r="NKN53" s="38"/>
      <c r="NKO53" s="38"/>
      <c r="NKP53" s="38"/>
      <c r="NKQ53" s="38"/>
      <c r="NKR53" s="38"/>
      <c r="NKS53" s="38"/>
      <c r="NKT53" s="38"/>
      <c r="NKU53" s="38"/>
      <c r="NKV53" s="38"/>
      <c r="NKW53" s="38"/>
      <c r="NKX53" s="38"/>
      <c r="NKY53" s="38"/>
      <c r="NKZ53" s="38"/>
      <c r="NLA53" s="38"/>
      <c r="NLB53" s="38"/>
      <c r="NLC53" s="38"/>
      <c r="NLD53" s="38"/>
      <c r="NLE53" s="38"/>
      <c r="NLF53" s="38"/>
      <c r="NLG53" s="38"/>
      <c r="NLH53" s="38"/>
      <c r="NLI53" s="38"/>
      <c r="NLJ53" s="38"/>
      <c r="NLK53" s="38"/>
      <c r="NLL53" s="38"/>
      <c r="NLM53" s="38"/>
      <c r="NLN53" s="38"/>
      <c r="NLO53" s="38"/>
      <c r="NLP53" s="38"/>
      <c r="NLQ53" s="38"/>
      <c r="NLR53" s="38"/>
      <c r="NLS53" s="38"/>
      <c r="NLT53" s="38"/>
      <c r="NLU53" s="38"/>
      <c r="NLV53" s="38"/>
      <c r="NLW53" s="38"/>
      <c r="NLX53" s="38"/>
      <c r="NLY53" s="38"/>
      <c r="NLZ53" s="38"/>
      <c r="NMA53" s="38"/>
      <c r="NMB53" s="38"/>
      <c r="NMC53" s="38"/>
      <c r="NMD53" s="38"/>
      <c r="NME53" s="38"/>
      <c r="NMF53" s="38"/>
      <c r="NMG53" s="38"/>
      <c r="NMH53" s="38"/>
      <c r="NMI53" s="38"/>
      <c r="NMJ53" s="38"/>
      <c r="NMK53" s="38"/>
      <c r="NML53" s="38"/>
      <c r="NMM53" s="38"/>
      <c r="NMN53" s="38"/>
      <c r="NMO53" s="38"/>
      <c r="NMP53" s="38"/>
      <c r="NMQ53" s="38"/>
      <c r="NMR53" s="38"/>
      <c r="NMS53" s="38"/>
      <c r="NMT53" s="38"/>
      <c r="NMU53" s="38"/>
      <c r="NMV53" s="38"/>
      <c r="NMW53" s="38"/>
      <c r="NMX53" s="38"/>
      <c r="NMY53" s="38"/>
      <c r="NMZ53" s="38"/>
      <c r="NNA53" s="38"/>
      <c r="NNB53" s="38"/>
      <c r="NNC53" s="38"/>
      <c r="NND53" s="38"/>
      <c r="NNE53" s="38"/>
      <c r="NNF53" s="38"/>
      <c r="NNG53" s="38"/>
      <c r="NNH53" s="38"/>
      <c r="NNI53" s="38"/>
      <c r="NNJ53" s="38"/>
      <c r="NNK53" s="38"/>
      <c r="NNL53" s="38"/>
      <c r="NNM53" s="38"/>
      <c r="NNN53" s="38"/>
      <c r="NNO53" s="38"/>
      <c r="NNP53" s="38"/>
      <c r="NNQ53" s="38"/>
      <c r="NNR53" s="38"/>
      <c r="NNS53" s="38"/>
      <c r="NNT53" s="38"/>
      <c r="NNU53" s="38"/>
      <c r="NNV53" s="38"/>
      <c r="NNW53" s="38"/>
      <c r="NNX53" s="38"/>
      <c r="NNY53" s="38"/>
      <c r="NNZ53" s="38"/>
      <c r="NOA53" s="38"/>
      <c r="NOB53" s="38"/>
      <c r="NOC53" s="38"/>
      <c r="NOD53" s="38"/>
      <c r="NOE53" s="38"/>
      <c r="NOF53" s="38"/>
      <c r="NOG53" s="38"/>
      <c r="NOH53" s="38"/>
      <c r="NOI53" s="38"/>
      <c r="NOJ53" s="38"/>
      <c r="NOK53" s="38"/>
      <c r="NOL53" s="38"/>
      <c r="NOM53" s="38"/>
      <c r="NON53" s="38"/>
      <c r="NOO53" s="38"/>
      <c r="NOP53" s="38"/>
      <c r="NOQ53" s="38"/>
      <c r="NOR53" s="38"/>
      <c r="NOS53" s="38"/>
      <c r="NOT53" s="38"/>
      <c r="NOU53" s="38"/>
      <c r="NOV53" s="38"/>
      <c r="NOW53" s="38"/>
      <c r="NOX53" s="38"/>
      <c r="NOY53" s="38"/>
      <c r="NOZ53" s="38"/>
      <c r="NPA53" s="38"/>
      <c r="NPB53" s="38"/>
      <c r="NPC53" s="38"/>
      <c r="NPD53" s="38"/>
      <c r="NPE53" s="38"/>
      <c r="NPF53" s="38"/>
      <c r="NPG53" s="38"/>
      <c r="NPH53" s="38"/>
      <c r="NPI53" s="38"/>
      <c r="NPJ53" s="38"/>
      <c r="NPK53" s="38"/>
      <c r="NPL53" s="38"/>
      <c r="NPM53" s="38"/>
      <c r="NPN53" s="38"/>
      <c r="NPO53" s="38"/>
      <c r="NPP53" s="38"/>
      <c r="NPQ53" s="38"/>
      <c r="NPR53" s="38"/>
      <c r="NPS53" s="38"/>
      <c r="NPT53" s="38"/>
      <c r="NPU53" s="38"/>
      <c r="NPV53" s="38"/>
      <c r="NPW53" s="38"/>
      <c r="NPX53" s="38"/>
      <c r="NPY53" s="38"/>
      <c r="NPZ53" s="38"/>
      <c r="NQA53" s="38"/>
      <c r="NQB53" s="38"/>
      <c r="NQC53" s="38"/>
      <c r="NQD53" s="38"/>
      <c r="NQE53" s="38"/>
      <c r="NQF53" s="38"/>
      <c r="NQG53" s="38"/>
      <c r="NQH53" s="38"/>
      <c r="NQI53" s="38"/>
      <c r="NQJ53" s="38"/>
      <c r="NQK53" s="38"/>
      <c r="NQL53" s="38"/>
      <c r="NQM53" s="38"/>
      <c r="NQN53" s="38"/>
      <c r="NQO53" s="38"/>
      <c r="NQP53" s="38"/>
      <c r="NQQ53" s="38"/>
      <c r="NQR53" s="38"/>
      <c r="NQS53" s="38"/>
      <c r="NQT53" s="38"/>
      <c r="NQU53" s="38"/>
      <c r="NQV53" s="38"/>
      <c r="NQW53" s="38"/>
      <c r="NQX53" s="38"/>
      <c r="NQY53" s="38"/>
      <c r="NQZ53" s="38"/>
      <c r="NRA53" s="38"/>
      <c r="NRB53" s="38"/>
      <c r="NRC53" s="38"/>
      <c r="NRD53" s="38"/>
      <c r="NRE53" s="38"/>
      <c r="NRF53" s="38"/>
      <c r="NRG53" s="38"/>
      <c r="NRH53" s="38"/>
      <c r="NRI53" s="38"/>
      <c r="NRJ53" s="38"/>
      <c r="NRK53" s="38"/>
      <c r="NRL53" s="38"/>
      <c r="NRM53" s="38"/>
      <c r="NRN53" s="38"/>
      <c r="NRO53" s="38"/>
      <c r="NRP53" s="38"/>
      <c r="NRQ53" s="38"/>
      <c r="NRR53" s="38"/>
      <c r="NRS53" s="38"/>
      <c r="NRT53" s="38"/>
      <c r="NRU53" s="38"/>
      <c r="NRV53" s="38"/>
      <c r="NRW53" s="38"/>
      <c r="NRX53" s="38"/>
      <c r="NRY53" s="38"/>
      <c r="NRZ53" s="38"/>
      <c r="NSA53" s="38"/>
      <c r="NSB53" s="38"/>
      <c r="NSC53" s="38"/>
      <c r="NSD53" s="38"/>
      <c r="NSE53" s="38"/>
      <c r="NSF53" s="38"/>
      <c r="NSG53" s="38"/>
      <c r="NSH53" s="38"/>
      <c r="NSI53" s="38"/>
      <c r="NSJ53" s="38"/>
      <c r="NSK53" s="38"/>
      <c r="NSL53" s="38"/>
      <c r="NSM53" s="38"/>
      <c r="NSN53" s="38"/>
      <c r="NSO53" s="38"/>
      <c r="NSP53" s="38"/>
      <c r="NSQ53" s="38"/>
      <c r="NSR53" s="38"/>
      <c r="NSS53" s="38"/>
      <c r="NST53" s="38"/>
      <c r="NSU53" s="38"/>
      <c r="NSV53" s="38"/>
      <c r="NSW53" s="38"/>
      <c r="NSX53" s="38"/>
      <c r="NSY53" s="38"/>
      <c r="NSZ53" s="38"/>
      <c r="NTA53" s="38"/>
      <c r="NTB53" s="38"/>
      <c r="NTC53" s="38"/>
      <c r="NTD53" s="38"/>
      <c r="NTE53" s="38"/>
      <c r="NTF53" s="38"/>
      <c r="NTG53" s="38"/>
      <c r="NTH53" s="38"/>
      <c r="NTI53" s="38"/>
      <c r="NTJ53" s="38"/>
      <c r="NTK53" s="38"/>
      <c r="NTL53" s="38"/>
      <c r="NTM53" s="38"/>
      <c r="NTN53" s="38"/>
      <c r="NTO53" s="38"/>
      <c r="NTP53" s="38"/>
      <c r="NTQ53" s="38"/>
      <c r="NTR53" s="38"/>
      <c r="NTS53" s="38"/>
      <c r="NTT53" s="38"/>
      <c r="NTU53" s="38"/>
      <c r="NTV53" s="38"/>
      <c r="NTW53" s="38"/>
      <c r="NTX53" s="38"/>
      <c r="NTY53" s="38"/>
      <c r="NTZ53" s="38"/>
      <c r="NUA53" s="38"/>
      <c r="NUB53" s="38"/>
      <c r="NUC53" s="38"/>
      <c r="NUD53" s="38"/>
      <c r="NUE53" s="38"/>
      <c r="NUF53" s="38"/>
      <c r="NUG53" s="38"/>
      <c r="NUH53" s="38"/>
      <c r="NUI53" s="38"/>
      <c r="NUJ53" s="38"/>
      <c r="NUK53" s="38"/>
      <c r="NUL53" s="38"/>
      <c r="NUM53" s="38"/>
      <c r="NUN53" s="38"/>
      <c r="NUO53" s="38"/>
      <c r="NUP53" s="38"/>
      <c r="NUQ53" s="38"/>
      <c r="NUR53" s="38"/>
      <c r="NUS53" s="38"/>
      <c r="NUT53" s="38"/>
      <c r="NUU53" s="38"/>
      <c r="NUV53" s="38"/>
      <c r="NUW53" s="38"/>
      <c r="NUX53" s="38"/>
      <c r="NUY53" s="38"/>
      <c r="NUZ53" s="38"/>
      <c r="NVA53" s="38"/>
      <c r="NVB53" s="38"/>
      <c r="NVC53" s="38"/>
      <c r="NVD53" s="38"/>
      <c r="NVE53" s="38"/>
      <c r="NVF53" s="38"/>
      <c r="NVG53" s="38"/>
      <c r="NVH53" s="38"/>
      <c r="NVI53" s="38"/>
      <c r="NVJ53" s="38"/>
      <c r="NVK53" s="38"/>
      <c r="NVL53" s="38"/>
      <c r="NVM53" s="38"/>
      <c r="NVN53" s="38"/>
      <c r="NVO53" s="38"/>
      <c r="NVP53" s="38"/>
      <c r="NVQ53" s="38"/>
      <c r="NVR53" s="38"/>
      <c r="NVS53" s="38"/>
      <c r="NVT53" s="38"/>
      <c r="NVU53" s="38"/>
      <c r="NVV53" s="38"/>
      <c r="NVW53" s="38"/>
      <c r="NVX53" s="38"/>
      <c r="NVY53" s="38"/>
      <c r="NVZ53" s="38"/>
      <c r="NWA53" s="38"/>
      <c r="NWB53" s="38"/>
      <c r="NWC53" s="38"/>
      <c r="NWD53" s="38"/>
      <c r="NWE53" s="38"/>
      <c r="NWF53" s="38"/>
      <c r="NWG53" s="38"/>
      <c r="NWH53" s="38"/>
      <c r="NWI53" s="38"/>
      <c r="NWJ53" s="38"/>
      <c r="NWK53" s="38"/>
      <c r="NWL53" s="38"/>
      <c r="NWM53" s="38"/>
      <c r="NWN53" s="38"/>
      <c r="NWO53" s="38"/>
      <c r="NWP53" s="38"/>
      <c r="NWQ53" s="38"/>
      <c r="NWR53" s="38"/>
      <c r="NWS53" s="38"/>
      <c r="NWT53" s="38"/>
      <c r="NWU53" s="38"/>
      <c r="NWV53" s="38"/>
      <c r="NWW53" s="38"/>
      <c r="NWX53" s="38"/>
      <c r="NWY53" s="38"/>
      <c r="NWZ53" s="38"/>
      <c r="NXA53" s="38"/>
      <c r="NXB53" s="38"/>
      <c r="NXC53" s="38"/>
      <c r="NXD53" s="38"/>
      <c r="NXE53" s="38"/>
      <c r="NXF53" s="38"/>
      <c r="NXG53" s="38"/>
      <c r="NXH53" s="38"/>
      <c r="NXI53" s="38"/>
      <c r="NXJ53" s="38"/>
      <c r="NXK53" s="38"/>
      <c r="NXL53" s="38"/>
      <c r="NXM53" s="38"/>
      <c r="NXN53" s="38"/>
      <c r="NXO53" s="38"/>
      <c r="NXP53" s="38"/>
      <c r="NXQ53" s="38"/>
      <c r="NXR53" s="38"/>
      <c r="NXS53" s="38"/>
      <c r="NXT53" s="38"/>
      <c r="NXU53" s="38"/>
      <c r="NXV53" s="38"/>
      <c r="NXW53" s="38"/>
      <c r="NXX53" s="38"/>
      <c r="NXY53" s="38"/>
      <c r="NXZ53" s="38"/>
      <c r="NYA53" s="38"/>
      <c r="NYB53" s="38"/>
      <c r="NYC53" s="38"/>
      <c r="NYD53" s="38"/>
      <c r="NYE53" s="38"/>
      <c r="NYF53" s="38"/>
      <c r="NYG53" s="38"/>
      <c r="NYH53" s="38"/>
      <c r="NYI53" s="38"/>
      <c r="NYJ53" s="38"/>
      <c r="NYK53" s="38"/>
      <c r="NYL53" s="38"/>
      <c r="NYM53" s="38"/>
      <c r="NYN53" s="38"/>
      <c r="NYO53" s="38"/>
      <c r="NYP53" s="38"/>
      <c r="NYQ53" s="38"/>
      <c r="NYR53" s="38"/>
      <c r="NYS53" s="38"/>
      <c r="NYT53" s="38"/>
      <c r="NYU53" s="38"/>
      <c r="NYV53" s="38"/>
      <c r="NYW53" s="38"/>
      <c r="NYX53" s="38"/>
      <c r="NYY53" s="38"/>
      <c r="NYZ53" s="38"/>
      <c r="NZA53" s="38"/>
      <c r="NZB53" s="38"/>
      <c r="NZC53" s="38"/>
      <c r="NZD53" s="38"/>
      <c r="NZE53" s="38"/>
      <c r="NZF53" s="38"/>
      <c r="NZG53" s="38"/>
      <c r="NZH53" s="38"/>
      <c r="NZI53" s="38"/>
      <c r="NZJ53" s="38"/>
      <c r="NZK53" s="38"/>
      <c r="NZL53" s="38"/>
      <c r="NZM53" s="38"/>
      <c r="NZN53" s="38"/>
      <c r="NZO53" s="38"/>
      <c r="NZP53" s="38"/>
      <c r="NZQ53" s="38"/>
      <c r="NZR53" s="38"/>
      <c r="NZS53" s="38"/>
      <c r="NZT53" s="38"/>
      <c r="NZU53" s="38"/>
      <c r="NZV53" s="38"/>
      <c r="NZW53" s="38"/>
      <c r="NZX53" s="38"/>
      <c r="NZY53" s="38"/>
      <c r="NZZ53" s="38"/>
      <c r="OAA53" s="38"/>
      <c r="OAB53" s="38"/>
      <c r="OAC53" s="38"/>
      <c r="OAD53" s="38"/>
      <c r="OAE53" s="38"/>
      <c r="OAF53" s="38"/>
      <c r="OAG53" s="38"/>
      <c r="OAH53" s="38"/>
      <c r="OAI53" s="38"/>
      <c r="OAJ53" s="38"/>
      <c r="OAK53" s="38"/>
      <c r="OAL53" s="38"/>
      <c r="OAM53" s="38"/>
      <c r="OAN53" s="38"/>
      <c r="OAO53" s="38"/>
      <c r="OAP53" s="38"/>
      <c r="OAQ53" s="38"/>
      <c r="OAR53" s="38"/>
      <c r="OAS53" s="38"/>
      <c r="OAT53" s="38"/>
      <c r="OAU53" s="38"/>
      <c r="OAV53" s="38"/>
      <c r="OAW53" s="38"/>
      <c r="OAX53" s="38"/>
      <c r="OAY53" s="38"/>
      <c r="OAZ53" s="38"/>
      <c r="OBA53" s="38"/>
      <c r="OBB53" s="38"/>
      <c r="OBC53" s="38"/>
      <c r="OBD53" s="38"/>
      <c r="OBE53" s="38"/>
      <c r="OBF53" s="38"/>
      <c r="OBG53" s="38"/>
      <c r="OBH53" s="38"/>
      <c r="OBI53" s="38"/>
      <c r="OBJ53" s="38"/>
      <c r="OBK53" s="38"/>
      <c r="OBL53" s="38"/>
      <c r="OBM53" s="38"/>
      <c r="OBN53" s="38"/>
      <c r="OBO53" s="38"/>
      <c r="OBP53" s="38"/>
      <c r="OBQ53" s="38"/>
      <c r="OBR53" s="38"/>
      <c r="OBS53" s="38"/>
      <c r="OBT53" s="38"/>
      <c r="OBU53" s="38"/>
      <c r="OBV53" s="38"/>
      <c r="OBW53" s="38"/>
      <c r="OBX53" s="38"/>
      <c r="OBY53" s="38"/>
      <c r="OBZ53" s="38"/>
      <c r="OCA53" s="38"/>
      <c r="OCB53" s="38"/>
      <c r="OCC53" s="38"/>
      <c r="OCD53" s="38"/>
      <c r="OCE53" s="38"/>
      <c r="OCF53" s="38"/>
      <c r="OCG53" s="38"/>
      <c r="OCH53" s="38"/>
      <c r="OCI53" s="38"/>
      <c r="OCJ53" s="38"/>
      <c r="OCK53" s="38"/>
      <c r="OCL53" s="38"/>
      <c r="OCM53" s="38"/>
      <c r="OCN53" s="38"/>
      <c r="OCO53" s="38"/>
      <c r="OCP53" s="38"/>
      <c r="OCQ53" s="38"/>
      <c r="OCR53" s="38"/>
      <c r="OCS53" s="38"/>
      <c r="OCT53" s="38"/>
      <c r="OCU53" s="38"/>
      <c r="OCV53" s="38"/>
      <c r="OCW53" s="38"/>
      <c r="OCX53" s="38"/>
      <c r="OCY53" s="38"/>
      <c r="OCZ53" s="38"/>
      <c r="ODA53" s="38"/>
      <c r="ODB53" s="38"/>
      <c r="ODC53" s="38"/>
      <c r="ODD53" s="38"/>
      <c r="ODE53" s="38"/>
      <c r="ODF53" s="38"/>
      <c r="ODG53" s="38"/>
      <c r="ODH53" s="38"/>
      <c r="ODI53" s="38"/>
      <c r="ODJ53" s="38"/>
      <c r="ODK53" s="38"/>
      <c r="ODL53" s="38"/>
      <c r="ODM53" s="38"/>
      <c r="ODN53" s="38"/>
      <c r="ODO53" s="38"/>
      <c r="ODP53" s="38"/>
      <c r="ODQ53" s="38"/>
      <c r="ODR53" s="38"/>
      <c r="ODS53" s="38"/>
      <c r="ODT53" s="38"/>
      <c r="ODU53" s="38"/>
      <c r="ODV53" s="38"/>
      <c r="ODW53" s="38"/>
      <c r="ODX53" s="38"/>
      <c r="ODY53" s="38"/>
      <c r="ODZ53" s="38"/>
      <c r="OEA53" s="38"/>
      <c r="OEB53" s="38"/>
      <c r="OEC53" s="38"/>
      <c r="OED53" s="38"/>
      <c r="OEE53" s="38"/>
      <c r="OEF53" s="38"/>
      <c r="OEG53" s="38"/>
      <c r="OEH53" s="38"/>
      <c r="OEI53" s="38"/>
      <c r="OEJ53" s="38"/>
      <c r="OEK53" s="38"/>
      <c r="OEL53" s="38"/>
      <c r="OEM53" s="38"/>
      <c r="OEN53" s="38"/>
      <c r="OEO53" s="38"/>
      <c r="OEP53" s="38"/>
      <c r="OEQ53" s="38"/>
      <c r="OER53" s="38"/>
      <c r="OES53" s="38"/>
      <c r="OET53" s="38"/>
      <c r="OEU53" s="38"/>
      <c r="OEV53" s="38"/>
      <c r="OEW53" s="38"/>
      <c r="OEX53" s="38"/>
      <c r="OEY53" s="38"/>
      <c r="OEZ53" s="38"/>
      <c r="OFA53" s="38"/>
      <c r="OFB53" s="38"/>
      <c r="OFC53" s="38"/>
      <c r="OFD53" s="38"/>
      <c r="OFE53" s="38"/>
      <c r="OFF53" s="38"/>
      <c r="OFG53" s="38"/>
      <c r="OFH53" s="38"/>
      <c r="OFI53" s="38"/>
      <c r="OFJ53" s="38"/>
      <c r="OFK53" s="38"/>
      <c r="OFL53" s="38"/>
      <c r="OFM53" s="38"/>
      <c r="OFN53" s="38"/>
      <c r="OFO53" s="38"/>
      <c r="OFP53" s="38"/>
      <c r="OFQ53" s="38"/>
      <c r="OFR53" s="38"/>
      <c r="OFS53" s="38"/>
      <c r="OFT53" s="38"/>
      <c r="OFU53" s="38"/>
      <c r="OFV53" s="38"/>
      <c r="OFW53" s="38"/>
      <c r="OFX53" s="38"/>
      <c r="OFY53" s="38"/>
      <c r="OFZ53" s="38"/>
      <c r="OGA53" s="38"/>
      <c r="OGB53" s="38"/>
      <c r="OGC53" s="38"/>
      <c r="OGD53" s="38"/>
      <c r="OGE53" s="38"/>
      <c r="OGF53" s="38"/>
      <c r="OGG53" s="38"/>
      <c r="OGH53" s="38"/>
      <c r="OGI53" s="38"/>
      <c r="OGJ53" s="38"/>
      <c r="OGK53" s="38"/>
      <c r="OGL53" s="38"/>
      <c r="OGM53" s="38"/>
      <c r="OGN53" s="38"/>
      <c r="OGO53" s="38"/>
      <c r="OGP53" s="38"/>
      <c r="OGQ53" s="38"/>
      <c r="OGR53" s="38"/>
      <c r="OGS53" s="38"/>
      <c r="OGT53" s="38"/>
      <c r="OGU53" s="38"/>
      <c r="OGV53" s="38"/>
      <c r="OGW53" s="38"/>
      <c r="OGX53" s="38"/>
      <c r="OGY53" s="38"/>
      <c r="OGZ53" s="38"/>
      <c r="OHA53" s="38"/>
      <c r="OHB53" s="38"/>
      <c r="OHC53" s="38"/>
      <c r="OHD53" s="38"/>
      <c r="OHE53" s="38"/>
      <c r="OHF53" s="38"/>
      <c r="OHG53" s="38"/>
      <c r="OHH53" s="38"/>
      <c r="OHI53" s="38"/>
      <c r="OHJ53" s="38"/>
      <c r="OHK53" s="38"/>
      <c r="OHL53" s="38"/>
      <c r="OHM53" s="38"/>
      <c r="OHN53" s="38"/>
      <c r="OHO53" s="38"/>
      <c r="OHP53" s="38"/>
      <c r="OHQ53" s="38"/>
      <c r="OHR53" s="38"/>
      <c r="OHS53" s="38"/>
      <c r="OHT53" s="38"/>
      <c r="OHU53" s="38"/>
      <c r="OHV53" s="38"/>
      <c r="OHW53" s="38"/>
      <c r="OHX53" s="38"/>
      <c r="OHY53" s="38"/>
      <c r="OHZ53" s="38"/>
      <c r="OIA53" s="38"/>
      <c r="OIB53" s="38"/>
      <c r="OIC53" s="38"/>
      <c r="OID53" s="38"/>
      <c r="OIE53" s="38"/>
      <c r="OIF53" s="38"/>
      <c r="OIG53" s="38"/>
      <c r="OIH53" s="38"/>
      <c r="OII53" s="38"/>
      <c r="OIJ53" s="38"/>
      <c r="OIK53" s="38"/>
      <c r="OIL53" s="38"/>
      <c r="OIM53" s="38"/>
      <c r="OIN53" s="38"/>
      <c r="OIO53" s="38"/>
      <c r="OIP53" s="38"/>
      <c r="OIQ53" s="38"/>
      <c r="OIR53" s="38"/>
      <c r="OIS53" s="38"/>
      <c r="OIT53" s="38"/>
      <c r="OIU53" s="38"/>
      <c r="OIV53" s="38"/>
      <c r="OIW53" s="38"/>
      <c r="OIX53" s="38"/>
      <c r="OIY53" s="38"/>
      <c r="OIZ53" s="38"/>
      <c r="OJA53" s="38"/>
      <c r="OJB53" s="38"/>
      <c r="OJC53" s="38"/>
      <c r="OJD53" s="38"/>
      <c r="OJE53" s="38"/>
      <c r="OJF53" s="38"/>
      <c r="OJG53" s="38"/>
      <c r="OJH53" s="38"/>
      <c r="OJI53" s="38"/>
      <c r="OJJ53" s="38"/>
      <c r="OJK53" s="38"/>
      <c r="OJL53" s="38"/>
      <c r="OJM53" s="38"/>
      <c r="OJN53" s="38"/>
      <c r="OJO53" s="38"/>
      <c r="OJP53" s="38"/>
      <c r="OJQ53" s="38"/>
      <c r="OJR53" s="38"/>
      <c r="OJS53" s="38"/>
      <c r="OJT53" s="38"/>
      <c r="OJU53" s="38"/>
      <c r="OJV53" s="38"/>
      <c r="OJW53" s="38"/>
      <c r="OJX53" s="38"/>
      <c r="OJY53" s="38"/>
      <c r="OJZ53" s="38"/>
      <c r="OKA53" s="38"/>
      <c r="OKB53" s="38"/>
      <c r="OKC53" s="38"/>
      <c r="OKD53" s="38"/>
      <c r="OKE53" s="38"/>
      <c r="OKF53" s="38"/>
      <c r="OKG53" s="38"/>
      <c r="OKH53" s="38"/>
      <c r="OKI53" s="38"/>
      <c r="OKJ53" s="38"/>
      <c r="OKK53" s="38"/>
      <c r="OKL53" s="38"/>
      <c r="OKM53" s="38"/>
      <c r="OKN53" s="38"/>
      <c r="OKO53" s="38"/>
      <c r="OKP53" s="38"/>
      <c r="OKQ53" s="38"/>
      <c r="OKR53" s="38"/>
      <c r="OKS53" s="38"/>
      <c r="OKT53" s="38"/>
      <c r="OKU53" s="38"/>
      <c r="OKV53" s="38"/>
      <c r="OKW53" s="38"/>
      <c r="OKX53" s="38"/>
      <c r="OKY53" s="38"/>
      <c r="OKZ53" s="38"/>
      <c r="OLA53" s="38"/>
      <c r="OLB53" s="38"/>
      <c r="OLC53" s="38"/>
      <c r="OLD53" s="38"/>
      <c r="OLE53" s="38"/>
      <c r="OLF53" s="38"/>
      <c r="OLG53" s="38"/>
      <c r="OLH53" s="38"/>
      <c r="OLI53" s="38"/>
      <c r="OLJ53" s="38"/>
      <c r="OLK53" s="38"/>
      <c r="OLL53" s="38"/>
      <c r="OLM53" s="38"/>
      <c r="OLN53" s="38"/>
      <c r="OLO53" s="38"/>
      <c r="OLP53" s="38"/>
      <c r="OLQ53" s="38"/>
      <c r="OLR53" s="38"/>
      <c r="OLS53" s="38"/>
      <c r="OLT53" s="38"/>
      <c r="OLU53" s="38"/>
      <c r="OLV53" s="38"/>
      <c r="OLW53" s="38"/>
      <c r="OLX53" s="38"/>
      <c r="OLY53" s="38"/>
      <c r="OLZ53" s="38"/>
      <c r="OMA53" s="38"/>
      <c r="OMB53" s="38"/>
      <c r="OMC53" s="38"/>
      <c r="OMD53" s="38"/>
      <c r="OME53" s="38"/>
      <c r="OMF53" s="38"/>
      <c r="OMG53" s="38"/>
      <c r="OMH53" s="38"/>
      <c r="OMI53" s="38"/>
      <c r="OMJ53" s="38"/>
      <c r="OMK53" s="38"/>
      <c r="OML53" s="38"/>
      <c r="OMM53" s="38"/>
      <c r="OMN53" s="38"/>
      <c r="OMO53" s="38"/>
      <c r="OMP53" s="38"/>
      <c r="OMQ53" s="38"/>
      <c r="OMR53" s="38"/>
      <c r="OMS53" s="38"/>
      <c r="OMT53" s="38"/>
      <c r="OMU53" s="38"/>
      <c r="OMV53" s="38"/>
      <c r="OMW53" s="38"/>
      <c r="OMX53" s="38"/>
      <c r="OMY53" s="38"/>
      <c r="OMZ53" s="38"/>
      <c r="ONA53" s="38"/>
      <c r="ONB53" s="38"/>
      <c r="ONC53" s="38"/>
      <c r="OND53" s="38"/>
      <c r="ONE53" s="38"/>
      <c r="ONF53" s="38"/>
      <c r="ONG53" s="38"/>
      <c r="ONH53" s="38"/>
      <c r="ONI53" s="38"/>
      <c r="ONJ53" s="38"/>
      <c r="ONK53" s="38"/>
      <c r="ONL53" s="38"/>
      <c r="ONM53" s="38"/>
      <c r="ONN53" s="38"/>
      <c r="ONO53" s="38"/>
      <c r="ONP53" s="38"/>
      <c r="ONQ53" s="38"/>
      <c r="ONR53" s="38"/>
      <c r="ONS53" s="38"/>
      <c r="ONT53" s="38"/>
      <c r="ONU53" s="38"/>
      <c r="ONV53" s="38"/>
      <c r="ONW53" s="38"/>
      <c r="ONX53" s="38"/>
      <c r="ONY53" s="38"/>
      <c r="ONZ53" s="38"/>
      <c r="OOA53" s="38"/>
      <c r="OOB53" s="38"/>
      <c r="OOC53" s="38"/>
      <c r="OOD53" s="38"/>
      <c r="OOE53" s="38"/>
      <c r="OOF53" s="38"/>
      <c r="OOG53" s="38"/>
      <c r="OOH53" s="38"/>
      <c r="OOI53" s="38"/>
      <c r="OOJ53" s="38"/>
      <c r="OOK53" s="38"/>
      <c r="OOL53" s="38"/>
      <c r="OOM53" s="38"/>
      <c r="OON53" s="38"/>
      <c r="OOO53" s="38"/>
      <c r="OOP53" s="38"/>
      <c r="OOQ53" s="38"/>
      <c r="OOR53" s="38"/>
      <c r="OOS53" s="38"/>
      <c r="OOT53" s="38"/>
      <c r="OOU53" s="38"/>
      <c r="OOV53" s="38"/>
      <c r="OOW53" s="38"/>
      <c r="OOX53" s="38"/>
      <c r="OOY53" s="38"/>
      <c r="OOZ53" s="38"/>
      <c r="OPA53" s="38"/>
      <c r="OPB53" s="38"/>
      <c r="OPC53" s="38"/>
      <c r="OPD53" s="38"/>
      <c r="OPE53" s="38"/>
      <c r="OPF53" s="38"/>
      <c r="OPG53" s="38"/>
      <c r="OPH53" s="38"/>
      <c r="OPI53" s="38"/>
      <c r="OPJ53" s="38"/>
      <c r="OPK53" s="38"/>
      <c r="OPL53" s="38"/>
      <c r="OPM53" s="38"/>
      <c r="OPN53" s="38"/>
      <c r="OPO53" s="38"/>
      <c r="OPP53" s="38"/>
      <c r="OPQ53" s="38"/>
      <c r="OPR53" s="38"/>
      <c r="OPS53" s="38"/>
      <c r="OPT53" s="38"/>
      <c r="OPU53" s="38"/>
      <c r="OPV53" s="38"/>
      <c r="OPW53" s="38"/>
      <c r="OPX53" s="38"/>
      <c r="OPY53" s="38"/>
      <c r="OPZ53" s="38"/>
      <c r="OQA53" s="38"/>
      <c r="OQB53" s="38"/>
      <c r="OQC53" s="38"/>
      <c r="OQD53" s="38"/>
      <c r="OQE53" s="38"/>
      <c r="OQF53" s="38"/>
      <c r="OQG53" s="38"/>
      <c r="OQH53" s="38"/>
      <c r="OQI53" s="38"/>
      <c r="OQJ53" s="38"/>
      <c r="OQK53" s="38"/>
      <c r="OQL53" s="38"/>
      <c r="OQM53" s="38"/>
      <c r="OQN53" s="38"/>
      <c r="OQO53" s="38"/>
      <c r="OQP53" s="38"/>
      <c r="OQQ53" s="38"/>
      <c r="OQR53" s="38"/>
      <c r="OQS53" s="38"/>
      <c r="OQT53" s="38"/>
      <c r="OQU53" s="38"/>
      <c r="OQV53" s="38"/>
      <c r="OQW53" s="38"/>
      <c r="OQX53" s="38"/>
      <c r="OQY53" s="38"/>
      <c r="OQZ53" s="38"/>
      <c r="ORA53" s="38"/>
      <c r="ORB53" s="38"/>
      <c r="ORC53" s="38"/>
      <c r="ORD53" s="38"/>
      <c r="ORE53" s="38"/>
      <c r="ORF53" s="38"/>
      <c r="ORG53" s="38"/>
      <c r="ORH53" s="38"/>
      <c r="ORI53" s="38"/>
      <c r="ORJ53" s="38"/>
      <c r="ORK53" s="38"/>
      <c r="ORL53" s="38"/>
      <c r="ORM53" s="38"/>
      <c r="ORN53" s="38"/>
      <c r="ORO53" s="38"/>
      <c r="ORP53" s="38"/>
      <c r="ORQ53" s="38"/>
      <c r="ORR53" s="38"/>
      <c r="ORS53" s="38"/>
      <c r="ORT53" s="38"/>
      <c r="ORU53" s="38"/>
      <c r="ORV53" s="38"/>
      <c r="ORW53" s="38"/>
      <c r="ORX53" s="38"/>
      <c r="ORY53" s="38"/>
      <c r="ORZ53" s="38"/>
      <c r="OSA53" s="38"/>
      <c r="OSB53" s="38"/>
      <c r="OSC53" s="38"/>
      <c r="OSD53" s="38"/>
      <c r="OSE53" s="38"/>
      <c r="OSF53" s="38"/>
      <c r="OSG53" s="38"/>
      <c r="OSH53" s="38"/>
      <c r="OSI53" s="38"/>
      <c r="OSJ53" s="38"/>
      <c r="OSK53" s="38"/>
      <c r="OSL53" s="38"/>
      <c r="OSM53" s="38"/>
      <c r="OSN53" s="38"/>
      <c r="OSO53" s="38"/>
      <c r="OSP53" s="38"/>
      <c r="OSQ53" s="38"/>
      <c r="OSR53" s="38"/>
      <c r="OSS53" s="38"/>
      <c r="OST53" s="38"/>
      <c r="OSU53" s="38"/>
      <c r="OSV53" s="38"/>
      <c r="OSW53" s="38"/>
      <c r="OSX53" s="38"/>
      <c r="OSY53" s="38"/>
      <c r="OSZ53" s="38"/>
      <c r="OTA53" s="38"/>
      <c r="OTB53" s="38"/>
      <c r="OTC53" s="38"/>
      <c r="OTD53" s="38"/>
      <c r="OTE53" s="38"/>
      <c r="OTF53" s="38"/>
      <c r="OTG53" s="38"/>
      <c r="OTH53" s="38"/>
      <c r="OTI53" s="38"/>
      <c r="OTJ53" s="38"/>
      <c r="OTK53" s="38"/>
      <c r="OTL53" s="38"/>
      <c r="OTM53" s="38"/>
      <c r="OTN53" s="38"/>
      <c r="OTO53" s="38"/>
      <c r="OTP53" s="38"/>
      <c r="OTQ53" s="38"/>
      <c r="OTR53" s="38"/>
      <c r="OTS53" s="38"/>
      <c r="OTT53" s="38"/>
      <c r="OTU53" s="38"/>
      <c r="OTV53" s="38"/>
      <c r="OTW53" s="38"/>
      <c r="OTX53" s="38"/>
      <c r="OTY53" s="38"/>
      <c r="OTZ53" s="38"/>
      <c r="OUA53" s="38"/>
      <c r="OUB53" s="38"/>
      <c r="OUC53" s="38"/>
      <c r="OUD53" s="38"/>
      <c r="OUE53" s="38"/>
      <c r="OUF53" s="38"/>
      <c r="OUG53" s="38"/>
      <c r="OUH53" s="38"/>
      <c r="OUI53" s="38"/>
      <c r="OUJ53" s="38"/>
      <c r="OUK53" s="38"/>
      <c r="OUL53" s="38"/>
      <c r="OUM53" s="38"/>
      <c r="OUN53" s="38"/>
      <c r="OUO53" s="38"/>
      <c r="OUP53" s="38"/>
      <c r="OUQ53" s="38"/>
      <c r="OUR53" s="38"/>
      <c r="OUS53" s="38"/>
      <c r="OUT53" s="38"/>
      <c r="OUU53" s="38"/>
      <c r="OUV53" s="38"/>
      <c r="OUW53" s="38"/>
      <c r="OUX53" s="38"/>
      <c r="OUY53" s="38"/>
      <c r="OUZ53" s="38"/>
      <c r="OVA53" s="38"/>
      <c r="OVB53" s="38"/>
      <c r="OVC53" s="38"/>
      <c r="OVD53" s="38"/>
      <c r="OVE53" s="38"/>
      <c r="OVF53" s="38"/>
      <c r="OVG53" s="38"/>
      <c r="OVH53" s="38"/>
      <c r="OVI53" s="38"/>
      <c r="OVJ53" s="38"/>
      <c r="OVK53" s="38"/>
      <c r="OVL53" s="38"/>
      <c r="OVM53" s="38"/>
      <c r="OVN53" s="38"/>
      <c r="OVO53" s="38"/>
      <c r="OVP53" s="38"/>
      <c r="OVQ53" s="38"/>
      <c r="OVR53" s="38"/>
      <c r="OVS53" s="38"/>
      <c r="OVT53" s="38"/>
      <c r="OVU53" s="38"/>
      <c r="OVV53" s="38"/>
      <c r="OVW53" s="38"/>
      <c r="OVX53" s="38"/>
      <c r="OVY53" s="38"/>
      <c r="OVZ53" s="38"/>
      <c r="OWA53" s="38"/>
      <c r="OWB53" s="38"/>
      <c r="OWC53" s="38"/>
      <c r="OWD53" s="38"/>
      <c r="OWE53" s="38"/>
      <c r="OWF53" s="38"/>
      <c r="OWG53" s="38"/>
      <c r="OWH53" s="38"/>
      <c r="OWI53" s="38"/>
      <c r="OWJ53" s="38"/>
      <c r="OWK53" s="38"/>
      <c r="OWL53" s="38"/>
      <c r="OWM53" s="38"/>
      <c r="OWN53" s="38"/>
      <c r="OWO53" s="38"/>
      <c r="OWP53" s="38"/>
      <c r="OWQ53" s="38"/>
      <c r="OWR53" s="38"/>
      <c r="OWS53" s="38"/>
      <c r="OWT53" s="38"/>
      <c r="OWU53" s="38"/>
      <c r="OWV53" s="38"/>
      <c r="OWW53" s="38"/>
      <c r="OWX53" s="38"/>
      <c r="OWY53" s="38"/>
      <c r="OWZ53" s="38"/>
      <c r="OXA53" s="38"/>
      <c r="OXB53" s="38"/>
      <c r="OXC53" s="38"/>
      <c r="OXD53" s="38"/>
      <c r="OXE53" s="38"/>
      <c r="OXF53" s="38"/>
      <c r="OXG53" s="38"/>
      <c r="OXH53" s="38"/>
      <c r="OXI53" s="38"/>
      <c r="OXJ53" s="38"/>
      <c r="OXK53" s="38"/>
      <c r="OXL53" s="38"/>
      <c r="OXM53" s="38"/>
      <c r="OXN53" s="38"/>
      <c r="OXO53" s="38"/>
      <c r="OXP53" s="38"/>
      <c r="OXQ53" s="38"/>
      <c r="OXR53" s="38"/>
      <c r="OXS53" s="38"/>
      <c r="OXT53" s="38"/>
      <c r="OXU53" s="38"/>
      <c r="OXV53" s="38"/>
      <c r="OXW53" s="38"/>
      <c r="OXX53" s="38"/>
      <c r="OXY53" s="38"/>
      <c r="OXZ53" s="38"/>
      <c r="OYA53" s="38"/>
      <c r="OYB53" s="38"/>
      <c r="OYC53" s="38"/>
      <c r="OYD53" s="38"/>
      <c r="OYE53" s="38"/>
      <c r="OYF53" s="38"/>
      <c r="OYG53" s="38"/>
      <c r="OYH53" s="38"/>
      <c r="OYI53" s="38"/>
      <c r="OYJ53" s="38"/>
      <c r="OYK53" s="38"/>
      <c r="OYL53" s="38"/>
      <c r="OYM53" s="38"/>
      <c r="OYN53" s="38"/>
      <c r="OYO53" s="38"/>
      <c r="OYP53" s="38"/>
      <c r="OYQ53" s="38"/>
      <c r="OYR53" s="38"/>
      <c r="OYS53" s="38"/>
      <c r="OYT53" s="38"/>
      <c r="OYU53" s="38"/>
      <c r="OYV53" s="38"/>
      <c r="OYW53" s="38"/>
      <c r="OYX53" s="38"/>
      <c r="OYY53" s="38"/>
      <c r="OYZ53" s="38"/>
      <c r="OZA53" s="38"/>
      <c r="OZB53" s="38"/>
      <c r="OZC53" s="38"/>
      <c r="OZD53" s="38"/>
      <c r="OZE53" s="38"/>
      <c r="OZF53" s="38"/>
      <c r="OZG53" s="38"/>
      <c r="OZH53" s="38"/>
      <c r="OZI53" s="38"/>
      <c r="OZJ53" s="38"/>
      <c r="OZK53" s="38"/>
      <c r="OZL53" s="38"/>
      <c r="OZM53" s="38"/>
      <c r="OZN53" s="38"/>
      <c r="OZO53" s="38"/>
      <c r="OZP53" s="38"/>
      <c r="OZQ53" s="38"/>
      <c r="OZR53" s="38"/>
      <c r="OZS53" s="38"/>
      <c r="OZT53" s="38"/>
      <c r="OZU53" s="38"/>
      <c r="OZV53" s="38"/>
      <c r="OZW53" s="38"/>
      <c r="OZX53" s="38"/>
      <c r="OZY53" s="38"/>
      <c r="OZZ53" s="38"/>
      <c r="PAA53" s="38"/>
      <c r="PAB53" s="38"/>
      <c r="PAC53" s="38"/>
      <c r="PAD53" s="38"/>
      <c r="PAE53" s="38"/>
      <c r="PAF53" s="38"/>
      <c r="PAG53" s="38"/>
      <c r="PAH53" s="38"/>
      <c r="PAI53" s="38"/>
      <c r="PAJ53" s="38"/>
      <c r="PAK53" s="38"/>
      <c r="PAL53" s="38"/>
      <c r="PAM53" s="38"/>
      <c r="PAN53" s="38"/>
      <c r="PAO53" s="38"/>
      <c r="PAP53" s="38"/>
      <c r="PAQ53" s="38"/>
      <c r="PAR53" s="38"/>
      <c r="PAS53" s="38"/>
      <c r="PAT53" s="38"/>
      <c r="PAU53" s="38"/>
      <c r="PAV53" s="38"/>
      <c r="PAW53" s="38"/>
      <c r="PAX53" s="38"/>
      <c r="PAY53" s="38"/>
      <c r="PAZ53" s="38"/>
      <c r="PBA53" s="38"/>
      <c r="PBB53" s="38"/>
      <c r="PBC53" s="38"/>
      <c r="PBD53" s="38"/>
      <c r="PBE53" s="38"/>
      <c r="PBF53" s="38"/>
      <c r="PBG53" s="38"/>
      <c r="PBH53" s="38"/>
      <c r="PBI53" s="38"/>
      <c r="PBJ53" s="38"/>
      <c r="PBK53" s="38"/>
      <c r="PBL53" s="38"/>
      <c r="PBM53" s="38"/>
      <c r="PBN53" s="38"/>
      <c r="PBO53" s="38"/>
      <c r="PBP53" s="38"/>
      <c r="PBQ53" s="38"/>
      <c r="PBR53" s="38"/>
      <c r="PBS53" s="38"/>
      <c r="PBT53" s="38"/>
      <c r="PBU53" s="38"/>
      <c r="PBV53" s="38"/>
      <c r="PBW53" s="38"/>
      <c r="PBX53" s="38"/>
      <c r="PBY53" s="38"/>
      <c r="PBZ53" s="38"/>
      <c r="PCA53" s="38"/>
      <c r="PCB53" s="38"/>
      <c r="PCC53" s="38"/>
      <c r="PCD53" s="38"/>
      <c r="PCE53" s="38"/>
      <c r="PCF53" s="38"/>
      <c r="PCG53" s="38"/>
      <c r="PCH53" s="38"/>
      <c r="PCI53" s="38"/>
      <c r="PCJ53" s="38"/>
      <c r="PCK53" s="38"/>
      <c r="PCL53" s="38"/>
      <c r="PCM53" s="38"/>
      <c r="PCN53" s="38"/>
      <c r="PCO53" s="38"/>
      <c r="PCP53" s="38"/>
      <c r="PCQ53" s="38"/>
      <c r="PCR53" s="38"/>
      <c r="PCS53" s="38"/>
      <c r="PCT53" s="38"/>
      <c r="PCU53" s="38"/>
      <c r="PCV53" s="38"/>
      <c r="PCW53" s="38"/>
      <c r="PCX53" s="38"/>
      <c r="PCY53" s="38"/>
      <c r="PCZ53" s="38"/>
      <c r="PDA53" s="38"/>
      <c r="PDB53" s="38"/>
      <c r="PDC53" s="38"/>
      <c r="PDD53" s="38"/>
      <c r="PDE53" s="38"/>
      <c r="PDF53" s="38"/>
      <c r="PDG53" s="38"/>
      <c r="PDH53" s="38"/>
      <c r="PDI53" s="38"/>
      <c r="PDJ53" s="38"/>
      <c r="PDK53" s="38"/>
      <c r="PDL53" s="38"/>
      <c r="PDM53" s="38"/>
      <c r="PDN53" s="38"/>
      <c r="PDO53" s="38"/>
      <c r="PDP53" s="38"/>
      <c r="PDQ53" s="38"/>
      <c r="PDR53" s="38"/>
      <c r="PDS53" s="38"/>
      <c r="PDT53" s="38"/>
      <c r="PDU53" s="38"/>
      <c r="PDV53" s="38"/>
      <c r="PDW53" s="38"/>
      <c r="PDX53" s="38"/>
      <c r="PDY53" s="38"/>
      <c r="PDZ53" s="38"/>
      <c r="PEA53" s="38"/>
      <c r="PEB53" s="38"/>
      <c r="PEC53" s="38"/>
      <c r="PED53" s="38"/>
      <c r="PEE53" s="38"/>
      <c r="PEF53" s="38"/>
      <c r="PEG53" s="38"/>
      <c r="PEH53" s="38"/>
      <c r="PEI53" s="38"/>
      <c r="PEJ53" s="38"/>
      <c r="PEK53" s="38"/>
      <c r="PEL53" s="38"/>
      <c r="PEM53" s="38"/>
      <c r="PEN53" s="38"/>
      <c r="PEO53" s="38"/>
      <c r="PEP53" s="38"/>
      <c r="PEQ53" s="38"/>
      <c r="PER53" s="38"/>
      <c r="PES53" s="38"/>
      <c r="PET53" s="38"/>
      <c r="PEU53" s="38"/>
      <c r="PEV53" s="38"/>
      <c r="PEW53" s="38"/>
      <c r="PEX53" s="38"/>
      <c r="PEY53" s="38"/>
      <c r="PEZ53" s="38"/>
      <c r="PFA53" s="38"/>
      <c r="PFB53" s="38"/>
      <c r="PFC53" s="38"/>
      <c r="PFD53" s="38"/>
      <c r="PFE53" s="38"/>
      <c r="PFF53" s="38"/>
      <c r="PFG53" s="38"/>
      <c r="PFH53" s="38"/>
      <c r="PFI53" s="38"/>
      <c r="PFJ53" s="38"/>
      <c r="PFK53" s="38"/>
      <c r="PFL53" s="38"/>
      <c r="PFM53" s="38"/>
      <c r="PFN53" s="38"/>
      <c r="PFO53" s="38"/>
      <c r="PFP53" s="38"/>
      <c r="PFQ53" s="38"/>
      <c r="PFR53" s="38"/>
      <c r="PFS53" s="38"/>
      <c r="PFT53" s="38"/>
      <c r="PFU53" s="38"/>
      <c r="PFV53" s="38"/>
      <c r="PFW53" s="38"/>
      <c r="PFX53" s="38"/>
      <c r="PFY53" s="38"/>
      <c r="PFZ53" s="38"/>
      <c r="PGA53" s="38"/>
      <c r="PGB53" s="38"/>
      <c r="PGC53" s="38"/>
      <c r="PGD53" s="38"/>
      <c r="PGE53" s="38"/>
      <c r="PGF53" s="38"/>
      <c r="PGG53" s="38"/>
      <c r="PGH53" s="38"/>
      <c r="PGI53" s="38"/>
      <c r="PGJ53" s="38"/>
      <c r="PGK53" s="38"/>
      <c r="PGL53" s="38"/>
      <c r="PGM53" s="38"/>
      <c r="PGN53" s="38"/>
      <c r="PGO53" s="38"/>
      <c r="PGP53" s="38"/>
      <c r="PGQ53" s="38"/>
      <c r="PGR53" s="38"/>
      <c r="PGS53" s="38"/>
      <c r="PGT53" s="38"/>
      <c r="PGU53" s="38"/>
      <c r="PGV53" s="38"/>
      <c r="PGW53" s="38"/>
      <c r="PGX53" s="38"/>
      <c r="PGY53" s="38"/>
      <c r="PGZ53" s="38"/>
      <c r="PHA53" s="38"/>
      <c r="PHB53" s="38"/>
      <c r="PHC53" s="38"/>
      <c r="PHD53" s="38"/>
      <c r="PHE53" s="38"/>
      <c r="PHF53" s="38"/>
      <c r="PHG53" s="38"/>
      <c r="PHH53" s="38"/>
      <c r="PHI53" s="38"/>
      <c r="PHJ53" s="38"/>
      <c r="PHK53" s="38"/>
      <c r="PHL53" s="38"/>
      <c r="PHM53" s="38"/>
      <c r="PHN53" s="38"/>
      <c r="PHO53" s="38"/>
      <c r="PHP53" s="38"/>
      <c r="PHQ53" s="38"/>
      <c r="PHR53" s="38"/>
      <c r="PHS53" s="38"/>
      <c r="PHT53" s="38"/>
      <c r="PHU53" s="38"/>
      <c r="PHV53" s="38"/>
      <c r="PHW53" s="38"/>
      <c r="PHX53" s="38"/>
      <c r="PHY53" s="38"/>
      <c r="PHZ53" s="38"/>
      <c r="PIA53" s="38"/>
      <c r="PIB53" s="38"/>
      <c r="PIC53" s="38"/>
      <c r="PID53" s="38"/>
      <c r="PIE53" s="38"/>
      <c r="PIF53" s="38"/>
      <c r="PIG53" s="38"/>
      <c r="PIH53" s="38"/>
      <c r="PII53" s="38"/>
      <c r="PIJ53" s="38"/>
      <c r="PIK53" s="38"/>
      <c r="PIL53" s="38"/>
      <c r="PIM53" s="38"/>
      <c r="PIN53" s="38"/>
      <c r="PIO53" s="38"/>
      <c r="PIP53" s="38"/>
      <c r="PIQ53" s="38"/>
      <c r="PIR53" s="38"/>
      <c r="PIS53" s="38"/>
      <c r="PIT53" s="38"/>
      <c r="PIU53" s="38"/>
      <c r="PIV53" s="38"/>
      <c r="PIW53" s="38"/>
      <c r="PIX53" s="38"/>
      <c r="PIY53" s="38"/>
      <c r="PIZ53" s="38"/>
      <c r="PJA53" s="38"/>
      <c r="PJB53" s="38"/>
      <c r="PJC53" s="38"/>
      <c r="PJD53" s="38"/>
      <c r="PJE53" s="38"/>
      <c r="PJF53" s="38"/>
      <c r="PJG53" s="38"/>
      <c r="PJH53" s="38"/>
      <c r="PJI53" s="38"/>
      <c r="PJJ53" s="38"/>
      <c r="PJK53" s="38"/>
      <c r="PJL53" s="38"/>
      <c r="PJM53" s="38"/>
      <c r="PJN53" s="38"/>
      <c r="PJO53" s="38"/>
      <c r="PJP53" s="38"/>
      <c r="PJQ53" s="38"/>
      <c r="PJR53" s="38"/>
      <c r="PJS53" s="38"/>
      <c r="PJT53" s="38"/>
      <c r="PJU53" s="38"/>
      <c r="PJV53" s="38"/>
      <c r="PJW53" s="38"/>
      <c r="PJX53" s="38"/>
      <c r="PJY53" s="38"/>
      <c r="PJZ53" s="38"/>
      <c r="PKA53" s="38"/>
      <c r="PKB53" s="38"/>
      <c r="PKC53" s="38"/>
      <c r="PKD53" s="38"/>
      <c r="PKE53" s="38"/>
      <c r="PKF53" s="38"/>
      <c r="PKG53" s="38"/>
      <c r="PKH53" s="38"/>
      <c r="PKI53" s="38"/>
      <c r="PKJ53" s="38"/>
      <c r="PKK53" s="38"/>
      <c r="PKL53" s="38"/>
      <c r="PKM53" s="38"/>
      <c r="PKN53" s="38"/>
      <c r="PKO53" s="38"/>
      <c r="PKP53" s="38"/>
      <c r="PKQ53" s="38"/>
      <c r="PKR53" s="38"/>
      <c r="PKS53" s="38"/>
      <c r="PKT53" s="38"/>
      <c r="PKU53" s="38"/>
      <c r="PKV53" s="38"/>
      <c r="PKW53" s="38"/>
      <c r="PKX53" s="38"/>
      <c r="PKY53" s="38"/>
      <c r="PKZ53" s="38"/>
      <c r="PLA53" s="38"/>
      <c r="PLB53" s="38"/>
      <c r="PLC53" s="38"/>
      <c r="PLD53" s="38"/>
      <c r="PLE53" s="38"/>
      <c r="PLF53" s="38"/>
      <c r="PLG53" s="38"/>
      <c r="PLH53" s="38"/>
      <c r="PLI53" s="38"/>
      <c r="PLJ53" s="38"/>
      <c r="PLK53" s="38"/>
      <c r="PLL53" s="38"/>
      <c r="PLM53" s="38"/>
      <c r="PLN53" s="38"/>
      <c r="PLO53" s="38"/>
      <c r="PLP53" s="38"/>
      <c r="PLQ53" s="38"/>
      <c r="PLR53" s="38"/>
      <c r="PLS53" s="38"/>
      <c r="PLT53" s="38"/>
      <c r="PLU53" s="38"/>
      <c r="PLV53" s="38"/>
      <c r="PLW53" s="38"/>
      <c r="PLX53" s="38"/>
      <c r="PLY53" s="38"/>
      <c r="PLZ53" s="38"/>
      <c r="PMA53" s="38"/>
      <c r="PMB53" s="38"/>
      <c r="PMC53" s="38"/>
      <c r="PMD53" s="38"/>
      <c r="PME53" s="38"/>
      <c r="PMF53" s="38"/>
      <c r="PMG53" s="38"/>
      <c r="PMH53" s="38"/>
      <c r="PMI53" s="38"/>
      <c r="PMJ53" s="38"/>
      <c r="PMK53" s="38"/>
      <c r="PML53" s="38"/>
      <c r="PMM53" s="38"/>
      <c r="PMN53" s="38"/>
      <c r="PMO53" s="38"/>
      <c r="PMP53" s="38"/>
      <c r="PMQ53" s="38"/>
      <c r="PMR53" s="38"/>
      <c r="PMS53" s="38"/>
      <c r="PMT53" s="38"/>
      <c r="PMU53" s="38"/>
      <c r="PMV53" s="38"/>
      <c r="PMW53" s="38"/>
      <c r="PMX53" s="38"/>
      <c r="PMY53" s="38"/>
      <c r="PMZ53" s="38"/>
      <c r="PNA53" s="38"/>
      <c r="PNB53" s="38"/>
      <c r="PNC53" s="38"/>
      <c r="PND53" s="38"/>
      <c r="PNE53" s="38"/>
      <c r="PNF53" s="38"/>
      <c r="PNG53" s="38"/>
      <c r="PNH53" s="38"/>
      <c r="PNI53" s="38"/>
      <c r="PNJ53" s="38"/>
      <c r="PNK53" s="38"/>
      <c r="PNL53" s="38"/>
      <c r="PNM53" s="38"/>
      <c r="PNN53" s="38"/>
      <c r="PNO53" s="38"/>
      <c r="PNP53" s="38"/>
      <c r="PNQ53" s="38"/>
      <c r="PNR53" s="38"/>
      <c r="PNS53" s="38"/>
      <c r="PNT53" s="38"/>
      <c r="PNU53" s="38"/>
      <c r="PNV53" s="38"/>
      <c r="PNW53" s="38"/>
      <c r="PNX53" s="38"/>
      <c r="PNY53" s="38"/>
      <c r="PNZ53" s="38"/>
      <c r="POA53" s="38"/>
      <c r="POB53" s="38"/>
      <c r="POC53" s="38"/>
      <c r="POD53" s="38"/>
      <c r="POE53" s="38"/>
      <c r="POF53" s="38"/>
      <c r="POG53" s="38"/>
      <c r="POH53" s="38"/>
      <c r="POI53" s="38"/>
      <c r="POJ53" s="38"/>
      <c r="POK53" s="38"/>
      <c r="POL53" s="38"/>
      <c r="POM53" s="38"/>
      <c r="PON53" s="38"/>
      <c r="POO53" s="38"/>
      <c r="POP53" s="38"/>
      <c r="POQ53" s="38"/>
      <c r="POR53" s="38"/>
      <c r="POS53" s="38"/>
      <c r="POT53" s="38"/>
      <c r="POU53" s="38"/>
      <c r="POV53" s="38"/>
      <c r="POW53" s="38"/>
      <c r="POX53" s="38"/>
      <c r="POY53" s="38"/>
      <c r="POZ53" s="38"/>
      <c r="PPA53" s="38"/>
      <c r="PPB53" s="38"/>
      <c r="PPC53" s="38"/>
      <c r="PPD53" s="38"/>
      <c r="PPE53" s="38"/>
      <c r="PPF53" s="38"/>
      <c r="PPG53" s="38"/>
      <c r="PPH53" s="38"/>
      <c r="PPI53" s="38"/>
      <c r="PPJ53" s="38"/>
      <c r="PPK53" s="38"/>
      <c r="PPL53" s="38"/>
      <c r="PPM53" s="38"/>
      <c r="PPN53" s="38"/>
      <c r="PPO53" s="38"/>
      <c r="PPP53" s="38"/>
      <c r="PPQ53" s="38"/>
      <c r="PPR53" s="38"/>
      <c r="PPS53" s="38"/>
      <c r="PPT53" s="38"/>
      <c r="PPU53" s="38"/>
      <c r="PPV53" s="38"/>
      <c r="PPW53" s="38"/>
      <c r="PPX53" s="38"/>
      <c r="PPY53" s="38"/>
      <c r="PPZ53" s="38"/>
      <c r="PQA53" s="38"/>
      <c r="PQB53" s="38"/>
      <c r="PQC53" s="38"/>
      <c r="PQD53" s="38"/>
      <c r="PQE53" s="38"/>
      <c r="PQF53" s="38"/>
      <c r="PQG53" s="38"/>
      <c r="PQH53" s="38"/>
      <c r="PQI53" s="38"/>
      <c r="PQJ53" s="38"/>
      <c r="PQK53" s="38"/>
      <c r="PQL53" s="38"/>
      <c r="PQM53" s="38"/>
      <c r="PQN53" s="38"/>
      <c r="PQO53" s="38"/>
      <c r="PQP53" s="38"/>
      <c r="PQQ53" s="38"/>
      <c r="PQR53" s="38"/>
      <c r="PQS53" s="38"/>
      <c r="PQT53" s="38"/>
      <c r="PQU53" s="38"/>
      <c r="PQV53" s="38"/>
      <c r="PQW53" s="38"/>
      <c r="PQX53" s="38"/>
      <c r="PQY53" s="38"/>
      <c r="PQZ53" s="38"/>
      <c r="PRA53" s="38"/>
      <c r="PRB53" s="38"/>
      <c r="PRC53" s="38"/>
      <c r="PRD53" s="38"/>
      <c r="PRE53" s="38"/>
      <c r="PRF53" s="38"/>
      <c r="PRG53" s="38"/>
      <c r="PRH53" s="38"/>
      <c r="PRI53" s="38"/>
      <c r="PRJ53" s="38"/>
      <c r="PRK53" s="38"/>
      <c r="PRL53" s="38"/>
      <c r="PRM53" s="38"/>
      <c r="PRN53" s="38"/>
      <c r="PRO53" s="38"/>
      <c r="PRP53" s="38"/>
      <c r="PRQ53" s="38"/>
      <c r="PRR53" s="38"/>
      <c r="PRS53" s="38"/>
      <c r="PRT53" s="38"/>
      <c r="PRU53" s="38"/>
      <c r="PRV53" s="38"/>
      <c r="PRW53" s="38"/>
      <c r="PRX53" s="38"/>
      <c r="PRY53" s="38"/>
      <c r="PRZ53" s="38"/>
      <c r="PSA53" s="38"/>
      <c r="PSB53" s="38"/>
      <c r="PSC53" s="38"/>
      <c r="PSD53" s="38"/>
      <c r="PSE53" s="38"/>
      <c r="PSF53" s="38"/>
      <c r="PSG53" s="38"/>
      <c r="PSH53" s="38"/>
      <c r="PSI53" s="38"/>
      <c r="PSJ53" s="38"/>
      <c r="PSK53" s="38"/>
      <c r="PSL53" s="38"/>
      <c r="PSM53" s="38"/>
      <c r="PSN53" s="38"/>
      <c r="PSO53" s="38"/>
      <c r="PSP53" s="38"/>
      <c r="PSQ53" s="38"/>
      <c r="PSR53" s="38"/>
      <c r="PSS53" s="38"/>
      <c r="PST53" s="38"/>
      <c r="PSU53" s="38"/>
      <c r="PSV53" s="38"/>
      <c r="PSW53" s="38"/>
      <c r="PSX53" s="38"/>
      <c r="PSY53" s="38"/>
      <c r="PSZ53" s="38"/>
      <c r="PTA53" s="38"/>
      <c r="PTB53" s="38"/>
      <c r="PTC53" s="38"/>
      <c r="PTD53" s="38"/>
      <c r="PTE53" s="38"/>
      <c r="PTF53" s="38"/>
      <c r="PTG53" s="38"/>
      <c r="PTH53" s="38"/>
      <c r="PTI53" s="38"/>
      <c r="PTJ53" s="38"/>
      <c r="PTK53" s="38"/>
      <c r="PTL53" s="38"/>
      <c r="PTM53" s="38"/>
      <c r="PTN53" s="38"/>
      <c r="PTO53" s="38"/>
      <c r="PTP53" s="38"/>
      <c r="PTQ53" s="38"/>
      <c r="PTR53" s="38"/>
      <c r="PTS53" s="38"/>
      <c r="PTT53" s="38"/>
      <c r="PTU53" s="38"/>
      <c r="PTV53" s="38"/>
      <c r="PTW53" s="38"/>
      <c r="PTX53" s="38"/>
      <c r="PTY53" s="38"/>
      <c r="PTZ53" s="38"/>
      <c r="PUA53" s="38"/>
      <c r="PUB53" s="38"/>
      <c r="PUC53" s="38"/>
      <c r="PUD53" s="38"/>
      <c r="PUE53" s="38"/>
      <c r="PUF53" s="38"/>
      <c r="PUG53" s="38"/>
      <c r="PUH53" s="38"/>
      <c r="PUI53" s="38"/>
      <c r="PUJ53" s="38"/>
      <c r="PUK53" s="38"/>
      <c r="PUL53" s="38"/>
      <c r="PUM53" s="38"/>
      <c r="PUN53" s="38"/>
      <c r="PUO53" s="38"/>
      <c r="PUP53" s="38"/>
      <c r="PUQ53" s="38"/>
      <c r="PUR53" s="38"/>
      <c r="PUS53" s="38"/>
      <c r="PUT53" s="38"/>
      <c r="PUU53" s="38"/>
      <c r="PUV53" s="38"/>
      <c r="PUW53" s="38"/>
      <c r="PUX53" s="38"/>
      <c r="PUY53" s="38"/>
      <c r="PUZ53" s="38"/>
      <c r="PVA53" s="38"/>
      <c r="PVB53" s="38"/>
      <c r="PVC53" s="38"/>
      <c r="PVD53" s="38"/>
      <c r="PVE53" s="38"/>
      <c r="PVF53" s="38"/>
      <c r="PVG53" s="38"/>
      <c r="PVH53" s="38"/>
      <c r="PVI53" s="38"/>
      <c r="PVJ53" s="38"/>
      <c r="PVK53" s="38"/>
      <c r="PVL53" s="38"/>
      <c r="PVM53" s="38"/>
      <c r="PVN53" s="38"/>
      <c r="PVO53" s="38"/>
      <c r="PVP53" s="38"/>
      <c r="PVQ53" s="38"/>
      <c r="PVR53" s="38"/>
      <c r="PVS53" s="38"/>
      <c r="PVT53" s="38"/>
      <c r="PVU53" s="38"/>
      <c r="PVV53" s="38"/>
      <c r="PVW53" s="38"/>
      <c r="PVX53" s="38"/>
      <c r="PVY53" s="38"/>
      <c r="PVZ53" s="38"/>
      <c r="PWA53" s="38"/>
      <c r="PWB53" s="38"/>
      <c r="PWC53" s="38"/>
      <c r="PWD53" s="38"/>
      <c r="PWE53" s="38"/>
      <c r="PWF53" s="38"/>
      <c r="PWG53" s="38"/>
      <c r="PWH53" s="38"/>
      <c r="PWI53" s="38"/>
      <c r="PWJ53" s="38"/>
      <c r="PWK53" s="38"/>
      <c r="PWL53" s="38"/>
      <c r="PWM53" s="38"/>
      <c r="PWN53" s="38"/>
      <c r="PWO53" s="38"/>
      <c r="PWP53" s="38"/>
      <c r="PWQ53" s="38"/>
      <c r="PWR53" s="38"/>
      <c r="PWS53" s="38"/>
      <c r="PWT53" s="38"/>
      <c r="PWU53" s="38"/>
      <c r="PWV53" s="38"/>
      <c r="PWW53" s="38"/>
      <c r="PWX53" s="38"/>
      <c r="PWY53" s="38"/>
      <c r="PWZ53" s="38"/>
      <c r="PXA53" s="38"/>
      <c r="PXB53" s="38"/>
      <c r="PXC53" s="38"/>
      <c r="PXD53" s="38"/>
      <c r="PXE53" s="38"/>
      <c r="PXF53" s="38"/>
      <c r="PXG53" s="38"/>
      <c r="PXH53" s="38"/>
      <c r="PXI53" s="38"/>
      <c r="PXJ53" s="38"/>
      <c r="PXK53" s="38"/>
      <c r="PXL53" s="38"/>
      <c r="PXM53" s="38"/>
      <c r="PXN53" s="38"/>
      <c r="PXO53" s="38"/>
      <c r="PXP53" s="38"/>
      <c r="PXQ53" s="38"/>
      <c r="PXR53" s="38"/>
      <c r="PXS53" s="38"/>
      <c r="PXT53" s="38"/>
      <c r="PXU53" s="38"/>
      <c r="PXV53" s="38"/>
      <c r="PXW53" s="38"/>
      <c r="PXX53" s="38"/>
      <c r="PXY53" s="38"/>
      <c r="PXZ53" s="38"/>
      <c r="PYA53" s="38"/>
      <c r="PYB53" s="38"/>
      <c r="PYC53" s="38"/>
      <c r="PYD53" s="38"/>
      <c r="PYE53" s="38"/>
      <c r="PYF53" s="38"/>
      <c r="PYG53" s="38"/>
      <c r="PYH53" s="38"/>
      <c r="PYI53" s="38"/>
      <c r="PYJ53" s="38"/>
      <c r="PYK53" s="38"/>
      <c r="PYL53" s="38"/>
      <c r="PYM53" s="38"/>
      <c r="PYN53" s="38"/>
      <c r="PYO53" s="38"/>
      <c r="PYP53" s="38"/>
      <c r="PYQ53" s="38"/>
      <c r="PYR53" s="38"/>
      <c r="PYS53" s="38"/>
      <c r="PYT53" s="38"/>
      <c r="PYU53" s="38"/>
      <c r="PYV53" s="38"/>
      <c r="PYW53" s="38"/>
      <c r="PYX53" s="38"/>
      <c r="PYY53" s="38"/>
      <c r="PYZ53" s="38"/>
      <c r="PZA53" s="38"/>
      <c r="PZB53" s="38"/>
      <c r="PZC53" s="38"/>
      <c r="PZD53" s="38"/>
      <c r="PZE53" s="38"/>
      <c r="PZF53" s="38"/>
      <c r="PZG53" s="38"/>
      <c r="PZH53" s="38"/>
      <c r="PZI53" s="38"/>
      <c r="PZJ53" s="38"/>
      <c r="PZK53" s="38"/>
      <c r="PZL53" s="38"/>
      <c r="PZM53" s="38"/>
      <c r="PZN53" s="38"/>
      <c r="PZO53" s="38"/>
      <c r="PZP53" s="38"/>
      <c r="PZQ53" s="38"/>
      <c r="PZR53" s="38"/>
      <c r="PZS53" s="38"/>
      <c r="PZT53" s="38"/>
      <c r="PZU53" s="38"/>
      <c r="PZV53" s="38"/>
      <c r="PZW53" s="38"/>
      <c r="PZX53" s="38"/>
      <c r="PZY53" s="38"/>
      <c r="PZZ53" s="38"/>
      <c r="QAA53" s="38"/>
      <c r="QAB53" s="38"/>
      <c r="QAC53" s="38"/>
      <c r="QAD53" s="38"/>
      <c r="QAE53" s="38"/>
      <c r="QAF53" s="38"/>
      <c r="QAG53" s="38"/>
      <c r="QAH53" s="38"/>
      <c r="QAI53" s="38"/>
      <c r="QAJ53" s="38"/>
      <c r="QAK53" s="38"/>
      <c r="QAL53" s="38"/>
      <c r="QAM53" s="38"/>
      <c r="QAN53" s="38"/>
      <c r="QAO53" s="38"/>
      <c r="QAP53" s="38"/>
      <c r="QAQ53" s="38"/>
      <c r="QAR53" s="38"/>
      <c r="QAS53" s="38"/>
      <c r="QAT53" s="38"/>
      <c r="QAU53" s="38"/>
      <c r="QAV53" s="38"/>
      <c r="QAW53" s="38"/>
      <c r="QAX53" s="38"/>
      <c r="QAY53" s="38"/>
      <c r="QAZ53" s="38"/>
      <c r="QBA53" s="38"/>
      <c r="QBB53" s="38"/>
      <c r="QBC53" s="38"/>
      <c r="QBD53" s="38"/>
      <c r="QBE53" s="38"/>
      <c r="QBF53" s="38"/>
      <c r="QBG53" s="38"/>
      <c r="QBH53" s="38"/>
      <c r="QBI53" s="38"/>
      <c r="QBJ53" s="38"/>
      <c r="QBK53" s="38"/>
      <c r="QBL53" s="38"/>
      <c r="QBM53" s="38"/>
      <c r="QBN53" s="38"/>
      <c r="QBO53" s="38"/>
      <c r="QBP53" s="38"/>
      <c r="QBQ53" s="38"/>
      <c r="QBR53" s="38"/>
      <c r="QBS53" s="38"/>
      <c r="QBT53" s="38"/>
      <c r="QBU53" s="38"/>
      <c r="QBV53" s="38"/>
      <c r="QBW53" s="38"/>
      <c r="QBX53" s="38"/>
      <c r="QBY53" s="38"/>
      <c r="QBZ53" s="38"/>
      <c r="QCA53" s="38"/>
      <c r="QCB53" s="38"/>
      <c r="QCC53" s="38"/>
      <c r="QCD53" s="38"/>
      <c r="QCE53" s="38"/>
      <c r="QCF53" s="38"/>
      <c r="QCG53" s="38"/>
      <c r="QCH53" s="38"/>
      <c r="QCI53" s="38"/>
      <c r="QCJ53" s="38"/>
      <c r="QCK53" s="38"/>
      <c r="QCL53" s="38"/>
      <c r="QCM53" s="38"/>
      <c r="QCN53" s="38"/>
      <c r="QCO53" s="38"/>
      <c r="QCP53" s="38"/>
      <c r="QCQ53" s="38"/>
      <c r="QCR53" s="38"/>
      <c r="QCS53" s="38"/>
      <c r="QCT53" s="38"/>
      <c r="QCU53" s="38"/>
      <c r="QCV53" s="38"/>
      <c r="QCW53" s="38"/>
      <c r="QCX53" s="38"/>
      <c r="QCY53" s="38"/>
      <c r="QCZ53" s="38"/>
      <c r="QDA53" s="38"/>
      <c r="QDB53" s="38"/>
      <c r="QDC53" s="38"/>
      <c r="QDD53" s="38"/>
      <c r="QDE53" s="38"/>
      <c r="QDF53" s="38"/>
      <c r="QDG53" s="38"/>
      <c r="QDH53" s="38"/>
      <c r="QDI53" s="38"/>
      <c r="QDJ53" s="38"/>
      <c r="QDK53" s="38"/>
      <c r="QDL53" s="38"/>
      <c r="QDM53" s="38"/>
      <c r="QDN53" s="38"/>
      <c r="QDO53" s="38"/>
      <c r="QDP53" s="38"/>
      <c r="QDQ53" s="38"/>
      <c r="QDR53" s="38"/>
      <c r="QDS53" s="38"/>
      <c r="QDT53" s="38"/>
      <c r="QDU53" s="38"/>
      <c r="QDV53" s="38"/>
      <c r="QDW53" s="38"/>
      <c r="QDX53" s="38"/>
      <c r="QDY53" s="38"/>
      <c r="QDZ53" s="38"/>
      <c r="QEA53" s="38"/>
      <c r="QEB53" s="38"/>
      <c r="QEC53" s="38"/>
      <c r="QED53" s="38"/>
      <c r="QEE53" s="38"/>
      <c r="QEF53" s="38"/>
      <c r="QEG53" s="38"/>
      <c r="QEH53" s="38"/>
      <c r="QEI53" s="38"/>
      <c r="QEJ53" s="38"/>
      <c r="QEK53" s="38"/>
      <c r="QEL53" s="38"/>
      <c r="QEM53" s="38"/>
      <c r="QEN53" s="38"/>
      <c r="QEO53" s="38"/>
      <c r="QEP53" s="38"/>
      <c r="QEQ53" s="38"/>
      <c r="QER53" s="38"/>
      <c r="QES53" s="38"/>
      <c r="QET53" s="38"/>
      <c r="QEU53" s="38"/>
      <c r="QEV53" s="38"/>
      <c r="QEW53" s="38"/>
      <c r="QEX53" s="38"/>
      <c r="QEY53" s="38"/>
      <c r="QEZ53" s="38"/>
      <c r="QFA53" s="38"/>
      <c r="QFB53" s="38"/>
      <c r="QFC53" s="38"/>
      <c r="QFD53" s="38"/>
      <c r="QFE53" s="38"/>
      <c r="QFF53" s="38"/>
      <c r="QFG53" s="38"/>
      <c r="QFH53" s="38"/>
      <c r="QFI53" s="38"/>
      <c r="QFJ53" s="38"/>
      <c r="QFK53" s="38"/>
      <c r="QFL53" s="38"/>
      <c r="QFM53" s="38"/>
      <c r="QFN53" s="38"/>
      <c r="QFO53" s="38"/>
      <c r="QFP53" s="38"/>
      <c r="QFQ53" s="38"/>
      <c r="QFR53" s="38"/>
      <c r="QFS53" s="38"/>
      <c r="QFT53" s="38"/>
      <c r="QFU53" s="38"/>
      <c r="QFV53" s="38"/>
      <c r="QFW53" s="38"/>
      <c r="QFX53" s="38"/>
      <c r="QFY53" s="38"/>
      <c r="QFZ53" s="38"/>
      <c r="QGA53" s="38"/>
      <c r="QGB53" s="38"/>
      <c r="QGC53" s="38"/>
      <c r="QGD53" s="38"/>
      <c r="QGE53" s="38"/>
      <c r="QGF53" s="38"/>
      <c r="QGG53" s="38"/>
      <c r="QGH53" s="38"/>
      <c r="QGI53" s="38"/>
      <c r="QGJ53" s="38"/>
      <c r="QGK53" s="38"/>
      <c r="QGL53" s="38"/>
      <c r="QGM53" s="38"/>
      <c r="QGN53" s="38"/>
      <c r="QGO53" s="38"/>
      <c r="QGP53" s="38"/>
      <c r="QGQ53" s="38"/>
      <c r="QGR53" s="38"/>
      <c r="QGS53" s="38"/>
      <c r="QGT53" s="38"/>
      <c r="QGU53" s="38"/>
      <c r="QGV53" s="38"/>
      <c r="QGW53" s="38"/>
      <c r="QGX53" s="38"/>
      <c r="QGY53" s="38"/>
      <c r="QGZ53" s="38"/>
      <c r="QHA53" s="38"/>
      <c r="QHB53" s="38"/>
      <c r="QHC53" s="38"/>
      <c r="QHD53" s="38"/>
      <c r="QHE53" s="38"/>
      <c r="QHF53" s="38"/>
      <c r="QHG53" s="38"/>
      <c r="QHH53" s="38"/>
      <c r="QHI53" s="38"/>
      <c r="QHJ53" s="38"/>
      <c r="QHK53" s="38"/>
      <c r="QHL53" s="38"/>
      <c r="QHM53" s="38"/>
      <c r="QHN53" s="38"/>
      <c r="QHO53" s="38"/>
      <c r="QHP53" s="38"/>
      <c r="QHQ53" s="38"/>
      <c r="QHR53" s="38"/>
      <c r="QHS53" s="38"/>
      <c r="QHT53" s="38"/>
      <c r="QHU53" s="38"/>
      <c r="QHV53" s="38"/>
      <c r="QHW53" s="38"/>
      <c r="QHX53" s="38"/>
      <c r="QHY53" s="38"/>
      <c r="QHZ53" s="38"/>
      <c r="QIA53" s="38"/>
      <c r="QIB53" s="38"/>
      <c r="QIC53" s="38"/>
      <c r="QID53" s="38"/>
      <c r="QIE53" s="38"/>
      <c r="QIF53" s="38"/>
      <c r="QIG53" s="38"/>
      <c r="QIH53" s="38"/>
      <c r="QII53" s="38"/>
      <c r="QIJ53" s="38"/>
      <c r="QIK53" s="38"/>
      <c r="QIL53" s="38"/>
      <c r="QIM53" s="38"/>
      <c r="QIN53" s="38"/>
      <c r="QIO53" s="38"/>
      <c r="QIP53" s="38"/>
      <c r="QIQ53" s="38"/>
      <c r="QIR53" s="38"/>
      <c r="QIS53" s="38"/>
      <c r="QIT53" s="38"/>
      <c r="QIU53" s="38"/>
      <c r="QIV53" s="38"/>
      <c r="QIW53" s="38"/>
      <c r="QIX53" s="38"/>
      <c r="QIY53" s="38"/>
      <c r="QIZ53" s="38"/>
      <c r="QJA53" s="38"/>
      <c r="QJB53" s="38"/>
      <c r="QJC53" s="38"/>
      <c r="QJD53" s="38"/>
      <c r="QJE53" s="38"/>
      <c r="QJF53" s="38"/>
      <c r="QJG53" s="38"/>
      <c r="QJH53" s="38"/>
      <c r="QJI53" s="38"/>
      <c r="QJJ53" s="38"/>
      <c r="QJK53" s="38"/>
      <c r="QJL53" s="38"/>
      <c r="QJM53" s="38"/>
      <c r="QJN53" s="38"/>
      <c r="QJO53" s="38"/>
      <c r="QJP53" s="38"/>
      <c r="QJQ53" s="38"/>
      <c r="QJR53" s="38"/>
      <c r="QJS53" s="38"/>
      <c r="QJT53" s="38"/>
      <c r="QJU53" s="38"/>
      <c r="QJV53" s="38"/>
      <c r="QJW53" s="38"/>
      <c r="QJX53" s="38"/>
      <c r="QJY53" s="38"/>
      <c r="QJZ53" s="38"/>
      <c r="QKA53" s="38"/>
      <c r="QKB53" s="38"/>
      <c r="QKC53" s="38"/>
      <c r="QKD53" s="38"/>
      <c r="QKE53" s="38"/>
      <c r="QKF53" s="38"/>
      <c r="QKG53" s="38"/>
      <c r="QKH53" s="38"/>
      <c r="QKI53" s="38"/>
      <c r="QKJ53" s="38"/>
      <c r="QKK53" s="38"/>
      <c r="QKL53" s="38"/>
      <c r="QKM53" s="38"/>
      <c r="QKN53" s="38"/>
      <c r="QKO53" s="38"/>
      <c r="QKP53" s="38"/>
      <c r="QKQ53" s="38"/>
      <c r="QKR53" s="38"/>
      <c r="QKS53" s="38"/>
      <c r="QKT53" s="38"/>
      <c r="QKU53" s="38"/>
      <c r="QKV53" s="38"/>
      <c r="QKW53" s="38"/>
      <c r="QKX53" s="38"/>
      <c r="QKY53" s="38"/>
      <c r="QKZ53" s="38"/>
      <c r="QLA53" s="38"/>
      <c r="QLB53" s="38"/>
      <c r="QLC53" s="38"/>
      <c r="QLD53" s="38"/>
      <c r="QLE53" s="38"/>
      <c r="QLF53" s="38"/>
      <c r="QLG53" s="38"/>
      <c r="QLH53" s="38"/>
      <c r="QLI53" s="38"/>
      <c r="QLJ53" s="38"/>
      <c r="QLK53" s="38"/>
      <c r="QLL53" s="38"/>
      <c r="QLM53" s="38"/>
      <c r="QLN53" s="38"/>
      <c r="QLO53" s="38"/>
      <c r="QLP53" s="38"/>
      <c r="QLQ53" s="38"/>
      <c r="QLR53" s="38"/>
      <c r="QLS53" s="38"/>
      <c r="QLT53" s="38"/>
      <c r="QLU53" s="38"/>
      <c r="QLV53" s="38"/>
      <c r="QLW53" s="38"/>
      <c r="QLX53" s="38"/>
      <c r="QLY53" s="38"/>
      <c r="QLZ53" s="38"/>
      <c r="QMA53" s="38"/>
      <c r="QMB53" s="38"/>
      <c r="QMC53" s="38"/>
      <c r="QMD53" s="38"/>
      <c r="QME53" s="38"/>
      <c r="QMF53" s="38"/>
      <c r="QMG53" s="38"/>
      <c r="QMH53" s="38"/>
      <c r="QMI53" s="38"/>
      <c r="QMJ53" s="38"/>
      <c r="QMK53" s="38"/>
      <c r="QML53" s="38"/>
      <c r="QMM53" s="38"/>
      <c r="QMN53" s="38"/>
      <c r="QMO53" s="38"/>
      <c r="QMP53" s="38"/>
      <c r="QMQ53" s="38"/>
      <c r="QMR53" s="38"/>
      <c r="QMS53" s="38"/>
      <c r="QMT53" s="38"/>
      <c r="QMU53" s="38"/>
      <c r="QMV53" s="38"/>
      <c r="QMW53" s="38"/>
      <c r="QMX53" s="38"/>
      <c r="QMY53" s="38"/>
      <c r="QMZ53" s="38"/>
      <c r="QNA53" s="38"/>
      <c r="QNB53" s="38"/>
      <c r="QNC53" s="38"/>
      <c r="QND53" s="38"/>
      <c r="QNE53" s="38"/>
      <c r="QNF53" s="38"/>
      <c r="QNG53" s="38"/>
      <c r="QNH53" s="38"/>
      <c r="QNI53" s="38"/>
      <c r="QNJ53" s="38"/>
      <c r="QNK53" s="38"/>
      <c r="QNL53" s="38"/>
      <c r="QNM53" s="38"/>
      <c r="QNN53" s="38"/>
      <c r="QNO53" s="38"/>
      <c r="QNP53" s="38"/>
      <c r="QNQ53" s="38"/>
      <c r="QNR53" s="38"/>
      <c r="QNS53" s="38"/>
      <c r="QNT53" s="38"/>
      <c r="QNU53" s="38"/>
      <c r="QNV53" s="38"/>
      <c r="QNW53" s="38"/>
      <c r="QNX53" s="38"/>
      <c r="QNY53" s="38"/>
      <c r="QNZ53" s="38"/>
      <c r="QOA53" s="38"/>
      <c r="QOB53" s="38"/>
      <c r="QOC53" s="38"/>
      <c r="QOD53" s="38"/>
      <c r="QOE53" s="38"/>
      <c r="QOF53" s="38"/>
      <c r="QOG53" s="38"/>
      <c r="QOH53" s="38"/>
      <c r="QOI53" s="38"/>
      <c r="QOJ53" s="38"/>
      <c r="QOK53" s="38"/>
      <c r="QOL53" s="38"/>
      <c r="QOM53" s="38"/>
      <c r="QON53" s="38"/>
      <c r="QOO53" s="38"/>
      <c r="QOP53" s="38"/>
      <c r="QOQ53" s="38"/>
      <c r="QOR53" s="38"/>
      <c r="QOS53" s="38"/>
      <c r="QOT53" s="38"/>
      <c r="QOU53" s="38"/>
      <c r="QOV53" s="38"/>
      <c r="QOW53" s="38"/>
      <c r="QOX53" s="38"/>
      <c r="QOY53" s="38"/>
      <c r="QOZ53" s="38"/>
      <c r="QPA53" s="38"/>
      <c r="QPB53" s="38"/>
      <c r="QPC53" s="38"/>
      <c r="QPD53" s="38"/>
      <c r="QPE53" s="38"/>
      <c r="QPF53" s="38"/>
      <c r="QPG53" s="38"/>
      <c r="QPH53" s="38"/>
      <c r="QPI53" s="38"/>
      <c r="QPJ53" s="38"/>
      <c r="QPK53" s="38"/>
      <c r="QPL53" s="38"/>
      <c r="QPM53" s="38"/>
      <c r="QPN53" s="38"/>
      <c r="QPO53" s="38"/>
      <c r="QPP53" s="38"/>
      <c r="QPQ53" s="38"/>
      <c r="QPR53" s="38"/>
      <c r="QPS53" s="38"/>
      <c r="QPT53" s="38"/>
      <c r="QPU53" s="38"/>
      <c r="QPV53" s="38"/>
      <c r="QPW53" s="38"/>
      <c r="QPX53" s="38"/>
      <c r="QPY53" s="38"/>
      <c r="QPZ53" s="38"/>
      <c r="QQA53" s="38"/>
      <c r="QQB53" s="38"/>
      <c r="QQC53" s="38"/>
      <c r="QQD53" s="38"/>
      <c r="QQE53" s="38"/>
      <c r="QQF53" s="38"/>
      <c r="QQG53" s="38"/>
      <c r="QQH53" s="38"/>
      <c r="QQI53" s="38"/>
      <c r="QQJ53" s="38"/>
      <c r="QQK53" s="38"/>
      <c r="QQL53" s="38"/>
      <c r="QQM53" s="38"/>
      <c r="QQN53" s="38"/>
      <c r="QQO53" s="38"/>
      <c r="QQP53" s="38"/>
      <c r="QQQ53" s="38"/>
      <c r="QQR53" s="38"/>
      <c r="QQS53" s="38"/>
      <c r="QQT53" s="38"/>
      <c r="QQU53" s="38"/>
      <c r="QQV53" s="38"/>
      <c r="QQW53" s="38"/>
      <c r="QQX53" s="38"/>
      <c r="QQY53" s="38"/>
      <c r="QQZ53" s="38"/>
      <c r="QRA53" s="38"/>
      <c r="QRB53" s="38"/>
      <c r="QRC53" s="38"/>
      <c r="QRD53" s="38"/>
      <c r="QRE53" s="38"/>
      <c r="QRF53" s="38"/>
      <c r="QRG53" s="38"/>
      <c r="QRH53" s="38"/>
      <c r="QRI53" s="38"/>
      <c r="QRJ53" s="38"/>
      <c r="QRK53" s="38"/>
      <c r="QRL53" s="38"/>
      <c r="QRM53" s="38"/>
      <c r="QRN53" s="38"/>
      <c r="QRO53" s="38"/>
      <c r="QRP53" s="38"/>
      <c r="QRQ53" s="38"/>
      <c r="QRR53" s="38"/>
      <c r="QRS53" s="38"/>
      <c r="QRT53" s="38"/>
      <c r="QRU53" s="38"/>
      <c r="QRV53" s="38"/>
      <c r="QRW53" s="38"/>
      <c r="QRX53" s="38"/>
      <c r="QRY53" s="38"/>
      <c r="QRZ53" s="38"/>
      <c r="QSA53" s="38"/>
      <c r="QSB53" s="38"/>
      <c r="QSC53" s="38"/>
      <c r="QSD53" s="38"/>
      <c r="QSE53" s="38"/>
      <c r="QSF53" s="38"/>
      <c r="QSG53" s="38"/>
      <c r="QSH53" s="38"/>
      <c r="QSI53" s="38"/>
      <c r="QSJ53" s="38"/>
      <c r="QSK53" s="38"/>
      <c r="QSL53" s="38"/>
      <c r="QSM53" s="38"/>
      <c r="QSN53" s="38"/>
      <c r="QSO53" s="38"/>
      <c r="QSP53" s="38"/>
      <c r="QSQ53" s="38"/>
      <c r="QSR53" s="38"/>
      <c r="QSS53" s="38"/>
      <c r="QST53" s="38"/>
      <c r="QSU53" s="38"/>
      <c r="QSV53" s="38"/>
      <c r="QSW53" s="38"/>
      <c r="QSX53" s="38"/>
      <c r="QSY53" s="38"/>
      <c r="QSZ53" s="38"/>
      <c r="QTA53" s="38"/>
      <c r="QTB53" s="38"/>
      <c r="QTC53" s="38"/>
      <c r="QTD53" s="38"/>
      <c r="QTE53" s="38"/>
      <c r="QTF53" s="38"/>
      <c r="QTG53" s="38"/>
      <c r="QTH53" s="38"/>
      <c r="QTI53" s="38"/>
      <c r="QTJ53" s="38"/>
      <c r="QTK53" s="38"/>
      <c r="QTL53" s="38"/>
      <c r="QTM53" s="38"/>
      <c r="QTN53" s="38"/>
      <c r="QTO53" s="38"/>
      <c r="QTP53" s="38"/>
      <c r="QTQ53" s="38"/>
      <c r="QTR53" s="38"/>
      <c r="QTS53" s="38"/>
      <c r="QTT53" s="38"/>
      <c r="QTU53" s="38"/>
      <c r="QTV53" s="38"/>
      <c r="QTW53" s="38"/>
      <c r="QTX53" s="38"/>
      <c r="QTY53" s="38"/>
      <c r="QTZ53" s="38"/>
      <c r="QUA53" s="38"/>
      <c r="QUB53" s="38"/>
      <c r="QUC53" s="38"/>
      <c r="QUD53" s="38"/>
      <c r="QUE53" s="38"/>
      <c r="QUF53" s="38"/>
      <c r="QUG53" s="38"/>
      <c r="QUH53" s="38"/>
      <c r="QUI53" s="38"/>
      <c r="QUJ53" s="38"/>
      <c r="QUK53" s="38"/>
      <c r="QUL53" s="38"/>
      <c r="QUM53" s="38"/>
      <c r="QUN53" s="38"/>
      <c r="QUO53" s="38"/>
      <c r="QUP53" s="38"/>
      <c r="QUQ53" s="38"/>
      <c r="QUR53" s="38"/>
      <c r="QUS53" s="38"/>
      <c r="QUT53" s="38"/>
      <c r="QUU53" s="38"/>
      <c r="QUV53" s="38"/>
      <c r="QUW53" s="38"/>
      <c r="QUX53" s="38"/>
      <c r="QUY53" s="38"/>
      <c r="QUZ53" s="38"/>
      <c r="QVA53" s="38"/>
      <c r="QVB53" s="38"/>
      <c r="QVC53" s="38"/>
      <c r="QVD53" s="38"/>
      <c r="QVE53" s="38"/>
      <c r="QVF53" s="38"/>
      <c r="QVG53" s="38"/>
      <c r="QVH53" s="38"/>
      <c r="QVI53" s="38"/>
      <c r="QVJ53" s="38"/>
      <c r="QVK53" s="38"/>
      <c r="QVL53" s="38"/>
      <c r="QVM53" s="38"/>
      <c r="QVN53" s="38"/>
      <c r="QVO53" s="38"/>
      <c r="QVP53" s="38"/>
      <c r="QVQ53" s="38"/>
      <c r="QVR53" s="38"/>
      <c r="QVS53" s="38"/>
      <c r="QVT53" s="38"/>
      <c r="QVU53" s="38"/>
      <c r="QVV53" s="38"/>
      <c r="QVW53" s="38"/>
      <c r="QVX53" s="38"/>
      <c r="QVY53" s="38"/>
      <c r="QVZ53" s="38"/>
      <c r="QWA53" s="38"/>
      <c r="QWB53" s="38"/>
      <c r="QWC53" s="38"/>
      <c r="QWD53" s="38"/>
      <c r="QWE53" s="38"/>
      <c r="QWF53" s="38"/>
      <c r="QWG53" s="38"/>
      <c r="QWH53" s="38"/>
      <c r="QWI53" s="38"/>
      <c r="QWJ53" s="38"/>
      <c r="QWK53" s="38"/>
      <c r="QWL53" s="38"/>
      <c r="QWM53" s="38"/>
      <c r="QWN53" s="38"/>
      <c r="QWO53" s="38"/>
      <c r="QWP53" s="38"/>
      <c r="QWQ53" s="38"/>
      <c r="QWR53" s="38"/>
      <c r="QWS53" s="38"/>
      <c r="QWT53" s="38"/>
      <c r="QWU53" s="38"/>
      <c r="QWV53" s="38"/>
      <c r="QWW53" s="38"/>
      <c r="QWX53" s="38"/>
      <c r="QWY53" s="38"/>
      <c r="QWZ53" s="38"/>
      <c r="QXA53" s="38"/>
      <c r="QXB53" s="38"/>
      <c r="QXC53" s="38"/>
      <c r="QXD53" s="38"/>
      <c r="QXE53" s="38"/>
      <c r="QXF53" s="38"/>
      <c r="QXG53" s="38"/>
      <c r="QXH53" s="38"/>
      <c r="QXI53" s="38"/>
      <c r="QXJ53" s="38"/>
      <c r="QXK53" s="38"/>
      <c r="QXL53" s="38"/>
      <c r="QXM53" s="38"/>
      <c r="QXN53" s="38"/>
      <c r="QXO53" s="38"/>
      <c r="QXP53" s="38"/>
      <c r="QXQ53" s="38"/>
      <c r="QXR53" s="38"/>
      <c r="QXS53" s="38"/>
      <c r="QXT53" s="38"/>
      <c r="QXU53" s="38"/>
      <c r="QXV53" s="38"/>
      <c r="QXW53" s="38"/>
      <c r="QXX53" s="38"/>
      <c r="QXY53" s="38"/>
      <c r="QXZ53" s="38"/>
      <c r="QYA53" s="38"/>
      <c r="QYB53" s="38"/>
      <c r="QYC53" s="38"/>
      <c r="QYD53" s="38"/>
      <c r="QYE53" s="38"/>
      <c r="QYF53" s="38"/>
      <c r="QYG53" s="38"/>
      <c r="QYH53" s="38"/>
      <c r="QYI53" s="38"/>
      <c r="QYJ53" s="38"/>
      <c r="QYK53" s="38"/>
      <c r="QYL53" s="38"/>
      <c r="QYM53" s="38"/>
      <c r="QYN53" s="38"/>
      <c r="QYO53" s="38"/>
      <c r="QYP53" s="38"/>
      <c r="QYQ53" s="38"/>
      <c r="QYR53" s="38"/>
      <c r="QYS53" s="38"/>
      <c r="QYT53" s="38"/>
      <c r="QYU53" s="38"/>
      <c r="QYV53" s="38"/>
      <c r="QYW53" s="38"/>
      <c r="QYX53" s="38"/>
      <c r="QYY53" s="38"/>
      <c r="QYZ53" s="38"/>
      <c r="QZA53" s="38"/>
      <c r="QZB53" s="38"/>
      <c r="QZC53" s="38"/>
      <c r="QZD53" s="38"/>
      <c r="QZE53" s="38"/>
      <c r="QZF53" s="38"/>
      <c r="QZG53" s="38"/>
      <c r="QZH53" s="38"/>
      <c r="QZI53" s="38"/>
      <c r="QZJ53" s="38"/>
      <c r="QZK53" s="38"/>
      <c r="QZL53" s="38"/>
      <c r="QZM53" s="38"/>
      <c r="QZN53" s="38"/>
      <c r="QZO53" s="38"/>
      <c r="QZP53" s="38"/>
      <c r="QZQ53" s="38"/>
      <c r="QZR53" s="38"/>
      <c r="QZS53" s="38"/>
      <c r="QZT53" s="38"/>
      <c r="QZU53" s="38"/>
      <c r="QZV53" s="38"/>
      <c r="QZW53" s="38"/>
      <c r="QZX53" s="38"/>
      <c r="QZY53" s="38"/>
      <c r="QZZ53" s="38"/>
      <c r="RAA53" s="38"/>
      <c r="RAB53" s="38"/>
      <c r="RAC53" s="38"/>
      <c r="RAD53" s="38"/>
      <c r="RAE53" s="38"/>
      <c r="RAF53" s="38"/>
      <c r="RAG53" s="38"/>
      <c r="RAH53" s="38"/>
      <c r="RAI53" s="38"/>
      <c r="RAJ53" s="38"/>
      <c r="RAK53" s="38"/>
      <c r="RAL53" s="38"/>
      <c r="RAM53" s="38"/>
      <c r="RAN53" s="38"/>
      <c r="RAO53" s="38"/>
      <c r="RAP53" s="38"/>
      <c r="RAQ53" s="38"/>
      <c r="RAR53" s="38"/>
      <c r="RAS53" s="38"/>
      <c r="RAT53" s="38"/>
      <c r="RAU53" s="38"/>
      <c r="RAV53" s="38"/>
      <c r="RAW53" s="38"/>
      <c r="RAX53" s="38"/>
      <c r="RAY53" s="38"/>
      <c r="RAZ53" s="38"/>
      <c r="RBA53" s="38"/>
      <c r="RBB53" s="38"/>
      <c r="RBC53" s="38"/>
      <c r="RBD53" s="38"/>
      <c r="RBE53" s="38"/>
      <c r="RBF53" s="38"/>
      <c r="RBG53" s="38"/>
      <c r="RBH53" s="38"/>
      <c r="RBI53" s="38"/>
      <c r="RBJ53" s="38"/>
      <c r="RBK53" s="38"/>
      <c r="RBL53" s="38"/>
      <c r="RBM53" s="38"/>
      <c r="RBN53" s="38"/>
      <c r="RBO53" s="38"/>
      <c r="RBP53" s="38"/>
      <c r="RBQ53" s="38"/>
      <c r="RBR53" s="38"/>
      <c r="RBS53" s="38"/>
      <c r="RBT53" s="38"/>
      <c r="RBU53" s="38"/>
      <c r="RBV53" s="38"/>
      <c r="RBW53" s="38"/>
      <c r="RBX53" s="38"/>
      <c r="RBY53" s="38"/>
      <c r="RBZ53" s="38"/>
      <c r="RCA53" s="38"/>
      <c r="RCB53" s="38"/>
      <c r="RCC53" s="38"/>
      <c r="RCD53" s="38"/>
      <c r="RCE53" s="38"/>
      <c r="RCF53" s="38"/>
      <c r="RCG53" s="38"/>
      <c r="RCH53" s="38"/>
      <c r="RCI53" s="38"/>
      <c r="RCJ53" s="38"/>
      <c r="RCK53" s="38"/>
      <c r="RCL53" s="38"/>
      <c r="RCM53" s="38"/>
      <c r="RCN53" s="38"/>
      <c r="RCO53" s="38"/>
      <c r="RCP53" s="38"/>
      <c r="RCQ53" s="38"/>
      <c r="RCR53" s="38"/>
      <c r="RCS53" s="38"/>
      <c r="RCT53" s="38"/>
      <c r="RCU53" s="38"/>
      <c r="RCV53" s="38"/>
      <c r="RCW53" s="38"/>
      <c r="RCX53" s="38"/>
      <c r="RCY53" s="38"/>
      <c r="RCZ53" s="38"/>
      <c r="RDA53" s="38"/>
      <c r="RDB53" s="38"/>
      <c r="RDC53" s="38"/>
      <c r="RDD53" s="38"/>
      <c r="RDE53" s="38"/>
      <c r="RDF53" s="38"/>
      <c r="RDG53" s="38"/>
      <c r="RDH53" s="38"/>
      <c r="RDI53" s="38"/>
      <c r="RDJ53" s="38"/>
      <c r="RDK53" s="38"/>
      <c r="RDL53" s="38"/>
      <c r="RDM53" s="38"/>
      <c r="RDN53" s="38"/>
      <c r="RDO53" s="38"/>
      <c r="RDP53" s="38"/>
      <c r="RDQ53" s="38"/>
      <c r="RDR53" s="38"/>
      <c r="RDS53" s="38"/>
      <c r="RDT53" s="38"/>
      <c r="RDU53" s="38"/>
      <c r="RDV53" s="38"/>
      <c r="RDW53" s="38"/>
      <c r="RDX53" s="38"/>
      <c r="RDY53" s="38"/>
      <c r="RDZ53" s="38"/>
      <c r="REA53" s="38"/>
      <c r="REB53" s="38"/>
      <c r="REC53" s="38"/>
      <c r="RED53" s="38"/>
      <c r="REE53" s="38"/>
      <c r="REF53" s="38"/>
      <c r="REG53" s="38"/>
      <c r="REH53" s="38"/>
      <c r="REI53" s="38"/>
      <c r="REJ53" s="38"/>
      <c r="REK53" s="38"/>
      <c r="REL53" s="38"/>
      <c r="REM53" s="38"/>
      <c r="REN53" s="38"/>
      <c r="REO53" s="38"/>
      <c r="REP53" s="38"/>
      <c r="REQ53" s="38"/>
      <c r="RER53" s="38"/>
      <c r="RES53" s="38"/>
      <c r="RET53" s="38"/>
      <c r="REU53" s="38"/>
      <c r="REV53" s="38"/>
      <c r="REW53" s="38"/>
      <c r="REX53" s="38"/>
      <c r="REY53" s="38"/>
      <c r="REZ53" s="38"/>
      <c r="RFA53" s="38"/>
      <c r="RFB53" s="38"/>
      <c r="RFC53" s="38"/>
      <c r="RFD53" s="38"/>
      <c r="RFE53" s="38"/>
      <c r="RFF53" s="38"/>
      <c r="RFG53" s="38"/>
      <c r="RFH53" s="38"/>
      <c r="RFI53" s="38"/>
      <c r="RFJ53" s="38"/>
      <c r="RFK53" s="38"/>
      <c r="RFL53" s="38"/>
      <c r="RFM53" s="38"/>
      <c r="RFN53" s="38"/>
      <c r="RFO53" s="38"/>
      <c r="RFP53" s="38"/>
      <c r="RFQ53" s="38"/>
      <c r="RFR53" s="38"/>
      <c r="RFS53" s="38"/>
      <c r="RFT53" s="38"/>
      <c r="RFU53" s="38"/>
      <c r="RFV53" s="38"/>
      <c r="RFW53" s="38"/>
      <c r="RFX53" s="38"/>
      <c r="RFY53" s="38"/>
      <c r="RFZ53" s="38"/>
      <c r="RGA53" s="38"/>
      <c r="RGB53" s="38"/>
      <c r="RGC53" s="38"/>
      <c r="RGD53" s="38"/>
      <c r="RGE53" s="38"/>
      <c r="RGF53" s="38"/>
      <c r="RGG53" s="38"/>
      <c r="RGH53" s="38"/>
      <c r="RGI53" s="38"/>
      <c r="RGJ53" s="38"/>
      <c r="RGK53" s="38"/>
      <c r="RGL53" s="38"/>
      <c r="RGM53" s="38"/>
      <c r="RGN53" s="38"/>
      <c r="RGO53" s="38"/>
      <c r="RGP53" s="38"/>
      <c r="RGQ53" s="38"/>
      <c r="RGR53" s="38"/>
      <c r="RGS53" s="38"/>
      <c r="RGT53" s="38"/>
      <c r="RGU53" s="38"/>
      <c r="RGV53" s="38"/>
      <c r="RGW53" s="38"/>
      <c r="RGX53" s="38"/>
      <c r="RGY53" s="38"/>
      <c r="RGZ53" s="38"/>
      <c r="RHA53" s="38"/>
      <c r="RHB53" s="38"/>
      <c r="RHC53" s="38"/>
      <c r="RHD53" s="38"/>
      <c r="RHE53" s="38"/>
      <c r="RHF53" s="38"/>
      <c r="RHG53" s="38"/>
      <c r="RHH53" s="38"/>
      <c r="RHI53" s="38"/>
      <c r="RHJ53" s="38"/>
      <c r="RHK53" s="38"/>
      <c r="RHL53" s="38"/>
      <c r="RHM53" s="38"/>
      <c r="RHN53" s="38"/>
      <c r="RHO53" s="38"/>
      <c r="RHP53" s="38"/>
      <c r="RHQ53" s="38"/>
      <c r="RHR53" s="38"/>
      <c r="RHS53" s="38"/>
      <c r="RHT53" s="38"/>
      <c r="RHU53" s="38"/>
      <c r="RHV53" s="38"/>
      <c r="RHW53" s="38"/>
      <c r="RHX53" s="38"/>
      <c r="RHY53" s="38"/>
      <c r="RHZ53" s="38"/>
      <c r="RIA53" s="38"/>
      <c r="RIB53" s="38"/>
      <c r="RIC53" s="38"/>
      <c r="RID53" s="38"/>
      <c r="RIE53" s="38"/>
      <c r="RIF53" s="38"/>
      <c r="RIG53" s="38"/>
      <c r="RIH53" s="38"/>
      <c r="RII53" s="38"/>
      <c r="RIJ53" s="38"/>
      <c r="RIK53" s="38"/>
      <c r="RIL53" s="38"/>
      <c r="RIM53" s="38"/>
      <c r="RIN53" s="38"/>
      <c r="RIO53" s="38"/>
      <c r="RIP53" s="38"/>
      <c r="RIQ53" s="38"/>
      <c r="RIR53" s="38"/>
      <c r="RIS53" s="38"/>
      <c r="RIT53" s="38"/>
      <c r="RIU53" s="38"/>
      <c r="RIV53" s="38"/>
      <c r="RIW53" s="38"/>
      <c r="RIX53" s="38"/>
      <c r="RIY53" s="38"/>
      <c r="RIZ53" s="38"/>
      <c r="RJA53" s="38"/>
      <c r="RJB53" s="38"/>
      <c r="RJC53" s="38"/>
      <c r="RJD53" s="38"/>
      <c r="RJE53" s="38"/>
      <c r="RJF53" s="38"/>
      <c r="RJG53" s="38"/>
      <c r="RJH53" s="38"/>
      <c r="RJI53" s="38"/>
      <c r="RJJ53" s="38"/>
      <c r="RJK53" s="38"/>
      <c r="RJL53" s="38"/>
      <c r="RJM53" s="38"/>
      <c r="RJN53" s="38"/>
      <c r="RJO53" s="38"/>
      <c r="RJP53" s="38"/>
      <c r="RJQ53" s="38"/>
      <c r="RJR53" s="38"/>
      <c r="RJS53" s="38"/>
      <c r="RJT53" s="38"/>
      <c r="RJU53" s="38"/>
      <c r="RJV53" s="38"/>
      <c r="RJW53" s="38"/>
      <c r="RJX53" s="38"/>
      <c r="RJY53" s="38"/>
      <c r="RJZ53" s="38"/>
      <c r="RKA53" s="38"/>
      <c r="RKB53" s="38"/>
      <c r="RKC53" s="38"/>
      <c r="RKD53" s="38"/>
      <c r="RKE53" s="38"/>
      <c r="RKF53" s="38"/>
      <c r="RKG53" s="38"/>
      <c r="RKH53" s="38"/>
      <c r="RKI53" s="38"/>
      <c r="RKJ53" s="38"/>
      <c r="RKK53" s="38"/>
      <c r="RKL53" s="38"/>
      <c r="RKM53" s="38"/>
      <c r="RKN53" s="38"/>
      <c r="RKO53" s="38"/>
      <c r="RKP53" s="38"/>
      <c r="RKQ53" s="38"/>
      <c r="RKR53" s="38"/>
      <c r="RKS53" s="38"/>
      <c r="RKT53" s="38"/>
      <c r="RKU53" s="38"/>
      <c r="RKV53" s="38"/>
      <c r="RKW53" s="38"/>
      <c r="RKX53" s="38"/>
      <c r="RKY53" s="38"/>
      <c r="RKZ53" s="38"/>
      <c r="RLA53" s="38"/>
      <c r="RLB53" s="38"/>
      <c r="RLC53" s="38"/>
      <c r="RLD53" s="38"/>
      <c r="RLE53" s="38"/>
      <c r="RLF53" s="38"/>
      <c r="RLG53" s="38"/>
      <c r="RLH53" s="38"/>
      <c r="RLI53" s="38"/>
      <c r="RLJ53" s="38"/>
      <c r="RLK53" s="38"/>
      <c r="RLL53" s="38"/>
      <c r="RLM53" s="38"/>
      <c r="RLN53" s="38"/>
      <c r="RLO53" s="38"/>
      <c r="RLP53" s="38"/>
      <c r="RLQ53" s="38"/>
      <c r="RLR53" s="38"/>
      <c r="RLS53" s="38"/>
      <c r="RLT53" s="38"/>
      <c r="RLU53" s="38"/>
      <c r="RLV53" s="38"/>
      <c r="RLW53" s="38"/>
      <c r="RLX53" s="38"/>
      <c r="RLY53" s="38"/>
      <c r="RLZ53" s="38"/>
      <c r="RMA53" s="38"/>
      <c r="RMB53" s="38"/>
      <c r="RMC53" s="38"/>
      <c r="RMD53" s="38"/>
      <c r="RME53" s="38"/>
      <c r="RMF53" s="38"/>
      <c r="RMG53" s="38"/>
      <c r="RMH53" s="38"/>
      <c r="RMI53" s="38"/>
      <c r="RMJ53" s="38"/>
      <c r="RMK53" s="38"/>
      <c r="RML53" s="38"/>
      <c r="RMM53" s="38"/>
      <c r="RMN53" s="38"/>
      <c r="RMO53" s="38"/>
      <c r="RMP53" s="38"/>
      <c r="RMQ53" s="38"/>
      <c r="RMR53" s="38"/>
      <c r="RMS53" s="38"/>
      <c r="RMT53" s="38"/>
      <c r="RMU53" s="38"/>
      <c r="RMV53" s="38"/>
      <c r="RMW53" s="38"/>
      <c r="RMX53" s="38"/>
      <c r="RMY53" s="38"/>
      <c r="RMZ53" s="38"/>
      <c r="RNA53" s="38"/>
      <c r="RNB53" s="38"/>
      <c r="RNC53" s="38"/>
      <c r="RND53" s="38"/>
      <c r="RNE53" s="38"/>
      <c r="RNF53" s="38"/>
      <c r="RNG53" s="38"/>
      <c r="RNH53" s="38"/>
      <c r="RNI53" s="38"/>
      <c r="RNJ53" s="38"/>
      <c r="RNK53" s="38"/>
      <c r="RNL53" s="38"/>
      <c r="RNM53" s="38"/>
      <c r="RNN53" s="38"/>
      <c r="RNO53" s="38"/>
      <c r="RNP53" s="38"/>
      <c r="RNQ53" s="38"/>
      <c r="RNR53" s="38"/>
      <c r="RNS53" s="38"/>
      <c r="RNT53" s="38"/>
      <c r="RNU53" s="38"/>
      <c r="RNV53" s="38"/>
      <c r="RNW53" s="38"/>
      <c r="RNX53" s="38"/>
      <c r="RNY53" s="38"/>
      <c r="RNZ53" s="38"/>
      <c r="ROA53" s="38"/>
      <c r="ROB53" s="38"/>
      <c r="ROC53" s="38"/>
      <c r="ROD53" s="38"/>
      <c r="ROE53" s="38"/>
      <c r="ROF53" s="38"/>
      <c r="ROG53" s="38"/>
      <c r="ROH53" s="38"/>
      <c r="ROI53" s="38"/>
      <c r="ROJ53" s="38"/>
      <c r="ROK53" s="38"/>
      <c r="ROL53" s="38"/>
      <c r="ROM53" s="38"/>
      <c r="RON53" s="38"/>
      <c r="ROO53" s="38"/>
      <c r="ROP53" s="38"/>
      <c r="ROQ53" s="38"/>
      <c r="ROR53" s="38"/>
      <c r="ROS53" s="38"/>
      <c r="ROT53" s="38"/>
      <c r="ROU53" s="38"/>
      <c r="ROV53" s="38"/>
      <c r="ROW53" s="38"/>
      <c r="ROX53" s="38"/>
      <c r="ROY53" s="38"/>
      <c r="ROZ53" s="38"/>
      <c r="RPA53" s="38"/>
      <c r="RPB53" s="38"/>
      <c r="RPC53" s="38"/>
      <c r="RPD53" s="38"/>
      <c r="RPE53" s="38"/>
      <c r="RPF53" s="38"/>
      <c r="RPG53" s="38"/>
      <c r="RPH53" s="38"/>
      <c r="RPI53" s="38"/>
      <c r="RPJ53" s="38"/>
      <c r="RPK53" s="38"/>
      <c r="RPL53" s="38"/>
      <c r="RPM53" s="38"/>
      <c r="RPN53" s="38"/>
      <c r="RPO53" s="38"/>
      <c r="RPP53" s="38"/>
      <c r="RPQ53" s="38"/>
      <c r="RPR53" s="38"/>
      <c r="RPS53" s="38"/>
      <c r="RPT53" s="38"/>
      <c r="RPU53" s="38"/>
      <c r="RPV53" s="38"/>
      <c r="RPW53" s="38"/>
      <c r="RPX53" s="38"/>
      <c r="RPY53" s="38"/>
      <c r="RPZ53" s="38"/>
      <c r="RQA53" s="38"/>
      <c r="RQB53" s="38"/>
      <c r="RQC53" s="38"/>
      <c r="RQD53" s="38"/>
      <c r="RQE53" s="38"/>
      <c r="RQF53" s="38"/>
      <c r="RQG53" s="38"/>
      <c r="RQH53" s="38"/>
      <c r="RQI53" s="38"/>
      <c r="RQJ53" s="38"/>
      <c r="RQK53" s="38"/>
      <c r="RQL53" s="38"/>
      <c r="RQM53" s="38"/>
      <c r="RQN53" s="38"/>
      <c r="RQO53" s="38"/>
      <c r="RQP53" s="38"/>
      <c r="RQQ53" s="38"/>
      <c r="RQR53" s="38"/>
      <c r="RQS53" s="38"/>
      <c r="RQT53" s="38"/>
      <c r="RQU53" s="38"/>
      <c r="RQV53" s="38"/>
      <c r="RQW53" s="38"/>
      <c r="RQX53" s="38"/>
      <c r="RQY53" s="38"/>
      <c r="RQZ53" s="38"/>
      <c r="RRA53" s="38"/>
      <c r="RRB53" s="38"/>
      <c r="RRC53" s="38"/>
      <c r="RRD53" s="38"/>
      <c r="RRE53" s="38"/>
      <c r="RRF53" s="38"/>
      <c r="RRG53" s="38"/>
      <c r="RRH53" s="38"/>
      <c r="RRI53" s="38"/>
      <c r="RRJ53" s="38"/>
      <c r="RRK53" s="38"/>
      <c r="RRL53" s="38"/>
      <c r="RRM53" s="38"/>
      <c r="RRN53" s="38"/>
      <c r="RRO53" s="38"/>
      <c r="RRP53" s="38"/>
      <c r="RRQ53" s="38"/>
      <c r="RRR53" s="38"/>
      <c r="RRS53" s="38"/>
      <c r="RRT53" s="38"/>
      <c r="RRU53" s="38"/>
      <c r="RRV53" s="38"/>
      <c r="RRW53" s="38"/>
      <c r="RRX53" s="38"/>
      <c r="RRY53" s="38"/>
      <c r="RRZ53" s="38"/>
      <c r="RSA53" s="38"/>
      <c r="RSB53" s="38"/>
      <c r="RSC53" s="38"/>
      <c r="RSD53" s="38"/>
      <c r="RSE53" s="38"/>
      <c r="RSF53" s="38"/>
      <c r="RSG53" s="38"/>
      <c r="RSH53" s="38"/>
      <c r="RSI53" s="38"/>
      <c r="RSJ53" s="38"/>
      <c r="RSK53" s="38"/>
      <c r="RSL53" s="38"/>
      <c r="RSM53" s="38"/>
      <c r="RSN53" s="38"/>
      <c r="RSO53" s="38"/>
      <c r="RSP53" s="38"/>
      <c r="RSQ53" s="38"/>
      <c r="RSR53" s="38"/>
      <c r="RSS53" s="38"/>
      <c r="RST53" s="38"/>
      <c r="RSU53" s="38"/>
      <c r="RSV53" s="38"/>
      <c r="RSW53" s="38"/>
      <c r="RSX53" s="38"/>
      <c r="RSY53" s="38"/>
      <c r="RSZ53" s="38"/>
      <c r="RTA53" s="38"/>
      <c r="RTB53" s="38"/>
      <c r="RTC53" s="38"/>
      <c r="RTD53" s="38"/>
      <c r="RTE53" s="38"/>
      <c r="RTF53" s="38"/>
      <c r="RTG53" s="38"/>
      <c r="RTH53" s="38"/>
      <c r="RTI53" s="38"/>
      <c r="RTJ53" s="38"/>
      <c r="RTK53" s="38"/>
      <c r="RTL53" s="38"/>
      <c r="RTM53" s="38"/>
      <c r="RTN53" s="38"/>
      <c r="RTO53" s="38"/>
      <c r="RTP53" s="38"/>
      <c r="RTQ53" s="38"/>
      <c r="RTR53" s="38"/>
      <c r="RTS53" s="38"/>
      <c r="RTT53" s="38"/>
      <c r="RTU53" s="38"/>
      <c r="RTV53" s="38"/>
      <c r="RTW53" s="38"/>
      <c r="RTX53" s="38"/>
      <c r="RTY53" s="38"/>
      <c r="RTZ53" s="38"/>
      <c r="RUA53" s="38"/>
      <c r="RUB53" s="38"/>
      <c r="RUC53" s="38"/>
      <c r="RUD53" s="38"/>
      <c r="RUE53" s="38"/>
      <c r="RUF53" s="38"/>
      <c r="RUG53" s="38"/>
      <c r="RUH53" s="38"/>
      <c r="RUI53" s="38"/>
      <c r="RUJ53" s="38"/>
      <c r="RUK53" s="38"/>
      <c r="RUL53" s="38"/>
      <c r="RUM53" s="38"/>
      <c r="RUN53" s="38"/>
      <c r="RUO53" s="38"/>
      <c r="RUP53" s="38"/>
      <c r="RUQ53" s="38"/>
      <c r="RUR53" s="38"/>
      <c r="RUS53" s="38"/>
      <c r="RUT53" s="38"/>
      <c r="RUU53" s="38"/>
      <c r="RUV53" s="38"/>
      <c r="RUW53" s="38"/>
      <c r="RUX53" s="38"/>
      <c r="RUY53" s="38"/>
      <c r="RUZ53" s="38"/>
      <c r="RVA53" s="38"/>
      <c r="RVB53" s="38"/>
      <c r="RVC53" s="38"/>
      <c r="RVD53" s="38"/>
      <c r="RVE53" s="38"/>
      <c r="RVF53" s="38"/>
      <c r="RVG53" s="38"/>
      <c r="RVH53" s="38"/>
      <c r="RVI53" s="38"/>
      <c r="RVJ53" s="38"/>
      <c r="RVK53" s="38"/>
      <c r="RVL53" s="38"/>
      <c r="RVM53" s="38"/>
      <c r="RVN53" s="38"/>
      <c r="RVO53" s="38"/>
      <c r="RVP53" s="38"/>
      <c r="RVQ53" s="38"/>
      <c r="RVR53" s="38"/>
      <c r="RVS53" s="38"/>
      <c r="RVT53" s="38"/>
      <c r="RVU53" s="38"/>
      <c r="RVV53" s="38"/>
      <c r="RVW53" s="38"/>
      <c r="RVX53" s="38"/>
      <c r="RVY53" s="38"/>
      <c r="RVZ53" s="38"/>
      <c r="RWA53" s="38"/>
      <c r="RWB53" s="38"/>
      <c r="RWC53" s="38"/>
      <c r="RWD53" s="38"/>
      <c r="RWE53" s="38"/>
      <c r="RWF53" s="38"/>
      <c r="RWG53" s="38"/>
      <c r="RWH53" s="38"/>
      <c r="RWI53" s="38"/>
      <c r="RWJ53" s="38"/>
      <c r="RWK53" s="38"/>
      <c r="RWL53" s="38"/>
      <c r="RWM53" s="38"/>
      <c r="RWN53" s="38"/>
      <c r="RWO53" s="38"/>
      <c r="RWP53" s="38"/>
      <c r="RWQ53" s="38"/>
      <c r="RWR53" s="38"/>
      <c r="RWS53" s="38"/>
      <c r="RWT53" s="38"/>
      <c r="RWU53" s="38"/>
      <c r="RWV53" s="38"/>
      <c r="RWW53" s="38"/>
      <c r="RWX53" s="38"/>
      <c r="RWY53" s="38"/>
      <c r="RWZ53" s="38"/>
      <c r="RXA53" s="38"/>
      <c r="RXB53" s="38"/>
      <c r="RXC53" s="38"/>
      <c r="RXD53" s="38"/>
      <c r="RXE53" s="38"/>
      <c r="RXF53" s="38"/>
      <c r="RXG53" s="38"/>
      <c r="RXH53" s="38"/>
      <c r="RXI53" s="38"/>
      <c r="RXJ53" s="38"/>
      <c r="RXK53" s="38"/>
      <c r="RXL53" s="38"/>
      <c r="RXM53" s="38"/>
      <c r="RXN53" s="38"/>
      <c r="RXO53" s="38"/>
      <c r="RXP53" s="38"/>
      <c r="RXQ53" s="38"/>
      <c r="RXR53" s="38"/>
      <c r="RXS53" s="38"/>
      <c r="RXT53" s="38"/>
      <c r="RXU53" s="38"/>
      <c r="RXV53" s="38"/>
      <c r="RXW53" s="38"/>
      <c r="RXX53" s="38"/>
      <c r="RXY53" s="38"/>
      <c r="RXZ53" s="38"/>
      <c r="RYA53" s="38"/>
      <c r="RYB53" s="38"/>
      <c r="RYC53" s="38"/>
      <c r="RYD53" s="38"/>
      <c r="RYE53" s="38"/>
      <c r="RYF53" s="38"/>
      <c r="RYG53" s="38"/>
      <c r="RYH53" s="38"/>
      <c r="RYI53" s="38"/>
      <c r="RYJ53" s="38"/>
      <c r="RYK53" s="38"/>
      <c r="RYL53" s="38"/>
      <c r="RYM53" s="38"/>
      <c r="RYN53" s="38"/>
      <c r="RYO53" s="38"/>
      <c r="RYP53" s="38"/>
      <c r="RYQ53" s="38"/>
      <c r="RYR53" s="38"/>
      <c r="RYS53" s="38"/>
      <c r="RYT53" s="38"/>
      <c r="RYU53" s="38"/>
      <c r="RYV53" s="38"/>
      <c r="RYW53" s="38"/>
      <c r="RYX53" s="38"/>
      <c r="RYY53" s="38"/>
      <c r="RYZ53" s="38"/>
      <c r="RZA53" s="38"/>
      <c r="RZB53" s="38"/>
      <c r="RZC53" s="38"/>
      <c r="RZD53" s="38"/>
      <c r="RZE53" s="38"/>
      <c r="RZF53" s="38"/>
      <c r="RZG53" s="38"/>
      <c r="RZH53" s="38"/>
      <c r="RZI53" s="38"/>
      <c r="RZJ53" s="38"/>
      <c r="RZK53" s="38"/>
      <c r="RZL53" s="38"/>
      <c r="RZM53" s="38"/>
      <c r="RZN53" s="38"/>
      <c r="RZO53" s="38"/>
      <c r="RZP53" s="38"/>
      <c r="RZQ53" s="38"/>
      <c r="RZR53" s="38"/>
      <c r="RZS53" s="38"/>
      <c r="RZT53" s="38"/>
      <c r="RZU53" s="38"/>
      <c r="RZV53" s="38"/>
      <c r="RZW53" s="38"/>
      <c r="RZX53" s="38"/>
      <c r="RZY53" s="38"/>
      <c r="RZZ53" s="38"/>
      <c r="SAA53" s="38"/>
      <c r="SAB53" s="38"/>
      <c r="SAC53" s="38"/>
      <c r="SAD53" s="38"/>
      <c r="SAE53" s="38"/>
      <c r="SAF53" s="38"/>
      <c r="SAG53" s="38"/>
      <c r="SAH53" s="38"/>
      <c r="SAI53" s="38"/>
      <c r="SAJ53" s="38"/>
      <c r="SAK53" s="38"/>
      <c r="SAL53" s="38"/>
      <c r="SAM53" s="38"/>
      <c r="SAN53" s="38"/>
      <c r="SAO53" s="38"/>
      <c r="SAP53" s="38"/>
      <c r="SAQ53" s="38"/>
      <c r="SAR53" s="38"/>
      <c r="SAS53" s="38"/>
      <c r="SAT53" s="38"/>
      <c r="SAU53" s="38"/>
      <c r="SAV53" s="38"/>
      <c r="SAW53" s="38"/>
      <c r="SAX53" s="38"/>
      <c r="SAY53" s="38"/>
      <c r="SAZ53" s="38"/>
      <c r="SBA53" s="38"/>
      <c r="SBB53" s="38"/>
      <c r="SBC53" s="38"/>
      <c r="SBD53" s="38"/>
      <c r="SBE53" s="38"/>
      <c r="SBF53" s="38"/>
      <c r="SBG53" s="38"/>
      <c r="SBH53" s="38"/>
      <c r="SBI53" s="38"/>
      <c r="SBJ53" s="38"/>
      <c r="SBK53" s="38"/>
      <c r="SBL53" s="38"/>
      <c r="SBM53" s="38"/>
      <c r="SBN53" s="38"/>
      <c r="SBO53" s="38"/>
      <c r="SBP53" s="38"/>
      <c r="SBQ53" s="38"/>
      <c r="SBR53" s="38"/>
      <c r="SBS53" s="38"/>
      <c r="SBT53" s="38"/>
      <c r="SBU53" s="38"/>
      <c r="SBV53" s="38"/>
      <c r="SBW53" s="38"/>
      <c r="SBX53" s="38"/>
      <c r="SBY53" s="38"/>
      <c r="SBZ53" s="38"/>
      <c r="SCA53" s="38"/>
      <c r="SCB53" s="38"/>
      <c r="SCC53" s="38"/>
      <c r="SCD53" s="38"/>
      <c r="SCE53" s="38"/>
      <c r="SCF53" s="38"/>
      <c r="SCG53" s="38"/>
      <c r="SCH53" s="38"/>
      <c r="SCI53" s="38"/>
      <c r="SCJ53" s="38"/>
      <c r="SCK53" s="38"/>
      <c r="SCL53" s="38"/>
      <c r="SCM53" s="38"/>
      <c r="SCN53" s="38"/>
      <c r="SCO53" s="38"/>
      <c r="SCP53" s="38"/>
      <c r="SCQ53" s="38"/>
      <c r="SCR53" s="38"/>
      <c r="SCS53" s="38"/>
      <c r="SCT53" s="38"/>
      <c r="SCU53" s="38"/>
      <c r="SCV53" s="38"/>
      <c r="SCW53" s="38"/>
      <c r="SCX53" s="38"/>
      <c r="SCY53" s="38"/>
      <c r="SCZ53" s="38"/>
      <c r="SDA53" s="38"/>
      <c r="SDB53" s="38"/>
      <c r="SDC53" s="38"/>
      <c r="SDD53" s="38"/>
      <c r="SDE53" s="38"/>
      <c r="SDF53" s="38"/>
      <c r="SDG53" s="38"/>
      <c r="SDH53" s="38"/>
      <c r="SDI53" s="38"/>
      <c r="SDJ53" s="38"/>
      <c r="SDK53" s="38"/>
      <c r="SDL53" s="38"/>
      <c r="SDM53" s="38"/>
      <c r="SDN53" s="38"/>
      <c r="SDO53" s="38"/>
      <c r="SDP53" s="38"/>
      <c r="SDQ53" s="38"/>
      <c r="SDR53" s="38"/>
      <c r="SDS53" s="38"/>
      <c r="SDT53" s="38"/>
      <c r="SDU53" s="38"/>
      <c r="SDV53" s="38"/>
      <c r="SDW53" s="38"/>
      <c r="SDX53" s="38"/>
      <c r="SDY53" s="38"/>
      <c r="SDZ53" s="38"/>
      <c r="SEA53" s="38"/>
      <c r="SEB53" s="38"/>
      <c r="SEC53" s="38"/>
      <c r="SED53" s="38"/>
      <c r="SEE53" s="38"/>
      <c r="SEF53" s="38"/>
      <c r="SEG53" s="38"/>
      <c r="SEH53" s="38"/>
      <c r="SEI53" s="38"/>
      <c r="SEJ53" s="38"/>
      <c r="SEK53" s="38"/>
      <c r="SEL53" s="38"/>
      <c r="SEM53" s="38"/>
      <c r="SEN53" s="38"/>
      <c r="SEO53" s="38"/>
      <c r="SEP53" s="38"/>
      <c r="SEQ53" s="38"/>
      <c r="SER53" s="38"/>
      <c r="SES53" s="38"/>
      <c r="SET53" s="38"/>
      <c r="SEU53" s="38"/>
      <c r="SEV53" s="38"/>
      <c r="SEW53" s="38"/>
      <c r="SEX53" s="38"/>
      <c r="SEY53" s="38"/>
      <c r="SEZ53" s="38"/>
      <c r="SFA53" s="38"/>
      <c r="SFB53" s="38"/>
      <c r="SFC53" s="38"/>
      <c r="SFD53" s="38"/>
      <c r="SFE53" s="38"/>
      <c r="SFF53" s="38"/>
      <c r="SFG53" s="38"/>
      <c r="SFH53" s="38"/>
      <c r="SFI53" s="38"/>
      <c r="SFJ53" s="38"/>
      <c r="SFK53" s="38"/>
      <c r="SFL53" s="38"/>
      <c r="SFM53" s="38"/>
      <c r="SFN53" s="38"/>
      <c r="SFO53" s="38"/>
      <c r="SFP53" s="38"/>
      <c r="SFQ53" s="38"/>
      <c r="SFR53" s="38"/>
      <c r="SFS53" s="38"/>
      <c r="SFT53" s="38"/>
      <c r="SFU53" s="38"/>
      <c r="SFV53" s="38"/>
      <c r="SFW53" s="38"/>
      <c r="SFX53" s="38"/>
      <c r="SFY53" s="38"/>
      <c r="SFZ53" s="38"/>
      <c r="SGA53" s="38"/>
      <c r="SGB53" s="38"/>
      <c r="SGC53" s="38"/>
      <c r="SGD53" s="38"/>
      <c r="SGE53" s="38"/>
      <c r="SGF53" s="38"/>
      <c r="SGG53" s="38"/>
      <c r="SGH53" s="38"/>
      <c r="SGI53" s="38"/>
      <c r="SGJ53" s="38"/>
      <c r="SGK53" s="38"/>
      <c r="SGL53" s="38"/>
      <c r="SGM53" s="38"/>
      <c r="SGN53" s="38"/>
      <c r="SGO53" s="38"/>
      <c r="SGP53" s="38"/>
      <c r="SGQ53" s="38"/>
      <c r="SGR53" s="38"/>
      <c r="SGS53" s="38"/>
      <c r="SGT53" s="38"/>
      <c r="SGU53" s="38"/>
      <c r="SGV53" s="38"/>
      <c r="SGW53" s="38"/>
      <c r="SGX53" s="38"/>
      <c r="SGY53" s="38"/>
      <c r="SGZ53" s="38"/>
      <c r="SHA53" s="38"/>
      <c r="SHB53" s="38"/>
      <c r="SHC53" s="38"/>
      <c r="SHD53" s="38"/>
      <c r="SHE53" s="38"/>
      <c r="SHF53" s="38"/>
      <c r="SHG53" s="38"/>
      <c r="SHH53" s="38"/>
      <c r="SHI53" s="38"/>
      <c r="SHJ53" s="38"/>
      <c r="SHK53" s="38"/>
      <c r="SHL53" s="38"/>
      <c r="SHM53" s="38"/>
      <c r="SHN53" s="38"/>
      <c r="SHO53" s="38"/>
      <c r="SHP53" s="38"/>
      <c r="SHQ53" s="38"/>
      <c r="SHR53" s="38"/>
      <c r="SHS53" s="38"/>
      <c r="SHT53" s="38"/>
      <c r="SHU53" s="38"/>
      <c r="SHV53" s="38"/>
      <c r="SHW53" s="38"/>
      <c r="SHX53" s="38"/>
      <c r="SHY53" s="38"/>
      <c r="SHZ53" s="38"/>
      <c r="SIA53" s="38"/>
      <c r="SIB53" s="38"/>
      <c r="SIC53" s="38"/>
      <c r="SID53" s="38"/>
      <c r="SIE53" s="38"/>
      <c r="SIF53" s="38"/>
      <c r="SIG53" s="38"/>
      <c r="SIH53" s="38"/>
      <c r="SII53" s="38"/>
      <c r="SIJ53" s="38"/>
      <c r="SIK53" s="38"/>
      <c r="SIL53" s="38"/>
      <c r="SIM53" s="38"/>
      <c r="SIN53" s="38"/>
      <c r="SIO53" s="38"/>
      <c r="SIP53" s="38"/>
      <c r="SIQ53" s="38"/>
      <c r="SIR53" s="38"/>
      <c r="SIS53" s="38"/>
      <c r="SIT53" s="38"/>
      <c r="SIU53" s="38"/>
      <c r="SIV53" s="38"/>
      <c r="SIW53" s="38"/>
      <c r="SIX53" s="38"/>
      <c r="SIY53" s="38"/>
      <c r="SIZ53" s="38"/>
      <c r="SJA53" s="38"/>
      <c r="SJB53" s="38"/>
      <c r="SJC53" s="38"/>
      <c r="SJD53" s="38"/>
      <c r="SJE53" s="38"/>
      <c r="SJF53" s="38"/>
      <c r="SJG53" s="38"/>
      <c r="SJH53" s="38"/>
      <c r="SJI53" s="38"/>
      <c r="SJJ53" s="38"/>
      <c r="SJK53" s="38"/>
      <c r="SJL53" s="38"/>
      <c r="SJM53" s="38"/>
      <c r="SJN53" s="38"/>
      <c r="SJO53" s="38"/>
      <c r="SJP53" s="38"/>
      <c r="SJQ53" s="38"/>
      <c r="SJR53" s="38"/>
      <c r="SJS53" s="38"/>
      <c r="SJT53" s="38"/>
      <c r="SJU53" s="38"/>
      <c r="SJV53" s="38"/>
      <c r="SJW53" s="38"/>
      <c r="SJX53" s="38"/>
      <c r="SJY53" s="38"/>
      <c r="SJZ53" s="38"/>
      <c r="SKA53" s="38"/>
      <c r="SKB53" s="38"/>
      <c r="SKC53" s="38"/>
      <c r="SKD53" s="38"/>
      <c r="SKE53" s="38"/>
      <c r="SKF53" s="38"/>
      <c r="SKG53" s="38"/>
      <c r="SKH53" s="38"/>
      <c r="SKI53" s="38"/>
      <c r="SKJ53" s="38"/>
      <c r="SKK53" s="38"/>
      <c r="SKL53" s="38"/>
      <c r="SKM53" s="38"/>
      <c r="SKN53" s="38"/>
      <c r="SKO53" s="38"/>
      <c r="SKP53" s="38"/>
      <c r="SKQ53" s="38"/>
      <c r="SKR53" s="38"/>
      <c r="SKS53" s="38"/>
      <c r="SKT53" s="38"/>
      <c r="SKU53" s="38"/>
      <c r="SKV53" s="38"/>
      <c r="SKW53" s="38"/>
      <c r="SKX53" s="38"/>
      <c r="SKY53" s="38"/>
      <c r="SKZ53" s="38"/>
      <c r="SLA53" s="38"/>
      <c r="SLB53" s="38"/>
      <c r="SLC53" s="38"/>
      <c r="SLD53" s="38"/>
      <c r="SLE53" s="38"/>
      <c r="SLF53" s="38"/>
      <c r="SLG53" s="38"/>
      <c r="SLH53" s="38"/>
      <c r="SLI53" s="38"/>
      <c r="SLJ53" s="38"/>
      <c r="SLK53" s="38"/>
      <c r="SLL53" s="38"/>
      <c r="SLM53" s="38"/>
      <c r="SLN53" s="38"/>
      <c r="SLO53" s="38"/>
      <c r="SLP53" s="38"/>
      <c r="SLQ53" s="38"/>
      <c r="SLR53" s="38"/>
      <c r="SLS53" s="38"/>
      <c r="SLT53" s="38"/>
      <c r="SLU53" s="38"/>
      <c r="SLV53" s="38"/>
      <c r="SLW53" s="38"/>
      <c r="SLX53" s="38"/>
      <c r="SLY53" s="38"/>
      <c r="SLZ53" s="38"/>
      <c r="SMA53" s="38"/>
      <c r="SMB53" s="38"/>
      <c r="SMC53" s="38"/>
      <c r="SMD53" s="38"/>
      <c r="SME53" s="38"/>
      <c r="SMF53" s="38"/>
      <c r="SMG53" s="38"/>
      <c r="SMH53" s="38"/>
      <c r="SMI53" s="38"/>
      <c r="SMJ53" s="38"/>
      <c r="SMK53" s="38"/>
      <c r="SML53" s="38"/>
      <c r="SMM53" s="38"/>
      <c r="SMN53" s="38"/>
      <c r="SMO53" s="38"/>
      <c r="SMP53" s="38"/>
      <c r="SMQ53" s="38"/>
      <c r="SMR53" s="38"/>
      <c r="SMS53" s="38"/>
      <c r="SMT53" s="38"/>
      <c r="SMU53" s="38"/>
      <c r="SMV53" s="38"/>
      <c r="SMW53" s="38"/>
      <c r="SMX53" s="38"/>
      <c r="SMY53" s="38"/>
      <c r="SMZ53" s="38"/>
      <c r="SNA53" s="38"/>
      <c r="SNB53" s="38"/>
      <c r="SNC53" s="38"/>
      <c r="SND53" s="38"/>
      <c r="SNE53" s="38"/>
      <c r="SNF53" s="38"/>
      <c r="SNG53" s="38"/>
      <c r="SNH53" s="38"/>
      <c r="SNI53" s="38"/>
      <c r="SNJ53" s="38"/>
      <c r="SNK53" s="38"/>
      <c r="SNL53" s="38"/>
      <c r="SNM53" s="38"/>
      <c r="SNN53" s="38"/>
      <c r="SNO53" s="38"/>
      <c r="SNP53" s="38"/>
      <c r="SNQ53" s="38"/>
      <c r="SNR53" s="38"/>
      <c r="SNS53" s="38"/>
      <c r="SNT53" s="38"/>
      <c r="SNU53" s="38"/>
      <c r="SNV53" s="38"/>
      <c r="SNW53" s="38"/>
      <c r="SNX53" s="38"/>
      <c r="SNY53" s="38"/>
      <c r="SNZ53" s="38"/>
      <c r="SOA53" s="38"/>
      <c r="SOB53" s="38"/>
      <c r="SOC53" s="38"/>
      <c r="SOD53" s="38"/>
      <c r="SOE53" s="38"/>
      <c r="SOF53" s="38"/>
      <c r="SOG53" s="38"/>
      <c r="SOH53" s="38"/>
      <c r="SOI53" s="38"/>
      <c r="SOJ53" s="38"/>
      <c r="SOK53" s="38"/>
      <c r="SOL53" s="38"/>
      <c r="SOM53" s="38"/>
      <c r="SON53" s="38"/>
      <c r="SOO53" s="38"/>
      <c r="SOP53" s="38"/>
      <c r="SOQ53" s="38"/>
      <c r="SOR53" s="38"/>
      <c r="SOS53" s="38"/>
      <c r="SOT53" s="38"/>
      <c r="SOU53" s="38"/>
      <c r="SOV53" s="38"/>
      <c r="SOW53" s="38"/>
      <c r="SOX53" s="38"/>
      <c r="SOY53" s="38"/>
      <c r="SOZ53" s="38"/>
      <c r="SPA53" s="38"/>
      <c r="SPB53" s="38"/>
      <c r="SPC53" s="38"/>
      <c r="SPD53" s="38"/>
      <c r="SPE53" s="38"/>
      <c r="SPF53" s="38"/>
      <c r="SPG53" s="38"/>
      <c r="SPH53" s="38"/>
      <c r="SPI53" s="38"/>
      <c r="SPJ53" s="38"/>
      <c r="SPK53" s="38"/>
      <c r="SPL53" s="38"/>
      <c r="SPM53" s="38"/>
      <c r="SPN53" s="38"/>
      <c r="SPO53" s="38"/>
      <c r="SPP53" s="38"/>
      <c r="SPQ53" s="38"/>
      <c r="SPR53" s="38"/>
      <c r="SPS53" s="38"/>
      <c r="SPT53" s="38"/>
      <c r="SPU53" s="38"/>
      <c r="SPV53" s="38"/>
      <c r="SPW53" s="38"/>
      <c r="SPX53" s="38"/>
      <c r="SPY53" s="38"/>
      <c r="SPZ53" s="38"/>
      <c r="SQA53" s="38"/>
      <c r="SQB53" s="38"/>
      <c r="SQC53" s="38"/>
      <c r="SQD53" s="38"/>
      <c r="SQE53" s="38"/>
      <c r="SQF53" s="38"/>
      <c r="SQG53" s="38"/>
      <c r="SQH53" s="38"/>
      <c r="SQI53" s="38"/>
      <c r="SQJ53" s="38"/>
      <c r="SQK53" s="38"/>
      <c r="SQL53" s="38"/>
      <c r="SQM53" s="38"/>
      <c r="SQN53" s="38"/>
      <c r="SQO53" s="38"/>
      <c r="SQP53" s="38"/>
      <c r="SQQ53" s="38"/>
      <c r="SQR53" s="38"/>
      <c r="SQS53" s="38"/>
      <c r="SQT53" s="38"/>
      <c r="SQU53" s="38"/>
      <c r="SQV53" s="38"/>
      <c r="SQW53" s="38"/>
      <c r="SQX53" s="38"/>
      <c r="SQY53" s="38"/>
      <c r="SQZ53" s="38"/>
      <c r="SRA53" s="38"/>
      <c r="SRB53" s="38"/>
      <c r="SRC53" s="38"/>
      <c r="SRD53" s="38"/>
      <c r="SRE53" s="38"/>
      <c r="SRF53" s="38"/>
      <c r="SRG53" s="38"/>
      <c r="SRH53" s="38"/>
      <c r="SRI53" s="38"/>
      <c r="SRJ53" s="38"/>
      <c r="SRK53" s="38"/>
      <c r="SRL53" s="38"/>
      <c r="SRM53" s="38"/>
      <c r="SRN53" s="38"/>
      <c r="SRO53" s="38"/>
      <c r="SRP53" s="38"/>
      <c r="SRQ53" s="38"/>
      <c r="SRR53" s="38"/>
      <c r="SRS53" s="38"/>
      <c r="SRT53" s="38"/>
      <c r="SRU53" s="38"/>
      <c r="SRV53" s="38"/>
      <c r="SRW53" s="38"/>
      <c r="SRX53" s="38"/>
      <c r="SRY53" s="38"/>
      <c r="SRZ53" s="38"/>
      <c r="SSA53" s="38"/>
      <c r="SSB53" s="38"/>
      <c r="SSC53" s="38"/>
      <c r="SSD53" s="38"/>
      <c r="SSE53" s="38"/>
      <c r="SSF53" s="38"/>
      <c r="SSG53" s="38"/>
      <c r="SSH53" s="38"/>
      <c r="SSI53" s="38"/>
      <c r="SSJ53" s="38"/>
      <c r="SSK53" s="38"/>
      <c r="SSL53" s="38"/>
      <c r="SSM53" s="38"/>
      <c r="SSN53" s="38"/>
      <c r="SSO53" s="38"/>
      <c r="SSP53" s="38"/>
      <c r="SSQ53" s="38"/>
      <c r="SSR53" s="38"/>
      <c r="SSS53" s="38"/>
      <c r="SST53" s="38"/>
      <c r="SSU53" s="38"/>
      <c r="SSV53" s="38"/>
      <c r="SSW53" s="38"/>
      <c r="SSX53" s="38"/>
      <c r="SSY53" s="38"/>
      <c r="SSZ53" s="38"/>
      <c r="STA53" s="38"/>
      <c r="STB53" s="38"/>
      <c r="STC53" s="38"/>
      <c r="STD53" s="38"/>
      <c r="STE53" s="38"/>
      <c r="STF53" s="38"/>
      <c r="STG53" s="38"/>
      <c r="STH53" s="38"/>
      <c r="STI53" s="38"/>
      <c r="STJ53" s="38"/>
      <c r="STK53" s="38"/>
      <c r="STL53" s="38"/>
      <c r="STM53" s="38"/>
      <c r="STN53" s="38"/>
      <c r="STO53" s="38"/>
      <c r="STP53" s="38"/>
      <c r="STQ53" s="38"/>
      <c r="STR53" s="38"/>
      <c r="STS53" s="38"/>
      <c r="STT53" s="38"/>
      <c r="STU53" s="38"/>
      <c r="STV53" s="38"/>
      <c r="STW53" s="38"/>
      <c r="STX53" s="38"/>
      <c r="STY53" s="38"/>
      <c r="STZ53" s="38"/>
      <c r="SUA53" s="38"/>
      <c r="SUB53" s="38"/>
      <c r="SUC53" s="38"/>
      <c r="SUD53" s="38"/>
      <c r="SUE53" s="38"/>
      <c r="SUF53" s="38"/>
      <c r="SUG53" s="38"/>
      <c r="SUH53" s="38"/>
      <c r="SUI53" s="38"/>
      <c r="SUJ53" s="38"/>
      <c r="SUK53" s="38"/>
      <c r="SUL53" s="38"/>
      <c r="SUM53" s="38"/>
      <c r="SUN53" s="38"/>
      <c r="SUO53" s="38"/>
      <c r="SUP53" s="38"/>
      <c r="SUQ53" s="38"/>
      <c r="SUR53" s="38"/>
      <c r="SUS53" s="38"/>
      <c r="SUT53" s="38"/>
      <c r="SUU53" s="38"/>
      <c r="SUV53" s="38"/>
      <c r="SUW53" s="38"/>
      <c r="SUX53" s="38"/>
      <c r="SUY53" s="38"/>
      <c r="SUZ53" s="38"/>
      <c r="SVA53" s="38"/>
      <c r="SVB53" s="38"/>
      <c r="SVC53" s="38"/>
      <c r="SVD53" s="38"/>
      <c r="SVE53" s="38"/>
      <c r="SVF53" s="38"/>
      <c r="SVG53" s="38"/>
      <c r="SVH53" s="38"/>
      <c r="SVI53" s="38"/>
      <c r="SVJ53" s="38"/>
      <c r="SVK53" s="38"/>
      <c r="SVL53" s="38"/>
      <c r="SVM53" s="38"/>
      <c r="SVN53" s="38"/>
      <c r="SVO53" s="38"/>
      <c r="SVP53" s="38"/>
      <c r="SVQ53" s="38"/>
      <c r="SVR53" s="38"/>
      <c r="SVS53" s="38"/>
      <c r="SVT53" s="38"/>
      <c r="SVU53" s="38"/>
      <c r="SVV53" s="38"/>
      <c r="SVW53" s="38"/>
      <c r="SVX53" s="38"/>
      <c r="SVY53" s="38"/>
      <c r="SVZ53" s="38"/>
      <c r="SWA53" s="38"/>
      <c r="SWB53" s="38"/>
      <c r="SWC53" s="38"/>
      <c r="SWD53" s="38"/>
      <c r="SWE53" s="38"/>
      <c r="SWF53" s="38"/>
      <c r="SWG53" s="38"/>
      <c r="SWH53" s="38"/>
      <c r="SWI53" s="38"/>
      <c r="SWJ53" s="38"/>
      <c r="SWK53" s="38"/>
      <c r="SWL53" s="38"/>
      <c r="SWM53" s="38"/>
      <c r="SWN53" s="38"/>
      <c r="SWO53" s="38"/>
      <c r="SWP53" s="38"/>
      <c r="SWQ53" s="38"/>
      <c r="SWR53" s="38"/>
      <c r="SWS53" s="38"/>
      <c r="SWT53" s="38"/>
      <c r="SWU53" s="38"/>
      <c r="SWV53" s="38"/>
      <c r="SWW53" s="38"/>
      <c r="SWX53" s="38"/>
      <c r="SWY53" s="38"/>
      <c r="SWZ53" s="38"/>
      <c r="SXA53" s="38"/>
      <c r="SXB53" s="38"/>
      <c r="SXC53" s="38"/>
      <c r="SXD53" s="38"/>
      <c r="SXE53" s="38"/>
      <c r="SXF53" s="38"/>
      <c r="SXG53" s="38"/>
      <c r="SXH53" s="38"/>
      <c r="SXI53" s="38"/>
      <c r="SXJ53" s="38"/>
      <c r="SXK53" s="38"/>
      <c r="SXL53" s="38"/>
      <c r="SXM53" s="38"/>
      <c r="SXN53" s="38"/>
      <c r="SXO53" s="38"/>
      <c r="SXP53" s="38"/>
      <c r="SXQ53" s="38"/>
      <c r="SXR53" s="38"/>
      <c r="SXS53" s="38"/>
      <c r="SXT53" s="38"/>
      <c r="SXU53" s="38"/>
      <c r="SXV53" s="38"/>
      <c r="SXW53" s="38"/>
      <c r="SXX53" s="38"/>
      <c r="SXY53" s="38"/>
      <c r="SXZ53" s="38"/>
      <c r="SYA53" s="38"/>
      <c r="SYB53" s="38"/>
      <c r="SYC53" s="38"/>
      <c r="SYD53" s="38"/>
      <c r="SYE53" s="38"/>
      <c r="SYF53" s="38"/>
      <c r="SYG53" s="38"/>
      <c r="SYH53" s="38"/>
      <c r="SYI53" s="38"/>
      <c r="SYJ53" s="38"/>
      <c r="SYK53" s="38"/>
      <c r="SYL53" s="38"/>
      <c r="SYM53" s="38"/>
      <c r="SYN53" s="38"/>
      <c r="SYO53" s="38"/>
      <c r="SYP53" s="38"/>
      <c r="SYQ53" s="38"/>
      <c r="SYR53" s="38"/>
      <c r="SYS53" s="38"/>
      <c r="SYT53" s="38"/>
      <c r="SYU53" s="38"/>
      <c r="SYV53" s="38"/>
      <c r="SYW53" s="38"/>
      <c r="SYX53" s="38"/>
      <c r="SYY53" s="38"/>
      <c r="SYZ53" s="38"/>
      <c r="SZA53" s="38"/>
      <c r="SZB53" s="38"/>
      <c r="SZC53" s="38"/>
      <c r="SZD53" s="38"/>
      <c r="SZE53" s="38"/>
      <c r="SZF53" s="38"/>
      <c r="SZG53" s="38"/>
      <c r="SZH53" s="38"/>
      <c r="SZI53" s="38"/>
      <c r="SZJ53" s="38"/>
      <c r="SZK53" s="38"/>
      <c r="SZL53" s="38"/>
      <c r="SZM53" s="38"/>
      <c r="SZN53" s="38"/>
      <c r="SZO53" s="38"/>
      <c r="SZP53" s="38"/>
      <c r="SZQ53" s="38"/>
      <c r="SZR53" s="38"/>
      <c r="SZS53" s="38"/>
      <c r="SZT53" s="38"/>
      <c r="SZU53" s="38"/>
      <c r="SZV53" s="38"/>
      <c r="SZW53" s="38"/>
      <c r="SZX53" s="38"/>
      <c r="SZY53" s="38"/>
      <c r="SZZ53" s="38"/>
      <c r="TAA53" s="38"/>
      <c r="TAB53" s="38"/>
      <c r="TAC53" s="38"/>
      <c r="TAD53" s="38"/>
      <c r="TAE53" s="38"/>
      <c r="TAF53" s="38"/>
      <c r="TAG53" s="38"/>
      <c r="TAH53" s="38"/>
      <c r="TAI53" s="38"/>
      <c r="TAJ53" s="38"/>
      <c r="TAK53" s="38"/>
      <c r="TAL53" s="38"/>
      <c r="TAM53" s="38"/>
      <c r="TAN53" s="38"/>
      <c r="TAO53" s="38"/>
      <c r="TAP53" s="38"/>
      <c r="TAQ53" s="38"/>
      <c r="TAR53" s="38"/>
      <c r="TAS53" s="38"/>
      <c r="TAT53" s="38"/>
      <c r="TAU53" s="38"/>
      <c r="TAV53" s="38"/>
      <c r="TAW53" s="38"/>
      <c r="TAX53" s="38"/>
      <c r="TAY53" s="38"/>
      <c r="TAZ53" s="38"/>
      <c r="TBA53" s="38"/>
      <c r="TBB53" s="38"/>
      <c r="TBC53" s="38"/>
      <c r="TBD53" s="38"/>
      <c r="TBE53" s="38"/>
      <c r="TBF53" s="38"/>
      <c r="TBG53" s="38"/>
      <c r="TBH53" s="38"/>
      <c r="TBI53" s="38"/>
      <c r="TBJ53" s="38"/>
      <c r="TBK53" s="38"/>
      <c r="TBL53" s="38"/>
      <c r="TBM53" s="38"/>
      <c r="TBN53" s="38"/>
      <c r="TBO53" s="38"/>
      <c r="TBP53" s="38"/>
      <c r="TBQ53" s="38"/>
      <c r="TBR53" s="38"/>
      <c r="TBS53" s="38"/>
      <c r="TBT53" s="38"/>
      <c r="TBU53" s="38"/>
      <c r="TBV53" s="38"/>
      <c r="TBW53" s="38"/>
      <c r="TBX53" s="38"/>
      <c r="TBY53" s="38"/>
      <c r="TBZ53" s="38"/>
      <c r="TCA53" s="38"/>
      <c r="TCB53" s="38"/>
      <c r="TCC53" s="38"/>
      <c r="TCD53" s="38"/>
      <c r="TCE53" s="38"/>
      <c r="TCF53" s="38"/>
      <c r="TCG53" s="38"/>
      <c r="TCH53" s="38"/>
      <c r="TCI53" s="38"/>
      <c r="TCJ53" s="38"/>
      <c r="TCK53" s="38"/>
      <c r="TCL53" s="38"/>
      <c r="TCM53" s="38"/>
      <c r="TCN53" s="38"/>
      <c r="TCO53" s="38"/>
      <c r="TCP53" s="38"/>
      <c r="TCQ53" s="38"/>
      <c r="TCR53" s="38"/>
      <c r="TCS53" s="38"/>
      <c r="TCT53" s="38"/>
      <c r="TCU53" s="38"/>
      <c r="TCV53" s="38"/>
      <c r="TCW53" s="38"/>
      <c r="TCX53" s="38"/>
      <c r="TCY53" s="38"/>
      <c r="TCZ53" s="38"/>
      <c r="TDA53" s="38"/>
      <c r="TDB53" s="38"/>
      <c r="TDC53" s="38"/>
      <c r="TDD53" s="38"/>
      <c r="TDE53" s="38"/>
      <c r="TDF53" s="38"/>
      <c r="TDG53" s="38"/>
      <c r="TDH53" s="38"/>
      <c r="TDI53" s="38"/>
      <c r="TDJ53" s="38"/>
      <c r="TDK53" s="38"/>
      <c r="TDL53" s="38"/>
      <c r="TDM53" s="38"/>
      <c r="TDN53" s="38"/>
      <c r="TDO53" s="38"/>
      <c r="TDP53" s="38"/>
      <c r="TDQ53" s="38"/>
      <c r="TDR53" s="38"/>
      <c r="TDS53" s="38"/>
      <c r="TDT53" s="38"/>
      <c r="TDU53" s="38"/>
      <c r="TDV53" s="38"/>
      <c r="TDW53" s="38"/>
      <c r="TDX53" s="38"/>
      <c r="TDY53" s="38"/>
      <c r="TDZ53" s="38"/>
      <c r="TEA53" s="38"/>
      <c r="TEB53" s="38"/>
      <c r="TEC53" s="38"/>
      <c r="TED53" s="38"/>
      <c r="TEE53" s="38"/>
      <c r="TEF53" s="38"/>
      <c r="TEG53" s="38"/>
      <c r="TEH53" s="38"/>
      <c r="TEI53" s="38"/>
      <c r="TEJ53" s="38"/>
      <c r="TEK53" s="38"/>
      <c r="TEL53" s="38"/>
      <c r="TEM53" s="38"/>
      <c r="TEN53" s="38"/>
      <c r="TEO53" s="38"/>
      <c r="TEP53" s="38"/>
      <c r="TEQ53" s="38"/>
      <c r="TER53" s="38"/>
      <c r="TES53" s="38"/>
      <c r="TET53" s="38"/>
      <c r="TEU53" s="38"/>
      <c r="TEV53" s="38"/>
      <c r="TEW53" s="38"/>
      <c r="TEX53" s="38"/>
      <c r="TEY53" s="38"/>
      <c r="TEZ53" s="38"/>
      <c r="TFA53" s="38"/>
      <c r="TFB53" s="38"/>
      <c r="TFC53" s="38"/>
      <c r="TFD53" s="38"/>
      <c r="TFE53" s="38"/>
      <c r="TFF53" s="38"/>
      <c r="TFG53" s="38"/>
      <c r="TFH53" s="38"/>
      <c r="TFI53" s="38"/>
      <c r="TFJ53" s="38"/>
      <c r="TFK53" s="38"/>
      <c r="TFL53" s="38"/>
      <c r="TFM53" s="38"/>
      <c r="TFN53" s="38"/>
      <c r="TFO53" s="38"/>
      <c r="TFP53" s="38"/>
      <c r="TFQ53" s="38"/>
      <c r="TFR53" s="38"/>
      <c r="TFS53" s="38"/>
      <c r="TFT53" s="38"/>
      <c r="TFU53" s="38"/>
      <c r="TFV53" s="38"/>
      <c r="TFW53" s="38"/>
      <c r="TFX53" s="38"/>
      <c r="TFY53" s="38"/>
      <c r="TFZ53" s="38"/>
      <c r="TGA53" s="38"/>
      <c r="TGB53" s="38"/>
      <c r="TGC53" s="38"/>
      <c r="TGD53" s="38"/>
      <c r="TGE53" s="38"/>
      <c r="TGF53" s="38"/>
      <c r="TGG53" s="38"/>
      <c r="TGH53" s="38"/>
      <c r="TGI53" s="38"/>
      <c r="TGJ53" s="38"/>
      <c r="TGK53" s="38"/>
      <c r="TGL53" s="38"/>
      <c r="TGM53" s="38"/>
      <c r="TGN53" s="38"/>
      <c r="TGO53" s="38"/>
      <c r="TGP53" s="38"/>
      <c r="TGQ53" s="38"/>
      <c r="TGR53" s="38"/>
      <c r="TGS53" s="38"/>
      <c r="TGT53" s="38"/>
      <c r="TGU53" s="38"/>
      <c r="TGV53" s="38"/>
      <c r="TGW53" s="38"/>
      <c r="TGX53" s="38"/>
      <c r="TGY53" s="38"/>
      <c r="TGZ53" s="38"/>
      <c r="THA53" s="38"/>
      <c r="THB53" s="38"/>
      <c r="THC53" s="38"/>
      <c r="THD53" s="38"/>
      <c r="THE53" s="38"/>
      <c r="THF53" s="38"/>
      <c r="THG53" s="38"/>
      <c r="THH53" s="38"/>
      <c r="THI53" s="38"/>
      <c r="THJ53" s="38"/>
      <c r="THK53" s="38"/>
      <c r="THL53" s="38"/>
      <c r="THM53" s="38"/>
      <c r="THN53" s="38"/>
      <c r="THO53" s="38"/>
      <c r="THP53" s="38"/>
      <c r="THQ53" s="38"/>
      <c r="THR53" s="38"/>
      <c r="THS53" s="38"/>
      <c r="THT53" s="38"/>
      <c r="THU53" s="38"/>
      <c r="THV53" s="38"/>
      <c r="THW53" s="38"/>
      <c r="THX53" s="38"/>
      <c r="THY53" s="38"/>
      <c r="THZ53" s="38"/>
      <c r="TIA53" s="38"/>
      <c r="TIB53" s="38"/>
      <c r="TIC53" s="38"/>
      <c r="TID53" s="38"/>
      <c r="TIE53" s="38"/>
      <c r="TIF53" s="38"/>
      <c r="TIG53" s="38"/>
      <c r="TIH53" s="38"/>
      <c r="TII53" s="38"/>
      <c r="TIJ53" s="38"/>
      <c r="TIK53" s="38"/>
      <c r="TIL53" s="38"/>
      <c r="TIM53" s="38"/>
      <c r="TIN53" s="38"/>
      <c r="TIO53" s="38"/>
      <c r="TIP53" s="38"/>
      <c r="TIQ53" s="38"/>
      <c r="TIR53" s="38"/>
      <c r="TIS53" s="38"/>
      <c r="TIT53" s="38"/>
      <c r="TIU53" s="38"/>
      <c r="TIV53" s="38"/>
      <c r="TIW53" s="38"/>
      <c r="TIX53" s="38"/>
      <c r="TIY53" s="38"/>
      <c r="TIZ53" s="38"/>
      <c r="TJA53" s="38"/>
      <c r="TJB53" s="38"/>
      <c r="TJC53" s="38"/>
      <c r="TJD53" s="38"/>
      <c r="TJE53" s="38"/>
      <c r="TJF53" s="38"/>
      <c r="TJG53" s="38"/>
      <c r="TJH53" s="38"/>
      <c r="TJI53" s="38"/>
      <c r="TJJ53" s="38"/>
      <c r="TJK53" s="38"/>
      <c r="TJL53" s="38"/>
      <c r="TJM53" s="38"/>
      <c r="TJN53" s="38"/>
      <c r="TJO53" s="38"/>
      <c r="TJP53" s="38"/>
      <c r="TJQ53" s="38"/>
      <c r="TJR53" s="38"/>
      <c r="TJS53" s="38"/>
      <c r="TJT53" s="38"/>
      <c r="TJU53" s="38"/>
      <c r="TJV53" s="38"/>
      <c r="TJW53" s="38"/>
      <c r="TJX53" s="38"/>
      <c r="TJY53" s="38"/>
      <c r="TJZ53" s="38"/>
      <c r="TKA53" s="38"/>
      <c r="TKB53" s="38"/>
      <c r="TKC53" s="38"/>
      <c r="TKD53" s="38"/>
      <c r="TKE53" s="38"/>
      <c r="TKF53" s="38"/>
      <c r="TKG53" s="38"/>
      <c r="TKH53" s="38"/>
      <c r="TKI53" s="38"/>
      <c r="TKJ53" s="38"/>
      <c r="TKK53" s="38"/>
      <c r="TKL53" s="38"/>
      <c r="TKM53" s="38"/>
      <c r="TKN53" s="38"/>
      <c r="TKO53" s="38"/>
      <c r="TKP53" s="38"/>
      <c r="TKQ53" s="38"/>
      <c r="TKR53" s="38"/>
      <c r="TKS53" s="38"/>
      <c r="TKT53" s="38"/>
      <c r="TKU53" s="38"/>
      <c r="TKV53" s="38"/>
      <c r="TKW53" s="38"/>
      <c r="TKX53" s="38"/>
      <c r="TKY53" s="38"/>
      <c r="TKZ53" s="38"/>
      <c r="TLA53" s="38"/>
      <c r="TLB53" s="38"/>
      <c r="TLC53" s="38"/>
      <c r="TLD53" s="38"/>
      <c r="TLE53" s="38"/>
      <c r="TLF53" s="38"/>
      <c r="TLG53" s="38"/>
      <c r="TLH53" s="38"/>
      <c r="TLI53" s="38"/>
      <c r="TLJ53" s="38"/>
      <c r="TLK53" s="38"/>
      <c r="TLL53" s="38"/>
      <c r="TLM53" s="38"/>
      <c r="TLN53" s="38"/>
      <c r="TLO53" s="38"/>
      <c r="TLP53" s="38"/>
      <c r="TLQ53" s="38"/>
      <c r="TLR53" s="38"/>
      <c r="TLS53" s="38"/>
      <c r="TLT53" s="38"/>
      <c r="TLU53" s="38"/>
      <c r="TLV53" s="38"/>
      <c r="TLW53" s="38"/>
      <c r="TLX53" s="38"/>
      <c r="TLY53" s="38"/>
      <c r="TLZ53" s="38"/>
      <c r="TMA53" s="38"/>
      <c r="TMB53" s="38"/>
      <c r="TMC53" s="38"/>
      <c r="TMD53" s="38"/>
      <c r="TME53" s="38"/>
      <c r="TMF53" s="38"/>
      <c r="TMG53" s="38"/>
      <c r="TMH53" s="38"/>
      <c r="TMI53" s="38"/>
      <c r="TMJ53" s="38"/>
      <c r="TMK53" s="38"/>
      <c r="TML53" s="38"/>
      <c r="TMM53" s="38"/>
      <c r="TMN53" s="38"/>
      <c r="TMO53" s="38"/>
      <c r="TMP53" s="38"/>
      <c r="TMQ53" s="38"/>
      <c r="TMR53" s="38"/>
      <c r="TMS53" s="38"/>
      <c r="TMT53" s="38"/>
      <c r="TMU53" s="38"/>
      <c r="TMV53" s="38"/>
      <c r="TMW53" s="38"/>
      <c r="TMX53" s="38"/>
      <c r="TMY53" s="38"/>
      <c r="TMZ53" s="38"/>
      <c r="TNA53" s="38"/>
      <c r="TNB53" s="38"/>
      <c r="TNC53" s="38"/>
      <c r="TND53" s="38"/>
      <c r="TNE53" s="38"/>
      <c r="TNF53" s="38"/>
      <c r="TNG53" s="38"/>
      <c r="TNH53" s="38"/>
      <c r="TNI53" s="38"/>
      <c r="TNJ53" s="38"/>
      <c r="TNK53" s="38"/>
      <c r="TNL53" s="38"/>
      <c r="TNM53" s="38"/>
      <c r="TNN53" s="38"/>
      <c r="TNO53" s="38"/>
      <c r="TNP53" s="38"/>
      <c r="TNQ53" s="38"/>
      <c r="TNR53" s="38"/>
      <c r="TNS53" s="38"/>
      <c r="TNT53" s="38"/>
      <c r="TNU53" s="38"/>
      <c r="TNV53" s="38"/>
      <c r="TNW53" s="38"/>
      <c r="TNX53" s="38"/>
      <c r="TNY53" s="38"/>
      <c r="TNZ53" s="38"/>
      <c r="TOA53" s="38"/>
      <c r="TOB53" s="38"/>
      <c r="TOC53" s="38"/>
      <c r="TOD53" s="38"/>
      <c r="TOE53" s="38"/>
      <c r="TOF53" s="38"/>
      <c r="TOG53" s="38"/>
      <c r="TOH53" s="38"/>
      <c r="TOI53" s="38"/>
      <c r="TOJ53" s="38"/>
      <c r="TOK53" s="38"/>
      <c r="TOL53" s="38"/>
      <c r="TOM53" s="38"/>
      <c r="TON53" s="38"/>
      <c r="TOO53" s="38"/>
      <c r="TOP53" s="38"/>
      <c r="TOQ53" s="38"/>
      <c r="TOR53" s="38"/>
      <c r="TOS53" s="38"/>
      <c r="TOT53" s="38"/>
      <c r="TOU53" s="38"/>
      <c r="TOV53" s="38"/>
      <c r="TOW53" s="38"/>
      <c r="TOX53" s="38"/>
      <c r="TOY53" s="38"/>
      <c r="TOZ53" s="38"/>
      <c r="TPA53" s="38"/>
      <c r="TPB53" s="38"/>
      <c r="TPC53" s="38"/>
      <c r="TPD53" s="38"/>
      <c r="TPE53" s="38"/>
      <c r="TPF53" s="38"/>
      <c r="TPG53" s="38"/>
      <c r="TPH53" s="38"/>
      <c r="TPI53" s="38"/>
      <c r="TPJ53" s="38"/>
      <c r="TPK53" s="38"/>
      <c r="TPL53" s="38"/>
      <c r="TPM53" s="38"/>
      <c r="TPN53" s="38"/>
      <c r="TPO53" s="38"/>
      <c r="TPP53" s="38"/>
      <c r="TPQ53" s="38"/>
      <c r="TPR53" s="38"/>
      <c r="TPS53" s="38"/>
      <c r="TPT53" s="38"/>
      <c r="TPU53" s="38"/>
      <c r="TPV53" s="38"/>
      <c r="TPW53" s="38"/>
      <c r="TPX53" s="38"/>
      <c r="TPY53" s="38"/>
      <c r="TPZ53" s="38"/>
      <c r="TQA53" s="38"/>
      <c r="TQB53" s="38"/>
      <c r="TQC53" s="38"/>
      <c r="TQD53" s="38"/>
      <c r="TQE53" s="38"/>
      <c r="TQF53" s="38"/>
      <c r="TQG53" s="38"/>
      <c r="TQH53" s="38"/>
      <c r="TQI53" s="38"/>
      <c r="TQJ53" s="38"/>
      <c r="TQK53" s="38"/>
      <c r="TQL53" s="38"/>
      <c r="TQM53" s="38"/>
      <c r="TQN53" s="38"/>
      <c r="TQO53" s="38"/>
      <c r="TQP53" s="38"/>
      <c r="TQQ53" s="38"/>
      <c r="TQR53" s="38"/>
      <c r="TQS53" s="38"/>
      <c r="TQT53" s="38"/>
      <c r="TQU53" s="38"/>
      <c r="TQV53" s="38"/>
      <c r="TQW53" s="38"/>
      <c r="TQX53" s="38"/>
      <c r="TQY53" s="38"/>
      <c r="TQZ53" s="38"/>
      <c r="TRA53" s="38"/>
      <c r="TRB53" s="38"/>
      <c r="TRC53" s="38"/>
      <c r="TRD53" s="38"/>
      <c r="TRE53" s="38"/>
      <c r="TRF53" s="38"/>
      <c r="TRG53" s="38"/>
      <c r="TRH53" s="38"/>
      <c r="TRI53" s="38"/>
      <c r="TRJ53" s="38"/>
      <c r="TRK53" s="38"/>
      <c r="TRL53" s="38"/>
      <c r="TRM53" s="38"/>
      <c r="TRN53" s="38"/>
      <c r="TRO53" s="38"/>
      <c r="TRP53" s="38"/>
      <c r="TRQ53" s="38"/>
      <c r="TRR53" s="38"/>
      <c r="TRS53" s="38"/>
      <c r="TRT53" s="38"/>
      <c r="TRU53" s="38"/>
      <c r="TRV53" s="38"/>
      <c r="TRW53" s="38"/>
      <c r="TRX53" s="38"/>
      <c r="TRY53" s="38"/>
      <c r="TRZ53" s="38"/>
      <c r="TSA53" s="38"/>
      <c r="TSB53" s="38"/>
      <c r="TSC53" s="38"/>
      <c r="TSD53" s="38"/>
      <c r="TSE53" s="38"/>
      <c r="TSF53" s="38"/>
      <c r="TSG53" s="38"/>
      <c r="TSH53" s="38"/>
      <c r="TSI53" s="38"/>
      <c r="TSJ53" s="38"/>
      <c r="TSK53" s="38"/>
      <c r="TSL53" s="38"/>
      <c r="TSM53" s="38"/>
      <c r="TSN53" s="38"/>
      <c r="TSO53" s="38"/>
      <c r="TSP53" s="38"/>
      <c r="TSQ53" s="38"/>
      <c r="TSR53" s="38"/>
      <c r="TSS53" s="38"/>
      <c r="TST53" s="38"/>
      <c r="TSU53" s="38"/>
      <c r="TSV53" s="38"/>
      <c r="TSW53" s="38"/>
      <c r="TSX53" s="38"/>
      <c r="TSY53" s="38"/>
      <c r="TSZ53" s="38"/>
      <c r="TTA53" s="38"/>
      <c r="TTB53" s="38"/>
      <c r="TTC53" s="38"/>
      <c r="TTD53" s="38"/>
      <c r="TTE53" s="38"/>
      <c r="TTF53" s="38"/>
      <c r="TTG53" s="38"/>
      <c r="TTH53" s="38"/>
      <c r="TTI53" s="38"/>
      <c r="TTJ53" s="38"/>
      <c r="TTK53" s="38"/>
      <c r="TTL53" s="38"/>
      <c r="TTM53" s="38"/>
      <c r="TTN53" s="38"/>
      <c r="TTO53" s="38"/>
      <c r="TTP53" s="38"/>
      <c r="TTQ53" s="38"/>
      <c r="TTR53" s="38"/>
      <c r="TTS53" s="38"/>
      <c r="TTT53" s="38"/>
      <c r="TTU53" s="38"/>
      <c r="TTV53" s="38"/>
      <c r="TTW53" s="38"/>
      <c r="TTX53" s="38"/>
      <c r="TTY53" s="38"/>
      <c r="TTZ53" s="38"/>
      <c r="TUA53" s="38"/>
      <c r="TUB53" s="38"/>
      <c r="TUC53" s="38"/>
      <c r="TUD53" s="38"/>
      <c r="TUE53" s="38"/>
      <c r="TUF53" s="38"/>
      <c r="TUG53" s="38"/>
      <c r="TUH53" s="38"/>
      <c r="TUI53" s="38"/>
      <c r="TUJ53" s="38"/>
      <c r="TUK53" s="38"/>
      <c r="TUL53" s="38"/>
      <c r="TUM53" s="38"/>
      <c r="TUN53" s="38"/>
      <c r="TUO53" s="38"/>
      <c r="TUP53" s="38"/>
      <c r="TUQ53" s="38"/>
      <c r="TUR53" s="38"/>
      <c r="TUS53" s="38"/>
      <c r="TUT53" s="38"/>
      <c r="TUU53" s="38"/>
      <c r="TUV53" s="38"/>
      <c r="TUW53" s="38"/>
      <c r="TUX53" s="38"/>
      <c r="TUY53" s="38"/>
      <c r="TUZ53" s="38"/>
      <c r="TVA53" s="38"/>
      <c r="TVB53" s="38"/>
      <c r="TVC53" s="38"/>
      <c r="TVD53" s="38"/>
      <c r="TVE53" s="38"/>
      <c r="TVF53" s="38"/>
      <c r="TVG53" s="38"/>
      <c r="TVH53" s="38"/>
      <c r="TVI53" s="38"/>
      <c r="TVJ53" s="38"/>
      <c r="TVK53" s="38"/>
      <c r="TVL53" s="38"/>
      <c r="TVM53" s="38"/>
      <c r="TVN53" s="38"/>
      <c r="TVO53" s="38"/>
      <c r="TVP53" s="38"/>
      <c r="TVQ53" s="38"/>
      <c r="TVR53" s="38"/>
      <c r="TVS53" s="38"/>
      <c r="TVT53" s="38"/>
      <c r="TVU53" s="38"/>
      <c r="TVV53" s="38"/>
      <c r="TVW53" s="38"/>
      <c r="TVX53" s="38"/>
      <c r="TVY53" s="38"/>
      <c r="TVZ53" s="38"/>
      <c r="TWA53" s="38"/>
      <c r="TWB53" s="38"/>
      <c r="TWC53" s="38"/>
      <c r="TWD53" s="38"/>
      <c r="TWE53" s="38"/>
      <c r="TWF53" s="38"/>
      <c r="TWG53" s="38"/>
      <c r="TWH53" s="38"/>
      <c r="TWI53" s="38"/>
      <c r="TWJ53" s="38"/>
      <c r="TWK53" s="38"/>
      <c r="TWL53" s="38"/>
      <c r="TWM53" s="38"/>
      <c r="TWN53" s="38"/>
      <c r="TWO53" s="38"/>
      <c r="TWP53" s="38"/>
      <c r="TWQ53" s="38"/>
      <c r="TWR53" s="38"/>
      <c r="TWS53" s="38"/>
      <c r="TWT53" s="38"/>
      <c r="TWU53" s="38"/>
      <c r="TWV53" s="38"/>
      <c r="TWW53" s="38"/>
      <c r="TWX53" s="38"/>
      <c r="TWY53" s="38"/>
      <c r="TWZ53" s="38"/>
      <c r="TXA53" s="38"/>
      <c r="TXB53" s="38"/>
      <c r="TXC53" s="38"/>
      <c r="TXD53" s="38"/>
      <c r="TXE53" s="38"/>
      <c r="TXF53" s="38"/>
      <c r="TXG53" s="38"/>
      <c r="TXH53" s="38"/>
      <c r="TXI53" s="38"/>
      <c r="TXJ53" s="38"/>
      <c r="TXK53" s="38"/>
      <c r="TXL53" s="38"/>
      <c r="TXM53" s="38"/>
      <c r="TXN53" s="38"/>
      <c r="TXO53" s="38"/>
      <c r="TXP53" s="38"/>
      <c r="TXQ53" s="38"/>
      <c r="TXR53" s="38"/>
      <c r="TXS53" s="38"/>
      <c r="TXT53" s="38"/>
      <c r="TXU53" s="38"/>
      <c r="TXV53" s="38"/>
      <c r="TXW53" s="38"/>
      <c r="TXX53" s="38"/>
      <c r="TXY53" s="38"/>
      <c r="TXZ53" s="38"/>
      <c r="TYA53" s="38"/>
      <c r="TYB53" s="38"/>
      <c r="TYC53" s="38"/>
      <c r="TYD53" s="38"/>
      <c r="TYE53" s="38"/>
      <c r="TYF53" s="38"/>
      <c r="TYG53" s="38"/>
      <c r="TYH53" s="38"/>
      <c r="TYI53" s="38"/>
      <c r="TYJ53" s="38"/>
      <c r="TYK53" s="38"/>
      <c r="TYL53" s="38"/>
      <c r="TYM53" s="38"/>
      <c r="TYN53" s="38"/>
      <c r="TYO53" s="38"/>
      <c r="TYP53" s="38"/>
      <c r="TYQ53" s="38"/>
      <c r="TYR53" s="38"/>
      <c r="TYS53" s="38"/>
      <c r="TYT53" s="38"/>
      <c r="TYU53" s="38"/>
      <c r="TYV53" s="38"/>
      <c r="TYW53" s="38"/>
      <c r="TYX53" s="38"/>
      <c r="TYY53" s="38"/>
      <c r="TYZ53" s="38"/>
      <c r="TZA53" s="38"/>
      <c r="TZB53" s="38"/>
      <c r="TZC53" s="38"/>
      <c r="TZD53" s="38"/>
      <c r="TZE53" s="38"/>
      <c r="TZF53" s="38"/>
      <c r="TZG53" s="38"/>
      <c r="TZH53" s="38"/>
      <c r="TZI53" s="38"/>
      <c r="TZJ53" s="38"/>
      <c r="TZK53" s="38"/>
      <c r="TZL53" s="38"/>
      <c r="TZM53" s="38"/>
      <c r="TZN53" s="38"/>
      <c r="TZO53" s="38"/>
      <c r="TZP53" s="38"/>
      <c r="TZQ53" s="38"/>
      <c r="TZR53" s="38"/>
      <c r="TZS53" s="38"/>
      <c r="TZT53" s="38"/>
      <c r="TZU53" s="38"/>
      <c r="TZV53" s="38"/>
      <c r="TZW53" s="38"/>
      <c r="TZX53" s="38"/>
      <c r="TZY53" s="38"/>
      <c r="TZZ53" s="38"/>
      <c r="UAA53" s="38"/>
      <c r="UAB53" s="38"/>
      <c r="UAC53" s="38"/>
      <c r="UAD53" s="38"/>
      <c r="UAE53" s="38"/>
      <c r="UAF53" s="38"/>
      <c r="UAG53" s="38"/>
      <c r="UAH53" s="38"/>
      <c r="UAI53" s="38"/>
      <c r="UAJ53" s="38"/>
      <c r="UAK53" s="38"/>
      <c r="UAL53" s="38"/>
      <c r="UAM53" s="38"/>
      <c r="UAN53" s="38"/>
      <c r="UAO53" s="38"/>
      <c r="UAP53" s="38"/>
      <c r="UAQ53" s="38"/>
      <c r="UAR53" s="38"/>
      <c r="UAS53" s="38"/>
      <c r="UAT53" s="38"/>
      <c r="UAU53" s="38"/>
      <c r="UAV53" s="38"/>
      <c r="UAW53" s="38"/>
      <c r="UAX53" s="38"/>
      <c r="UAY53" s="38"/>
      <c r="UAZ53" s="38"/>
      <c r="UBA53" s="38"/>
      <c r="UBB53" s="38"/>
      <c r="UBC53" s="38"/>
      <c r="UBD53" s="38"/>
      <c r="UBE53" s="38"/>
      <c r="UBF53" s="38"/>
      <c r="UBG53" s="38"/>
      <c r="UBH53" s="38"/>
      <c r="UBI53" s="38"/>
      <c r="UBJ53" s="38"/>
      <c r="UBK53" s="38"/>
      <c r="UBL53" s="38"/>
      <c r="UBM53" s="38"/>
      <c r="UBN53" s="38"/>
      <c r="UBO53" s="38"/>
      <c r="UBP53" s="38"/>
      <c r="UBQ53" s="38"/>
      <c r="UBR53" s="38"/>
      <c r="UBS53" s="38"/>
      <c r="UBT53" s="38"/>
      <c r="UBU53" s="38"/>
      <c r="UBV53" s="38"/>
      <c r="UBW53" s="38"/>
      <c r="UBX53" s="38"/>
      <c r="UBY53" s="38"/>
      <c r="UBZ53" s="38"/>
      <c r="UCA53" s="38"/>
      <c r="UCB53" s="38"/>
      <c r="UCC53" s="38"/>
      <c r="UCD53" s="38"/>
      <c r="UCE53" s="38"/>
      <c r="UCF53" s="38"/>
      <c r="UCG53" s="38"/>
      <c r="UCH53" s="38"/>
      <c r="UCI53" s="38"/>
      <c r="UCJ53" s="38"/>
      <c r="UCK53" s="38"/>
      <c r="UCL53" s="38"/>
      <c r="UCM53" s="38"/>
      <c r="UCN53" s="38"/>
      <c r="UCO53" s="38"/>
      <c r="UCP53" s="38"/>
      <c r="UCQ53" s="38"/>
      <c r="UCR53" s="38"/>
      <c r="UCS53" s="38"/>
      <c r="UCT53" s="38"/>
      <c r="UCU53" s="38"/>
      <c r="UCV53" s="38"/>
      <c r="UCW53" s="38"/>
      <c r="UCX53" s="38"/>
      <c r="UCY53" s="38"/>
      <c r="UCZ53" s="38"/>
      <c r="UDA53" s="38"/>
      <c r="UDB53" s="38"/>
      <c r="UDC53" s="38"/>
      <c r="UDD53" s="38"/>
      <c r="UDE53" s="38"/>
      <c r="UDF53" s="38"/>
      <c r="UDG53" s="38"/>
      <c r="UDH53" s="38"/>
      <c r="UDI53" s="38"/>
      <c r="UDJ53" s="38"/>
      <c r="UDK53" s="38"/>
      <c r="UDL53" s="38"/>
      <c r="UDM53" s="38"/>
      <c r="UDN53" s="38"/>
      <c r="UDO53" s="38"/>
      <c r="UDP53" s="38"/>
      <c r="UDQ53" s="38"/>
      <c r="UDR53" s="38"/>
      <c r="UDS53" s="38"/>
      <c r="UDT53" s="38"/>
      <c r="UDU53" s="38"/>
      <c r="UDV53" s="38"/>
      <c r="UDW53" s="38"/>
      <c r="UDX53" s="38"/>
      <c r="UDY53" s="38"/>
      <c r="UDZ53" s="38"/>
      <c r="UEA53" s="38"/>
      <c r="UEB53" s="38"/>
      <c r="UEC53" s="38"/>
      <c r="UED53" s="38"/>
      <c r="UEE53" s="38"/>
      <c r="UEF53" s="38"/>
      <c r="UEG53" s="38"/>
      <c r="UEH53" s="38"/>
      <c r="UEI53" s="38"/>
      <c r="UEJ53" s="38"/>
      <c r="UEK53" s="38"/>
      <c r="UEL53" s="38"/>
      <c r="UEM53" s="38"/>
      <c r="UEN53" s="38"/>
      <c r="UEO53" s="38"/>
      <c r="UEP53" s="38"/>
      <c r="UEQ53" s="38"/>
      <c r="UER53" s="38"/>
      <c r="UES53" s="38"/>
      <c r="UET53" s="38"/>
      <c r="UEU53" s="38"/>
      <c r="UEV53" s="38"/>
      <c r="UEW53" s="38"/>
      <c r="UEX53" s="38"/>
      <c r="UEY53" s="38"/>
      <c r="UEZ53" s="38"/>
      <c r="UFA53" s="38"/>
      <c r="UFB53" s="38"/>
      <c r="UFC53" s="38"/>
      <c r="UFD53" s="38"/>
      <c r="UFE53" s="38"/>
      <c r="UFF53" s="38"/>
      <c r="UFG53" s="38"/>
      <c r="UFH53" s="38"/>
      <c r="UFI53" s="38"/>
      <c r="UFJ53" s="38"/>
      <c r="UFK53" s="38"/>
      <c r="UFL53" s="38"/>
      <c r="UFM53" s="38"/>
      <c r="UFN53" s="38"/>
      <c r="UFO53" s="38"/>
      <c r="UFP53" s="38"/>
      <c r="UFQ53" s="38"/>
      <c r="UFR53" s="38"/>
      <c r="UFS53" s="38"/>
      <c r="UFT53" s="38"/>
      <c r="UFU53" s="38"/>
      <c r="UFV53" s="38"/>
      <c r="UFW53" s="38"/>
      <c r="UFX53" s="38"/>
      <c r="UFY53" s="38"/>
      <c r="UFZ53" s="38"/>
      <c r="UGA53" s="38"/>
      <c r="UGB53" s="38"/>
      <c r="UGC53" s="38"/>
      <c r="UGD53" s="38"/>
      <c r="UGE53" s="38"/>
      <c r="UGF53" s="38"/>
      <c r="UGG53" s="38"/>
      <c r="UGH53" s="38"/>
      <c r="UGI53" s="38"/>
      <c r="UGJ53" s="38"/>
      <c r="UGK53" s="38"/>
      <c r="UGL53" s="38"/>
      <c r="UGM53" s="38"/>
      <c r="UGN53" s="38"/>
      <c r="UGO53" s="38"/>
      <c r="UGP53" s="38"/>
      <c r="UGQ53" s="38"/>
      <c r="UGR53" s="38"/>
      <c r="UGS53" s="38"/>
      <c r="UGT53" s="38"/>
      <c r="UGU53" s="38"/>
      <c r="UGV53" s="38"/>
      <c r="UGW53" s="38"/>
      <c r="UGX53" s="38"/>
      <c r="UGY53" s="38"/>
      <c r="UGZ53" s="38"/>
      <c r="UHA53" s="38"/>
      <c r="UHB53" s="38"/>
      <c r="UHC53" s="38"/>
      <c r="UHD53" s="38"/>
      <c r="UHE53" s="38"/>
      <c r="UHF53" s="38"/>
      <c r="UHG53" s="38"/>
      <c r="UHH53" s="38"/>
      <c r="UHI53" s="38"/>
      <c r="UHJ53" s="38"/>
      <c r="UHK53" s="38"/>
      <c r="UHL53" s="38"/>
      <c r="UHM53" s="38"/>
      <c r="UHN53" s="38"/>
      <c r="UHO53" s="38"/>
      <c r="UHP53" s="38"/>
      <c r="UHQ53" s="38"/>
      <c r="UHR53" s="38"/>
      <c r="UHS53" s="38"/>
      <c r="UHT53" s="38"/>
      <c r="UHU53" s="38"/>
      <c r="UHV53" s="38"/>
      <c r="UHW53" s="38"/>
      <c r="UHX53" s="38"/>
      <c r="UHY53" s="38"/>
      <c r="UHZ53" s="38"/>
      <c r="UIA53" s="38"/>
      <c r="UIB53" s="38"/>
      <c r="UIC53" s="38"/>
      <c r="UID53" s="38"/>
      <c r="UIE53" s="38"/>
      <c r="UIF53" s="38"/>
      <c r="UIG53" s="38"/>
      <c r="UIH53" s="38"/>
      <c r="UII53" s="38"/>
      <c r="UIJ53" s="38"/>
      <c r="UIK53" s="38"/>
      <c r="UIL53" s="38"/>
      <c r="UIM53" s="38"/>
      <c r="UIN53" s="38"/>
      <c r="UIO53" s="38"/>
      <c r="UIP53" s="38"/>
      <c r="UIQ53" s="38"/>
      <c r="UIR53" s="38"/>
      <c r="UIS53" s="38"/>
      <c r="UIT53" s="38"/>
      <c r="UIU53" s="38"/>
      <c r="UIV53" s="38"/>
      <c r="UIW53" s="38"/>
      <c r="UIX53" s="38"/>
      <c r="UIY53" s="38"/>
      <c r="UIZ53" s="38"/>
      <c r="UJA53" s="38"/>
      <c r="UJB53" s="38"/>
      <c r="UJC53" s="38"/>
      <c r="UJD53" s="38"/>
      <c r="UJE53" s="38"/>
      <c r="UJF53" s="38"/>
      <c r="UJG53" s="38"/>
      <c r="UJH53" s="38"/>
      <c r="UJI53" s="38"/>
      <c r="UJJ53" s="38"/>
      <c r="UJK53" s="38"/>
      <c r="UJL53" s="38"/>
      <c r="UJM53" s="38"/>
      <c r="UJN53" s="38"/>
      <c r="UJO53" s="38"/>
      <c r="UJP53" s="38"/>
      <c r="UJQ53" s="38"/>
      <c r="UJR53" s="38"/>
      <c r="UJS53" s="38"/>
      <c r="UJT53" s="38"/>
      <c r="UJU53" s="38"/>
      <c r="UJV53" s="38"/>
      <c r="UJW53" s="38"/>
      <c r="UJX53" s="38"/>
      <c r="UJY53" s="38"/>
      <c r="UJZ53" s="38"/>
      <c r="UKA53" s="38"/>
      <c r="UKB53" s="38"/>
      <c r="UKC53" s="38"/>
      <c r="UKD53" s="38"/>
      <c r="UKE53" s="38"/>
      <c r="UKF53" s="38"/>
      <c r="UKG53" s="38"/>
      <c r="UKH53" s="38"/>
      <c r="UKI53" s="38"/>
      <c r="UKJ53" s="38"/>
      <c r="UKK53" s="38"/>
      <c r="UKL53" s="38"/>
      <c r="UKM53" s="38"/>
      <c r="UKN53" s="38"/>
      <c r="UKO53" s="38"/>
      <c r="UKP53" s="38"/>
      <c r="UKQ53" s="38"/>
      <c r="UKR53" s="38"/>
      <c r="UKS53" s="38"/>
      <c r="UKT53" s="38"/>
      <c r="UKU53" s="38"/>
      <c r="UKV53" s="38"/>
      <c r="UKW53" s="38"/>
      <c r="UKX53" s="38"/>
      <c r="UKY53" s="38"/>
      <c r="UKZ53" s="38"/>
      <c r="ULA53" s="38"/>
      <c r="ULB53" s="38"/>
      <c r="ULC53" s="38"/>
      <c r="ULD53" s="38"/>
      <c r="ULE53" s="38"/>
      <c r="ULF53" s="38"/>
      <c r="ULG53" s="38"/>
      <c r="ULH53" s="38"/>
      <c r="ULI53" s="38"/>
      <c r="ULJ53" s="38"/>
      <c r="ULK53" s="38"/>
      <c r="ULL53" s="38"/>
      <c r="ULM53" s="38"/>
      <c r="ULN53" s="38"/>
      <c r="ULO53" s="38"/>
      <c r="ULP53" s="38"/>
      <c r="ULQ53" s="38"/>
      <c r="ULR53" s="38"/>
      <c r="ULS53" s="38"/>
      <c r="ULT53" s="38"/>
      <c r="ULU53" s="38"/>
      <c r="ULV53" s="38"/>
      <c r="ULW53" s="38"/>
      <c r="ULX53" s="38"/>
      <c r="ULY53" s="38"/>
      <c r="ULZ53" s="38"/>
      <c r="UMA53" s="38"/>
      <c r="UMB53" s="38"/>
      <c r="UMC53" s="38"/>
      <c r="UMD53" s="38"/>
      <c r="UME53" s="38"/>
      <c r="UMF53" s="38"/>
      <c r="UMG53" s="38"/>
      <c r="UMH53" s="38"/>
      <c r="UMI53" s="38"/>
      <c r="UMJ53" s="38"/>
      <c r="UMK53" s="38"/>
      <c r="UML53" s="38"/>
      <c r="UMM53" s="38"/>
      <c r="UMN53" s="38"/>
      <c r="UMO53" s="38"/>
      <c r="UMP53" s="38"/>
      <c r="UMQ53" s="38"/>
      <c r="UMR53" s="38"/>
      <c r="UMS53" s="38"/>
      <c r="UMT53" s="38"/>
      <c r="UMU53" s="38"/>
      <c r="UMV53" s="38"/>
      <c r="UMW53" s="38"/>
      <c r="UMX53" s="38"/>
      <c r="UMY53" s="38"/>
      <c r="UMZ53" s="38"/>
      <c r="UNA53" s="38"/>
      <c r="UNB53" s="38"/>
      <c r="UNC53" s="38"/>
      <c r="UND53" s="38"/>
      <c r="UNE53" s="38"/>
      <c r="UNF53" s="38"/>
      <c r="UNG53" s="38"/>
      <c r="UNH53" s="38"/>
      <c r="UNI53" s="38"/>
      <c r="UNJ53" s="38"/>
      <c r="UNK53" s="38"/>
      <c r="UNL53" s="38"/>
      <c r="UNM53" s="38"/>
      <c r="UNN53" s="38"/>
      <c r="UNO53" s="38"/>
      <c r="UNP53" s="38"/>
      <c r="UNQ53" s="38"/>
      <c r="UNR53" s="38"/>
      <c r="UNS53" s="38"/>
      <c r="UNT53" s="38"/>
      <c r="UNU53" s="38"/>
      <c r="UNV53" s="38"/>
      <c r="UNW53" s="38"/>
      <c r="UNX53" s="38"/>
      <c r="UNY53" s="38"/>
      <c r="UNZ53" s="38"/>
      <c r="UOA53" s="38"/>
      <c r="UOB53" s="38"/>
      <c r="UOC53" s="38"/>
      <c r="UOD53" s="38"/>
      <c r="UOE53" s="38"/>
      <c r="UOF53" s="38"/>
      <c r="UOG53" s="38"/>
      <c r="UOH53" s="38"/>
      <c r="UOI53" s="38"/>
      <c r="UOJ53" s="38"/>
      <c r="UOK53" s="38"/>
      <c r="UOL53" s="38"/>
      <c r="UOM53" s="38"/>
      <c r="UON53" s="38"/>
      <c r="UOO53" s="38"/>
      <c r="UOP53" s="38"/>
      <c r="UOQ53" s="38"/>
      <c r="UOR53" s="38"/>
      <c r="UOS53" s="38"/>
      <c r="UOT53" s="38"/>
      <c r="UOU53" s="38"/>
      <c r="UOV53" s="38"/>
      <c r="UOW53" s="38"/>
      <c r="UOX53" s="38"/>
      <c r="UOY53" s="38"/>
      <c r="UOZ53" s="38"/>
      <c r="UPA53" s="38"/>
      <c r="UPB53" s="38"/>
      <c r="UPC53" s="38"/>
      <c r="UPD53" s="38"/>
      <c r="UPE53" s="38"/>
      <c r="UPF53" s="38"/>
      <c r="UPG53" s="38"/>
      <c r="UPH53" s="38"/>
      <c r="UPI53" s="38"/>
      <c r="UPJ53" s="38"/>
      <c r="UPK53" s="38"/>
      <c r="UPL53" s="38"/>
      <c r="UPM53" s="38"/>
      <c r="UPN53" s="38"/>
      <c r="UPO53" s="38"/>
      <c r="UPP53" s="38"/>
      <c r="UPQ53" s="38"/>
      <c r="UPR53" s="38"/>
      <c r="UPS53" s="38"/>
      <c r="UPT53" s="38"/>
      <c r="UPU53" s="38"/>
      <c r="UPV53" s="38"/>
      <c r="UPW53" s="38"/>
      <c r="UPX53" s="38"/>
      <c r="UPY53" s="38"/>
      <c r="UPZ53" s="38"/>
      <c r="UQA53" s="38"/>
      <c r="UQB53" s="38"/>
      <c r="UQC53" s="38"/>
      <c r="UQD53" s="38"/>
      <c r="UQE53" s="38"/>
      <c r="UQF53" s="38"/>
      <c r="UQG53" s="38"/>
      <c r="UQH53" s="38"/>
      <c r="UQI53" s="38"/>
      <c r="UQJ53" s="38"/>
      <c r="UQK53" s="38"/>
      <c r="UQL53" s="38"/>
      <c r="UQM53" s="38"/>
      <c r="UQN53" s="38"/>
      <c r="UQO53" s="38"/>
      <c r="UQP53" s="38"/>
      <c r="UQQ53" s="38"/>
      <c r="UQR53" s="38"/>
      <c r="UQS53" s="38"/>
      <c r="UQT53" s="38"/>
      <c r="UQU53" s="38"/>
      <c r="UQV53" s="38"/>
      <c r="UQW53" s="38"/>
      <c r="UQX53" s="38"/>
      <c r="UQY53" s="38"/>
      <c r="UQZ53" s="38"/>
      <c r="URA53" s="38"/>
      <c r="URB53" s="38"/>
      <c r="URC53" s="38"/>
      <c r="URD53" s="38"/>
      <c r="URE53" s="38"/>
      <c r="URF53" s="38"/>
      <c r="URG53" s="38"/>
      <c r="URH53" s="38"/>
      <c r="URI53" s="38"/>
      <c r="URJ53" s="38"/>
      <c r="URK53" s="38"/>
      <c r="URL53" s="38"/>
      <c r="URM53" s="38"/>
      <c r="URN53" s="38"/>
      <c r="URO53" s="38"/>
      <c r="URP53" s="38"/>
      <c r="URQ53" s="38"/>
      <c r="URR53" s="38"/>
      <c r="URS53" s="38"/>
      <c r="URT53" s="38"/>
      <c r="URU53" s="38"/>
      <c r="URV53" s="38"/>
      <c r="URW53" s="38"/>
      <c r="URX53" s="38"/>
      <c r="URY53" s="38"/>
      <c r="URZ53" s="38"/>
      <c r="USA53" s="38"/>
      <c r="USB53" s="38"/>
      <c r="USC53" s="38"/>
      <c r="USD53" s="38"/>
      <c r="USE53" s="38"/>
      <c r="USF53" s="38"/>
      <c r="USG53" s="38"/>
      <c r="USH53" s="38"/>
      <c r="USI53" s="38"/>
      <c r="USJ53" s="38"/>
      <c r="USK53" s="38"/>
      <c r="USL53" s="38"/>
      <c r="USM53" s="38"/>
      <c r="USN53" s="38"/>
      <c r="USO53" s="38"/>
      <c r="USP53" s="38"/>
      <c r="USQ53" s="38"/>
      <c r="USR53" s="38"/>
      <c r="USS53" s="38"/>
      <c r="UST53" s="38"/>
      <c r="USU53" s="38"/>
      <c r="USV53" s="38"/>
      <c r="USW53" s="38"/>
      <c r="USX53" s="38"/>
      <c r="USY53" s="38"/>
      <c r="USZ53" s="38"/>
      <c r="UTA53" s="38"/>
      <c r="UTB53" s="38"/>
      <c r="UTC53" s="38"/>
      <c r="UTD53" s="38"/>
      <c r="UTE53" s="38"/>
      <c r="UTF53" s="38"/>
      <c r="UTG53" s="38"/>
      <c r="UTH53" s="38"/>
      <c r="UTI53" s="38"/>
      <c r="UTJ53" s="38"/>
      <c r="UTK53" s="38"/>
      <c r="UTL53" s="38"/>
      <c r="UTM53" s="38"/>
      <c r="UTN53" s="38"/>
      <c r="UTO53" s="38"/>
      <c r="UTP53" s="38"/>
      <c r="UTQ53" s="38"/>
      <c r="UTR53" s="38"/>
      <c r="UTS53" s="38"/>
      <c r="UTT53" s="38"/>
      <c r="UTU53" s="38"/>
      <c r="UTV53" s="38"/>
      <c r="UTW53" s="38"/>
      <c r="UTX53" s="38"/>
      <c r="UTY53" s="38"/>
      <c r="UTZ53" s="38"/>
      <c r="UUA53" s="38"/>
      <c r="UUB53" s="38"/>
      <c r="UUC53" s="38"/>
      <c r="UUD53" s="38"/>
      <c r="UUE53" s="38"/>
      <c r="UUF53" s="38"/>
      <c r="UUG53" s="38"/>
      <c r="UUH53" s="38"/>
      <c r="UUI53" s="38"/>
      <c r="UUJ53" s="38"/>
      <c r="UUK53" s="38"/>
      <c r="UUL53" s="38"/>
      <c r="UUM53" s="38"/>
      <c r="UUN53" s="38"/>
      <c r="UUO53" s="38"/>
      <c r="UUP53" s="38"/>
      <c r="UUQ53" s="38"/>
      <c r="UUR53" s="38"/>
      <c r="UUS53" s="38"/>
      <c r="UUT53" s="38"/>
      <c r="UUU53" s="38"/>
      <c r="UUV53" s="38"/>
      <c r="UUW53" s="38"/>
      <c r="UUX53" s="38"/>
      <c r="UUY53" s="38"/>
      <c r="UUZ53" s="38"/>
      <c r="UVA53" s="38"/>
      <c r="UVB53" s="38"/>
      <c r="UVC53" s="38"/>
      <c r="UVD53" s="38"/>
      <c r="UVE53" s="38"/>
      <c r="UVF53" s="38"/>
      <c r="UVG53" s="38"/>
      <c r="UVH53" s="38"/>
      <c r="UVI53" s="38"/>
      <c r="UVJ53" s="38"/>
      <c r="UVK53" s="38"/>
      <c r="UVL53" s="38"/>
      <c r="UVM53" s="38"/>
      <c r="UVN53" s="38"/>
      <c r="UVO53" s="38"/>
      <c r="UVP53" s="38"/>
      <c r="UVQ53" s="38"/>
      <c r="UVR53" s="38"/>
      <c r="UVS53" s="38"/>
      <c r="UVT53" s="38"/>
      <c r="UVU53" s="38"/>
      <c r="UVV53" s="38"/>
      <c r="UVW53" s="38"/>
      <c r="UVX53" s="38"/>
      <c r="UVY53" s="38"/>
      <c r="UVZ53" s="38"/>
      <c r="UWA53" s="38"/>
      <c r="UWB53" s="38"/>
      <c r="UWC53" s="38"/>
      <c r="UWD53" s="38"/>
      <c r="UWE53" s="38"/>
      <c r="UWF53" s="38"/>
      <c r="UWG53" s="38"/>
      <c r="UWH53" s="38"/>
      <c r="UWI53" s="38"/>
      <c r="UWJ53" s="38"/>
      <c r="UWK53" s="38"/>
      <c r="UWL53" s="38"/>
      <c r="UWM53" s="38"/>
      <c r="UWN53" s="38"/>
      <c r="UWO53" s="38"/>
      <c r="UWP53" s="38"/>
      <c r="UWQ53" s="38"/>
      <c r="UWR53" s="38"/>
      <c r="UWS53" s="38"/>
      <c r="UWT53" s="38"/>
      <c r="UWU53" s="38"/>
      <c r="UWV53" s="38"/>
      <c r="UWW53" s="38"/>
      <c r="UWX53" s="38"/>
      <c r="UWY53" s="38"/>
      <c r="UWZ53" s="38"/>
      <c r="UXA53" s="38"/>
      <c r="UXB53" s="38"/>
      <c r="UXC53" s="38"/>
      <c r="UXD53" s="38"/>
      <c r="UXE53" s="38"/>
      <c r="UXF53" s="38"/>
      <c r="UXG53" s="38"/>
      <c r="UXH53" s="38"/>
      <c r="UXI53" s="38"/>
      <c r="UXJ53" s="38"/>
      <c r="UXK53" s="38"/>
      <c r="UXL53" s="38"/>
      <c r="UXM53" s="38"/>
      <c r="UXN53" s="38"/>
      <c r="UXO53" s="38"/>
      <c r="UXP53" s="38"/>
      <c r="UXQ53" s="38"/>
      <c r="UXR53" s="38"/>
      <c r="UXS53" s="38"/>
      <c r="UXT53" s="38"/>
      <c r="UXU53" s="38"/>
      <c r="UXV53" s="38"/>
      <c r="UXW53" s="38"/>
      <c r="UXX53" s="38"/>
      <c r="UXY53" s="38"/>
      <c r="UXZ53" s="38"/>
      <c r="UYA53" s="38"/>
      <c r="UYB53" s="38"/>
      <c r="UYC53" s="38"/>
      <c r="UYD53" s="38"/>
      <c r="UYE53" s="38"/>
      <c r="UYF53" s="38"/>
      <c r="UYG53" s="38"/>
      <c r="UYH53" s="38"/>
      <c r="UYI53" s="38"/>
      <c r="UYJ53" s="38"/>
      <c r="UYK53" s="38"/>
      <c r="UYL53" s="38"/>
      <c r="UYM53" s="38"/>
      <c r="UYN53" s="38"/>
      <c r="UYO53" s="38"/>
      <c r="UYP53" s="38"/>
      <c r="UYQ53" s="38"/>
      <c r="UYR53" s="38"/>
      <c r="UYS53" s="38"/>
      <c r="UYT53" s="38"/>
      <c r="UYU53" s="38"/>
      <c r="UYV53" s="38"/>
      <c r="UYW53" s="38"/>
      <c r="UYX53" s="38"/>
      <c r="UYY53" s="38"/>
      <c r="UYZ53" s="38"/>
      <c r="UZA53" s="38"/>
      <c r="UZB53" s="38"/>
      <c r="UZC53" s="38"/>
      <c r="UZD53" s="38"/>
      <c r="UZE53" s="38"/>
      <c r="UZF53" s="38"/>
      <c r="UZG53" s="38"/>
      <c r="UZH53" s="38"/>
      <c r="UZI53" s="38"/>
      <c r="UZJ53" s="38"/>
      <c r="UZK53" s="38"/>
      <c r="UZL53" s="38"/>
      <c r="UZM53" s="38"/>
      <c r="UZN53" s="38"/>
      <c r="UZO53" s="38"/>
      <c r="UZP53" s="38"/>
      <c r="UZQ53" s="38"/>
      <c r="UZR53" s="38"/>
      <c r="UZS53" s="38"/>
      <c r="UZT53" s="38"/>
      <c r="UZU53" s="38"/>
      <c r="UZV53" s="38"/>
      <c r="UZW53" s="38"/>
      <c r="UZX53" s="38"/>
      <c r="UZY53" s="38"/>
      <c r="UZZ53" s="38"/>
      <c r="VAA53" s="38"/>
      <c r="VAB53" s="38"/>
      <c r="VAC53" s="38"/>
      <c r="VAD53" s="38"/>
      <c r="VAE53" s="38"/>
      <c r="VAF53" s="38"/>
      <c r="VAG53" s="38"/>
      <c r="VAH53" s="38"/>
      <c r="VAI53" s="38"/>
      <c r="VAJ53" s="38"/>
      <c r="VAK53" s="38"/>
      <c r="VAL53" s="38"/>
      <c r="VAM53" s="38"/>
      <c r="VAN53" s="38"/>
      <c r="VAO53" s="38"/>
      <c r="VAP53" s="38"/>
      <c r="VAQ53" s="38"/>
      <c r="VAR53" s="38"/>
      <c r="VAS53" s="38"/>
      <c r="VAT53" s="38"/>
      <c r="VAU53" s="38"/>
      <c r="VAV53" s="38"/>
      <c r="VAW53" s="38"/>
      <c r="VAX53" s="38"/>
      <c r="VAY53" s="38"/>
      <c r="VAZ53" s="38"/>
      <c r="VBA53" s="38"/>
      <c r="VBB53" s="38"/>
      <c r="VBC53" s="38"/>
      <c r="VBD53" s="38"/>
      <c r="VBE53" s="38"/>
      <c r="VBF53" s="38"/>
      <c r="VBG53" s="38"/>
      <c r="VBH53" s="38"/>
      <c r="VBI53" s="38"/>
      <c r="VBJ53" s="38"/>
      <c r="VBK53" s="38"/>
      <c r="VBL53" s="38"/>
      <c r="VBM53" s="38"/>
      <c r="VBN53" s="38"/>
      <c r="VBO53" s="38"/>
      <c r="VBP53" s="38"/>
      <c r="VBQ53" s="38"/>
      <c r="VBR53" s="38"/>
      <c r="VBS53" s="38"/>
      <c r="VBT53" s="38"/>
      <c r="VBU53" s="38"/>
      <c r="VBV53" s="38"/>
      <c r="VBW53" s="38"/>
      <c r="VBX53" s="38"/>
      <c r="VBY53" s="38"/>
      <c r="VBZ53" s="38"/>
      <c r="VCA53" s="38"/>
      <c r="VCB53" s="38"/>
      <c r="VCC53" s="38"/>
      <c r="VCD53" s="38"/>
      <c r="VCE53" s="38"/>
      <c r="VCF53" s="38"/>
      <c r="VCG53" s="38"/>
      <c r="VCH53" s="38"/>
      <c r="VCI53" s="38"/>
      <c r="VCJ53" s="38"/>
      <c r="VCK53" s="38"/>
      <c r="VCL53" s="38"/>
      <c r="VCM53" s="38"/>
      <c r="VCN53" s="38"/>
      <c r="VCO53" s="38"/>
      <c r="VCP53" s="38"/>
      <c r="VCQ53" s="38"/>
      <c r="VCR53" s="38"/>
      <c r="VCS53" s="38"/>
      <c r="VCT53" s="38"/>
      <c r="VCU53" s="38"/>
      <c r="VCV53" s="38"/>
      <c r="VCW53" s="38"/>
      <c r="VCX53" s="38"/>
      <c r="VCY53" s="38"/>
      <c r="VCZ53" s="38"/>
      <c r="VDA53" s="38"/>
      <c r="VDB53" s="38"/>
      <c r="VDC53" s="38"/>
      <c r="VDD53" s="38"/>
      <c r="VDE53" s="38"/>
      <c r="VDF53" s="38"/>
      <c r="VDG53" s="38"/>
      <c r="VDH53" s="38"/>
      <c r="VDI53" s="38"/>
      <c r="VDJ53" s="38"/>
      <c r="VDK53" s="38"/>
      <c r="VDL53" s="38"/>
      <c r="VDM53" s="38"/>
      <c r="VDN53" s="38"/>
      <c r="VDO53" s="38"/>
      <c r="VDP53" s="38"/>
      <c r="VDQ53" s="38"/>
      <c r="VDR53" s="38"/>
      <c r="VDS53" s="38"/>
      <c r="VDT53" s="38"/>
      <c r="VDU53" s="38"/>
      <c r="VDV53" s="38"/>
      <c r="VDW53" s="38"/>
      <c r="VDX53" s="38"/>
      <c r="VDY53" s="38"/>
      <c r="VDZ53" s="38"/>
      <c r="VEA53" s="38"/>
      <c r="VEB53" s="38"/>
      <c r="VEC53" s="38"/>
      <c r="VED53" s="38"/>
      <c r="VEE53" s="38"/>
      <c r="VEF53" s="38"/>
      <c r="VEG53" s="38"/>
      <c r="VEH53" s="38"/>
      <c r="VEI53" s="38"/>
      <c r="VEJ53" s="38"/>
      <c r="VEK53" s="38"/>
      <c r="VEL53" s="38"/>
      <c r="VEM53" s="38"/>
      <c r="VEN53" s="38"/>
      <c r="VEO53" s="38"/>
      <c r="VEP53" s="38"/>
      <c r="VEQ53" s="38"/>
      <c r="VER53" s="38"/>
      <c r="VES53" s="38"/>
      <c r="VET53" s="38"/>
      <c r="VEU53" s="38"/>
      <c r="VEV53" s="38"/>
      <c r="VEW53" s="38"/>
      <c r="VEX53" s="38"/>
      <c r="VEY53" s="38"/>
      <c r="VEZ53" s="38"/>
      <c r="VFA53" s="38"/>
      <c r="VFB53" s="38"/>
      <c r="VFC53" s="38"/>
      <c r="VFD53" s="38"/>
      <c r="VFE53" s="38"/>
      <c r="VFF53" s="38"/>
      <c r="VFG53" s="38"/>
      <c r="VFH53" s="38"/>
      <c r="VFI53" s="38"/>
      <c r="VFJ53" s="38"/>
      <c r="VFK53" s="38"/>
      <c r="VFL53" s="38"/>
      <c r="VFM53" s="38"/>
      <c r="VFN53" s="38"/>
      <c r="VFO53" s="38"/>
      <c r="VFP53" s="38"/>
      <c r="VFQ53" s="38"/>
      <c r="VFR53" s="38"/>
      <c r="VFS53" s="38"/>
      <c r="VFT53" s="38"/>
      <c r="VFU53" s="38"/>
      <c r="VFV53" s="38"/>
      <c r="VFW53" s="38"/>
      <c r="VFX53" s="38"/>
      <c r="VFY53" s="38"/>
      <c r="VFZ53" s="38"/>
      <c r="VGA53" s="38"/>
      <c r="VGB53" s="38"/>
      <c r="VGC53" s="38"/>
      <c r="VGD53" s="38"/>
      <c r="VGE53" s="38"/>
      <c r="VGF53" s="38"/>
      <c r="VGG53" s="38"/>
      <c r="VGH53" s="38"/>
      <c r="VGI53" s="38"/>
      <c r="VGJ53" s="38"/>
      <c r="VGK53" s="38"/>
      <c r="VGL53" s="38"/>
      <c r="VGM53" s="38"/>
      <c r="VGN53" s="38"/>
      <c r="VGO53" s="38"/>
      <c r="VGP53" s="38"/>
      <c r="VGQ53" s="38"/>
      <c r="VGR53" s="38"/>
      <c r="VGS53" s="38"/>
      <c r="VGT53" s="38"/>
      <c r="VGU53" s="38"/>
      <c r="VGV53" s="38"/>
      <c r="VGW53" s="38"/>
      <c r="VGX53" s="38"/>
      <c r="VGY53" s="38"/>
      <c r="VGZ53" s="38"/>
      <c r="VHA53" s="38"/>
      <c r="VHB53" s="38"/>
      <c r="VHC53" s="38"/>
      <c r="VHD53" s="38"/>
      <c r="VHE53" s="38"/>
      <c r="VHF53" s="38"/>
      <c r="VHG53" s="38"/>
      <c r="VHH53" s="38"/>
      <c r="VHI53" s="38"/>
      <c r="VHJ53" s="38"/>
      <c r="VHK53" s="38"/>
      <c r="VHL53" s="38"/>
      <c r="VHM53" s="38"/>
      <c r="VHN53" s="38"/>
      <c r="VHO53" s="38"/>
      <c r="VHP53" s="38"/>
      <c r="VHQ53" s="38"/>
      <c r="VHR53" s="38"/>
      <c r="VHS53" s="38"/>
      <c r="VHT53" s="38"/>
      <c r="VHU53" s="38"/>
      <c r="VHV53" s="38"/>
      <c r="VHW53" s="38"/>
      <c r="VHX53" s="38"/>
      <c r="VHY53" s="38"/>
      <c r="VHZ53" s="38"/>
      <c r="VIA53" s="38"/>
      <c r="VIB53" s="38"/>
      <c r="VIC53" s="38"/>
      <c r="VID53" s="38"/>
      <c r="VIE53" s="38"/>
      <c r="VIF53" s="38"/>
      <c r="VIG53" s="38"/>
      <c r="VIH53" s="38"/>
      <c r="VII53" s="38"/>
      <c r="VIJ53" s="38"/>
      <c r="VIK53" s="38"/>
      <c r="VIL53" s="38"/>
      <c r="VIM53" s="38"/>
      <c r="VIN53" s="38"/>
      <c r="VIO53" s="38"/>
      <c r="VIP53" s="38"/>
      <c r="VIQ53" s="38"/>
      <c r="VIR53" s="38"/>
      <c r="VIS53" s="38"/>
      <c r="VIT53" s="38"/>
      <c r="VIU53" s="38"/>
      <c r="VIV53" s="38"/>
      <c r="VIW53" s="38"/>
      <c r="VIX53" s="38"/>
      <c r="VIY53" s="38"/>
      <c r="VIZ53" s="38"/>
      <c r="VJA53" s="38"/>
      <c r="VJB53" s="38"/>
      <c r="VJC53" s="38"/>
      <c r="VJD53" s="38"/>
      <c r="VJE53" s="38"/>
      <c r="VJF53" s="38"/>
      <c r="VJG53" s="38"/>
      <c r="VJH53" s="38"/>
      <c r="VJI53" s="38"/>
      <c r="VJJ53" s="38"/>
      <c r="VJK53" s="38"/>
      <c r="VJL53" s="38"/>
      <c r="VJM53" s="38"/>
      <c r="VJN53" s="38"/>
      <c r="VJO53" s="38"/>
      <c r="VJP53" s="38"/>
      <c r="VJQ53" s="38"/>
      <c r="VJR53" s="38"/>
      <c r="VJS53" s="38"/>
      <c r="VJT53" s="38"/>
      <c r="VJU53" s="38"/>
      <c r="VJV53" s="38"/>
      <c r="VJW53" s="38"/>
      <c r="VJX53" s="38"/>
      <c r="VJY53" s="38"/>
      <c r="VJZ53" s="38"/>
      <c r="VKA53" s="38"/>
      <c r="VKB53" s="38"/>
      <c r="VKC53" s="38"/>
      <c r="VKD53" s="38"/>
      <c r="VKE53" s="38"/>
      <c r="VKF53" s="38"/>
      <c r="VKG53" s="38"/>
      <c r="VKH53" s="38"/>
      <c r="VKI53" s="38"/>
      <c r="VKJ53" s="38"/>
      <c r="VKK53" s="38"/>
      <c r="VKL53" s="38"/>
      <c r="VKM53" s="38"/>
      <c r="VKN53" s="38"/>
      <c r="VKO53" s="38"/>
      <c r="VKP53" s="38"/>
      <c r="VKQ53" s="38"/>
      <c r="VKR53" s="38"/>
      <c r="VKS53" s="38"/>
      <c r="VKT53" s="38"/>
      <c r="VKU53" s="38"/>
      <c r="VKV53" s="38"/>
      <c r="VKW53" s="38"/>
      <c r="VKX53" s="38"/>
      <c r="VKY53" s="38"/>
      <c r="VKZ53" s="38"/>
      <c r="VLA53" s="38"/>
      <c r="VLB53" s="38"/>
      <c r="VLC53" s="38"/>
      <c r="VLD53" s="38"/>
      <c r="VLE53" s="38"/>
      <c r="VLF53" s="38"/>
      <c r="VLG53" s="38"/>
      <c r="VLH53" s="38"/>
      <c r="VLI53" s="38"/>
      <c r="VLJ53" s="38"/>
      <c r="VLK53" s="38"/>
      <c r="VLL53" s="38"/>
      <c r="VLM53" s="38"/>
      <c r="VLN53" s="38"/>
      <c r="VLO53" s="38"/>
      <c r="VLP53" s="38"/>
      <c r="VLQ53" s="38"/>
      <c r="VLR53" s="38"/>
      <c r="VLS53" s="38"/>
      <c r="VLT53" s="38"/>
      <c r="VLU53" s="38"/>
      <c r="VLV53" s="38"/>
      <c r="VLW53" s="38"/>
      <c r="VLX53" s="38"/>
      <c r="VLY53" s="38"/>
      <c r="VLZ53" s="38"/>
      <c r="VMA53" s="38"/>
      <c r="VMB53" s="38"/>
      <c r="VMC53" s="38"/>
      <c r="VMD53" s="38"/>
      <c r="VME53" s="38"/>
      <c r="VMF53" s="38"/>
      <c r="VMG53" s="38"/>
      <c r="VMH53" s="38"/>
      <c r="VMI53" s="38"/>
      <c r="VMJ53" s="38"/>
      <c r="VMK53" s="38"/>
      <c r="VML53" s="38"/>
      <c r="VMM53" s="38"/>
      <c r="VMN53" s="38"/>
      <c r="VMO53" s="38"/>
      <c r="VMP53" s="38"/>
      <c r="VMQ53" s="38"/>
      <c r="VMR53" s="38"/>
      <c r="VMS53" s="38"/>
      <c r="VMT53" s="38"/>
      <c r="VMU53" s="38"/>
      <c r="VMV53" s="38"/>
      <c r="VMW53" s="38"/>
      <c r="VMX53" s="38"/>
      <c r="VMY53" s="38"/>
      <c r="VMZ53" s="38"/>
      <c r="VNA53" s="38"/>
      <c r="VNB53" s="38"/>
      <c r="VNC53" s="38"/>
      <c r="VND53" s="38"/>
      <c r="VNE53" s="38"/>
      <c r="VNF53" s="38"/>
      <c r="VNG53" s="38"/>
      <c r="VNH53" s="38"/>
      <c r="VNI53" s="38"/>
      <c r="VNJ53" s="38"/>
      <c r="VNK53" s="38"/>
      <c r="VNL53" s="38"/>
      <c r="VNM53" s="38"/>
      <c r="VNN53" s="38"/>
      <c r="VNO53" s="38"/>
      <c r="VNP53" s="38"/>
      <c r="VNQ53" s="38"/>
      <c r="VNR53" s="38"/>
      <c r="VNS53" s="38"/>
      <c r="VNT53" s="38"/>
      <c r="VNU53" s="38"/>
      <c r="VNV53" s="38"/>
      <c r="VNW53" s="38"/>
      <c r="VNX53" s="38"/>
      <c r="VNY53" s="38"/>
      <c r="VNZ53" s="38"/>
      <c r="VOA53" s="38"/>
      <c r="VOB53" s="38"/>
      <c r="VOC53" s="38"/>
      <c r="VOD53" s="38"/>
      <c r="VOE53" s="38"/>
      <c r="VOF53" s="38"/>
      <c r="VOG53" s="38"/>
      <c r="VOH53" s="38"/>
      <c r="VOI53" s="38"/>
      <c r="VOJ53" s="38"/>
      <c r="VOK53" s="38"/>
      <c r="VOL53" s="38"/>
      <c r="VOM53" s="38"/>
      <c r="VON53" s="38"/>
      <c r="VOO53" s="38"/>
      <c r="VOP53" s="38"/>
      <c r="VOQ53" s="38"/>
      <c r="VOR53" s="38"/>
      <c r="VOS53" s="38"/>
      <c r="VOT53" s="38"/>
      <c r="VOU53" s="38"/>
      <c r="VOV53" s="38"/>
      <c r="VOW53" s="38"/>
      <c r="VOX53" s="38"/>
      <c r="VOY53" s="38"/>
      <c r="VOZ53" s="38"/>
      <c r="VPA53" s="38"/>
      <c r="VPB53" s="38"/>
      <c r="VPC53" s="38"/>
      <c r="VPD53" s="38"/>
      <c r="VPE53" s="38"/>
      <c r="VPF53" s="38"/>
      <c r="VPG53" s="38"/>
      <c r="VPH53" s="38"/>
      <c r="VPI53" s="38"/>
      <c r="VPJ53" s="38"/>
      <c r="VPK53" s="38"/>
      <c r="VPL53" s="38"/>
      <c r="VPM53" s="38"/>
      <c r="VPN53" s="38"/>
      <c r="VPO53" s="38"/>
      <c r="VPP53" s="38"/>
      <c r="VPQ53" s="38"/>
      <c r="VPR53" s="38"/>
      <c r="VPS53" s="38"/>
      <c r="VPT53" s="38"/>
      <c r="VPU53" s="38"/>
      <c r="VPV53" s="38"/>
      <c r="VPW53" s="38"/>
      <c r="VPX53" s="38"/>
      <c r="VPY53" s="38"/>
      <c r="VPZ53" s="38"/>
      <c r="VQA53" s="38"/>
      <c r="VQB53" s="38"/>
      <c r="VQC53" s="38"/>
      <c r="VQD53" s="38"/>
      <c r="VQE53" s="38"/>
      <c r="VQF53" s="38"/>
      <c r="VQG53" s="38"/>
      <c r="VQH53" s="38"/>
      <c r="VQI53" s="38"/>
      <c r="VQJ53" s="38"/>
      <c r="VQK53" s="38"/>
      <c r="VQL53" s="38"/>
      <c r="VQM53" s="38"/>
      <c r="VQN53" s="38"/>
      <c r="VQO53" s="38"/>
      <c r="VQP53" s="38"/>
      <c r="VQQ53" s="38"/>
      <c r="VQR53" s="38"/>
      <c r="VQS53" s="38"/>
      <c r="VQT53" s="38"/>
      <c r="VQU53" s="38"/>
      <c r="VQV53" s="38"/>
      <c r="VQW53" s="38"/>
      <c r="VQX53" s="38"/>
      <c r="VQY53" s="38"/>
      <c r="VQZ53" s="38"/>
      <c r="VRA53" s="38"/>
      <c r="VRB53" s="38"/>
      <c r="VRC53" s="38"/>
      <c r="VRD53" s="38"/>
      <c r="VRE53" s="38"/>
      <c r="VRF53" s="38"/>
      <c r="VRG53" s="38"/>
      <c r="VRH53" s="38"/>
      <c r="VRI53" s="38"/>
      <c r="VRJ53" s="38"/>
      <c r="VRK53" s="38"/>
      <c r="VRL53" s="38"/>
      <c r="VRM53" s="38"/>
      <c r="VRN53" s="38"/>
      <c r="VRO53" s="38"/>
      <c r="VRP53" s="38"/>
      <c r="VRQ53" s="38"/>
      <c r="VRR53" s="38"/>
      <c r="VRS53" s="38"/>
      <c r="VRT53" s="38"/>
      <c r="VRU53" s="38"/>
      <c r="VRV53" s="38"/>
      <c r="VRW53" s="38"/>
      <c r="VRX53" s="38"/>
      <c r="VRY53" s="38"/>
      <c r="VRZ53" s="38"/>
      <c r="VSA53" s="38"/>
      <c r="VSB53" s="38"/>
      <c r="VSC53" s="38"/>
      <c r="VSD53" s="38"/>
      <c r="VSE53" s="38"/>
      <c r="VSF53" s="38"/>
      <c r="VSG53" s="38"/>
      <c r="VSH53" s="38"/>
      <c r="VSI53" s="38"/>
      <c r="VSJ53" s="38"/>
      <c r="VSK53" s="38"/>
      <c r="VSL53" s="38"/>
      <c r="VSM53" s="38"/>
      <c r="VSN53" s="38"/>
      <c r="VSO53" s="38"/>
      <c r="VSP53" s="38"/>
      <c r="VSQ53" s="38"/>
      <c r="VSR53" s="38"/>
      <c r="VSS53" s="38"/>
      <c r="VST53" s="38"/>
      <c r="VSU53" s="38"/>
      <c r="VSV53" s="38"/>
      <c r="VSW53" s="38"/>
      <c r="VSX53" s="38"/>
      <c r="VSY53" s="38"/>
      <c r="VSZ53" s="38"/>
      <c r="VTA53" s="38"/>
      <c r="VTB53" s="38"/>
      <c r="VTC53" s="38"/>
      <c r="VTD53" s="38"/>
      <c r="VTE53" s="38"/>
      <c r="VTF53" s="38"/>
      <c r="VTG53" s="38"/>
      <c r="VTH53" s="38"/>
      <c r="VTI53" s="38"/>
      <c r="VTJ53" s="38"/>
      <c r="VTK53" s="38"/>
      <c r="VTL53" s="38"/>
      <c r="VTM53" s="38"/>
      <c r="VTN53" s="38"/>
      <c r="VTO53" s="38"/>
      <c r="VTP53" s="38"/>
      <c r="VTQ53" s="38"/>
      <c r="VTR53" s="38"/>
      <c r="VTS53" s="38"/>
      <c r="VTT53" s="38"/>
      <c r="VTU53" s="38"/>
      <c r="VTV53" s="38"/>
      <c r="VTW53" s="38"/>
      <c r="VTX53" s="38"/>
      <c r="VTY53" s="38"/>
      <c r="VTZ53" s="38"/>
      <c r="VUA53" s="38"/>
      <c r="VUB53" s="38"/>
      <c r="VUC53" s="38"/>
      <c r="VUD53" s="38"/>
      <c r="VUE53" s="38"/>
      <c r="VUF53" s="38"/>
      <c r="VUG53" s="38"/>
      <c r="VUH53" s="38"/>
      <c r="VUI53" s="38"/>
      <c r="VUJ53" s="38"/>
      <c r="VUK53" s="38"/>
      <c r="VUL53" s="38"/>
      <c r="VUM53" s="38"/>
      <c r="VUN53" s="38"/>
      <c r="VUO53" s="38"/>
      <c r="VUP53" s="38"/>
      <c r="VUQ53" s="38"/>
      <c r="VUR53" s="38"/>
      <c r="VUS53" s="38"/>
      <c r="VUT53" s="38"/>
      <c r="VUU53" s="38"/>
      <c r="VUV53" s="38"/>
      <c r="VUW53" s="38"/>
      <c r="VUX53" s="38"/>
      <c r="VUY53" s="38"/>
      <c r="VUZ53" s="38"/>
      <c r="VVA53" s="38"/>
      <c r="VVB53" s="38"/>
      <c r="VVC53" s="38"/>
      <c r="VVD53" s="38"/>
      <c r="VVE53" s="38"/>
      <c r="VVF53" s="38"/>
      <c r="VVG53" s="38"/>
      <c r="VVH53" s="38"/>
      <c r="VVI53" s="38"/>
      <c r="VVJ53" s="38"/>
      <c r="VVK53" s="38"/>
      <c r="VVL53" s="38"/>
      <c r="VVM53" s="38"/>
      <c r="VVN53" s="38"/>
      <c r="VVO53" s="38"/>
      <c r="VVP53" s="38"/>
      <c r="VVQ53" s="38"/>
      <c r="VVR53" s="38"/>
      <c r="VVS53" s="38"/>
      <c r="VVT53" s="38"/>
      <c r="VVU53" s="38"/>
      <c r="VVV53" s="38"/>
      <c r="VVW53" s="38"/>
      <c r="VVX53" s="38"/>
      <c r="VVY53" s="38"/>
      <c r="VVZ53" s="38"/>
      <c r="VWA53" s="38"/>
      <c r="VWB53" s="38"/>
      <c r="VWC53" s="38"/>
      <c r="VWD53" s="38"/>
      <c r="VWE53" s="38"/>
      <c r="VWF53" s="38"/>
      <c r="VWG53" s="38"/>
      <c r="VWH53" s="38"/>
      <c r="VWI53" s="38"/>
      <c r="VWJ53" s="38"/>
      <c r="VWK53" s="38"/>
      <c r="VWL53" s="38"/>
      <c r="VWM53" s="38"/>
      <c r="VWN53" s="38"/>
      <c r="VWO53" s="38"/>
      <c r="VWP53" s="38"/>
      <c r="VWQ53" s="38"/>
      <c r="VWR53" s="38"/>
      <c r="VWS53" s="38"/>
      <c r="VWT53" s="38"/>
      <c r="VWU53" s="38"/>
      <c r="VWV53" s="38"/>
      <c r="VWW53" s="38"/>
      <c r="VWX53" s="38"/>
      <c r="VWY53" s="38"/>
      <c r="VWZ53" s="38"/>
      <c r="VXA53" s="38"/>
      <c r="VXB53" s="38"/>
      <c r="VXC53" s="38"/>
      <c r="VXD53" s="38"/>
      <c r="VXE53" s="38"/>
      <c r="VXF53" s="38"/>
      <c r="VXG53" s="38"/>
      <c r="VXH53" s="38"/>
      <c r="VXI53" s="38"/>
      <c r="VXJ53" s="38"/>
      <c r="VXK53" s="38"/>
      <c r="VXL53" s="38"/>
      <c r="VXM53" s="38"/>
      <c r="VXN53" s="38"/>
      <c r="VXO53" s="38"/>
      <c r="VXP53" s="38"/>
      <c r="VXQ53" s="38"/>
      <c r="VXR53" s="38"/>
      <c r="VXS53" s="38"/>
      <c r="VXT53" s="38"/>
      <c r="VXU53" s="38"/>
      <c r="VXV53" s="38"/>
      <c r="VXW53" s="38"/>
      <c r="VXX53" s="38"/>
      <c r="VXY53" s="38"/>
      <c r="VXZ53" s="38"/>
      <c r="VYA53" s="38"/>
      <c r="VYB53" s="38"/>
      <c r="VYC53" s="38"/>
      <c r="VYD53" s="38"/>
      <c r="VYE53" s="38"/>
      <c r="VYF53" s="38"/>
      <c r="VYG53" s="38"/>
      <c r="VYH53" s="38"/>
      <c r="VYI53" s="38"/>
      <c r="VYJ53" s="38"/>
      <c r="VYK53" s="38"/>
      <c r="VYL53" s="38"/>
      <c r="VYM53" s="38"/>
      <c r="VYN53" s="38"/>
      <c r="VYO53" s="38"/>
      <c r="VYP53" s="38"/>
      <c r="VYQ53" s="38"/>
      <c r="VYR53" s="38"/>
      <c r="VYS53" s="38"/>
      <c r="VYT53" s="38"/>
      <c r="VYU53" s="38"/>
      <c r="VYV53" s="38"/>
      <c r="VYW53" s="38"/>
      <c r="VYX53" s="38"/>
      <c r="VYY53" s="38"/>
      <c r="VYZ53" s="38"/>
      <c r="VZA53" s="38"/>
      <c r="VZB53" s="38"/>
      <c r="VZC53" s="38"/>
      <c r="VZD53" s="38"/>
      <c r="VZE53" s="38"/>
      <c r="VZF53" s="38"/>
      <c r="VZG53" s="38"/>
      <c r="VZH53" s="38"/>
      <c r="VZI53" s="38"/>
      <c r="VZJ53" s="38"/>
      <c r="VZK53" s="38"/>
      <c r="VZL53" s="38"/>
      <c r="VZM53" s="38"/>
      <c r="VZN53" s="38"/>
      <c r="VZO53" s="38"/>
      <c r="VZP53" s="38"/>
      <c r="VZQ53" s="38"/>
      <c r="VZR53" s="38"/>
      <c r="VZS53" s="38"/>
      <c r="VZT53" s="38"/>
      <c r="VZU53" s="38"/>
      <c r="VZV53" s="38"/>
      <c r="VZW53" s="38"/>
      <c r="VZX53" s="38"/>
      <c r="VZY53" s="38"/>
      <c r="VZZ53" s="38"/>
      <c r="WAA53" s="38"/>
      <c r="WAB53" s="38"/>
      <c r="WAC53" s="38"/>
      <c r="WAD53" s="38"/>
      <c r="WAE53" s="38"/>
      <c r="WAF53" s="38"/>
      <c r="WAG53" s="38"/>
      <c r="WAH53" s="38"/>
      <c r="WAI53" s="38"/>
      <c r="WAJ53" s="38"/>
      <c r="WAK53" s="38"/>
      <c r="WAL53" s="38"/>
      <c r="WAM53" s="38"/>
      <c r="WAN53" s="38"/>
      <c r="WAO53" s="38"/>
      <c r="WAP53" s="38"/>
      <c r="WAQ53" s="38"/>
      <c r="WAR53" s="38"/>
      <c r="WAS53" s="38"/>
      <c r="WAT53" s="38"/>
      <c r="WAU53" s="38"/>
      <c r="WAV53" s="38"/>
      <c r="WAW53" s="38"/>
      <c r="WAX53" s="38"/>
      <c r="WAY53" s="38"/>
      <c r="WAZ53" s="38"/>
      <c r="WBA53" s="38"/>
      <c r="WBB53" s="38"/>
      <c r="WBC53" s="38"/>
      <c r="WBD53" s="38"/>
      <c r="WBE53" s="38"/>
      <c r="WBF53" s="38"/>
      <c r="WBG53" s="38"/>
      <c r="WBH53" s="38"/>
      <c r="WBI53" s="38"/>
      <c r="WBJ53" s="38"/>
      <c r="WBK53" s="38"/>
      <c r="WBL53" s="38"/>
      <c r="WBM53" s="38"/>
      <c r="WBN53" s="38"/>
      <c r="WBO53" s="38"/>
      <c r="WBP53" s="38"/>
      <c r="WBQ53" s="38"/>
      <c r="WBR53" s="38"/>
      <c r="WBS53" s="38"/>
      <c r="WBT53" s="38"/>
      <c r="WBU53" s="38"/>
      <c r="WBV53" s="38"/>
      <c r="WBW53" s="38"/>
      <c r="WBX53" s="38"/>
      <c r="WBY53" s="38"/>
      <c r="WBZ53" s="38"/>
      <c r="WCA53" s="38"/>
      <c r="WCB53" s="38"/>
      <c r="WCC53" s="38"/>
      <c r="WCD53" s="38"/>
      <c r="WCE53" s="38"/>
      <c r="WCF53" s="38"/>
      <c r="WCG53" s="38"/>
      <c r="WCH53" s="38"/>
      <c r="WCI53" s="38"/>
      <c r="WCJ53" s="38"/>
      <c r="WCK53" s="38"/>
      <c r="WCL53" s="38"/>
      <c r="WCM53" s="38"/>
      <c r="WCN53" s="38"/>
      <c r="WCO53" s="38"/>
      <c r="WCP53" s="38"/>
      <c r="WCQ53" s="38"/>
      <c r="WCR53" s="38"/>
      <c r="WCS53" s="38"/>
      <c r="WCT53" s="38"/>
      <c r="WCU53" s="38"/>
      <c r="WCV53" s="38"/>
      <c r="WCW53" s="38"/>
      <c r="WCX53" s="38"/>
      <c r="WCY53" s="38"/>
      <c r="WCZ53" s="38"/>
      <c r="WDA53" s="38"/>
      <c r="WDB53" s="38"/>
      <c r="WDC53" s="38"/>
      <c r="WDD53" s="38"/>
      <c r="WDE53" s="38"/>
      <c r="WDF53" s="38"/>
      <c r="WDG53" s="38"/>
      <c r="WDH53" s="38"/>
      <c r="WDI53" s="38"/>
      <c r="WDJ53" s="38"/>
      <c r="WDK53" s="38"/>
      <c r="WDL53" s="38"/>
      <c r="WDM53" s="38"/>
      <c r="WDN53" s="38"/>
      <c r="WDO53" s="38"/>
      <c r="WDP53" s="38"/>
      <c r="WDQ53" s="38"/>
      <c r="WDR53" s="38"/>
      <c r="WDS53" s="38"/>
      <c r="WDT53" s="38"/>
      <c r="WDU53" s="38"/>
      <c r="WDV53" s="38"/>
      <c r="WDW53" s="38"/>
      <c r="WDX53" s="38"/>
      <c r="WDY53" s="38"/>
      <c r="WDZ53" s="38"/>
      <c r="WEA53" s="38"/>
      <c r="WEB53" s="38"/>
      <c r="WEC53" s="38"/>
      <c r="WED53" s="38"/>
      <c r="WEE53" s="38"/>
      <c r="WEF53" s="38"/>
      <c r="WEG53" s="38"/>
      <c r="WEH53" s="38"/>
      <c r="WEI53" s="38"/>
      <c r="WEJ53" s="38"/>
      <c r="WEK53" s="38"/>
      <c r="WEL53" s="38"/>
      <c r="WEM53" s="38"/>
      <c r="WEN53" s="38"/>
      <c r="WEO53" s="38"/>
      <c r="WEP53" s="38"/>
      <c r="WEQ53" s="38"/>
      <c r="WER53" s="38"/>
      <c r="WES53" s="38"/>
      <c r="WET53" s="38"/>
      <c r="WEU53" s="38"/>
      <c r="WEV53" s="38"/>
      <c r="WEW53" s="38"/>
      <c r="WEX53" s="38"/>
      <c r="WEY53" s="38"/>
      <c r="WEZ53" s="38"/>
      <c r="WFA53" s="38"/>
      <c r="WFB53" s="38"/>
      <c r="WFC53" s="38"/>
      <c r="WFD53" s="38"/>
      <c r="WFE53" s="38"/>
      <c r="WFF53" s="38"/>
      <c r="WFG53" s="38"/>
      <c r="WFH53" s="38"/>
      <c r="WFI53" s="38"/>
      <c r="WFJ53" s="38"/>
      <c r="WFK53" s="38"/>
      <c r="WFL53" s="38"/>
      <c r="WFM53" s="38"/>
      <c r="WFN53" s="38"/>
      <c r="WFO53" s="38"/>
      <c r="WFP53" s="38"/>
      <c r="WFQ53" s="38"/>
      <c r="WFR53" s="38"/>
      <c r="WFS53" s="38"/>
      <c r="WFT53" s="38"/>
      <c r="WFU53" s="38"/>
      <c r="WFV53" s="38"/>
      <c r="WFW53" s="38"/>
      <c r="WFX53" s="38"/>
      <c r="WFY53" s="38"/>
      <c r="WFZ53" s="38"/>
      <c r="WGA53" s="38"/>
      <c r="WGB53" s="38"/>
      <c r="WGC53" s="38"/>
      <c r="WGD53" s="38"/>
      <c r="WGE53" s="38"/>
      <c r="WGF53" s="38"/>
      <c r="WGG53" s="38"/>
      <c r="WGH53" s="38"/>
      <c r="WGI53" s="38"/>
      <c r="WGJ53" s="38"/>
      <c r="WGK53" s="38"/>
      <c r="WGL53" s="38"/>
      <c r="WGM53" s="38"/>
      <c r="WGN53" s="38"/>
      <c r="WGO53" s="38"/>
      <c r="WGP53" s="38"/>
      <c r="WGQ53" s="38"/>
      <c r="WGR53" s="38"/>
      <c r="WGS53" s="38"/>
      <c r="WGT53" s="38"/>
      <c r="WGU53" s="38"/>
      <c r="WGV53" s="38"/>
      <c r="WGW53" s="38"/>
      <c r="WGX53" s="38"/>
      <c r="WGY53" s="38"/>
      <c r="WGZ53" s="38"/>
      <c r="WHA53" s="38"/>
      <c r="WHB53" s="38"/>
      <c r="WHC53" s="38"/>
      <c r="WHD53" s="38"/>
      <c r="WHE53" s="38"/>
      <c r="WHF53" s="38"/>
      <c r="WHG53" s="38"/>
      <c r="WHH53" s="38"/>
      <c r="WHI53" s="38"/>
      <c r="WHJ53" s="38"/>
      <c r="WHK53" s="38"/>
      <c r="WHL53" s="38"/>
      <c r="WHM53" s="38"/>
      <c r="WHN53" s="38"/>
      <c r="WHO53" s="38"/>
      <c r="WHP53" s="38"/>
      <c r="WHQ53" s="38"/>
      <c r="WHR53" s="38"/>
      <c r="WHS53" s="38"/>
      <c r="WHT53" s="38"/>
      <c r="WHU53" s="38"/>
      <c r="WHV53" s="38"/>
      <c r="WHW53" s="38"/>
      <c r="WHX53" s="38"/>
      <c r="WHY53" s="38"/>
      <c r="WHZ53" s="38"/>
      <c r="WIA53" s="38"/>
      <c r="WIB53" s="38"/>
      <c r="WIC53" s="38"/>
      <c r="WID53" s="38"/>
      <c r="WIE53" s="38"/>
      <c r="WIF53" s="38"/>
      <c r="WIG53" s="38"/>
      <c r="WIH53" s="38"/>
      <c r="WII53" s="38"/>
      <c r="WIJ53" s="38"/>
      <c r="WIK53" s="38"/>
      <c r="WIL53" s="38"/>
      <c r="WIM53" s="38"/>
      <c r="WIN53" s="38"/>
      <c r="WIO53" s="38"/>
      <c r="WIP53" s="38"/>
      <c r="WIQ53" s="38"/>
      <c r="WIR53" s="38"/>
      <c r="WIS53" s="38"/>
      <c r="WIT53" s="38"/>
      <c r="WIU53" s="38"/>
      <c r="WIV53" s="38"/>
      <c r="WIW53" s="38"/>
      <c r="WIX53" s="38"/>
      <c r="WIY53" s="38"/>
      <c r="WIZ53" s="38"/>
      <c r="WJA53" s="38"/>
      <c r="WJB53" s="38"/>
      <c r="WJC53" s="38"/>
      <c r="WJD53" s="38"/>
      <c r="WJE53" s="38"/>
      <c r="WJF53" s="38"/>
      <c r="WJG53" s="38"/>
      <c r="WJH53" s="38"/>
      <c r="WJI53" s="38"/>
      <c r="WJJ53" s="38"/>
      <c r="WJK53" s="38"/>
      <c r="WJL53" s="38"/>
      <c r="WJM53" s="38"/>
      <c r="WJN53" s="38"/>
      <c r="WJO53" s="38"/>
      <c r="WJP53" s="38"/>
      <c r="WJQ53" s="38"/>
      <c r="WJR53" s="38"/>
      <c r="WJS53" s="38"/>
      <c r="WJT53" s="38"/>
      <c r="WJU53" s="38"/>
      <c r="WJV53" s="38"/>
      <c r="WJW53" s="38"/>
      <c r="WJX53" s="38"/>
      <c r="WJY53" s="38"/>
      <c r="WJZ53" s="38"/>
      <c r="WKA53" s="38"/>
      <c r="WKB53" s="38"/>
      <c r="WKC53" s="38"/>
      <c r="WKD53" s="38"/>
      <c r="WKE53" s="38"/>
      <c r="WKF53" s="38"/>
      <c r="WKG53" s="38"/>
      <c r="WKH53" s="38"/>
      <c r="WKI53" s="38"/>
      <c r="WKJ53" s="38"/>
      <c r="WKK53" s="38"/>
      <c r="WKL53" s="38"/>
      <c r="WKM53" s="38"/>
      <c r="WKN53" s="38"/>
      <c r="WKO53" s="38"/>
      <c r="WKP53" s="38"/>
      <c r="WKQ53" s="38"/>
      <c r="WKR53" s="38"/>
      <c r="WKS53" s="38"/>
      <c r="WKT53" s="38"/>
      <c r="WKU53" s="38"/>
      <c r="WKV53" s="38"/>
      <c r="WKW53" s="38"/>
      <c r="WKX53" s="38"/>
      <c r="WKY53" s="38"/>
      <c r="WKZ53" s="38"/>
      <c r="WLA53" s="38"/>
      <c r="WLB53" s="38"/>
      <c r="WLC53" s="38"/>
      <c r="WLD53" s="38"/>
      <c r="WLE53" s="38"/>
      <c r="WLF53" s="38"/>
      <c r="WLG53" s="38"/>
      <c r="WLH53" s="38"/>
      <c r="WLI53" s="38"/>
      <c r="WLJ53" s="38"/>
      <c r="WLK53" s="38"/>
      <c r="WLL53" s="38"/>
      <c r="WLM53" s="38"/>
      <c r="WLN53" s="38"/>
      <c r="WLO53" s="38"/>
      <c r="WLP53" s="38"/>
      <c r="WLQ53" s="38"/>
      <c r="WLR53" s="38"/>
      <c r="WLS53" s="38"/>
      <c r="WLT53" s="38"/>
      <c r="WLU53" s="38"/>
      <c r="WLV53" s="38"/>
      <c r="WLW53" s="38"/>
      <c r="WLX53" s="38"/>
      <c r="WLY53" s="38"/>
      <c r="WLZ53" s="38"/>
      <c r="WMA53" s="38"/>
      <c r="WMB53" s="38"/>
      <c r="WMC53" s="38"/>
      <c r="WMD53" s="38"/>
      <c r="WME53" s="38"/>
      <c r="WMF53" s="38"/>
      <c r="WMG53" s="38"/>
      <c r="WMH53" s="38"/>
      <c r="WMI53" s="38"/>
      <c r="WMJ53" s="38"/>
      <c r="WMK53" s="38"/>
      <c r="WML53" s="38"/>
      <c r="WMM53" s="38"/>
      <c r="WMN53" s="38"/>
      <c r="WMO53" s="38"/>
      <c r="WMP53" s="38"/>
      <c r="WMQ53" s="38"/>
      <c r="WMR53" s="38"/>
      <c r="WMS53" s="38"/>
      <c r="WMT53" s="38"/>
      <c r="WMU53" s="38"/>
      <c r="WMV53" s="38"/>
      <c r="WMW53" s="38"/>
      <c r="WMX53" s="38"/>
      <c r="WMY53" s="38"/>
      <c r="WMZ53" s="38"/>
      <c r="WNA53" s="38"/>
      <c r="WNB53" s="38"/>
      <c r="WNC53" s="38"/>
      <c r="WND53" s="38"/>
      <c r="WNE53" s="38"/>
      <c r="WNF53" s="38"/>
      <c r="WNG53" s="38"/>
      <c r="WNH53" s="38"/>
      <c r="WNI53" s="38"/>
      <c r="WNJ53" s="38"/>
      <c r="WNK53" s="38"/>
      <c r="WNL53" s="38"/>
      <c r="WNM53" s="38"/>
      <c r="WNN53" s="38"/>
      <c r="WNO53" s="38"/>
      <c r="WNP53" s="38"/>
      <c r="WNQ53" s="38"/>
      <c r="WNR53" s="38"/>
      <c r="WNS53" s="38"/>
      <c r="WNT53" s="38"/>
      <c r="WNU53" s="38"/>
      <c r="WNV53" s="38"/>
      <c r="WNW53" s="38"/>
      <c r="WNX53" s="38"/>
      <c r="WNY53" s="38"/>
      <c r="WNZ53" s="38"/>
      <c r="WOA53" s="38"/>
      <c r="WOB53" s="38"/>
      <c r="WOC53" s="38"/>
      <c r="WOD53" s="38"/>
      <c r="WOE53" s="38"/>
      <c r="WOF53" s="38"/>
      <c r="WOG53" s="38"/>
      <c r="WOH53" s="38"/>
      <c r="WOI53" s="38"/>
      <c r="WOJ53" s="38"/>
      <c r="WOK53" s="38"/>
      <c r="WOL53" s="38"/>
      <c r="WOM53" s="38"/>
      <c r="WON53" s="38"/>
      <c r="WOO53" s="38"/>
      <c r="WOP53" s="38"/>
      <c r="WOQ53" s="38"/>
      <c r="WOR53" s="38"/>
      <c r="WOS53" s="38"/>
      <c r="WOT53" s="38"/>
      <c r="WOU53" s="38"/>
      <c r="WOV53" s="38"/>
      <c r="WOW53" s="38"/>
      <c r="WOX53" s="38"/>
      <c r="WOY53" s="38"/>
      <c r="WOZ53" s="38"/>
      <c r="WPA53" s="38"/>
      <c r="WPB53" s="38"/>
      <c r="WPC53" s="38"/>
      <c r="WPD53" s="38"/>
      <c r="WPE53" s="38"/>
      <c r="WPF53" s="38"/>
      <c r="WPG53" s="38"/>
      <c r="WPH53" s="38"/>
      <c r="WPI53" s="38"/>
      <c r="WPJ53" s="38"/>
      <c r="WPK53" s="38"/>
      <c r="WPL53" s="38"/>
      <c r="WPM53" s="38"/>
      <c r="WPN53" s="38"/>
      <c r="WPO53" s="38"/>
      <c r="WPP53" s="38"/>
      <c r="WPQ53" s="38"/>
      <c r="WPR53" s="38"/>
      <c r="WPS53" s="38"/>
      <c r="WPT53" s="38"/>
      <c r="WPU53" s="38"/>
      <c r="WPV53" s="38"/>
      <c r="WPW53" s="38"/>
      <c r="WPX53" s="38"/>
      <c r="WPY53" s="38"/>
      <c r="WPZ53" s="38"/>
      <c r="WQA53" s="38"/>
      <c r="WQB53" s="38"/>
      <c r="WQC53" s="38"/>
      <c r="WQD53" s="38"/>
      <c r="WQE53" s="38"/>
      <c r="WQF53" s="38"/>
      <c r="WQG53" s="38"/>
      <c r="WQH53" s="38"/>
      <c r="WQI53" s="38"/>
      <c r="WQJ53" s="38"/>
      <c r="WQK53" s="38"/>
      <c r="WQL53" s="38"/>
      <c r="WQM53" s="38"/>
      <c r="WQN53" s="38"/>
      <c r="WQO53" s="38"/>
      <c r="WQP53" s="38"/>
      <c r="WQQ53" s="38"/>
      <c r="WQR53" s="38"/>
      <c r="WQS53" s="38"/>
      <c r="WQT53" s="38"/>
      <c r="WQU53" s="38"/>
      <c r="WQV53" s="38"/>
      <c r="WQW53" s="38"/>
      <c r="WQX53" s="38"/>
      <c r="WQY53" s="38"/>
      <c r="WQZ53" s="38"/>
      <c r="WRA53" s="38"/>
      <c r="WRB53" s="38"/>
      <c r="WRC53" s="38"/>
      <c r="WRD53" s="38"/>
      <c r="WRE53" s="38"/>
      <c r="WRF53" s="38"/>
      <c r="WRG53" s="38"/>
      <c r="WRH53" s="38"/>
      <c r="WRI53" s="38"/>
      <c r="WRJ53" s="38"/>
      <c r="WRK53" s="38"/>
      <c r="WRL53" s="38"/>
      <c r="WRM53" s="38"/>
      <c r="WRN53" s="38"/>
      <c r="WRO53" s="38"/>
      <c r="WRP53" s="38"/>
      <c r="WRQ53" s="38"/>
      <c r="WRR53" s="38"/>
      <c r="WRS53" s="38"/>
      <c r="WRT53" s="38"/>
      <c r="WRU53" s="38"/>
      <c r="WRV53" s="38"/>
      <c r="WRW53" s="38"/>
      <c r="WRX53" s="38"/>
      <c r="WRY53" s="38"/>
      <c r="WRZ53" s="38"/>
      <c r="WSA53" s="38"/>
      <c r="WSB53" s="38"/>
      <c r="WSC53" s="38"/>
      <c r="WSD53" s="38"/>
      <c r="WSE53" s="38"/>
      <c r="WSF53" s="38"/>
      <c r="WSG53" s="38"/>
      <c r="WSH53" s="38"/>
      <c r="WSI53" s="38"/>
      <c r="WSJ53" s="38"/>
      <c r="WSK53" s="38"/>
      <c r="WSL53" s="38"/>
      <c r="WSM53" s="38"/>
      <c r="WSN53" s="38"/>
      <c r="WSO53" s="38"/>
      <c r="WSP53" s="38"/>
      <c r="WSQ53" s="38"/>
      <c r="WSR53" s="38"/>
      <c r="WSS53" s="38"/>
      <c r="WST53" s="38"/>
      <c r="WSU53" s="38"/>
      <c r="WSV53" s="38"/>
      <c r="WSW53" s="38"/>
      <c r="WSX53" s="38"/>
      <c r="WSY53" s="38"/>
      <c r="WSZ53" s="38"/>
      <c r="WTA53" s="38"/>
      <c r="WTB53" s="38"/>
      <c r="WTC53" s="38"/>
      <c r="WTD53" s="38"/>
      <c r="WTE53" s="38"/>
      <c r="WTF53" s="38"/>
      <c r="WTG53" s="38"/>
      <c r="WTH53" s="38"/>
      <c r="WTI53" s="38"/>
      <c r="WTJ53" s="38"/>
      <c r="WTK53" s="38"/>
      <c r="WTL53" s="38"/>
      <c r="WTM53" s="38"/>
      <c r="WTN53" s="38"/>
      <c r="WTO53" s="38"/>
      <c r="WTP53" s="38"/>
      <c r="WTQ53" s="38"/>
      <c r="WTR53" s="38"/>
      <c r="WTS53" s="38"/>
      <c r="WTT53" s="38"/>
      <c r="WTU53" s="38"/>
      <c r="WTV53" s="38"/>
      <c r="WTW53" s="38"/>
      <c r="WTX53" s="38"/>
      <c r="WTY53" s="38"/>
      <c r="WTZ53" s="38"/>
      <c r="WUA53" s="38"/>
      <c r="WUB53" s="38"/>
      <c r="WUC53" s="38"/>
      <c r="WUD53" s="38"/>
      <c r="WUE53" s="38"/>
      <c r="WUF53" s="38"/>
      <c r="WUG53" s="38"/>
      <c r="WUH53" s="38"/>
      <c r="WUI53" s="38"/>
      <c r="WUJ53" s="38"/>
      <c r="WUK53" s="38"/>
      <c r="WUL53" s="38"/>
      <c r="WUM53" s="38"/>
      <c r="WUN53" s="38"/>
      <c r="WUO53" s="38"/>
      <c r="WUP53" s="38"/>
      <c r="WUQ53" s="38"/>
      <c r="WUR53" s="38"/>
      <c r="WUS53" s="38"/>
      <c r="WUT53" s="38"/>
      <c r="WUU53" s="38"/>
      <c r="WUV53" s="38"/>
      <c r="WUW53" s="38"/>
      <c r="WUX53" s="38"/>
      <c r="WUY53" s="38"/>
      <c r="WUZ53" s="38"/>
      <c r="WVA53" s="38"/>
      <c r="WVB53" s="38"/>
      <c r="WVC53" s="38"/>
      <c r="WVD53" s="38"/>
      <c r="WVE53" s="38"/>
      <c r="WVF53" s="38"/>
      <c r="WVG53" s="38"/>
      <c r="WVH53" s="38"/>
      <c r="WVI53" s="38"/>
      <c r="WVJ53" s="38"/>
      <c r="WVK53" s="38"/>
      <c r="WVL53" s="38"/>
      <c r="WVM53" s="38"/>
      <c r="WVN53" s="38"/>
      <c r="WVO53" s="38"/>
      <c r="WVP53" s="38"/>
      <c r="WVQ53" s="38"/>
      <c r="WVR53" s="38"/>
      <c r="WVS53" s="38"/>
      <c r="WVT53" s="38"/>
      <c r="WVU53" s="38"/>
      <c r="WVV53" s="38"/>
      <c r="WVW53" s="38"/>
      <c r="WVX53" s="38"/>
      <c r="WVY53" s="38"/>
      <c r="WVZ53" s="38"/>
      <c r="WWA53" s="38"/>
      <c r="WWB53" s="38"/>
      <c r="WWC53" s="38"/>
      <c r="WWD53" s="38"/>
      <c r="WWE53" s="38"/>
      <c r="WWF53" s="38"/>
      <c r="WWG53" s="38"/>
      <c r="WWH53" s="38"/>
      <c r="WWI53" s="38"/>
      <c r="WWJ53" s="38"/>
      <c r="WWK53" s="38"/>
      <c r="WWL53" s="38"/>
      <c r="WWM53" s="38"/>
      <c r="WWN53" s="38"/>
      <c r="WWO53" s="38"/>
      <c r="WWP53" s="38"/>
      <c r="WWQ53" s="38"/>
      <c r="WWR53" s="38"/>
      <c r="WWS53" s="38"/>
      <c r="WWT53" s="38"/>
      <c r="WWU53" s="38"/>
      <c r="WWV53" s="38"/>
      <c r="WWW53" s="38"/>
      <c r="WWX53" s="38"/>
      <c r="WWY53" s="38"/>
      <c r="WWZ53" s="38"/>
      <c r="WXA53" s="38"/>
      <c r="WXB53" s="38"/>
      <c r="WXC53" s="38"/>
      <c r="WXD53" s="38"/>
      <c r="WXE53" s="38"/>
      <c r="WXF53" s="38"/>
      <c r="WXG53" s="38"/>
      <c r="WXH53" s="38"/>
      <c r="WXI53" s="38"/>
      <c r="WXJ53" s="38"/>
      <c r="WXK53" s="38"/>
      <c r="WXL53" s="38"/>
      <c r="WXM53" s="38"/>
      <c r="WXN53" s="38"/>
      <c r="WXO53" s="38"/>
      <c r="WXP53" s="38"/>
      <c r="WXQ53" s="38"/>
      <c r="WXR53" s="38"/>
      <c r="WXS53" s="38"/>
      <c r="WXT53" s="38"/>
      <c r="WXU53" s="38"/>
      <c r="WXV53" s="38"/>
      <c r="WXW53" s="38"/>
      <c r="WXX53" s="38"/>
      <c r="WXY53" s="38"/>
      <c r="WXZ53" s="38"/>
      <c r="WYA53" s="38"/>
      <c r="WYB53" s="38"/>
      <c r="WYC53" s="38"/>
      <c r="WYD53" s="38"/>
      <c r="WYE53" s="38"/>
      <c r="WYF53" s="38"/>
      <c r="WYG53" s="38"/>
      <c r="WYH53" s="38"/>
      <c r="WYI53" s="38"/>
      <c r="WYJ53" s="38"/>
      <c r="WYK53" s="38"/>
      <c r="WYL53" s="38"/>
      <c r="WYM53" s="38"/>
      <c r="WYN53" s="38"/>
      <c r="WYO53" s="38"/>
      <c r="WYP53" s="38"/>
      <c r="WYQ53" s="38"/>
      <c r="WYR53" s="38"/>
      <c r="WYS53" s="38"/>
      <c r="WYT53" s="38"/>
      <c r="WYU53" s="38"/>
      <c r="WYV53" s="38"/>
      <c r="WYW53" s="38"/>
      <c r="WYX53" s="38"/>
      <c r="WYY53" s="38"/>
      <c r="WYZ53" s="38"/>
      <c r="WZA53" s="38"/>
      <c r="WZB53" s="38"/>
      <c r="WZC53" s="38"/>
      <c r="WZD53" s="38"/>
      <c r="WZE53" s="38"/>
      <c r="WZF53" s="38"/>
      <c r="WZG53" s="38"/>
      <c r="WZH53" s="38"/>
      <c r="WZI53" s="38"/>
      <c r="WZJ53" s="38"/>
      <c r="WZK53" s="38"/>
      <c r="WZL53" s="38"/>
      <c r="WZM53" s="38"/>
      <c r="WZN53" s="38"/>
      <c r="WZO53" s="38"/>
      <c r="WZP53" s="38"/>
      <c r="WZQ53" s="38"/>
      <c r="WZR53" s="38"/>
      <c r="WZS53" s="38"/>
      <c r="WZT53" s="38"/>
      <c r="WZU53" s="38"/>
      <c r="WZV53" s="38"/>
      <c r="WZW53" s="38"/>
      <c r="WZX53" s="38"/>
      <c r="WZY53" s="38"/>
      <c r="WZZ53" s="38"/>
      <c r="XAA53" s="38"/>
      <c r="XAB53" s="38"/>
      <c r="XAC53" s="38"/>
      <c r="XAD53" s="38"/>
      <c r="XAE53" s="38"/>
      <c r="XAF53" s="38"/>
      <c r="XAG53" s="38"/>
      <c r="XAH53" s="38"/>
      <c r="XAI53" s="38"/>
      <c r="XAJ53" s="38"/>
      <c r="XAK53" s="38"/>
      <c r="XAL53" s="38"/>
      <c r="XAM53" s="38"/>
      <c r="XAN53" s="38"/>
      <c r="XAO53" s="38"/>
      <c r="XAP53" s="38"/>
      <c r="XAQ53" s="38"/>
      <c r="XAR53" s="38"/>
      <c r="XAS53" s="38"/>
      <c r="XAT53" s="38"/>
      <c r="XAU53" s="38"/>
      <c r="XAV53" s="38"/>
      <c r="XAW53" s="38"/>
      <c r="XAX53" s="38"/>
      <c r="XAY53" s="38"/>
      <c r="XAZ53" s="38"/>
      <c r="XBA53" s="38"/>
      <c r="XBB53" s="38"/>
      <c r="XBC53" s="38"/>
      <c r="XBD53" s="38"/>
      <c r="XBE53" s="38"/>
      <c r="XBF53" s="38"/>
      <c r="XBG53" s="38"/>
      <c r="XBH53" s="38"/>
      <c r="XBI53" s="38"/>
      <c r="XBJ53" s="38"/>
      <c r="XBK53" s="38"/>
      <c r="XBL53" s="38"/>
      <c r="XBM53" s="38"/>
      <c r="XBN53" s="38"/>
      <c r="XBO53" s="38"/>
      <c r="XBP53" s="38"/>
      <c r="XBQ53" s="38"/>
      <c r="XBR53" s="38"/>
      <c r="XBS53" s="38"/>
      <c r="XBT53" s="38"/>
      <c r="XBU53" s="38"/>
      <c r="XBV53" s="38"/>
      <c r="XBW53" s="38"/>
      <c r="XBX53" s="38"/>
      <c r="XBY53" s="38"/>
      <c r="XBZ53" s="38"/>
      <c r="XCA53" s="38"/>
      <c r="XCB53" s="38"/>
      <c r="XCC53" s="38"/>
      <c r="XCD53" s="38"/>
      <c r="XCE53" s="38"/>
      <c r="XCF53" s="38"/>
      <c r="XCG53" s="38"/>
      <c r="XCH53" s="38"/>
      <c r="XCI53" s="38"/>
      <c r="XCJ53" s="38"/>
      <c r="XCK53" s="38"/>
      <c r="XCL53" s="38"/>
      <c r="XCM53" s="38"/>
      <c r="XCN53" s="38"/>
      <c r="XCO53" s="38"/>
      <c r="XCP53" s="38"/>
      <c r="XCQ53" s="38"/>
      <c r="XCR53" s="38"/>
      <c r="XCS53" s="38"/>
      <c r="XCT53" s="38"/>
      <c r="XCU53" s="38"/>
      <c r="XCV53" s="38"/>
      <c r="XCW53" s="38"/>
      <c r="XCX53" s="38"/>
      <c r="XCY53" s="38"/>
      <c r="XCZ53" s="38"/>
      <c r="XDA53" s="38"/>
      <c r="XDB53" s="38"/>
      <c r="XDC53" s="38"/>
      <c r="XDD53" s="38"/>
      <c r="XDE53" s="38"/>
      <c r="XDF53" s="38"/>
      <c r="XDG53" s="38"/>
      <c r="XDH53" s="38"/>
      <c r="XDI53" s="38"/>
      <c r="XDJ53" s="38"/>
      <c r="XDK53" s="38"/>
      <c r="XDL53" s="38"/>
      <c r="XDM53" s="38"/>
      <c r="XDN53" s="38"/>
      <c r="XDO53" s="38"/>
      <c r="XDP53" s="38"/>
      <c r="XDQ53" s="38"/>
      <c r="XDR53" s="38"/>
      <c r="XDS53" s="38"/>
      <c r="XDT53" s="38"/>
      <c r="XDU53" s="38"/>
      <c r="XDV53" s="38"/>
      <c r="XDW53" s="38"/>
      <c r="XDX53" s="38"/>
      <c r="XDY53" s="38"/>
      <c r="XDZ53" s="38"/>
      <c r="XEA53" s="38"/>
      <c r="XEB53" s="38"/>
      <c r="XEC53" s="38"/>
      <c r="XED53" s="38"/>
      <c r="XEE53" s="38"/>
      <c r="XEF53" s="38"/>
      <c r="XEG53" s="38"/>
      <c r="XEH53" s="38"/>
      <c r="XEI53" s="38"/>
      <c r="XEJ53" s="38"/>
      <c r="XEK53" s="38"/>
      <c r="XEL53" s="38"/>
      <c r="XEM53" s="38"/>
      <c r="XEN53" s="38"/>
      <c r="XEO53" s="38"/>
      <c r="XEP53" s="38"/>
      <c r="XEQ53" s="38"/>
      <c r="XER53" s="38"/>
      <c r="XES53" s="38"/>
      <c r="XET53" s="38"/>
      <c r="XEU53" s="38"/>
      <c r="XEV53" s="38"/>
      <c r="XEW53" s="38"/>
      <c r="XEX53" s="38"/>
      <c r="XEY53" s="38"/>
      <c r="XEZ53" s="38"/>
      <c r="XFA53" s="38"/>
      <c r="XFB53" s="38"/>
      <c r="XFC53" s="38"/>
      <c r="XFD53" s="38"/>
    </row>
    <row r="54" spans="1:16384" ht="12.75" customHeight="1">
      <c r="A54" s="38" t="s">
        <v>363</v>
      </c>
    </row>
    <row r="55" spans="1:16384" ht="12.75" customHeight="1">
      <c r="A55" s="38" t="s">
        <v>773</v>
      </c>
    </row>
    <row r="56" spans="1:16384">
      <c r="A56" s="260" t="s">
        <v>771</v>
      </c>
      <c r="B56" s="3"/>
      <c r="C56" s="3"/>
      <c r="D56" s="3"/>
      <c r="G56" s="186"/>
      <c r="J56" s="186"/>
    </row>
    <row r="58" spans="1:16384" ht="17.25" customHeight="1">
      <c r="A58" s="10" t="s">
        <v>772</v>
      </c>
    </row>
    <row r="59" spans="1:16384" ht="12.75" customHeight="1" thickBot="1">
      <c r="O59" s="26" t="s">
        <v>105</v>
      </c>
    </row>
    <row r="60" spans="1:16384" ht="13.5" customHeight="1">
      <c r="A60" s="20" t="s">
        <v>770</v>
      </c>
      <c r="B60" s="21" t="s">
        <v>40</v>
      </c>
      <c r="C60" s="21" t="s">
        <v>131</v>
      </c>
      <c r="D60" s="21" t="s">
        <v>133</v>
      </c>
      <c r="E60" s="21" t="s">
        <v>41</v>
      </c>
      <c r="F60" s="21" t="s">
        <v>42</v>
      </c>
      <c r="G60" s="21" t="s">
        <v>43</v>
      </c>
      <c r="H60" s="21" t="s">
        <v>44</v>
      </c>
      <c r="I60" s="21" t="s">
        <v>135</v>
      </c>
      <c r="J60" s="21" t="s">
        <v>136</v>
      </c>
      <c r="K60" s="21" t="s">
        <v>137</v>
      </c>
      <c r="L60" s="217">
        <v>100000</v>
      </c>
      <c r="M60" s="22" t="s">
        <v>268</v>
      </c>
      <c r="N60" s="22" t="s">
        <v>268</v>
      </c>
      <c r="O60" s="22" t="s">
        <v>82</v>
      </c>
    </row>
    <row r="61" spans="1:16384" ht="13.5" customHeight="1">
      <c r="A61" s="19" t="s">
        <v>224</v>
      </c>
      <c r="B61" s="23" t="s">
        <v>130</v>
      </c>
      <c r="C61" s="23" t="s">
        <v>45</v>
      </c>
      <c r="D61" s="23" t="s">
        <v>45</v>
      </c>
      <c r="E61" s="23" t="s">
        <v>45</v>
      </c>
      <c r="F61" s="23" t="s">
        <v>45</v>
      </c>
      <c r="G61" s="23" t="s">
        <v>45</v>
      </c>
      <c r="H61" s="23" t="s">
        <v>45</v>
      </c>
      <c r="I61" s="23" t="s">
        <v>45</v>
      </c>
      <c r="J61" s="23" t="s">
        <v>45</v>
      </c>
      <c r="K61" s="23" t="s">
        <v>45</v>
      </c>
      <c r="L61" s="23" t="s">
        <v>48</v>
      </c>
      <c r="M61" s="12" t="s">
        <v>270</v>
      </c>
      <c r="N61" s="12" t="s">
        <v>153</v>
      </c>
      <c r="O61" s="12" t="s">
        <v>152</v>
      </c>
    </row>
    <row r="62" spans="1:16384" ht="13.5" customHeight="1" thickBot="1">
      <c r="A62" s="221" t="s">
        <v>86</v>
      </c>
      <c r="B62" s="24" t="s">
        <v>48</v>
      </c>
      <c r="C62" s="24" t="s">
        <v>132</v>
      </c>
      <c r="D62" s="24" t="s">
        <v>134</v>
      </c>
      <c r="E62" s="24" t="s">
        <v>49</v>
      </c>
      <c r="F62" s="24" t="s">
        <v>50</v>
      </c>
      <c r="G62" s="24" t="s">
        <v>51</v>
      </c>
      <c r="H62" s="24" t="s">
        <v>47</v>
      </c>
      <c r="I62" s="24" t="s">
        <v>138</v>
      </c>
      <c r="J62" s="24" t="s">
        <v>139</v>
      </c>
      <c r="K62" s="24" t="s">
        <v>140</v>
      </c>
      <c r="L62" s="24" t="s">
        <v>141</v>
      </c>
      <c r="M62" s="184" t="s">
        <v>153</v>
      </c>
      <c r="N62" s="184" t="s">
        <v>141</v>
      </c>
      <c r="O62" s="184" t="s">
        <v>46</v>
      </c>
    </row>
    <row r="63" spans="1:16384" ht="12.75" customHeight="1">
      <c r="A63" s="223" t="s">
        <v>226</v>
      </c>
      <c r="B63" s="193"/>
      <c r="C63" s="193"/>
      <c r="D63" s="193"/>
      <c r="E63" s="193"/>
      <c r="F63" s="193"/>
      <c r="G63" s="193"/>
      <c r="H63" s="193"/>
      <c r="I63" s="193"/>
      <c r="J63" s="193"/>
      <c r="K63" s="193"/>
      <c r="L63" s="193"/>
      <c r="M63" s="193"/>
      <c r="N63" s="193"/>
      <c r="O63" s="193"/>
    </row>
    <row r="64" spans="1:16384" ht="13.5" customHeight="1">
      <c r="A64" s="514" t="s">
        <v>185</v>
      </c>
      <c r="B64" s="515">
        <f>B7/B$7</f>
        <v>1</v>
      </c>
      <c r="C64" s="515">
        <f t="shared" ref="C64:O64" si="0">C7/C$7</f>
        <v>1</v>
      </c>
      <c r="D64" s="515">
        <f t="shared" si="0"/>
        <v>1</v>
      </c>
      <c r="E64" s="515">
        <f t="shared" si="0"/>
        <v>1</v>
      </c>
      <c r="F64" s="515">
        <f t="shared" si="0"/>
        <v>1</v>
      </c>
      <c r="G64" s="515">
        <f t="shared" si="0"/>
        <v>1</v>
      </c>
      <c r="H64" s="515">
        <f t="shared" si="0"/>
        <v>1</v>
      </c>
      <c r="I64" s="515">
        <f t="shared" si="0"/>
        <v>1</v>
      </c>
      <c r="J64" s="515">
        <f t="shared" si="0"/>
        <v>1</v>
      </c>
      <c r="K64" s="515">
        <f t="shared" si="0"/>
        <v>1</v>
      </c>
      <c r="L64" s="515">
        <f t="shared" si="0"/>
        <v>1</v>
      </c>
      <c r="M64" s="516">
        <f t="shared" si="0"/>
        <v>1</v>
      </c>
      <c r="N64" s="516">
        <f t="shared" si="0"/>
        <v>1</v>
      </c>
      <c r="O64" s="516">
        <f t="shared" si="0"/>
        <v>1</v>
      </c>
    </row>
    <row r="65" spans="1:16" ht="13.5" customHeight="1">
      <c r="A65" s="517" t="s">
        <v>186</v>
      </c>
      <c r="B65" s="518">
        <f t="shared" ref="B65:O65" si="1">B8/B$7</f>
        <v>0.38432195398620389</v>
      </c>
      <c r="C65" s="518">
        <f t="shared" si="1"/>
        <v>0.36615281047095483</v>
      </c>
      <c r="D65" s="518">
        <f t="shared" si="1"/>
        <v>0.34184628771400644</v>
      </c>
      <c r="E65" s="518">
        <f t="shared" si="1"/>
        <v>0.32491196443708925</v>
      </c>
      <c r="F65" s="518">
        <f t="shared" si="1"/>
        <v>0.31194958573421122</v>
      </c>
      <c r="G65" s="518">
        <f t="shared" si="1"/>
        <v>0.2912732058868433</v>
      </c>
      <c r="H65" s="518">
        <f t="shared" si="1"/>
        <v>0.26942660703643101</v>
      </c>
      <c r="I65" s="518">
        <f t="shared" si="1"/>
        <v>0.24285029296231458</v>
      </c>
      <c r="J65" s="518">
        <f t="shared" si="1"/>
        <v>0.22844859647215826</v>
      </c>
      <c r="K65" s="518">
        <f t="shared" si="1"/>
        <v>0.20558078787507494</v>
      </c>
      <c r="L65" s="518">
        <f t="shared" si="1"/>
        <v>0.18866531548209198</v>
      </c>
      <c r="M65" s="511">
        <f t="shared" si="1"/>
        <v>0.30354074471964249</v>
      </c>
      <c r="N65" s="511">
        <f t="shared" si="1"/>
        <v>0.21433511053541149</v>
      </c>
      <c r="O65" s="511">
        <f t="shared" si="1"/>
        <v>0.24757528934830586</v>
      </c>
      <c r="P65" s="15"/>
    </row>
    <row r="66" spans="1:16" ht="13.5" customHeight="1">
      <c r="A66" s="519" t="s">
        <v>187</v>
      </c>
      <c r="B66" s="520">
        <f t="shared" ref="B66:O66" si="2">B9/B$7</f>
        <v>0.24328457359088052</v>
      </c>
      <c r="C66" s="520">
        <f t="shared" si="2"/>
        <v>0.29459523063778409</v>
      </c>
      <c r="D66" s="520">
        <f t="shared" si="2"/>
        <v>0.35656047264879043</v>
      </c>
      <c r="E66" s="520">
        <f t="shared" si="2"/>
        <v>0.44298888683260595</v>
      </c>
      <c r="F66" s="520">
        <f t="shared" si="2"/>
        <v>0.49866240366756603</v>
      </c>
      <c r="G66" s="520">
        <f t="shared" si="2"/>
        <v>0.53172211060177177</v>
      </c>
      <c r="H66" s="520">
        <f t="shared" si="2"/>
        <v>0.5633224301704951</v>
      </c>
      <c r="I66" s="520">
        <f t="shared" si="2"/>
        <v>0.59747411853268473</v>
      </c>
      <c r="J66" s="520">
        <f t="shared" si="2"/>
        <v>0.61457426225668099</v>
      </c>
      <c r="K66" s="520">
        <f t="shared" si="2"/>
        <v>0.61709281870899935</v>
      </c>
      <c r="L66" s="520">
        <f t="shared" si="2"/>
        <v>0.56599773705361711</v>
      </c>
      <c r="M66" s="521">
        <f t="shared" si="2"/>
        <v>0.49077813902243728</v>
      </c>
      <c r="N66" s="521">
        <f t="shared" si="2"/>
        <v>0.59615803859712169</v>
      </c>
      <c r="O66" s="521">
        <f t="shared" si="2"/>
        <v>0.5568909369484395</v>
      </c>
    </row>
    <row r="67" spans="1:16" ht="13.5" customHeight="1">
      <c r="A67" s="517" t="s">
        <v>188</v>
      </c>
      <c r="B67" s="518">
        <f t="shared" ref="B67:O67" si="3">B10/B$7</f>
        <v>1.9237710952303082E-2</v>
      </c>
      <c r="C67" s="518">
        <f t="shared" si="3"/>
        <v>2.2786395211704225E-2</v>
      </c>
      <c r="D67" s="518">
        <f t="shared" si="3"/>
        <v>2.5513891042282227E-2</v>
      </c>
      <c r="E67" s="518">
        <f t="shared" si="3"/>
        <v>2.8800184175778936E-2</v>
      </c>
      <c r="F67" s="518">
        <f t="shared" si="3"/>
        <v>2.9522433715149277E-2</v>
      </c>
      <c r="G67" s="518">
        <f t="shared" si="3"/>
        <v>2.7405027462630762E-2</v>
      </c>
      <c r="H67" s="518">
        <f t="shared" si="3"/>
        <v>2.6584385415973348E-2</v>
      </c>
      <c r="I67" s="518">
        <f t="shared" si="3"/>
        <v>2.3606653656117083E-2</v>
      </c>
      <c r="J67" s="518">
        <f t="shared" si="3"/>
        <v>2.4543452780983032E-2</v>
      </c>
      <c r="K67" s="518">
        <f t="shared" si="3"/>
        <v>2.8552052602073184E-2</v>
      </c>
      <c r="L67" s="518">
        <f t="shared" si="3"/>
        <v>2.680103997501641E-2</v>
      </c>
      <c r="M67" s="511">
        <f t="shared" si="3"/>
        <v>2.7610237400330442E-2</v>
      </c>
      <c r="N67" s="511">
        <f t="shared" si="3"/>
        <v>2.5817264616592957E-2</v>
      </c>
      <c r="O67" s="511">
        <f t="shared" si="3"/>
        <v>2.6485369680618414E-2</v>
      </c>
    </row>
    <row r="68" spans="1:16" ht="13.5" customHeight="1">
      <c r="A68" s="519" t="s">
        <v>189</v>
      </c>
      <c r="B68" s="520">
        <f t="shared" ref="B68:O68" si="4">B11/B$7</f>
        <v>0.14760923064589279</v>
      </c>
      <c r="C68" s="520">
        <f t="shared" si="4"/>
        <v>0.15757775256824696</v>
      </c>
      <c r="D68" s="520">
        <f t="shared" si="4"/>
        <v>0.17055820509894321</v>
      </c>
      <c r="E68" s="520">
        <f t="shared" si="4"/>
        <v>0.11929567238257262</v>
      </c>
      <c r="F68" s="520">
        <f t="shared" si="4"/>
        <v>0.10232682312100552</v>
      </c>
      <c r="G68" s="520">
        <f t="shared" si="4"/>
        <v>9.817982405601898E-2</v>
      </c>
      <c r="H68" s="520">
        <f t="shared" si="4"/>
        <v>0.10284639986048887</v>
      </c>
      <c r="I68" s="520">
        <f t="shared" si="4"/>
        <v>0.10480263418829572</v>
      </c>
      <c r="J68" s="520">
        <f t="shared" si="4"/>
        <v>0.10428085839006816</v>
      </c>
      <c r="K68" s="520">
        <f t="shared" si="4"/>
        <v>0.12015464104915631</v>
      </c>
      <c r="L68" s="520">
        <f t="shared" si="4"/>
        <v>0.19007369194586454</v>
      </c>
      <c r="M68" s="521">
        <f t="shared" si="4"/>
        <v>0.113245253157783</v>
      </c>
      <c r="N68" s="521">
        <f t="shared" si="4"/>
        <v>0.13474592771181687</v>
      </c>
      <c r="O68" s="521">
        <f t="shared" si="4"/>
        <v>0.12673425587842196</v>
      </c>
    </row>
    <row r="69" spans="1:16" ht="13.5" customHeight="1">
      <c r="A69" s="522" t="s">
        <v>190</v>
      </c>
      <c r="B69" s="523">
        <f t="shared" ref="B69:O69" si="5">B12/B$7</f>
        <v>0.20554653082471974</v>
      </c>
      <c r="C69" s="523">
        <f t="shared" si="5"/>
        <v>0.15888781111130981</v>
      </c>
      <c r="D69" s="523">
        <f t="shared" si="5"/>
        <v>0.1055211434959777</v>
      </c>
      <c r="E69" s="523">
        <f t="shared" si="5"/>
        <v>8.4003292171953278E-2</v>
      </c>
      <c r="F69" s="523">
        <f t="shared" si="5"/>
        <v>5.7538753762067886E-2</v>
      </c>
      <c r="G69" s="523">
        <f t="shared" si="5"/>
        <v>5.1419831992735227E-2</v>
      </c>
      <c r="H69" s="523">
        <f t="shared" si="5"/>
        <v>3.782017751661166E-2</v>
      </c>
      <c r="I69" s="523">
        <f t="shared" si="5"/>
        <v>3.1266300660587797E-2</v>
      </c>
      <c r="J69" s="523">
        <f t="shared" si="5"/>
        <v>2.8152830100109508E-2</v>
      </c>
      <c r="K69" s="523">
        <f t="shared" si="5"/>
        <v>2.861969976469628E-2</v>
      </c>
      <c r="L69" s="523">
        <f t="shared" si="5"/>
        <v>2.846221554340999E-2</v>
      </c>
      <c r="M69" s="524">
        <f t="shared" si="5"/>
        <v>6.4825625699806877E-2</v>
      </c>
      <c r="N69" s="524">
        <f t="shared" si="5"/>
        <v>2.8943658539057074E-2</v>
      </c>
      <c r="O69" s="524">
        <f t="shared" si="5"/>
        <v>4.2314148144214393E-2</v>
      </c>
    </row>
    <row r="70" spans="1:16" ht="13.5" customHeight="1">
      <c r="A70" s="525" t="s">
        <v>191</v>
      </c>
      <c r="B70" s="526">
        <f>B13/B$13</f>
        <v>1</v>
      </c>
      <c r="C70" s="526">
        <f t="shared" ref="C70:O70" si="6">C13/C$13</f>
        <v>1</v>
      </c>
      <c r="D70" s="526">
        <f t="shared" si="6"/>
        <v>1</v>
      </c>
      <c r="E70" s="526">
        <f t="shared" si="6"/>
        <v>1</v>
      </c>
      <c r="F70" s="526">
        <f t="shared" si="6"/>
        <v>1</v>
      </c>
      <c r="G70" s="526">
        <f t="shared" si="6"/>
        <v>1</v>
      </c>
      <c r="H70" s="526">
        <f t="shared" si="6"/>
        <v>1</v>
      </c>
      <c r="I70" s="526">
        <f t="shared" si="6"/>
        <v>1</v>
      </c>
      <c r="J70" s="526">
        <f t="shared" si="6"/>
        <v>1</v>
      </c>
      <c r="K70" s="526">
        <f t="shared" si="6"/>
        <v>1</v>
      </c>
      <c r="L70" s="526">
        <f t="shared" si="6"/>
        <v>1</v>
      </c>
      <c r="M70" s="527">
        <f t="shared" si="6"/>
        <v>1</v>
      </c>
      <c r="N70" s="527">
        <f t="shared" si="6"/>
        <v>1</v>
      </c>
      <c r="O70" s="527">
        <f t="shared" si="6"/>
        <v>1</v>
      </c>
    </row>
    <row r="71" spans="1:16" ht="13.5" customHeight="1">
      <c r="A71" s="517" t="s">
        <v>84</v>
      </c>
      <c r="B71" s="518">
        <f t="shared" ref="B71:O71" si="7">B14/B$13</f>
        <v>0.41696376943652491</v>
      </c>
      <c r="C71" s="518">
        <f t="shared" si="7"/>
        <v>0.44087421217874134</v>
      </c>
      <c r="D71" s="518">
        <f t="shared" si="7"/>
        <v>0.49777012402065113</v>
      </c>
      <c r="E71" s="518">
        <f t="shared" si="7"/>
        <v>0.57527286172385361</v>
      </c>
      <c r="F71" s="518">
        <f t="shared" si="7"/>
        <v>0.63195852462983892</v>
      </c>
      <c r="G71" s="518">
        <f t="shared" si="7"/>
        <v>0.65309868032666196</v>
      </c>
      <c r="H71" s="518">
        <f t="shared" si="7"/>
        <v>0.67538416726399675</v>
      </c>
      <c r="I71" s="518">
        <f t="shared" si="7"/>
        <v>0.6846393610650735</v>
      </c>
      <c r="J71" s="518">
        <f t="shared" si="7"/>
        <v>0.67670694933209385</v>
      </c>
      <c r="K71" s="518">
        <f t="shared" si="7"/>
        <v>0.6775671883811295</v>
      </c>
      <c r="L71" s="518">
        <f t="shared" si="7"/>
        <v>0.68291247334074678</v>
      </c>
      <c r="M71" s="511">
        <f t="shared" si="7"/>
        <v>0.61517873417531266</v>
      </c>
      <c r="N71" s="511">
        <f t="shared" si="7"/>
        <v>0.68040100140029569</v>
      </c>
      <c r="O71" s="511">
        <f t="shared" si="7"/>
        <v>0.6550478975863957</v>
      </c>
    </row>
    <row r="72" spans="1:16" ht="13.5" customHeight="1">
      <c r="A72" s="519" t="s">
        <v>192</v>
      </c>
      <c r="B72" s="520">
        <f t="shared" ref="B72:O72" si="8">B15/B$13</f>
        <v>0.30018564112496526</v>
      </c>
      <c r="C72" s="520">
        <f t="shared" si="8"/>
        <v>0.35151051301919961</v>
      </c>
      <c r="D72" s="520">
        <f t="shared" si="8"/>
        <v>0.42890498962285517</v>
      </c>
      <c r="E72" s="520">
        <f t="shared" si="8"/>
        <v>0.52302735125666266</v>
      </c>
      <c r="F72" s="520">
        <f t="shared" si="8"/>
        <v>0.57993844006572193</v>
      </c>
      <c r="G72" s="520">
        <f t="shared" si="8"/>
        <v>0.58993315605574137</v>
      </c>
      <c r="H72" s="520">
        <f t="shared" si="8"/>
        <v>0.5925249298433406</v>
      </c>
      <c r="I72" s="520">
        <f t="shared" si="8"/>
        <v>0.60027049557148426</v>
      </c>
      <c r="J72" s="520">
        <f t="shared" si="8"/>
        <v>0.59844733957844232</v>
      </c>
      <c r="K72" s="520">
        <f t="shared" si="8"/>
        <v>0.58833543284537904</v>
      </c>
      <c r="L72" s="520">
        <f t="shared" si="8"/>
        <v>0.57025211853734337</v>
      </c>
      <c r="M72" s="521">
        <f t="shared" si="8"/>
        <v>0.54967883052002076</v>
      </c>
      <c r="N72" s="521">
        <f t="shared" si="8"/>
        <v>0.58800603737214108</v>
      </c>
      <c r="O72" s="521">
        <f t="shared" si="8"/>
        <v>0.5731075418803141</v>
      </c>
    </row>
    <row r="73" spans="1:16" ht="13.5" customHeight="1">
      <c r="A73" s="517" t="s">
        <v>225</v>
      </c>
      <c r="B73" s="518">
        <f t="shared" ref="B73:O73" si="9">B16/B$13</f>
        <v>5.8075006484363673E-2</v>
      </c>
      <c r="C73" s="518">
        <f t="shared" si="9"/>
        <v>4.7999266595494951E-2</v>
      </c>
      <c r="D73" s="518">
        <f t="shared" si="9"/>
        <v>5.7776651095186031E-2</v>
      </c>
      <c r="E73" s="518">
        <f t="shared" si="9"/>
        <v>9.939766919028703E-2</v>
      </c>
      <c r="F73" s="518">
        <f t="shared" si="9"/>
        <v>0.12701753320972298</v>
      </c>
      <c r="G73" s="518">
        <f t="shared" si="9"/>
        <v>0.14107878413711789</v>
      </c>
      <c r="H73" s="518">
        <f t="shared" si="9"/>
        <v>0.1500913518254782</v>
      </c>
      <c r="I73" s="518">
        <f t="shared" si="9"/>
        <v>0.15980636543337387</v>
      </c>
      <c r="J73" s="518">
        <f t="shared" si="9"/>
        <v>0.15185107929979261</v>
      </c>
      <c r="K73" s="518">
        <f t="shared" si="9"/>
        <v>0.17009219390485192</v>
      </c>
      <c r="L73" s="518">
        <f t="shared" si="9"/>
        <v>0.12774522132829347</v>
      </c>
      <c r="M73" s="511">
        <f t="shared" si="9"/>
        <v>0.12022339703316873</v>
      </c>
      <c r="N73" s="511">
        <f t="shared" si="9"/>
        <v>0.14912016745281384</v>
      </c>
      <c r="O73" s="511">
        <f t="shared" si="9"/>
        <v>0.13788745734465152</v>
      </c>
    </row>
    <row r="74" spans="1:16" ht="13.5" customHeight="1">
      <c r="A74" s="519" t="s">
        <v>193</v>
      </c>
      <c r="B74" s="520">
        <f t="shared" ref="B74:O74" si="10">B17/B$13</f>
        <v>0.11677812831155962</v>
      </c>
      <c r="C74" s="520">
        <f t="shared" si="10"/>
        <v>8.9363699159541746E-2</v>
      </c>
      <c r="D74" s="520">
        <f t="shared" si="10"/>
        <v>6.8865134397795971E-2</v>
      </c>
      <c r="E74" s="520">
        <f t="shared" si="10"/>
        <v>5.2245510467190975E-2</v>
      </c>
      <c r="F74" s="520">
        <f t="shared" si="10"/>
        <v>5.202008456411699E-2</v>
      </c>
      <c r="G74" s="520">
        <f t="shared" si="10"/>
        <v>6.3165524270920523E-2</v>
      </c>
      <c r="H74" s="520">
        <f t="shared" si="10"/>
        <v>8.2859237420656193E-2</v>
      </c>
      <c r="I74" s="520">
        <f t="shared" si="10"/>
        <v>8.4368865493589226E-2</v>
      </c>
      <c r="J74" s="520">
        <f t="shared" si="10"/>
        <v>7.8259609753651524E-2</v>
      </c>
      <c r="K74" s="520">
        <f t="shared" si="10"/>
        <v>8.9231755535750384E-2</v>
      </c>
      <c r="L74" s="520">
        <f t="shared" si="10"/>
        <v>0.11266035480340335</v>
      </c>
      <c r="M74" s="521">
        <f t="shared" si="10"/>
        <v>6.5499903655291861E-2</v>
      </c>
      <c r="N74" s="521">
        <f t="shared" si="10"/>
        <v>9.239496402815453E-2</v>
      </c>
      <c r="O74" s="521">
        <f t="shared" si="10"/>
        <v>8.194035570609412E-2</v>
      </c>
    </row>
    <row r="75" spans="1:16" ht="13.5" customHeight="1">
      <c r="A75" s="517" t="s">
        <v>194</v>
      </c>
      <c r="B75" s="518">
        <f t="shared" ref="B75:O75" si="11">B18/B$13</f>
        <v>0.31731763640011645</v>
      </c>
      <c r="C75" s="518">
        <f t="shared" si="11"/>
        <v>0.31278384967207068</v>
      </c>
      <c r="D75" s="518">
        <f t="shared" si="11"/>
        <v>0.28109571764333807</v>
      </c>
      <c r="E75" s="518">
        <f t="shared" si="11"/>
        <v>0.23416298588282053</v>
      </c>
      <c r="F75" s="518">
        <f t="shared" si="11"/>
        <v>0.19694994208583366</v>
      </c>
      <c r="G75" s="518">
        <f t="shared" si="11"/>
        <v>0.17551846248837893</v>
      </c>
      <c r="H75" s="518">
        <f t="shared" si="11"/>
        <v>0.16322932730963596</v>
      </c>
      <c r="I75" s="518">
        <f t="shared" si="11"/>
        <v>0.16706620662637087</v>
      </c>
      <c r="J75" s="518">
        <f t="shared" si="11"/>
        <v>0.16841210198107789</v>
      </c>
      <c r="K75" s="518">
        <f t="shared" si="11"/>
        <v>0.1708113713104738</v>
      </c>
      <c r="L75" s="518">
        <f t="shared" si="11"/>
        <v>0.13866954195365294</v>
      </c>
      <c r="M75" s="511">
        <f t="shared" si="11"/>
        <v>0.20470262400507983</v>
      </c>
      <c r="N75" s="511">
        <f t="shared" si="11"/>
        <v>0.15914886128459976</v>
      </c>
      <c r="O75" s="511">
        <f t="shared" si="11"/>
        <v>0.17685645294776006</v>
      </c>
    </row>
    <row r="76" spans="1:16" ht="13.5" customHeight="1">
      <c r="A76" s="519" t="s">
        <v>195</v>
      </c>
      <c r="B76" s="520">
        <f t="shared" ref="B76:O76" si="12">B19/B$13</f>
        <v>0.21901908247791951</v>
      </c>
      <c r="C76" s="520">
        <f t="shared" si="12"/>
        <v>0.22773056751523596</v>
      </c>
      <c r="D76" s="520">
        <f t="shared" si="12"/>
        <v>0.21484800287875444</v>
      </c>
      <c r="E76" s="520">
        <f t="shared" si="12"/>
        <v>0.19398344324249278</v>
      </c>
      <c r="F76" s="520">
        <f t="shared" si="12"/>
        <v>0.16629482672690227</v>
      </c>
      <c r="G76" s="520">
        <f t="shared" si="12"/>
        <v>0.14725483293550035</v>
      </c>
      <c r="H76" s="520">
        <f t="shared" si="12"/>
        <v>0.13689719089126406</v>
      </c>
      <c r="I76" s="520">
        <f t="shared" si="12"/>
        <v>0.14060434213096162</v>
      </c>
      <c r="J76" s="520">
        <f t="shared" si="12"/>
        <v>0.14063464982399054</v>
      </c>
      <c r="K76" s="520">
        <f t="shared" si="12"/>
        <v>0.1399443867771297</v>
      </c>
      <c r="L76" s="520">
        <f t="shared" si="12"/>
        <v>0.11431670093045396</v>
      </c>
      <c r="M76" s="521">
        <f t="shared" si="12"/>
        <v>0.1684121251691344</v>
      </c>
      <c r="N76" s="521">
        <f t="shared" si="12"/>
        <v>0.1321512081921174</v>
      </c>
      <c r="O76" s="521">
        <f t="shared" si="12"/>
        <v>0.14624649852193469</v>
      </c>
    </row>
    <row r="77" spans="1:16" ht="13.5" customHeight="1">
      <c r="A77" s="517" t="s">
        <v>196</v>
      </c>
      <c r="B77" s="518">
        <f t="shared" ref="B77:O77" si="13">B20/B$13</f>
        <v>3.5823196812685705E-2</v>
      </c>
      <c r="C77" s="518">
        <f t="shared" si="13"/>
        <v>2.4353282312956193E-2</v>
      </c>
      <c r="D77" s="518">
        <f t="shared" si="13"/>
        <v>1.3722611717863568E-2</v>
      </c>
      <c r="E77" s="518">
        <f t="shared" si="13"/>
        <v>4.0894843665078996E-3</v>
      </c>
      <c r="F77" s="518">
        <f t="shared" si="13"/>
        <v>1.7007275957922115E-3</v>
      </c>
      <c r="G77" s="518">
        <f t="shared" si="13"/>
        <v>1.4683572862569053E-3</v>
      </c>
      <c r="H77" s="518">
        <f t="shared" si="13"/>
        <v>1.3935312711292952E-3</v>
      </c>
      <c r="I77" s="518">
        <f t="shared" si="13"/>
        <v>1.4950720759761102E-3</v>
      </c>
      <c r="J77" s="518">
        <f t="shared" si="13"/>
        <v>2.3555056875389259E-3</v>
      </c>
      <c r="K77" s="518">
        <f t="shared" si="13"/>
        <v>3.7953332154293386E-3</v>
      </c>
      <c r="L77" s="518">
        <f t="shared" si="13"/>
        <v>5.0451111385040612E-3</v>
      </c>
      <c r="M77" s="511">
        <f t="shared" si="13"/>
        <v>3.9772065141303239E-3</v>
      </c>
      <c r="N77" s="511">
        <f t="shared" si="13"/>
        <v>3.3030701262547605E-3</v>
      </c>
      <c r="O77" s="511">
        <f t="shared" si="13"/>
        <v>3.5651194317100825E-3</v>
      </c>
    </row>
    <row r="78" spans="1:16" ht="13.5" customHeight="1">
      <c r="A78" s="724" t="s">
        <v>991</v>
      </c>
      <c r="B78" s="520">
        <f t="shared" ref="B78:O78" si="14">B21/B$13</f>
        <v>6.2475357109511215E-2</v>
      </c>
      <c r="C78" s="520">
        <f t="shared" si="14"/>
        <v>6.0699999843878527E-2</v>
      </c>
      <c r="D78" s="520">
        <f t="shared" si="14"/>
        <v>5.2525103046720055E-2</v>
      </c>
      <c r="E78" s="520">
        <f t="shared" si="14"/>
        <v>3.6090058273819864E-2</v>
      </c>
      <c r="F78" s="520">
        <f t="shared" si="14"/>
        <v>2.8954387763139154E-2</v>
      </c>
      <c r="G78" s="520">
        <f t="shared" si="14"/>
        <v>2.6795272266621664E-2</v>
      </c>
      <c r="H78" s="520">
        <f t="shared" si="14"/>
        <v>2.4938605147242589E-2</v>
      </c>
      <c r="I78" s="520">
        <f t="shared" si="14"/>
        <v>2.4966792419433146E-2</v>
      </c>
      <c r="J78" s="520">
        <f t="shared" si="14"/>
        <v>2.5421946469548429E-2</v>
      </c>
      <c r="K78" s="520">
        <f t="shared" si="14"/>
        <v>2.707165131791479E-2</v>
      </c>
      <c r="L78" s="520">
        <f t="shared" si="14"/>
        <v>1.9307729884694921E-2</v>
      </c>
      <c r="M78" s="521">
        <f t="shared" si="14"/>
        <v>3.2313292321815089E-2</v>
      </c>
      <c r="N78" s="521">
        <f t="shared" si="14"/>
        <v>2.3694582966227597E-2</v>
      </c>
      <c r="O78" s="521">
        <f t="shared" si="14"/>
        <v>2.7044834994115283E-2</v>
      </c>
    </row>
    <row r="79" spans="1:16" ht="13.5" customHeight="1">
      <c r="A79" s="517" t="s">
        <v>197</v>
      </c>
      <c r="B79" s="518">
        <f t="shared" ref="B79:O79" si="15">B22/B$13</f>
        <v>2.9839568476733722E-2</v>
      </c>
      <c r="C79" s="518">
        <f t="shared" si="15"/>
        <v>2.9232152428797308E-2</v>
      </c>
      <c r="D79" s="518">
        <f t="shared" si="15"/>
        <v>3.2279300656488194E-2</v>
      </c>
      <c r="E79" s="518">
        <f t="shared" si="15"/>
        <v>3.6642164542166469E-2</v>
      </c>
      <c r="F79" s="518">
        <f t="shared" si="15"/>
        <v>3.967472357250991E-2</v>
      </c>
      <c r="G79" s="518">
        <f t="shared" si="15"/>
        <v>4.5457181240743182E-2</v>
      </c>
      <c r="H79" s="518">
        <f t="shared" si="15"/>
        <v>4.6555949367128049E-2</v>
      </c>
      <c r="I79" s="518">
        <f t="shared" si="15"/>
        <v>4.7359403326644033E-2</v>
      </c>
      <c r="J79" s="518">
        <f t="shared" si="15"/>
        <v>5.023802835122497E-2</v>
      </c>
      <c r="K79" s="518">
        <f t="shared" si="15"/>
        <v>4.4902706636665922E-2</v>
      </c>
      <c r="L79" s="518">
        <f t="shared" si="15"/>
        <v>4.0729688458919812E-2</v>
      </c>
      <c r="M79" s="511">
        <f t="shared" si="15"/>
        <v>4.0758182854224959E-2</v>
      </c>
      <c r="N79" s="511">
        <f t="shared" si="15"/>
        <v>4.5673502132447537E-2</v>
      </c>
      <c r="O79" s="511">
        <f t="shared" si="15"/>
        <v>4.3762826450025924E-2</v>
      </c>
    </row>
    <row r="80" spans="1:16" ht="13.5" customHeight="1">
      <c r="A80" s="519" t="s">
        <v>198</v>
      </c>
      <c r="B80" s="520">
        <f t="shared" ref="B80:O80" si="16">B23/B$13</f>
        <v>0.10351640440775978</v>
      </c>
      <c r="C80" s="520">
        <f t="shared" si="16"/>
        <v>9.4881100445087241E-2</v>
      </c>
      <c r="D80" s="520">
        <f t="shared" si="16"/>
        <v>8.2462893326649578E-2</v>
      </c>
      <c r="E80" s="520">
        <f t="shared" si="16"/>
        <v>7.8982651164127282E-2</v>
      </c>
      <c r="F80" s="520">
        <f t="shared" si="16"/>
        <v>7.7384069381710108E-2</v>
      </c>
      <c r="G80" s="520">
        <f t="shared" si="16"/>
        <v>7.9770303047408425E-2</v>
      </c>
      <c r="H80" s="520">
        <f t="shared" si="16"/>
        <v>7.6406610664263713E-2</v>
      </c>
      <c r="I80" s="520">
        <f t="shared" si="16"/>
        <v>7.210256567226643E-2</v>
      </c>
      <c r="J80" s="520">
        <f t="shared" si="16"/>
        <v>7.7703454102298702E-2</v>
      </c>
      <c r="K80" s="520">
        <f t="shared" si="16"/>
        <v>7.8029767023004751E-2</v>
      </c>
      <c r="L80" s="520">
        <f t="shared" si="16"/>
        <v>8.9013299946289801E-2</v>
      </c>
      <c r="M80" s="521">
        <f t="shared" si="16"/>
        <v>7.8864445663290705E-2</v>
      </c>
      <c r="N80" s="521">
        <f t="shared" si="16"/>
        <v>8.0245429492410827E-2</v>
      </c>
      <c r="O80" s="521">
        <f t="shared" si="16"/>
        <v>7.9708615488932419E-2</v>
      </c>
    </row>
    <row r="81" spans="1:15" ht="13.5" customHeight="1">
      <c r="A81" s="522" t="s">
        <v>199</v>
      </c>
      <c r="B81" s="523">
        <f t="shared" ref="B81:O81" si="17">B24/B$13</f>
        <v>0.13236262127886517</v>
      </c>
      <c r="C81" s="523">
        <f t="shared" si="17"/>
        <v>0.12222868527530337</v>
      </c>
      <c r="D81" s="523">
        <f t="shared" si="17"/>
        <v>0.106391964352873</v>
      </c>
      <c r="E81" s="523">
        <f t="shared" si="17"/>
        <v>7.4939336687031968E-2</v>
      </c>
      <c r="F81" s="523">
        <f t="shared" si="17"/>
        <v>5.40327403301075E-2</v>
      </c>
      <c r="G81" s="523">
        <f t="shared" si="17"/>
        <v>4.6155372896807635E-2</v>
      </c>
      <c r="H81" s="523">
        <f t="shared" si="17"/>
        <v>3.8423945394975588E-2</v>
      </c>
      <c r="I81" s="523">
        <f t="shared" si="17"/>
        <v>2.8832463309645145E-2</v>
      </c>
      <c r="J81" s="523">
        <f t="shared" si="17"/>
        <v>2.6939466233304565E-2</v>
      </c>
      <c r="K81" s="523">
        <f t="shared" si="17"/>
        <v>2.8688966648725965E-2</v>
      </c>
      <c r="L81" s="523">
        <f t="shared" si="17"/>
        <v>4.8674996300390787E-2</v>
      </c>
      <c r="M81" s="524">
        <f t="shared" si="17"/>
        <v>6.0496013302091894E-2</v>
      </c>
      <c r="N81" s="524">
        <f t="shared" si="17"/>
        <v>3.4531205690246314E-2</v>
      </c>
      <c r="O81" s="524">
        <f t="shared" si="17"/>
        <v>4.462420752687337E-2</v>
      </c>
    </row>
    <row r="82" spans="1:15" ht="13.5" customHeight="1">
      <c r="A82" s="528" t="s">
        <v>227</v>
      </c>
      <c r="B82" s="529"/>
      <c r="C82" s="529"/>
      <c r="D82" s="529"/>
      <c r="E82" s="529"/>
      <c r="F82" s="529"/>
      <c r="G82" s="529"/>
      <c r="H82" s="529"/>
      <c r="I82" s="529"/>
      <c r="J82" s="529"/>
      <c r="K82" s="529"/>
      <c r="L82" s="529"/>
      <c r="M82" s="530"/>
      <c r="N82" s="530"/>
      <c r="O82" s="530"/>
    </row>
    <row r="83" spans="1:15" ht="13.5" customHeight="1">
      <c r="A83" s="531" t="s">
        <v>202</v>
      </c>
      <c r="B83" s="532">
        <f>B27/B$27</f>
        <v>1</v>
      </c>
      <c r="C83" s="532">
        <f t="shared" ref="C83:O83" si="18">C27/C$27</f>
        <v>1</v>
      </c>
      <c r="D83" s="532">
        <f t="shared" si="18"/>
        <v>1</v>
      </c>
      <c r="E83" s="532">
        <f t="shared" si="18"/>
        <v>1</v>
      </c>
      <c r="F83" s="532">
        <f t="shared" si="18"/>
        <v>1</v>
      </c>
      <c r="G83" s="532">
        <f t="shared" si="18"/>
        <v>1</v>
      </c>
      <c r="H83" s="532">
        <f t="shared" si="18"/>
        <v>1</v>
      </c>
      <c r="I83" s="532">
        <f t="shared" si="18"/>
        <v>1</v>
      </c>
      <c r="J83" s="532">
        <f t="shared" si="18"/>
        <v>1</v>
      </c>
      <c r="K83" s="532">
        <f t="shared" si="18"/>
        <v>1</v>
      </c>
      <c r="L83" s="532">
        <f t="shared" si="18"/>
        <v>1</v>
      </c>
      <c r="M83" s="533">
        <f t="shared" si="18"/>
        <v>1</v>
      </c>
      <c r="N83" s="533">
        <f t="shared" si="18"/>
        <v>1</v>
      </c>
      <c r="O83" s="533">
        <f t="shared" si="18"/>
        <v>1</v>
      </c>
    </row>
    <row r="84" spans="1:15" ht="13.5" customHeight="1">
      <c r="A84" s="534" t="s">
        <v>203</v>
      </c>
      <c r="B84" s="535">
        <f t="shared" ref="B84:O84" si="19">B28/B$27</f>
        <v>0.95255912827988065</v>
      </c>
      <c r="C84" s="535">
        <f t="shared" si="19"/>
        <v>0.94581673691030954</v>
      </c>
      <c r="D84" s="535">
        <f t="shared" si="19"/>
        <v>0.94513438034413788</v>
      </c>
      <c r="E84" s="535">
        <f t="shared" si="19"/>
        <v>0.94289664021842468</v>
      </c>
      <c r="F84" s="535">
        <f t="shared" si="19"/>
        <v>0.92339325806272288</v>
      </c>
      <c r="G84" s="535">
        <f t="shared" si="19"/>
        <v>0.94247656864949447</v>
      </c>
      <c r="H84" s="535">
        <f t="shared" si="19"/>
        <v>0.93293597729833455</v>
      </c>
      <c r="I84" s="535">
        <f t="shared" si="19"/>
        <v>0.91490619901107717</v>
      </c>
      <c r="J84" s="535">
        <f t="shared" si="19"/>
        <v>0.90660128378700877</v>
      </c>
      <c r="K84" s="535">
        <f t="shared" si="19"/>
        <v>0.89039011388066802</v>
      </c>
      <c r="L84" s="535">
        <f t="shared" si="19"/>
        <v>0.77327101525750197</v>
      </c>
      <c r="M84" s="536">
        <f t="shared" si="19"/>
        <v>0.93736365604673511</v>
      </c>
      <c r="N84" s="536">
        <f t="shared" si="19"/>
        <v>0.86520033470938085</v>
      </c>
      <c r="O84" s="536">
        <f t="shared" si="19"/>
        <v>0.90060847148982925</v>
      </c>
    </row>
    <row r="85" spans="1:15" ht="13.5" customHeight="1">
      <c r="A85" s="517" t="s">
        <v>204</v>
      </c>
      <c r="B85" s="518">
        <f t="shared" ref="B85:O85" si="20">B29/B$27</f>
        <v>2.888067867111287E-2</v>
      </c>
      <c r="C85" s="518">
        <f t="shared" si="20"/>
        <v>3.6105941334894066E-2</v>
      </c>
      <c r="D85" s="518">
        <f t="shared" si="20"/>
        <v>3.2068810432636263E-2</v>
      </c>
      <c r="E85" s="518">
        <f t="shared" si="20"/>
        <v>3.0324036050439988E-2</v>
      </c>
      <c r="F85" s="518">
        <f t="shared" si="20"/>
        <v>2.9819692254722696E-2</v>
      </c>
      <c r="G85" s="518">
        <f t="shared" si="20"/>
        <v>3.1550879027072543E-2</v>
      </c>
      <c r="H85" s="518">
        <f t="shared" si="20"/>
        <v>3.2587441276491998E-2</v>
      </c>
      <c r="I85" s="518">
        <f t="shared" si="20"/>
        <v>4.7004517797904828E-2</v>
      </c>
      <c r="J85" s="518">
        <f t="shared" si="20"/>
        <v>5.0623481788094185E-2</v>
      </c>
      <c r="K85" s="518">
        <f t="shared" si="20"/>
        <v>5.2094398126350118E-2</v>
      </c>
      <c r="L85" s="518">
        <f t="shared" si="20"/>
        <v>0.15346092617452081</v>
      </c>
      <c r="M85" s="511">
        <f t="shared" si="20"/>
        <v>3.1248024222480401E-2</v>
      </c>
      <c r="N85" s="511">
        <f t="shared" si="20"/>
        <v>8.1095036635711784E-2</v>
      </c>
      <c r="O85" s="511">
        <f t="shared" si="20"/>
        <v>5.6636768904750376E-2</v>
      </c>
    </row>
    <row r="86" spans="1:15" ht="13.5" customHeight="1">
      <c r="A86" s="537" t="s">
        <v>205</v>
      </c>
      <c r="B86" s="538">
        <f t="shared" ref="B86:O86" si="21">B30/B$27</f>
        <v>1.8560193049006576E-2</v>
      </c>
      <c r="C86" s="538">
        <f t="shared" si="21"/>
        <v>1.8077321754796271E-2</v>
      </c>
      <c r="D86" s="538">
        <f t="shared" si="21"/>
        <v>2.2796809223225866E-2</v>
      </c>
      <c r="E86" s="538">
        <f t="shared" si="21"/>
        <v>2.6779323731135413E-2</v>
      </c>
      <c r="F86" s="538">
        <f t="shared" si="21"/>
        <v>4.6787049682554309E-2</v>
      </c>
      <c r="G86" s="538">
        <f t="shared" si="21"/>
        <v>2.597255232343295E-2</v>
      </c>
      <c r="H86" s="538">
        <f t="shared" si="21"/>
        <v>3.447658142517343E-2</v>
      </c>
      <c r="I86" s="538">
        <f t="shared" si="21"/>
        <v>3.8089283191018043E-2</v>
      </c>
      <c r="J86" s="538">
        <f t="shared" si="21"/>
        <v>4.2775234424897175E-2</v>
      </c>
      <c r="K86" s="538">
        <f t="shared" si="21"/>
        <v>5.7515487992982006E-2</v>
      </c>
      <c r="L86" s="538">
        <f t="shared" si="21"/>
        <v>7.3268058567977315E-2</v>
      </c>
      <c r="M86" s="539">
        <f t="shared" si="21"/>
        <v>3.1388319730784472E-2</v>
      </c>
      <c r="N86" s="539">
        <f t="shared" si="21"/>
        <v>5.3704628654907396E-2</v>
      </c>
      <c r="O86" s="539">
        <f t="shared" si="21"/>
        <v>4.2754759605420294E-2</v>
      </c>
    </row>
    <row r="87" spans="1:15" ht="13.5" customHeight="1">
      <c r="A87" s="531" t="s">
        <v>206</v>
      </c>
      <c r="B87" s="532">
        <f>B31/B$31</f>
        <v>1</v>
      </c>
      <c r="C87" s="532">
        <f t="shared" ref="C87:O87" si="22">C31/C$31</f>
        <v>1</v>
      </c>
      <c r="D87" s="532">
        <f t="shared" si="22"/>
        <v>1</v>
      </c>
      <c r="E87" s="532">
        <f t="shared" si="22"/>
        <v>1</v>
      </c>
      <c r="F87" s="532">
        <f t="shared" si="22"/>
        <v>1</v>
      </c>
      <c r="G87" s="532">
        <f t="shared" si="22"/>
        <v>1</v>
      </c>
      <c r="H87" s="532">
        <f t="shared" si="22"/>
        <v>1</v>
      </c>
      <c r="I87" s="532">
        <f t="shared" si="22"/>
        <v>1</v>
      </c>
      <c r="J87" s="532">
        <f t="shared" si="22"/>
        <v>1</v>
      </c>
      <c r="K87" s="532">
        <f t="shared" si="22"/>
        <v>1</v>
      </c>
      <c r="L87" s="532">
        <f t="shared" si="22"/>
        <v>1</v>
      </c>
      <c r="M87" s="533">
        <f t="shared" si="22"/>
        <v>1</v>
      </c>
      <c r="N87" s="533">
        <f t="shared" si="22"/>
        <v>1</v>
      </c>
      <c r="O87" s="533">
        <f t="shared" si="22"/>
        <v>1</v>
      </c>
    </row>
    <row r="88" spans="1:15" ht="13.5" customHeight="1">
      <c r="A88" s="534" t="s">
        <v>207</v>
      </c>
      <c r="B88" s="535">
        <f t="shared" ref="B88:O88" si="23">B32/B$31</f>
        <v>0.22879061938504822</v>
      </c>
      <c r="C88" s="535">
        <f t="shared" si="23"/>
        <v>0.24564273028611008</v>
      </c>
      <c r="D88" s="535">
        <f t="shared" si="23"/>
        <v>0.24190035147978103</v>
      </c>
      <c r="E88" s="535">
        <f t="shared" si="23"/>
        <v>0.23363761118172557</v>
      </c>
      <c r="F88" s="535">
        <f t="shared" si="23"/>
        <v>0.23419002967370192</v>
      </c>
      <c r="G88" s="535">
        <f t="shared" si="23"/>
        <v>0.23061848640694871</v>
      </c>
      <c r="H88" s="535">
        <f t="shared" si="23"/>
        <v>0.23703654743166994</v>
      </c>
      <c r="I88" s="535">
        <f t="shared" si="23"/>
        <v>0.22515241767450536</v>
      </c>
      <c r="J88" s="535">
        <f t="shared" si="23"/>
        <v>0.22420238723587993</v>
      </c>
      <c r="K88" s="535">
        <f t="shared" si="23"/>
        <v>0.19740889624706254</v>
      </c>
      <c r="L88" s="535">
        <f t="shared" si="23"/>
        <v>0.23110420365336065</v>
      </c>
      <c r="M88" s="536">
        <f t="shared" si="23"/>
        <v>0.23525948370313901</v>
      </c>
      <c r="N88" s="536">
        <f t="shared" si="23"/>
        <v>0.22050337647957227</v>
      </c>
      <c r="O88" s="536">
        <f t="shared" si="23"/>
        <v>0.22776236112225109</v>
      </c>
    </row>
    <row r="89" spans="1:15" ht="13.5" customHeight="1">
      <c r="A89" s="517" t="s">
        <v>208</v>
      </c>
      <c r="B89" s="518">
        <f t="shared" ref="B89:O89" si="24">B33/B$31</f>
        <v>0.67350785692498616</v>
      </c>
      <c r="C89" s="518">
        <f t="shared" si="24"/>
        <v>0.66099497382028438</v>
      </c>
      <c r="D89" s="518">
        <f t="shared" si="24"/>
        <v>0.63360481254335976</v>
      </c>
      <c r="E89" s="518">
        <f t="shared" si="24"/>
        <v>0.59392351411612165</v>
      </c>
      <c r="F89" s="518">
        <f t="shared" si="24"/>
        <v>0.52013614317367918</v>
      </c>
      <c r="G89" s="518">
        <f t="shared" si="24"/>
        <v>0.52744124096647271</v>
      </c>
      <c r="H89" s="518">
        <f t="shared" si="24"/>
        <v>0.50541707211252074</v>
      </c>
      <c r="I89" s="518">
        <f t="shared" si="24"/>
        <v>0.48173751789258629</v>
      </c>
      <c r="J89" s="518">
        <f t="shared" si="24"/>
        <v>0.41956533181642797</v>
      </c>
      <c r="K89" s="518">
        <f t="shared" si="24"/>
        <v>0.36985810894230281</v>
      </c>
      <c r="L89" s="518">
        <f t="shared" si="24"/>
        <v>0.28258885660334404</v>
      </c>
      <c r="M89" s="511">
        <f t="shared" si="24"/>
        <v>0.55849517901572543</v>
      </c>
      <c r="N89" s="511">
        <f t="shared" si="24"/>
        <v>0.38597496190515962</v>
      </c>
      <c r="O89" s="511">
        <f t="shared" si="24"/>
        <v>0.47084298214813791</v>
      </c>
    </row>
    <row r="90" spans="1:15" ht="13.5" customHeight="1">
      <c r="A90" s="540" t="s">
        <v>209</v>
      </c>
      <c r="B90" s="541">
        <f t="shared" ref="B90:O90" si="25">B34/B$31</f>
        <v>9.7701523689965666E-2</v>
      </c>
      <c r="C90" s="541">
        <f t="shared" si="25"/>
        <v>9.3362295893605618E-2</v>
      </c>
      <c r="D90" s="541">
        <f t="shared" si="25"/>
        <v>0.1244948359768593</v>
      </c>
      <c r="E90" s="541">
        <f t="shared" si="25"/>
        <v>0.17243887470215269</v>
      </c>
      <c r="F90" s="541">
        <f t="shared" si="25"/>
        <v>0.24567382715261887</v>
      </c>
      <c r="G90" s="541">
        <f t="shared" si="25"/>
        <v>0.24194027262657852</v>
      </c>
      <c r="H90" s="541">
        <f t="shared" si="25"/>
        <v>0.25754638045580924</v>
      </c>
      <c r="I90" s="541">
        <f t="shared" si="25"/>
        <v>0.29311006443290843</v>
      </c>
      <c r="J90" s="541">
        <f t="shared" si="25"/>
        <v>0.3562322809476921</v>
      </c>
      <c r="K90" s="541">
        <f t="shared" si="25"/>
        <v>0.4327329948106346</v>
      </c>
      <c r="L90" s="541">
        <f t="shared" si="25"/>
        <v>0.48630693974329525</v>
      </c>
      <c r="M90" s="542">
        <f t="shared" si="25"/>
        <v>0.20624533728113553</v>
      </c>
      <c r="N90" s="542">
        <f t="shared" si="25"/>
        <v>0.39352166161526808</v>
      </c>
      <c r="O90" s="542">
        <f t="shared" si="25"/>
        <v>0.30139465672961097</v>
      </c>
    </row>
    <row r="91" spans="1:15" ht="12.75" customHeight="1">
      <c r="A91" s="543" t="s">
        <v>363</v>
      </c>
      <c r="B91" s="544"/>
      <c r="C91" s="544"/>
      <c r="D91" s="544"/>
      <c r="E91" s="492"/>
      <c r="F91" s="492"/>
      <c r="G91" s="545"/>
      <c r="H91" s="492"/>
      <c r="I91" s="492"/>
      <c r="J91" s="545"/>
      <c r="K91" s="492"/>
      <c r="L91" s="492"/>
      <c r="M91" s="546"/>
      <c r="N91" s="546"/>
      <c r="O91" s="546"/>
    </row>
    <row r="92" spans="1:15" ht="12.75" customHeight="1">
      <c r="A92" s="260" t="s">
        <v>774</v>
      </c>
      <c r="B92" s="3"/>
      <c r="C92" s="3"/>
      <c r="D92" s="3"/>
      <c r="G92" s="186"/>
      <c r="J92" s="186"/>
    </row>
    <row r="93" spans="1:15">
      <c r="A93" s="260" t="s">
        <v>228</v>
      </c>
      <c r="B93" s="3"/>
      <c r="C93" s="3"/>
      <c r="D93" s="3"/>
      <c r="G93" s="186"/>
      <c r="J93" s="186"/>
    </row>
    <row r="96" spans="1:15" ht="12.75" customHeight="1">
      <c r="A96" s="316" t="s">
        <v>232</v>
      </c>
      <c r="B96" s="313"/>
      <c r="C96" s="313"/>
      <c r="D96" s="313"/>
      <c r="E96" s="313"/>
      <c r="F96" s="313"/>
    </row>
    <row r="97" spans="1:6" ht="39.75" customHeight="1">
      <c r="A97" s="991" t="s">
        <v>233</v>
      </c>
      <c r="B97" s="991"/>
      <c r="C97" s="991"/>
      <c r="D97" s="991"/>
      <c r="E97" s="991"/>
      <c r="F97" s="991"/>
    </row>
    <row r="98" spans="1:6" ht="12.75" customHeight="1">
      <c r="A98" s="317"/>
      <c r="B98" s="306"/>
      <c r="C98" s="306"/>
      <c r="D98" s="306"/>
      <c r="E98" s="306"/>
      <c r="F98" s="306"/>
    </row>
    <row r="99" spans="1:6" ht="24.75" customHeight="1">
      <c r="A99" s="994" t="s">
        <v>236</v>
      </c>
      <c r="B99" s="994"/>
      <c r="C99" s="994"/>
      <c r="D99" s="994"/>
      <c r="E99" s="994"/>
      <c r="F99" s="994"/>
    </row>
    <row r="100" spans="1:6" ht="12.75" customHeight="1">
      <c r="A100" s="317"/>
      <c r="B100" s="306"/>
      <c r="C100" s="306"/>
      <c r="D100" s="306"/>
      <c r="E100" s="306"/>
      <c r="F100" s="306"/>
    </row>
    <row r="101" spans="1:6" ht="26.25" customHeight="1">
      <c r="A101" s="995" t="s">
        <v>237</v>
      </c>
      <c r="B101" s="995"/>
      <c r="C101" s="995"/>
      <c r="D101" s="995"/>
      <c r="E101" s="995"/>
      <c r="F101" s="995"/>
    </row>
    <row r="102" spans="1:6" ht="12.75" customHeight="1">
      <c r="A102" s="318"/>
      <c r="B102" s="313"/>
      <c r="C102" s="313"/>
      <c r="D102" s="313"/>
      <c r="E102" s="313"/>
      <c r="F102" s="313"/>
    </row>
    <row r="103" spans="1:6" ht="12.75" customHeight="1">
      <c r="A103" s="995" t="s">
        <v>238</v>
      </c>
      <c r="B103" s="995"/>
      <c r="C103" s="995"/>
      <c r="D103" s="995"/>
      <c r="E103" s="995"/>
      <c r="F103" s="995"/>
    </row>
    <row r="104" spans="1:6" ht="12.75" customHeight="1">
      <c r="A104" s="319"/>
      <c r="B104" s="319"/>
      <c r="C104" s="319"/>
      <c r="D104" s="319"/>
      <c r="E104" s="319"/>
      <c r="F104" s="319"/>
    </row>
    <row r="105" spans="1:6" ht="24.75" customHeight="1">
      <c r="A105" s="995" t="s">
        <v>239</v>
      </c>
      <c r="B105" s="995"/>
      <c r="C105" s="995"/>
      <c r="D105" s="995"/>
      <c r="E105" s="995"/>
      <c r="F105" s="995"/>
    </row>
    <row r="106" spans="1:6" ht="12.75" customHeight="1">
      <c r="A106" s="313"/>
      <c r="B106" s="313"/>
      <c r="C106" s="313"/>
      <c r="D106" s="313"/>
      <c r="E106" s="313"/>
      <c r="F106" s="313"/>
    </row>
    <row r="107" spans="1:6" ht="21" customHeight="1">
      <c r="A107" s="995" t="s">
        <v>240</v>
      </c>
      <c r="B107" s="995"/>
      <c r="C107" s="995"/>
      <c r="D107" s="995"/>
      <c r="E107" s="995"/>
      <c r="F107" s="995"/>
    </row>
    <row r="108" spans="1:6" ht="12.75" customHeight="1">
      <c r="A108" s="313"/>
      <c r="B108" s="313"/>
      <c r="C108" s="313"/>
      <c r="D108" s="313"/>
      <c r="E108" s="313"/>
      <c r="F108" s="313"/>
    </row>
    <row r="109" spans="1:6" ht="48.75" customHeight="1">
      <c r="A109" s="995" t="s">
        <v>768</v>
      </c>
      <c r="B109" s="995"/>
      <c r="C109" s="995"/>
      <c r="D109" s="995"/>
      <c r="E109" s="995"/>
      <c r="F109" s="995"/>
    </row>
    <row r="110" spans="1:6" ht="12.75" customHeight="1">
      <c r="A110" s="318"/>
      <c r="B110" s="313"/>
      <c r="C110" s="313"/>
      <c r="D110" s="313"/>
      <c r="E110" s="313"/>
      <c r="F110" s="313"/>
    </row>
    <row r="111" spans="1:6" ht="27" customHeight="1">
      <c r="A111" s="995" t="s">
        <v>241</v>
      </c>
      <c r="B111" s="995"/>
      <c r="C111" s="995"/>
      <c r="D111" s="995"/>
      <c r="E111" s="995"/>
      <c r="F111" s="995"/>
    </row>
    <row r="112" spans="1:6" ht="12.75" customHeight="1">
      <c r="A112" s="320"/>
      <c r="B112" s="313"/>
      <c r="C112" s="313"/>
      <c r="D112" s="313"/>
      <c r="E112" s="313"/>
      <c r="F112" s="313"/>
    </row>
    <row r="113" spans="1:6" ht="19.5" customHeight="1">
      <c r="A113" s="995" t="s">
        <v>242</v>
      </c>
      <c r="B113" s="995"/>
      <c r="C113" s="995"/>
      <c r="D113" s="995"/>
      <c r="E113" s="995"/>
      <c r="F113" s="995"/>
    </row>
    <row r="114" spans="1:6" ht="12.75" customHeight="1">
      <c r="A114" s="320"/>
      <c r="B114" s="313"/>
      <c r="C114" s="313"/>
      <c r="D114" s="313"/>
      <c r="E114" s="313"/>
      <c r="F114" s="313"/>
    </row>
    <row r="115" spans="1:6" ht="22.5" customHeight="1">
      <c r="A115" s="995" t="s">
        <v>243</v>
      </c>
      <c r="B115" s="995"/>
      <c r="C115" s="995"/>
      <c r="D115" s="995"/>
      <c r="E115" s="995"/>
      <c r="F115" s="995"/>
    </row>
    <row r="116" spans="1:6" ht="34.5" customHeight="1">
      <c r="A116" s="995" t="s">
        <v>244</v>
      </c>
      <c r="B116" s="995"/>
      <c r="C116" s="995"/>
      <c r="D116" s="995"/>
      <c r="E116" s="995"/>
      <c r="F116" s="995"/>
    </row>
    <row r="117" spans="1:6" ht="12.75" customHeight="1">
      <c r="A117" s="320"/>
      <c r="B117" s="313"/>
      <c r="C117" s="313"/>
      <c r="D117" s="313"/>
      <c r="E117" s="313"/>
      <c r="F117" s="313"/>
    </row>
    <row r="118" spans="1:6" ht="33.75" customHeight="1">
      <c r="A118" s="995" t="s">
        <v>777</v>
      </c>
      <c r="B118" s="995"/>
      <c r="C118" s="995"/>
      <c r="D118" s="995"/>
      <c r="E118" s="995"/>
      <c r="F118" s="995"/>
    </row>
    <row r="119" spans="1:6" ht="12.75" customHeight="1">
      <c r="A119" s="320"/>
      <c r="B119" s="313"/>
      <c r="C119" s="313"/>
      <c r="D119" s="313"/>
      <c r="E119" s="313"/>
      <c r="F119" s="313"/>
    </row>
    <row r="120" spans="1:6" ht="21" customHeight="1">
      <c r="A120" s="995" t="s">
        <v>245</v>
      </c>
      <c r="B120" s="995"/>
      <c r="C120" s="995"/>
      <c r="D120" s="995"/>
      <c r="E120" s="995"/>
      <c r="F120" s="995"/>
    </row>
    <row r="121" spans="1:6" ht="12.75" customHeight="1">
      <c r="A121" s="321"/>
      <c r="B121" s="313"/>
      <c r="C121" s="313"/>
      <c r="D121" s="313"/>
      <c r="E121" s="313"/>
      <c r="F121" s="313"/>
    </row>
    <row r="122" spans="1:6" ht="12.75" customHeight="1">
      <c r="A122" s="320" t="s">
        <v>234</v>
      </c>
      <c r="B122" s="313"/>
      <c r="C122" s="313"/>
      <c r="D122" s="313"/>
      <c r="E122" s="313"/>
      <c r="F122" s="313"/>
    </row>
    <row r="123" spans="1:6" ht="12.75" customHeight="1">
      <c r="A123" s="320" t="s">
        <v>235</v>
      </c>
      <c r="B123" s="313"/>
      <c r="C123" s="313"/>
      <c r="D123" s="313"/>
      <c r="E123" s="313"/>
      <c r="F123" s="313"/>
    </row>
  </sheetData>
  <mergeCells count="13">
    <mergeCell ref="A118:F118"/>
    <mergeCell ref="A120:F120"/>
    <mergeCell ref="A107:F107"/>
    <mergeCell ref="A109:F109"/>
    <mergeCell ref="A111:F111"/>
    <mergeCell ref="A113:F113"/>
    <mergeCell ref="A115:F115"/>
    <mergeCell ref="A116:F116"/>
    <mergeCell ref="A97:F97"/>
    <mergeCell ref="A99:F99"/>
    <mergeCell ref="A101:F101"/>
    <mergeCell ref="A103:F103"/>
    <mergeCell ref="A105:F105"/>
  </mergeCells>
  <phoneticPr fontId="2" type="noConversion"/>
  <pageMargins left="0.59055118110236227" right="0.59055118110236227" top="1.0236220472440944" bottom="0.98425196850393704" header="0.51181102362204722" footer="0.51181102362204722"/>
  <pageSetup paperSize="9" scale="52" firstPageNumber="11" fitToHeight="0" orientation="landscape" useFirstPageNumber="1" r:id="rId1"/>
  <headerFooter alignWithMargins="0">
    <oddHeader>&amp;R&amp;12Les finances des communes en 2018</oddHeader>
    <oddFooter>&amp;L&amp;12Direction Générale des Collectivités Locales / DESL&amp;C&amp;12 &amp;P&amp;R&amp;12Mise en ligne : mars 2020</oddFooter>
    <evenFooter>&amp;C11</evenFooter>
  </headerFooter>
  <rowBreaks count="1" manualBreakCount="1">
    <brk id="57" max="14" man="1"/>
  </rowBreaks>
  <tableParts count="2">
    <tablePart r:id="rId2"/>
    <tablePart r:id="rId3"/>
  </tableParts>
</worksheet>
</file>

<file path=xl/worksheets/sheet9.xml><?xml version="1.0" encoding="utf-8"?>
<worksheet xmlns="http://schemas.openxmlformats.org/spreadsheetml/2006/main" xmlns:r="http://schemas.openxmlformats.org/officeDocument/2006/relationships">
  <sheetPr>
    <tabColor rgb="FF00B050"/>
    <pageSetUpPr fitToPage="1"/>
  </sheetPr>
  <dimension ref="A1:O86"/>
  <sheetViews>
    <sheetView zoomScale="85" zoomScaleNormal="85" workbookViewId="0">
      <selection activeCell="B44" sqref="B44"/>
    </sheetView>
  </sheetViews>
  <sheetFormatPr baseColWidth="10" defaultRowHeight="12.75"/>
  <cols>
    <col min="1" max="1" width="73.140625" customWidth="1"/>
    <col min="2" max="12" width="12.7109375" customWidth="1"/>
    <col min="13" max="14" width="16.28515625" customWidth="1"/>
    <col min="15" max="15" width="12.7109375" customWidth="1"/>
  </cols>
  <sheetData>
    <row r="1" spans="1:15" ht="19.5" customHeight="1">
      <c r="A1" s="10" t="s">
        <v>776</v>
      </c>
    </row>
    <row r="2" spans="1:15" ht="12.75" customHeight="1" thickBot="1">
      <c r="A2" s="230"/>
      <c r="O2" s="26" t="s">
        <v>229</v>
      </c>
    </row>
    <row r="3" spans="1:15" ht="12.75" customHeight="1">
      <c r="A3" s="20" t="s">
        <v>770</v>
      </c>
      <c r="B3" s="21" t="s">
        <v>40</v>
      </c>
      <c r="C3" s="21" t="s">
        <v>131</v>
      </c>
      <c r="D3" s="21" t="s">
        <v>133</v>
      </c>
      <c r="E3" s="21" t="s">
        <v>41</v>
      </c>
      <c r="F3" s="21" t="s">
        <v>42</v>
      </c>
      <c r="G3" s="21" t="s">
        <v>43</v>
      </c>
      <c r="H3" s="21" t="s">
        <v>44</v>
      </c>
      <c r="I3" s="21" t="s">
        <v>135</v>
      </c>
      <c r="J3" s="21" t="s">
        <v>136</v>
      </c>
      <c r="K3" s="21" t="s">
        <v>137</v>
      </c>
      <c r="L3" s="217">
        <v>100000</v>
      </c>
      <c r="M3" s="22" t="s">
        <v>268</v>
      </c>
      <c r="N3" s="22" t="s">
        <v>268</v>
      </c>
      <c r="O3" s="22" t="s">
        <v>82</v>
      </c>
    </row>
    <row r="4" spans="1:15" ht="12.75" customHeight="1">
      <c r="A4" s="19" t="s">
        <v>224</v>
      </c>
      <c r="B4" s="23" t="s">
        <v>130</v>
      </c>
      <c r="C4" s="23" t="s">
        <v>45</v>
      </c>
      <c r="D4" s="23" t="s">
        <v>45</v>
      </c>
      <c r="E4" s="23" t="s">
        <v>45</v>
      </c>
      <c r="F4" s="23" t="s">
        <v>45</v>
      </c>
      <c r="G4" s="23" t="s">
        <v>45</v>
      </c>
      <c r="H4" s="23" t="s">
        <v>45</v>
      </c>
      <c r="I4" s="23" t="s">
        <v>45</v>
      </c>
      <c r="J4" s="23" t="s">
        <v>45</v>
      </c>
      <c r="K4" s="23" t="s">
        <v>45</v>
      </c>
      <c r="L4" s="23" t="s">
        <v>48</v>
      </c>
      <c r="M4" s="12" t="s">
        <v>270</v>
      </c>
      <c r="N4" s="12" t="s">
        <v>153</v>
      </c>
      <c r="O4" s="12" t="s">
        <v>152</v>
      </c>
    </row>
    <row r="5" spans="1:15" ht="12.75" customHeight="1" thickBot="1">
      <c r="A5" s="221" t="s">
        <v>86</v>
      </c>
      <c r="B5" s="24" t="s">
        <v>48</v>
      </c>
      <c r="C5" s="24" t="s">
        <v>132</v>
      </c>
      <c r="D5" s="24" t="s">
        <v>134</v>
      </c>
      <c r="E5" s="24" t="s">
        <v>49</v>
      </c>
      <c r="F5" s="24" t="s">
        <v>50</v>
      </c>
      <c r="G5" s="24" t="s">
        <v>51</v>
      </c>
      <c r="H5" s="24" t="s">
        <v>47</v>
      </c>
      <c r="I5" s="24" t="s">
        <v>138</v>
      </c>
      <c r="J5" s="24" t="s">
        <v>139</v>
      </c>
      <c r="K5" s="24" t="s">
        <v>140</v>
      </c>
      <c r="L5" s="24" t="s">
        <v>141</v>
      </c>
      <c r="M5" s="184" t="s">
        <v>153</v>
      </c>
      <c r="N5" s="184" t="s">
        <v>141</v>
      </c>
      <c r="O5" s="184" t="s">
        <v>46</v>
      </c>
    </row>
    <row r="6" spans="1:15" ht="12.75" customHeight="1">
      <c r="A6" s="228"/>
    </row>
    <row r="7" spans="1:15" ht="13.5" customHeight="1">
      <c r="A7" s="501" t="s">
        <v>185</v>
      </c>
      <c r="B7" s="493">
        <v>879.41771012499999</v>
      </c>
      <c r="C7" s="493">
        <v>661.358218158</v>
      </c>
      <c r="D7" s="493">
        <v>583.83384643600004</v>
      </c>
      <c r="E7" s="493">
        <v>626.61198479799998</v>
      </c>
      <c r="F7" s="493">
        <v>731.67024933599998</v>
      </c>
      <c r="G7" s="493">
        <v>840.87395407700001</v>
      </c>
      <c r="H7" s="493">
        <v>945.13212973300006</v>
      </c>
      <c r="I7" s="493">
        <v>1091.301098871</v>
      </c>
      <c r="J7" s="493">
        <v>1228.0000648099999</v>
      </c>
      <c r="K7" s="493">
        <v>1316.9558292920001</v>
      </c>
      <c r="L7" s="493">
        <v>1320.8081600170001</v>
      </c>
      <c r="M7" s="506">
        <v>747.01236489999997</v>
      </c>
      <c r="N7" s="506">
        <v>1240.9768506170001</v>
      </c>
      <c r="O7" s="506">
        <v>995.64972079100005</v>
      </c>
    </row>
    <row r="8" spans="1:15" ht="13.5" customHeight="1">
      <c r="A8" s="492" t="s">
        <v>186</v>
      </c>
      <c r="B8" s="494">
        <v>337.97953272500001</v>
      </c>
      <c r="C8" s="494">
        <v>242.15817030700001</v>
      </c>
      <c r="D8" s="494">
        <v>199.581433046</v>
      </c>
      <c r="E8" s="494">
        <v>203.59373092000001</v>
      </c>
      <c r="F8" s="494">
        <v>228.24423117399999</v>
      </c>
      <c r="G8" s="494">
        <v>244.924052351</v>
      </c>
      <c r="H8" s="494">
        <v>254.64374291499999</v>
      </c>
      <c r="I8" s="494">
        <v>265.02279157100003</v>
      </c>
      <c r="J8" s="494">
        <v>280.53489127400002</v>
      </c>
      <c r="K8" s="494">
        <v>270.74081698200001</v>
      </c>
      <c r="L8" s="494">
        <v>249.190688201</v>
      </c>
      <c r="M8" s="507">
        <v>226.74868955700001</v>
      </c>
      <c r="N8" s="507">
        <v>265.98491044899998</v>
      </c>
      <c r="O8" s="507">
        <v>246.49826771400001</v>
      </c>
    </row>
    <row r="9" spans="1:15" ht="13.5" customHeight="1">
      <c r="A9" s="492" t="s">
        <v>187</v>
      </c>
      <c r="B9" s="494">
        <v>213.94876261600001</v>
      </c>
      <c r="C9" s="494">
        <v>194.83297681299999</v>
      </c>
      <c r="D9" s="494">
        <v>208.17207223400001</v>
      </c>
      <c r="E9" s="494">
        <v>277.582145621</v>
      </c>
      <c r="F9" s="494">
        <v>364.85644522600001</v>
      </c>
      <c r="G9" s="494">
        <v>447.11127361199999</v>
      </c>
      <c r="H9" s="494">
        <v>532.41412815299998</v>
      </c>
      <c r="I9" s="494">
        <v>652.02416210199999</v>
      </c>
      <c r="J9" s="494">
        <v>754.69723388199998</v>
      </c>
      <c r="K9" s="494">
        <v>812.68398481300005</v>
      </c>
      <c r="L9" s="494">
        <v>747.57442965099995</v>
      </c>
      <c r="M9" s="507">
        <v>366.61733827199998</v>
      </c>
      <c r="N9" s="507">
        <v>739.81832520900002</v>
      </c>
      <c r="O9" s="507">
        <v>554.46830588399996</v>
      </c>
    </row>
    <row r="10" spans="1:15" ht="13.5" customHeight="1">
      <c r="A10" s="492" t="s">
        <v>188</v>
      </c>
      <c r="B10" s="494">
        <v>16.917983713999998</v>
      </c>
      <c r="C10" s="494">
        <v>15.069969735000001</v>
      </c>
      <c r="D10" s="494">
        <v>14.895873144999999</v>
      </c>
      <c r="E10" s="494">
        <v>18.046540569000001</v>
      </c>
      <c r="F10" s="494">
        <v>21.600686437</v>
      </c>
      <c r="G10" s="494">
        <v>23.044173804</v>
      </c>
      <c r="H10" s="494">
        <v>25.125756805999998</v>
      </c>
      <c r="I10" s="494">
        <v>25.761967076000001</v>
      </c>
      <c r="J10" s="494">
        <v>30.139361606000001</v>
      </c>
      <c r="K10" s="494">
        <v>37.601792113000002</v>
      </c>
      <c r="L10" s="494">
        <v>35.399032296000001</v>
      </c>
      <c r="M10" s="507">
        <v>20.625188735999998</v>
      </c>
      <c r="N10" s="507">
        <v>32.038627734999999</v>
      </c>
      <c r="O10" s="507">
        <v>26.370150928000001</v>
      </c>
    </row>
    <row r="11" spans="1:15" ht="13.5" customHeight="1">
      <c r="A11" s="492" t="s">
        <v>189</v>
      </c>
      <c r="B11" s="494">
        <v>129.81017160799999</v>
      </c>
      <c r="C11" s="494">
        <v>104.21534166000001</v>
      </c>
      <c r="D11" s="494">
        <v>99.577652924000006</v>
      </c>
      <c r="E11" s="494">
        <v>74.752098048999997</v>
      </c>
      <c r="F11" s="494">
        <v>74.869492187000006</v>
      </c>
      <c r="G11" s="494">
        <v>82.556856865</v>
      </c>
      <c r="H11" s="494">
        <v>97.203436934999999</v>
      </c>
      <c r="I11" s="494">
        <v>114.37122985400001</v>
      </c>
      <c r="J11" s="494">
        <v>128.056900861</v>
      </c>
      <c r="K11" s="494">
        <v>158.23835494599999</v>
      </c>
      <c r="L11" s="494">
        <v>251.05088332700001</v>
      </c>
      <c r="M11" s="507">
        <v>84.595604374999994</v>
      </c>
      <c r="N11" s="507">
        <v>167.216577005</v>
      </c>
      <c r="O11" s="507">
        <v>126.18292648000001</v>
      </c>
    </row>
    <row r="12" spans="1:15" ht="13.5" customHeight="1">
      <c r="A12" s="492" t="s">
        <v>190</v>
      </c>
      <c r="B12" s="494">
        <v>180.761259462</v>
      </c>
      <c r="C12" s="494">
        <v>105.081759644</v>
      </c>
      <c r="D12" s="494">
        <v>61.606815087999998</v>
      </c>
      <c r="E12" s="494">
        <v>52.637469637000002</v>
      </c>
      <c r="F12" s="494">
        <v>42.099394312000001</v>
      </c>
      <c r="G12" s="494">
        <v>43.237597446000002</v>
      </c>
      <c r="H12" s="494">
        <v>35.745064923000001</v>
      </c>
      <c r="I12" s="494">
        <v>34.120948269000003</v>
      </c>
      <c r="J12" s="494">
        <v>34.571677188000002</v>
      </c>
      <c r="K12" s="494">
        <v>37.690880438000001</v>
      </c>
      <c r="L12" s="494">
        <v>37.593126542</v>
      </c>
      <c r="M12" s="507">
        <v>48.425543959999999</v>
      </c>
      <c r="N12" s="507">
        <v>35.918410219000002</v>
      </c>
      <c r="O12" s="507">
        <v>42.130069785000003</v>
      </c>
    </row>
    <row r="13" spans="1:15" ht="13.5" customHeight="1">
      <c r="A13" s="501" t="s">
        <v>191</v>
      </c>
      <c r="B13" s="493">
        <v>1175.804702374</v>
      </c>
      <c r="C13" s="493">
        <v>877.12091357899999</v>
      </c>
      <c r="D13" s="493">
        <v>752.76184971800001</v>
      </c>
      <c r="E13" s="493">
        <v>786.82386045199996</v>
      </c>
      <c r="F13" s="493">
        <v>902.91366323299997</v>
      </c>
      <c r="G13" s="493">
        <v>1020.567099136</v>
      </c>
      <c r="H13" s="493">
        <v>1133.3393545680001</v>
      </c>
      <c r="I13" s="493">
        <v>1275.3352667050001</v>
      </c>
      <c r="J13" s="493">
        <v>1412.3627069449999</v>
      </c>
      <c r="K13" s="493">
        <v>1520.522979029</v>
      </c>
      <c r="L13" s="493">
        <v>1508.4946944410001</v>
      </c>
      <c r="M13" s="506">
        <v>921.34618324600001</v>
      </c>
      <c r="N13" s="506">
        <v>1429.5785669259999</v>
      </c>
      <c r="O13" s="506">
        <v>1177.1652951660001</v>
      </c>
    </row>
    <row r="14" spans="1:15" ht="13.5" customHeight="1">
      <c r="A14" s="492" t="s">
        <v>84</v>
      </c>
      <c r="B14" s="494">
        <v>490.26796082300001</v>
      </c>
      <c r="C14" s="494">
        <v>386.69999175999999</v>
      </c>
      <c r="D14" s="494">
        <v>374.70235929199998</v>
      </c>
      <c r="E14" s="494">
        <v>452.63841387500003</v>
      </c>
      <c r="F14" s="494">
        <v>570.60398648499995</v>
      </c>
      <c r="G14" s="494">
        <v>666.53102563100003</v>
      </c>
      <c r="H14" s="494">
        <v>765.43945621299997</v>
      </c>
      <c r="I14" s="494">
        <v>873.14472214099999</v>
      </c>
      <c r="J14" s="494">
        <v>955.755658767</v>
      </c>
      <c r="K14" s="494">
        <v>1030.2564797699999</v>
      </c>
      <c r="L14" s="494">
        <v>1030.1698428019999</v>
      </c>
      <c r="M14" s="507">
        <v>566.79257874699999</v>
      </c>
      <c r="N14" s="507">
        <v>972.68668851699999</v>
      </c>
      <c r="O14" s="507">
        <v>771.09965170999999</v>
      </c>
    </row>
    <row r="15" spans="1:15" ht="13.5" customHeight="1">
      <c r="A15" s="492" t="s">
        <v>192</v>
      </c>
      <c r="B15" s="494">
        <v>352.95968842000002</v>
      </c>
      <c r="C15" s="494">
        <v>308.31722231200001</v>
      </c>
      <c r="D15" s="494">
        <v>322.86331334200003</v>
      </c>
      <c r="E15" s="494">
        <v>411.53039963800001</v>
      </c>
      <c r="F15" s="494">
        <v>523.63434136900003</v>
      </c>
      <c r="G15" s="494">
        <v>602.06636976000004</v>
      </c>
      <c r="H15" s="494">
        <v>671.53182155399998</v>
      </c>
      <c r="I15" s="494">
        <v>765.54613256499999</v>
      </c>
      <c r="J15" s="494">
        <v>845.22470449100001</v>
      </c>
      <c r="K15" s="494">
        <v>894.57754501900001</v>
      </c>
      <c r="L15" s="494">
        <v>860.22229530799996</v>
      </c>
      <c r="M15" s="507">
        <v>506.44449251100002</v>
      </c>
      <c r="N15" s="507">
        <v>840.60082825100005</v>
      </c>
      <c r="O15" s="507">
        <v>674.64230869899995</v>
      </c>
    </row>
    <row r="16" spans="1:15" ht="13.5" customHeight="1">
      <c r="A16" s="492" t="s">
        <v>225</v>
      </c>
      <c r="B16" s="494">
        <v>68.284865714999995</v>
      </c>
      <c r="C16" s="494">
        <v>42.101160567000001</v>
      </c>
      <c r="D16" s="494">
        <v>43.492058749000002</v>
      </c>
      <c r="E16" s="494">
        <v>78.208457792000004</v>
      </c>
      <c r="F16" s="494">
        <v>114.685866205</v>
      </c>
      <c r="G16" s="494">
        <v>143.98036547699999</v>
      </c>
      <c r="H16" s="494">
        <v>170.10443580399999</v>
      </c>
      <c r="I16" s="494">
        <v>203.80669368100001</v>
      </c>
      <c r="J16" s="494">
        <v>214.468801412</v>
      </c>
      <c r="K16" s="494">
        <v>258.62908938599998</v>
      </c>
      <c r="L16" s="494">
        <v>192.70298861399999</v>
      </c>
      <c r="M16" s="507">
        <v>110.76736799299999</v>
      </c>
      <c r="N16" s="507">
        <v>213.17899528699999</v>
      </c>
      <c r="O16" s="507">
        <v>162.31632942499999</v>
      </c>
    </row>
    <row r="17" spans="1:15" ht="13.5" customHeight="1">
      <c r="A17" s="492" t="s">
        <v>193</v>
      </c>
      <c r="B17" s="494">
        <v>137.30827240299999</v>
      </c>
      <c r="C17" s="494">
        <v>78.382769448000005</v>
      </c>
      <c r="D17" s="494">
        <v>51.839045949999999</v>
      </c>
      <c r="E17" s="494">
        <v>41.108014236999999</v>
      </c>
      <c r="F17" s="494">
        <v>46.969645114999999</v>
      </c>
      <c r="G17" s="494">
        <v>64.464655871000005</v>
      </c>
      <c r="H17" s="494">
        <v>93.907634658000006</v>
      </c>
      <c r="I17" s="494">
        <v>107.59858957599999</v>
      </c>
      <c r="J17" s="494">
        <v>110.530954276</v>
      </c>
      <c r="K17" s="494">
        <v>135.67893475100001</v>
      </c>
      <c r="L17" s="494">
        <v>169.94754749500001</v>
      </c>
      <c r="M17" s="507">
        <v>60.348086236</v>
      </c>
      <c r="N17" s="507">
        <v>132.08586026699999</v>
      </c>
      <c r="O17" s="507">
        <v>96.457343011000006</v>
      </c>
    </row>
    <row r="18" spans="1:15" ht="13.5" customHeight="1">
      <c r="A18" s="492" t="s">
        <v>194</v>
      </c>
      <c r="B18" s="494">
        <v>373.10356902500001</v>
      </c>
      <c r="C18" s="494">
        <v>274.34925597699998</v>
      </c>
      <c r="D18" s="494">
        <v>211.59813236100001</v>
      </c>
      <c r="E18" s="494">
        <v>184.245024527</v>
      </c>
      <c r="F18" s="494">
        <v>177.828793682</v>
      </c>
      <c r="G18" s="494">
        <v>179.128368107</v>
      </c>
      <c r="H18" s="494">
        <v>184.99422046000001</v>
      </c>
      <c r="I18" s="494">
        <v>213.06542518500001</v>
      </c>
      <c r="J18" s="494">
        <v>237.858972236</v>
      </c>
      <c r="K18" s="494">
        <v>259.72261515700001</v>
      </c>
      <c r="L18" s="494">
        <v>209.18226831800001</v>
      </c>
      <c r="M18" s="507">
        <v>188.60198132799999</v>
      </c>
      <c r="N18" s="507">
        <v>227.51580104300001</v>
      </c>
      <c r="O18" s="507">
        <v>208.18927863600001</v>
      </c>
    </row>
    <row r="19" spans="1:15" ht="13.5" customHeight="1">
      <c r="A19" s="492" t="s">
        <v>195</v>
      </c>
      <c r="B19" s="494">
        <v>257.52366708699998</v>
      </c>
      <c r="C19" s="494">
        <v>199.74724342900001</v>
      </c>
      <c r="D19" s="494">
        <v>161.72938005500001</v>
      </c>
      <c r="E19" s="494">
        <v>152.630801676</v>
      </c>
      <c r="F19" s="494">
        <v>150.14987117699999</v>
      </c>
      <c r="G19" s="494">
        <v>150.28343768299999</v>
      </c>
      <c r="H19" s="494">
        <v>155.150973967</v>
      </c>
      <c r="I19" s="494">
        <v>179.31767617200001</v>
      </c>
      <c r="J19" s="494">
        <v>198.627134716</v>
      </c>
      <c r="K19" s="494">
        <v>212.78865588100001</v>
      </c>
      <c r="L19" s="494">
        <v>172.44613684000001</v>
      </c>
      <c r="M19" s="507">
        <v>155.16586873700001</v>
      </c>
      <c r="N19" s="507">
        <v>188.920534825</v>
      </c>
      <c r="O19" s="507">
        <v>172.1563026</v>
      </c>
    </row>
    <row r="20" spans="1:15" ht="13.5" customHeight="1">
      <c r="A20" s="492" t="s">
        <v>196</v>
      </c>
      <c r="B20" s="494">
        <v>42.121083265999999</v>
      </c>
      <c r="C20" s="494">
        <v>21.360773231</v>
      </c>
      <c r="D20" s="494">
        <v>10.32985858</v>
      </c>
      <c r="E20" s="494">
        <v>3.2177038769999999</v>
      </c>
      <c r="F20" s="494">
        <v>1.535610184</v>
      </c>
      <c r="G20" s="494">
        <v>1.4985571360000001</v>
      </c>
      <c r="H20" s="494">
        <v>1.5793438310000001</v>
      </c>
      <c r="I20" s="494">
        <v>1.9067181449999999</v>
      </c>
      <c r="J20" s="494">
        <v>3.3268283890000001</v>
      </c>
      <c r="K20" s="494">
        <v>5.7708913669999999</v>
      </c>
      <c r="L20" s="494">
        <v>7.6105233849999996</v>
      </c>
      <c r="M20" s="507">
        <v>3.664384042</v>
      </c>
      <c r="N20" s="507">
        <v>4.7219982580000002</v>
      </c>
      <c r="O20" s="507">
        <v>4.1967348680000001</v>
      </c>
    </row>
    <row r="21" spans="1:15" ht="13.5" customHeight="1">
      <c r="A21" s="717" t="s">
        <v>991</v>
      </c>
      <c r="B21" s="494">
        <v>73.458818672000007</v>
      </c>
      <c r="C21" s="494">
        <v>53.241239317000002</v>
      </c>
      <c r="D21" s="494">
        <v>39.538893725999998</v>
      </c>
      <c r="E21" s="494">
        <v>28.396518974999999</v>
      </c>
      <c r="F21" s="494">
        <v>26.143312322</v>
      </c>
      <c r="G21" s="494">
        <v>27.346373287999999</v>
      </c>
      <c r="H21" s="494">
        <v>28.263902660999999</v>
      </c>
      <c r="I21" s="494">
        <v>31.841030869000001</v>
      </c>
      <c r="J21" s="494">
        <v>35.905009132000004</v>
      </c>
      <c r="K21" s="494">
        <v>41.163067908999999</v>
      </c>
      <c r="L21" s="494">
        <v>29.125608093</v>
      </c>
      <c r="M21" s="507">
        <v>29.771728548999999</v>
      </c>
      <c r="N21" s="507">
        <v>33.873267961000003</v>
      </c>
      <c r="O21" s="507">
        <v>31.836241169000001</v>
      </c>
    </row>
    <row r="22" spans="1:15" ht="13.5" customHeight="1">
      <c r="A22" s="492" t="s">
        <v>197</v>
      </c>
      <c r="B22" s="494">
        <v>35.085504931999999</v>
      </c>
      <c r="C22" s="494">
        <v>25.640132244</v>
      </c>
      <c r="D22" s="494">
        <v>24.298626070000001</v>
      </c>
      <c r="E22" s="494">
        <v>28.830929359999999</v>
      </c>
      <c r="F22" s="494">
        <v>35.822849998999999</v>
      </c>
      <c r="G22" s="494">
        <v>46.392103593999998</v>
      </c>
      <c r="H22" s="494">
        <v>52.763689607000003</v>
      </c>
      <c r="I22" s="494">
        <v>60.399117273000002</v>
      </c>
      <c r="J22" s="494">
        <v>70.954317713999998</v>
      </c>
      <c r="K22" s="494">
        <v>68.275597262000005</v>
      </c>
      <c r="L22" s="494">
        <v>61.440518947000001</v>
      </c>
      <c r="M22" s="507">
        <v>37.552396209000001</v>
      </c>
      <c r="N22" s="507">
        <v>65.293859725000004</v>
      </c>
      <c r="O22" s="507">
        <v>51.516080514999999</v>
      </c>
    </row>
    <row r="23" spans="1:15" ht="13.5" customHeight="1">
      <c r="A23" s="492" t="s">
        <v>198</v>
      </c>
      <c r="B23" s="494">
        <v>121.71507507600001</v>
      </c>
      <c r="C23" s="494">
        <v>83.222197503999993</v>
      </c>
      <c r="D23" s="494">
        <v>62.074920114000001</v>
      </c>
      <c r="E23" s="494">
        <v>62.145434498</v>
      </c>
      <c r="F23" s="494">
        <v>69.871133560999994</v>
      </c>
      <c r="G23" s="494">
        <v>81.410946777999996</v>
      </c>
      <c r="H23" s="494">
        <v>86.594618815000004</v>
      </c>
      <c r="I23" s="494">
        <v>91.954944822000002</v>
      </c>
      <c r="J23" s="494">
        <v>109.745460775</v>
      </c>
      <c r="K23" s="494">
        <v>118.646053807</v>
      </c>
      <c r="L23" s="494">
        <v>134.27609070400001</v>
      </c>
      <c r="M23" s="507">
        <v>72.661456005999995</v>
      </c>
      <c r="N23" s="507">
        <v>114.71714609599999</v>
      </c>
      <c r="O23" s="507">
        <v>93.830215878999994</v>
      </c>
    </row>
    <row r="24" spans="1:15" ht="13.5" customHeight="1">
      <c r="A24" s="502" t="s">
        <v>199</v>
      </c>
      <c r="B24" s="495">
        <v>155.632592518</v>
      </c>
      <c r="C24" s="495">
        <v>107.20933609399999</v>
      </c>
      <c r="D24" s="495">
        <v>80.087811880999993</v>
      </c>
      <c r="E24" s="495">
        <v>58.964058192000003</v>
      </c>
      <c r="F24" s="495">
        <v>48.786899505999997</v>
      </c>
      <c r="G24" s="495">
        <v>47.104655027</v>
      </c>
      <c r="H24" s="495">
        <v>43.547369474</v>
      </c>
      <c r="I24" s="495">
        <v>36.771057284999998</v>
      </c>
      <c r="J24" s="495">
        <v>38.048297453000004</v>
      </c>
      <c r="K24" s="495">
        <v>43.622233033999997</v>
      </c>
      <c r="L24" s="495">
        <v>73.425973670999994</v>
      </c>
      <c r="M24" s="508">
        <v>55.737770957000002</v>
      </c>
      <c r="N24" s="508">
        <v>49.365071544999999</v>
      </c>
      <c r="O24" s="508">
        <v>52.530068425000003</v>
      </c>
    </row>
    <row r="25" spans="1:15" ht="13.5" customHeight="1">
      <c r="A25" s="501" t="s">
        <v>200</v>
      </c>
      <c r="B25" s="493">
        <v>296.386992249</v>
      </c>
      <c r="C25" s="493">
        <v>215.76269542099999</v>
      </c>
      <c r="D25" s="493">
        <v>168.92800328199999</v>
      </c>
      <c r="E25" s="493">
        <v>160.211875655</v>
      </c>
      <c r="F25" s="493">
        <v>171.24341389700001</v>
      </c>
      <c r="G25" s="493">
        <v>179.69314505899999</v>
      </c>
      <c r="H25" s="493">
        <v>188.20722483599999</v>
      </c>
      <c r="I25" s="493">
        <v>184.03416783399999</v>
      </c>
      <c r="J25" s="493">
        <v>184.36264213499999</v>
      </c>
      <c r="K25" s="493">
        <v>203.56714973800001</v>
      </c>
      <c r="L25" s="493">
        <v>187.68653442499999</v>
      </c>
      <c r="M25" s="506">
        <v>174.33381834599999</v>
      </c>
      <c r="N25" s="506">
        <v>188.60171630900001</v>
      </c>
      <c r="O25" s="506">
        <v>181.515574375</v>
      </c>
    </row>
    <row r="26" spans="1:15" ht="13.5" customHeight="1">
      <c r="A26" s="503" t="s">
        <v>201</v>
      </c>
      <c r="B26" s="496">
        <v>195.349456455</v>
      </c>
      <c r="C26" s="496">
        <v>133.361374445</v>
      </c>
      <c r="D26" s="496">
        <v>97.249002335</v>
      </c>
      <c r="E26" s="496">
        <v>89.121163081999995</v>
      </c>
      <c r="F26" s="496">
        <v>96.430379356000003</v>
      </c>
      <c r="G26" s="496">
        <v>100.835683019</v>
      </c>
      <c r="H26" s="496">
        <v>103.877420652</v>
      </c>
      <c r="I26" s="496">
        <v>96.709268469999998</v>
      </c>
      <c r="J26" s="496">
        <v>82.091952203999995</v>
      </c>
      <c r="K26" s="496">
        <v>71.965795443999994</v>
      </c>
      <c r="L26" s="496">
        <v>76.393471878</v>
      </c>
      <c r="M26" s="509">
        <v>97.908623731000006</v>
      </c>
      <c r="N26" s="509">
        <v>81.869074389999994</v>
      </c>
      <c r="O26" s="509">
        <v>89.83510579</v>
      </c>
    </row>
    <row r="27" spans="1:15" ht="13.5" customHeight="1">
      <c r="A27" s="501" t="s">
        <v>202</v>
      </c>
      <c r="B27" s="493">
        <v>587.29722421300005</v>
      </c>
      <c r="C27" s="493">
        <v>402.81968186799998</v>
      </c>
      <c r="D27" s="493">
        <v>318.04596645599997</v>
      </c>
      <c r="E27" s="493">
        <v>309.215287434</v>
      </c>
      <c r="F27" s="493">
        <v>329.65852479099999</v>
      </c>
      <c r="G27" s="493">
        <v>337.64127078799999</v>
      </c>
      <c r="H27" s="493">
        <v>315.672694127</v>
      </c>
      <c r="I27" s="493">
        <v>321.91584062200002</v>
      </c>
      <c r="J27" s="493">
        <v>320.41833167099998</v>
      </c>
      <c r="K27" s="493">
        <v>358.09110560099998</v>
      </c>
      <c r="L27" s="493">
        <v>331.00374981800002</v>
      </c>
      <c r="M27" s="506">
        <v>322.61581727499998</v>
      </c>
      <c r="N27" s="506">
        <v>330.43069893299997</v>
      </c>
      <c r="O27" s="506">
        <v>326.54944320999999</v>
      </c>
    </row>
    <row r="28" spans="1:15" ht="13.5" customHeight="1">
      <c r="A28" s="492" t="s">
        <v>203</v>
      </c>
      <c r="B28" s="494">
        <v>559.43533193799999</v>
      </c>
      <c r="C28" s="494">
        <v>380.99359706799999</v>
      </c>
      <c r="D28" s="494">
        <v>300.59617742799998</v>
      </c>
      <c r="E28" s="494">
        <v>291.558055626</v>
      </c>
      <c r="F28" s="494">
        <v>304.40445925500001</v>
      </c>
      <c r="G28" s="494">
        <v>318.21898632699998</v>
      </c>
      <c r="H28" s="494">
        <v>294.502413402</v>
      </c>
      <c r="I28" s="494">
        <v>294.52279814500002</v>
      </c>
      <c r="J28" s="494">
        <v>290.49167084200002</v>
      </c>
      <c r="K28" s="494">
        <v>318.84078029599999</v>
      </c>
      <c r="L28" s="494">
        <v>255.955605676</v>
      </c>
      <c r="M28" s="507">
        <v>302.408341979</v>
      </c>
      <c r="N28" s="507">
        <v>285.88875131499998</v>
      </c>
      <c r="O28" s="507">
        <v>294.09319491500003</v>
      </c>
    </row>
    <row r="29" spans="1:15" ht="13.5" customHeight="1">
      <c r="A29" s="492" t="s">
        <v>204</v>
      </c>
      <c r="B29" s="494">
        <v>16.961542417</v>
      </c>
      <c r="C29" s="494">
        <v>14.544183801999999</v>
      </c>
      <c r="D29" s="494">
        <v>10.199355807</v>
      </c>
      <c r="E29" s="494">
        <v>9.3766555230000002</v>
      </c>
      <c r="F29" s="494">
        <v>9.8303157579999993</v>
      </c>
      <c r="G29" s="494">
        <v>10.652878889</v>
      </c>
      <c r="H29" s="494">
        <v>10.286965382</v>
      </c>
      <c r="I29" s="494">
        <v>15.131498860000001</v>
      </c>
      <c r="J29" s="494">
        <v>16.220691578</v>
      </c>
      <c r="K29" s="494">
        <v>18.654540620999999</v>
      </c>
      <c r="L29" s="494">
        <v>50.796142013999997</v>
      </c>
      <c r="M29" s="507">
        <v>10.081106873</v>
      </c>
      <c r="N29" s="507">
        <v>26.796289636000001</v>
      </c>
      <c r="O29" s="507">
        <v>18.494705351</v>
      </c>
    </row>
    <row r="30" spans="1:15" ht="13.5" customHeight="1">
      <c r="A30" s="492" t="s">
        <v>205</v>
      </c>
      <c r="B30" s="494">
        <v>10.900349859</v>
      </c>
      <c r="C30" s="494">
        <v>7.2819009980000002</v>
      </c>
      <c r="D30" s="494">
        <v>7.2504332219999998</v>
      </c>
      <c r="E30" s="494">
        <v>8.2805762850000004</v>
      </c>
      <c r="F30" s="494">
        <v>15.423749777999999</v>
      </c>
      <c r="G30" s="494">
        <v>8.7694055720000001</v>
      </c>
      <c r="H30" s="494">
        <v>10.883315343</v>
      </c>
      <c r="I30" s="494">
        <v>12.261543616999999</v>
      </c>
      <c r="J30" s="494">
        <v>13.705969251000001</v>
      </c>
      <c r="K30" s="494">
        <v>20.595784685000002</v>
      </c>
      <c r="L30" s="494">
        <v>24.252002128000001</v>
      </c>
      <c r="M30" s="507">
        <v>10.126368423000001</v>
      </c>
      <c r="N30" s="507">
        <v>17.745657982000001</v>
      </c>
      <c r="O30" s="507">
        <v>13.961542944</v>
      </c>
    </row>
    <row r="31" spans="1:15" ht="13.5" customHeight="1">
      <c r="A31" s="501" t="s">
        <v>206</v>
      </c>
      <c r="B31" s="493">
        <v>331.81698794800002</v>
      </c>
      <c r="C31" s="493">
        <v>210.54137080300001</v>
      </c>
      <c r="D31" s="493">
        <v>164.16438997500001</v>
      </c>
      <c r="E31" s="493">
        <v>158.679487886</v>
      </c>
      <c r="F31" s="493">
        <v>171.568931607</v>
      </c>
      <c r="G31" s="493">
        <v>164.308824716</v>
      </c>
      <c r="H31" s="493">
        <v>156.62513911900001</v>
      </c>
      <c r="I31" s="493">
        <v>158.79241585700001</v>
      </c>
      <c r="J31" s="493">
        <v>171.17657124600001</v>
      </c>
      <c r="K31" s="493">
        <v>206.68234835999999</v>
      </c>
      <c r="L31" s="493">
        <v>146.31913636900001</v>
      </c>
      <c r="M31" s="506">
        <v>163.958683909</v>
      </c>
      <c r="N31" s="506">
        <v>167.08303559000001</v>
      </c>
      <c r="O31" s="506">
        <v>165.53132842799999</v>
      </c>
    </row>
    <row r="32" spans="1:15" ht="13.5" customHeight="1">
      <c r="A32" s="492" t="s">
        <v>207</v>
      </c>
      <c r="B32" s="494">
        <v>75.916614194999994</v>
      </c>
      <c r="C32" s="494">
        <v>51.717957161999998</v>
      </c>
      <c r="D32" s="494">
        <v>39.711423635000003</v>
      </c>
      <c r="E32" s="494">
        <v>37.073496493</v>
      </c>
      <c r="F32" s="494">
        <v>40.179733184</v>
      </c>
      <c r="G32" s="494">
        <v>37.892652458999997</v>
      </c>
      <c r="H32" s="494">
        <v>37.125882218000001</v>
      </c>
      <c r="I32" s="494">
        <v>35.752496338999997</v>
      </c>
      <c r="J32" s="494">
        <v>38.378195912000002</v>
      </c>
      <c r="K32" s="494">
        <v>40.800934263000002</v>
      </c>
      <c r="L32" s="494">
        <v>33.814967490000001</v>
      </c>
      <c r="M32" s="507">
        <v>38.572835325</v>
      </c>
      <c r="N32" s="507">
        <v>36.842373500000001</v>
      </c>
      <c r="O32" s="507">
        <v>37.701806202</v>
      </c>
    </row>
    <row r="33" spans="1:15" ht="13.5" customHeight="1">
      <c r="A33" s="492" t="s">
        <v>208</v>
      </c>
      <c r="B33" s="494">
        <v>223.48134844399999</v>
      </c>
      <c r="C33" s="494">
        <v>139.16678788199999</v>
      </c>
      <c r="D33" s="494">
        <v>104.01534753599999</v>
      </c>
      <c r="E33" s="494">
        <v>94.243479062999995</v>
      </c>
      <c r="F33" s="494">
        <v>89.239202375000005</v>
      </c>
      <c r="G33" s="494">
        <v>86.663250410000003</v>
      </c>
      <c r="H33" s="494">
        <v>79.161019233000005</v>
      </c>
      <c r="I33" s="494">
        <v>76.496264275000001</v>
      </c>
      <c r="J33" s="494">
        <v>71.819754914000001</v>
      </c>
      <c r="K33" s="494">
        <v>76.443142515999995</v>
      </c>
      <c r="L33" s="494">
        <v>41.348157446000002</v>
      </c>
      <c r="M33" s="507">
        <v>91.570134521</v>
      </c>
      <c r="N33" s="507">
        <v>64.489868297000001</v>
      </c>
      <c r="O33" s="507">
        <v>77.939264316000006</v>
      </c>
    </row>
    <row r="34" spans="1:15" ht="13.5" customHeight="1">
      <c r="A34" s="502" t="s">
        <v>209</v>
      </c>
      <c r="B34" s="495">
        <v>32.419025308999998</v>
      </c>
      <c r="C34" s="495">
        <v>19.656625759000001</v>
      </c>
      <c r="D34" s="495">
        <v>20.437618802999999</v>
      </c>
      <c r="E34" s="495">
        <v>27.362512329000001</v>
      </c>
      <c r="F34" s="495">
        <v>42.149996047999998</v>
      </c>
      <c r="G34" s="495">
        <v>39.752921847000003</v>
      </c>
      <c r="H34" s="495">
        <v>40.338237669000002</v>
      </c>
      <c r="I34" s="495">
        <v>46.543655243000003</v>
      </c>
      <c r="J34" s="495">
        <v>60.978620419999999</v>
      </c>
      <c r="K34" s="495">
        <v>89.438271580000006</v>
      </c>
      <c r="L34" s="495">
        <v>71.156011434000007</v>
      </c>
      <c r="M34" s="508">
        <v>33.815714063000001</v>
      </c>
      <c r="N34" s="508">
        <v>65.750793793</v>
      </c>
      <c r="O34" s="508">
        <v>49.890257910000003</v>
      </c>
    </row>
    <row r="35" spans="1:15" ht="13.5" customHeight="1">
      <c r="A35" s="504" t="s">
        <v>210</v>
      </c>
      <c r="B35" s="493">
        <v>1466.7149343389999</v>
      </c>
      <c r="C35" s="493">
        <v>1064.1779000260001</v>
      </c>
      <c r="D35" s="493">
        <v>901.87981289200002</v>
      </c>
      <c r="E35" s="493">
        <v>935.82727223100005</v>
      </c>
      <c r="F35" s="493">
        <v>1061.3287741270001</v>
      </c>
      <c r="G35" s="493">
        <v>1178.5152248649999</v>
      </c>
      <c r="H35" s="493">
        <v>1260.8048238599999</v>
      </c>
      <c r="I35" s="493">
        <v>1413.2169394929999</v>
      </c>
      <c r="J35" s="493">
        <v>1548.4183964809999</v>
      </c>
      <c r="K35" s="493">
        <v>1675.0469348930001</v>
      </c>
      <c r="L35" s="493">
        <v>1651.8119098350001</v>
      </c>
      <c r="M35" s="506">
        <v>1069.6281821749999</v>
      </c>
      <c r="N35" s="506">
        <v>1571.4075495510001</v>
      </c>
      <c r="O35" s="506">
        <v>1322.1991640010001</v>
      </c>
    </row>
    <row r="36" spans="1:15" ht="13.5" customHeight="1">
      <c r="A36" s="504" t="s">
        <v>211</v>
      </c>
      <c r="B36" s="493">
        <v>1507.6216903219999</v>
      </c>
      <c r="C36" s="493">
        <v>1087.6622843820001</v>
      </c>
      <c r="D36" s="493">
        <v>916.92623969299996</v>
      </c>
      <c r="E36" s="493">
        <v>945.50334833800002</v>
      </c>
      <c r="F36" s="493">
        <v>1074.48259484</v>
      </c>
      <c r="G36" s="493">
        <v>1184.8759238519999</v>
      </c>
      <c r="H36" s="493">
        <v>1289.964493687</v>
      </c>
      <c r="I36" s="493">
        <v>1434.127682562</v>
      </c>
      <c r="J36" s="493">
        <v>1583.539278191</v>
      </c>
      <c r="K36" s="493">
        <v>1727.2053273890001</v>
      </c>
      <c r="L36" s="493">
        <v>1654.8138308109999</v>
      </c>
      <c r="M36" s="506">
        <v>1085.304867155</v>
      </c>
      <c r="N36" s="506">
        <v>1596.6616025169999</v>
      </c>
      <c r="O36" s="506">
        <v>1342.6966235939999</v>
      </c>
    </row>
    <row r="37" spans="1:15" ht="13.5" customHeight="1">
      <c r="A37" s="503" t="s">
        <v>212</v>
      </c>
      <c r="B37" s="496">
        <v>40.906755982999996</v>
      </c>
      <c r="C37" s="496">
        <v>23.484384356</v>
      </c>
      <c r="D37" s="496">
        <v>15.046426800000001</v>
      </c>
      <c r="E37" s="496">
        <v>9.6760761070000001</v>
      </c>
      <c r="F37" s="496">
        <v>13.153820713</v>
      </c>
      <c r="G37" s="496">
        <v>6.3606989860000001</v>
      </c>
      <c r="H37" s="496">
        <v>29.159669826999998</v>
      </c>
      <c r="I37" s="496">
        <v>20.910743068999999</v>
      </c>
      <c r="J37" s="496">
        <v>35.120881709999999</v>
      </c>
      <c r="K37" s="496">
        <v>52.158392497000001</v>
      </c>
      <c r="L37" s="496">
        <v>3.0019209760000001</v>
      </c>
      <c r="M37" s="509">
        <v>15.676684980999999</v>
      </c>
      <c r="N37" s="509">
        <v>25.254052966</v>
      </c>
      <c r="O37" s="509">
        <v>20.497459592999999</v>
      </c>
    </row>
    <row r="38" spans="1:15" ht="13.5" customHeight="1">
      <c r="A38" s="492" t="s">
        <v>213</v>
      </c>
      <c r="B38" s="494">
        <v>101.037535793</v>
      </c>
      <c r="C38" s="494">
        <v>82.401320975999994</v>
      </c>
      <c r="D38" s="494">
        <v>71.679000947000006</v>
      </c>
      <c r="E38" s="494">
        <v>71.090712572000001</v>
      </c>
      <c r="F38" s="494">
        <v>74.813034541999997</v>
      </c>
      <c r="G38" s="494">
        <v>78.857462040000001</v>
      </c>
      <c r="H38" s="494">
        <v>84.329804182999993</v>
      </c>
      <c r="I38" s="494">
        <v>87.324899364000004</v>
      </c>
      <c r="J38" s="494">
        <v>102.27068993100001</v>
      </c>
      <c r="K38" s="494">
        <v>131.60135429300001</v>
      </c>
      <c r="L38" s="494">
        <v>111.29306254700001</v>
      </c>
      <c r="M38" s="507">
        <v>76.425194614999995</v>
      </c>
      <c r="N38" s="507">
        <v>106.732641919</v>
      </c>
      <c r="O38" s="507">
        <v>91.680468586000003</v>
      </c>
    </row>
    <row r="39" spans="1:15" ht="13.5" customHeight="1">
      <c r="A39" s="492" t="s">
        <v>214</v>
      </c>
      <c r="B39" s="494">
        <v>112.43172970000001</v>
      </c>
      <c r="C39" s="494">
        <v>85.627832127000005</v>
      </c>
      <c r="D39" s="494">
        <v>79.708061150999995</v>
      </c>
      <c r="E39" s="494">
        <v>70.599570274000001</v>
      </c>
      <c r="F39" s="494">
        <v>67.021750706999995</v>
      </c>
      <c r="G39" s="494">
        <v>71.553298415</v>
      </c>
      <c r="H39" s="494">
        <v>68.868848920999994</v>
      </c>
      <c r="I39" s="494">
        <v>72.948313666999994</v>
      </c>
      <c r="J39" s="494">
        <v>77.808233266000002</v>
      </c>
      <c r="K39" s="494">
        <v>106.355515768</v>
      </c>
      <c r="L39" s="494">
        <v>125.009379165</v>
      </c>
      <c r="M39" s="507">
        <v>71.145843771000003</v>
      </c>
      <c r="N39" s="507">
        <v>95.849297720999999</v>
      </c>
      <c r="O39" s="507">
        <v>83.580343920999994</v>
      </c>
    </row>
    <row r="40" spans="1:15" ht="13.5" customHeight="1">
      <c r="A40" s="502" t="s">
        <v>215</v>
      </c>
      <c r="B40" s="495">
        <v>11.394193906</v>
      </c>
      <c r="C40" s="495">
        <v>3.226511151</v>
      </c>
      <c r="D40" s="495">
        <v>8.0290602040000003</v>
      </c>
      <c r="E40" s="495">
        <v>-0.49114229799999998</v>
      </c>
      <c r="F40" s="495">
        <v>-7.7912838349999998</v>
      </c>
      <c r="G40" s="495">
        <v>-7.3041636250000002</v>
      </c>
      <c r="H40" s="495">
        <v>-15.460955262000001</v>
      </c>
      <c r="I40" s="495">
        <v>-14.376585696999999</v>
      </c>
      <c r="J40" s="495">
        <v>-24.462456665000001</v>
      </c>
      <c r="K40" s="495">
        <v>-25.245838526</v>
      </c>
      <c r="L40" s="495">
        <v>13.716316619000001</v>
      </c>
      <c r="M40" s="508">
        <v>-5.2793508429999996</v>
      </c>
      <c r="N40" s="508">
        <v>-10.883344199</v>
      </c>
      <c r="O40" s="508">
        <v>-8.1001246649999992</v>
      </c>
    </row>
    <row r="41" spans="1:15" ht="13.5" customHeight="1">
      <c r="A41" s="504" t="s">
        <v>216</v>
      </c>
      <c r="B41" s="493">
        <v>1567.7524701320001</v>
      </c>
      <c r="C41" s="493">
        <v>1146.5792210019999</v>
      </c>
      <c r="D41" s="493">
        <v>973.55881383999997</v>
      </c>
      <c r="E41" s="493">
        <v>1006.917984804</v>
      </c>
      <c r="F41" s="493">
        <v>1136.1418086680001</v>
      </c>
      <c r="G41" s="493">
        <v>1257.3726869049999</v>
      </c>
      <c r="H41" s="493">
        <v>1345.134628043</v>
      </c>
      <c r="I41" s="493">
        <v>1500.5418388579999</v>
      </c>
      <c r="J41" s="493">
        <v>1650.6890864120001</v>
      </c>
      <c r="K41" s="493">
        <v>1806.6482891860001</v>
      </c>
      <c r="L41" s="493">
        <v>1763.1049723809999</v>
      </c>
      <c r="M41" s="506">
        <v>1146.0533767889999</v>
      </c>
      <c r="N41" s="506">
        <v>1678.14019147</v>
      </c>
      <c r="O41" s="506">
        <v>1413.8796325860001</v>
      </c>
    </row>
    <row r="42" spans="1:15" ht="13.5" customHeight="1">
      <c r="A42" s="504" t="s">
        <v>217</v>
      </c>
      <c r="B42" s="493">
        <v>1620.053420021</v>
      </c>
      <c r="C42" s="493">
        <v>1173.290116509</v>
      </c>
      <c r="D42" s="493">
        <v>996.63430084399999</v>
      </c>
      <c r="E42" s="493">
        <v>1016.1029186120001</v>
      </c>
      <c r="F42" s="493">
        <v>1141.504345547</v>
      </c>
      <c r="G42" s="493">
        <v>1256.4292222669999</v>
      </c>
      <c r="H42" s="493">
        <v>1358.8333426090001</v>
      </c>
      <c r="I42" s="493">
        <v>1507.0759962290001</v>
      </c>
      <c r="J42" s="493">
        <v>1661.3475114570001</v>
      </c>
      <c r="K42" s="493">
        <v>1833.5608431569999</v>
      </c>
      <c r="L42" s="493">
        <v>1779.823209976</v>
      </c>
      <c r="M42" s="506">
        <v>1156.450710927</v>
      </c>
      <c r="N42" s="506">
        <v>1692.510900237</v>
      </c>
      <c r="O42" s="506">
        <v>1426.276967514</v>
      </c>
    </row>
    <row r="43" spans="1:15" ht="13.5" customHeight="1">
      <c r="A43" s="502" t="s">
        <v>218</v>
      </c>
      <c r="B43" s="495">
        <v>52.300949889000002</v>
      </c>
      <c r="C43" s="495">
        <v>26.710895507</v>
      </c>
      <c r="D43" s="495">
        <v>23.075487003999999</v>
      </c>
      <c r="E43" s="495">
        <v>9.1849338080000003</v>
      </c>
      <c r="F43" s="495">
        <v>5.3625368780000002</v>
      </c>
      <c r="G43" s="495">
        <v>-0.94346463899999999</v>
      </c>
      <c r="H43" s="495">
        <v>13.698714565</v>
      </c>
      <c r="I43" s="495">
        <v>6.534157371</v>
      </c>
      <c r="J43" s="495">
        <v>10.658425043999999</v>
      </c>
      <c r="K43" s="495">
        <v>26.912553971000001</v>
      </c>
      <c r="L43" s="495">
        <v>16.718237595000002</v>
      </c>
      <c r="M43" s="508">
        <v>10.397334137</v>
      </c>
      <c r="N43" s="508">
        <v>14.370708768</v>
      </c>
      <c r="O43" s="508">
        <v>12.397334927999999</v>
      </c>
    </row>
    <row r="44" spans="1:15" s="8" customFormat="1" ht="13.5" customHeight="1">
      <c r="A44" s="505" t="s">
        <v>328</v>
      </c>
      <c r="B44" s="496">
        <v>666.05529595300004</v>
      </c>
      <c r="C44" s="496">
        <v>580.03705345200001</v>
      </c>
      <c r="D44" s="496">
        <v>546.52915797699995</v>
      </c>
      <c r="E44" s="496">
        <v>625.02167587199995</v>
      </c>
      <c r="F44" s="496">
        <v>715.584548595</v>
      </c>
      <c r="G44" s="496">
        <v>770.58441651600003</v>
      </c>
      <c r="H44" s="496">
        <v>850.14576944999999</v>
      </c>
      <c r="I44" s="496">
        <v>869.70801864700002</v>
      </c>
      <c r="J44" s="496">
        <v>1036.3602462419999</v>
      </c>
      <c r="K44" s="496">
        <v>1384.2287323210001</v>
      </c>
      <c r="L44" s="496">
        <v>1521.1404942720001</v>
      </c>
      <c r="M44" s="509">
        <v>705.18366681299995</v>
      </c>
      <c r="N44" s="509">
        <v>1205.2278277079999</v>
      </c>
      <c r="O44" s="509">
        <v>956.88123128999996</v>
      </c>
    </row>
    <row r="45" spans="1:15" ht="13.5" customHeight="1">
      <c r="A45" s="501" t="s">
        <v>512</v>
      </c>
      <c r="B45" s="494"/>
      <c r="C45" s="494"/>
      <c r="D45" s="494"/>
      <c r="E45" s="494"/>
      <c r="F45" s="494"/>
      <c r="G45" s="494"/>
      <c r="H45" s="494"/>
      <c r="I45" s="494"/>
      <c r="J45" s="494"/>
      <c r="K45" s="494"/>
      <c r="L45" s="494"/>
      <c r="M45" s="510"/>
      <c r="N45" s="510"/>
      <c r="O45" s="510"/>
    </row>
    <row r="46" spans="1:15" ht="17.25" customHeight="1">
      <c r="A46" s="492" t="s">
        <v>530</v>
      </c>
      <c r="B46" s="494">
        <v>878.023727635</v>
      </c>
      <c r="C46" s="494">
        <v>660.01890063300004</v>
      </c>
      <c r="D46" s="494">
        <v>582.80881423699998</v>
      </c>
      <c r="E46" s="494">
        <v>624.39560934400004</v>
      </c>
      <c r="F46" s="494">
        <v>727.765845345</v>
      </c>
      <c r="G46" s="494">
        <v>834.78817432000005</v>
      </c>
      <c r="H46" s="494">
        <v>938.48127781000005</v>
      </c>
      <c r="I46" s="494">
        <v>1084.947625456</v>
      </c>
      <c r="J46" s="494">
        <v>1223.153555113</v>
      </c>
      <c r="K46" s="494">
        <v>1312.1675371030001</v>
      </c>
      <c r="L46" s="494">
        <v>1318.9221909739999</v>
      </c>
      <c r="M46" s="507">
        <v>743.08920060100002</v>
      </c>
      <c r="N46" s="507">
        <v>1236.696896119</v>
      </c>
      <c r="O46" s="507">
        <v>991.54696590499998</v>
      </c>
    </row>
    <row r="47" spans="1:15" ht="13.5" customHeight="1">
      <c r="A47" s="492" t="s">
        <v>450</v>
      </c>
      <c r="B47" s="494">
        <v>314.67978844100003</v>
      </c>
      <c r="C47" s="494">
        <v>282.46291168499999</v>
      </c>
      <c r="D47" s="494">
        <v>295.98884172099997</v>
      </c>
      <c r="E47" s="494">
        <v>336.88511879800001</v>
      </c>
      <c r="F47" s="494">
        <v>404.00323561599998</v>
      </c>
      <c r="G47" s="494">
        <v>453.98054521500001</v>
      </c>
      <c r="H47" s="494">
        <v>499.42206636100002</v>
      </c>
      <c r="I47" s="494">
        <v>557.03865130300005</v>
      </c>
      <c r="J47" s="494">
        <v>629.02807478900002</v>
      </c>
      <c r="K47" s="494">
        <v>651.42451326699995</v>
      </c>
      <c r="L47" s="494">
        <v>682.52437517400006</v>
      </c>
      <c r="M47" s="507">
        <v>397.16561561999998</v>
      </c>
      <c r="N47" s="507">
        <v>633.034528185</v>
      </c>
      <c r="O47" s="507">
        <v>515.89039129299999</v>
      </c>
    </row>
    <row r="48" spans="1:15" ht="13.5" customHeight="1">
      <c r="A48" s="492" t="s">
        <v>451</v>
      </c>
      <c r="B48" s="494">
        <v>352.95968842000002</v>
      </c>
      <c r="C48" s="494">
        <v>308.31722231200001</v>
      </c>
      <c r="D48" s="494">
        <v>322.86331334200003</v>
      </c>
      <c r="E48" s="494">
        <v>411.53039963800001</v>
      </c>
      <c r="F48" s="494">
        <v>523.63434136900003</v>
      </c>
      <c r="G48" s="494">
        <v>602.06636976000004</v>
      </c>
      <c r="H48" s="494">
        <v>671.53182155399998</v>
      </c>
      <c r="I48" s="494">
        <v>765.54613256499999</v>
      </c>
      <c r="J48" s="494">
        <v>845.22470449100001</v>
      </c>
      <c r="K48" s="494">
        <v>894.57754501900001</v>
      </c>
      <c r="L48" s="494">
        <v>860.22229530799996</v>
      </c>
      <c r="M48" s="507">
        <v>506.44449251100002</v>
      </c>
      <c r="N48" s="507">
        <v>840.60082825100005</v>
      </c>
      <c r="O48" s="507">
        <v>674.64230869899995</v>
      </c>
    </row>
    <row r="49" spans="1:15" ht="13.5" customHeight="1">
      <c r="A49" s="492" t="s">
        <v>452</v>
      </c>
      <c r="B49" s="494">
        <v>1175.804702374</v>
      </c>
      <c r="C49" s="494">
        <v>877.12091357899999</v>
      </c>
      <c r="D49" s="494">
        <v>752.76184971800001</v>
      </c>
      <c r="E49" s="494">
        <v>786.82386045199996</v>
      </c>
      <c r="F49" s="494">
        <v>902.91366323299997</v>
      </c>
      <c r="G49" s="494">
        <v>1020.567099136</v>
      </c>
      <c r="H49" s="494">
        <v>1133.3393545680001</v>
      </c>
      <c r="I49" s="494">
        <v>1275.3352667050001</v>
      </c>
      <c r="J49" s="494">
        <v>1412.3627069449999</v>
      </c>
      <c r="K49" s="494">
        <v>1520.522979029</v>
      </c>
      <c r="L49" s="494">
        <v>1508.4946944410001</v>
      </c>
      <c r="M49" s="507">
        <v>921.34618324600001</v>
      </c>
      <c r="N49" s="507">
        <v>1429.5785669259999</v>
      </c>
      <c r="O49" s="507">
        <v>1177.1652951660001</v>
      </c>
    </row>
    <row r="50" spans="1:15" ht="18.75" customHeight="1">
      <c r="A50" s="492" t="s">
        <v>529</v>
      </c>
      <c r="B50" s="494">
        <v>566.81915658299999</v>
      </c>
      <c r="C50" s="494">
        <v>385.47421166800001</v>
      </c>
      <c r="D50" s="494">
        <v>304.28583530600002</v>
      </c>
      <c r="E50" s="494">
        <v>296.15931007699999</v>
      </c>
      <c r="F50" s="494">
        <v>310.69969132699998</v>
      </c>
      <c r="G50" s="494">
        <v>329.02260851300002</v>
      </c>
      <c r="H50" s="494">
        <v>306.41581369400001</v>
      </c>
      <c r="I50" s="494">
        <v>304.89293141500002</v>
      </c>
      <c r="J50" s="494">
        <v>297.614468257</v>
      </c>
      <c r="K50" s="494">
        <v>330.54906297999997</v>
      </c>
      <c r="L50" s="494">
        <v>265.69573467399999</v>
      </c>
      <c r="M50" s="507">
        <v>309.76808772800001</v>
      </c>
      <c r="N50" s="507">
        <v>295.308644996</v>
      </c>
      <c r="O50" s="507">
        <v>302.48991751</v>
      </c>
    </row>
    <row r="51" spans="1:15" ht="13.5" customHeight="1">
      <c r="A51" s="492" t="s">
        <v>453</v>
      </c>
      <c r="B51" s="494">
        <v>666.05529595300004</v>
      </c>
      <c r="C51" s="494">
        <v>580.03705345200001</v>
      </c>
      <c r="D51" s="494">
        <v>546.52915797699995</v>
      </c>
      <c r="E51" s="494">
        <v>625.02167587199995</v>
      </c>
      <c r="F51" s="494">
        <v>715.584548595</v>
      </c>
      <c r="G51" s="494">
        <v>770.58441651600003</v>
      </c>
      <c r="H51" s="494">
        <v>850.14576944999999</v>
      </c>
      <c r="I51" s="494">
        <v>869.70801864700002</v>
      </c>
      <c r="J51" s="494">
        <v>1036.3602462419999</v>
      </c>
      <c r="K51" s="494">
        <v>1384.2287323210001</v>
      </c>
      <c r="L51" s="494">
        <v>1521.1404942720001</v>
      </c>
      <c r="M51" s="507">
        <v>705.18366681299995</v>
      </c>
      <c r="N51" s="507">
        <v>1205.2278277079999</v>
      </c>
      <c r="O51" s="507">
        <v>956.88123128999996</v>
      </c>
    </row>
    <row r="52" spans="1:15" ht="13.5" customHeight="1">
      <c r="A52" s="492" t="s">
        <v>454</v>
      </c>
      <c r="B52" s="494">
        <v>257.52366708699998</v>
      </c>
      <c r="C52" s="494">
        <v>199.74724342900001</v>
      </c>
      <c r="D52" s="494">
        <v>161.72938005500001</v>
      </c>
      <c r="E52" s="494">
        <v>152.630801676</v>
      </c>
      <c r="F52" s="494">
        <v>150.14987117699999</v>
      </c>
      <c r="G52" s="494">
        <v>150.28343768299999</v>
      </c>
      <c r="H52" s="494">
        <v>155.150973967</v>
      </c>
      <c r="I52" s="494">
        <v>179.31767617200001</v>
      </c>
      <c r="J52" s="494">
        <v>198.627134716</v>
      </c>
      <c r="K52" s="494">
        <v>212.78865588100001</v>
      </c>
      <c r="L52" s="494">
        <v>172.44613684000001</v>
      </c>
      <c r="M52" s="507">
        <v>155.16586873700001</v>
      </c>
      <c r="N52" s="507">
        <v>188.920534825</v>
      </c>
      <c r="O52" s="507">
        <v>172.1563026</v>
      </c>
    </row>
    <row r="53" spans="1:15" ht="12.75" customHeight="1">
      <c r="A53" s="38" t="s">
        <v>341</v>
      </c>
    </row>
    <row r="54" spans="1:15" ht="12.75" customHeight="1">
      <c r="A54" s="38" t="s">
        <v>528</v>
      </c>
    </row>
    <row r="55" spans="1:15" ht="12.75" customHeight="1">
      <c r="A55" s="38" t="s">
        <v>807</v>
      </c>
    </row>
    <row r="56" spans="1:15" ht="12.75" customHeight="1">
      <c r="A56" s="38" t="s">
        <v>363</v>
      </c>
    </row>
    <row r="57" spans="1:15">
      <c r="A57" s="292" t="s">
        <v>775</v>
      </c>
      <c r="B57" s="3"/>
      <c r="C57" s="3"/>
      <c r="D57" s="3"/>
      <c r="E57" s="3"/>
      <c r="F57" s="3"/>
      <c r="G57" s="247"/>
      <c r="H57" s="3"/>
      <c r="I57" s="3"/>
      <c r="J57" s="247"/>
      <c r="K57" s="3"/>
      <c r="L57" s="3"/>
      <c r="M57" s="3"/>
      <c r="N57" s="3"/>
      <c r="O57" s="3"/>
    </row>
    <row r="59" spans="1:15" ht="12.75" customHeight="1">
      <c r="A59" s="316" t="s">
        <v>232</v>
      </c>
      <c r="B59" s="313"/>
      <c r="C59" s="313"/>
      <c r="D59" s="313"/>
      <c r="E59" s="313"/>
      <c r="F59" s="313"/>
    </row>
    <row r="60" spans="1:15" ht="39.75" customHeight="1">
      <c r="A60" s="991" t="s">
        <v>233</v>
      </c>
      <c r="B60" s="991"/>
      <c r="C60" s="991"/>
      <c r="D60" s="991"/>
      <c r="E60" s="991"/>
      <c r="F60" s="991"/>
    </row>
    <row r="61" spans="1:15" ht="12.75" customHeight="1">
      <c r="A61" s="317"/>
      <c r="B61" s="306"/>
      <c r="C61" s="306"/>
      <c r="D61" s="306"/>
      <c r="E61" s="306"/>
      <c r="F61" s="306"/>
    </row>
    <row r="62" spans="1:15" ht="24.75" customHeight="1">
      <c r="A62" s="994" t="s">
        <v>236</v>
      </c>
      <c r="B62" s="994"/>
      <c r="C62" s="994"/>
      <c r="D62" s="994"/>
      <c r="E62" s="994"/>
      <c r="F62" s="994"/>
    </row>
    <row r="63" spans="1:15" ht="12.75" customHeight="1">
      <c r="A63" s="317"/>
      <c r="B63" s="306"/>
      <c r="C63" s="306"/>
      <c r="D63" s="306"/>
      <c r="E63" s="306"/>
      <c r="F63" s="306"/>
    </row>
    <row r="64" spans="1:15" ht="26.25" customHeight="1">
      <c r="A64" s="995" t="s">
        <v>237</v>
      </c>
      <c r="B64" s="995"/>
      <c r="C64" s="995"/>
      <c r="D64" s="995"/>
      <c r="E64" s="995"/>
      <c r="F64" s="995"/>
    </row>
    <row r="65" spans="1:6" ht="12.75" customHeight="1">
      <c r="A65" s="318"/>
      <c r="B65" s="313"/>
      <c r="C65" s="313"/>
      <c r="D65" s="313"/>
      <c r="E65" s="313"/>
      <c r="F65" s="313"/>
    </row>
    <row r="66" spans="1:6" ht="12.75" customHeight="1">
      <c r="A66" s="995" t="s">
        <v>238</v>
      </c>
      <c r="B66" s="995"/>
      <c r="C66" s="995"/>
      <c r="D66" s="995"/>
      <c r="E66" s="995"/>
      <c r="F66" s="995"/>
    </row>
    <row r="67" spans="1:6" ht="12.75" customHeight="1">
      <c r="A67" s="319"/>
      <c r="B67" s="319"/>
      <c r="C67" s="319"/>
      <c r="D67" s="319"/>
      <c r="E67" s="319"/>
      <c r="F67" s="319"/>
    </row>
    <row r="68" spans="1:6" ht="24.75" customHeight="1">
      <c r="A68" s="995" t="s">
        <v>239</v>
      </c>
      <c r="B68" s="995"/>
      <c r="C68" s="995"/>
      <c r="D68" s="995"/>
      <c r="E68" s="995"/>
      <c r="F68" s="995"/>
    </row>
    <row r="69" spans="1:6" ht="12.75" customHeight="1">
      <c r="A69" s="313"/>
      <c r="B69" s="313"/>
      <c r="C69" s="313"/>
      <c r="D69" s="313"/>
      <c r="E69" s="313"/>
      <c r="F69" s="313"/>
    </row>
    <row r="70" spans="1:6" ht="21" customHeight="1">
      <c r="A70" s="995" t="s">
        <v>240</v>
      </c>
      <c r="B70" s="995"/>
      <c r="C70" s="995"/>
      <c r="D70" s="995"/>
      <c r="E70" s="995"/>
      <c r="F70" s="995"/>
    </row>
    <row r="71" spans="1:6" ht="12.75" customHeight="1">
      <c r="A71" s="313"/>
      <c r="B71" s="313"/>
      <c r="C71" s="313"/>
      <c r="D71" s="313"/>
      <c r="E71" s="313"/>
      <c r="F71" s="313"/>
    </row>
    <row r="72" spans="1:6" ht="53.25" customHeight="1">
      <c r="A72" s="995" t="s">
        <v>768</v>
      </c>
      <c r="B72" s="995"/>
      <c r="C72" s="995"/>
      <c r="D72" s="995"/>
      <c r="E72" s="995"/>
      <c r="F72" s="995"/>
    </row>
    <row r="73" spans="1:6" ht="12.75" customHeight="1">
      <c r="A73" s="318"/>
      <c r="B73" s="313"/>
      <c r="C73" s="313"/>
      <c r="D73" s="313"/>
      <c r="E73" s="313"/>
      <c r="F73" s="313"/>
    </row>
    <row r="74" spans="1:6" ht="27" customHeight="1">
      <c r="A74" s="995" t="s">
        <v>241</v>
      </c>
      <c r="B74" s="995"/>
      <c r="C74" s="995"/>
      <c r="D74" s="995"/>
      <c r="E74" s="995"/>
      <c r="F74" s="995"/>
    </row>
    <row r="75" spans="1:6" ht="12.75" customHeight="1">
      <c r="A75" s="320"/>
      <c r="B75" s="313"/>
      <c r="C75" s="313"/>
      <c r="D75" s="313"/>
      <c r="E75" s="313"/>
      <c r="F75" s="313"/>
    </row>
    <row r="76" spans="1:6" ht="19.5" customHeight="1">
      <c r="A76" s="995" t="s">
        <v>242</v>
      </c>
      <c r="B76" s="995"/>
      <c r="C76" s="995"/>
      <c r="D76" s="995"/>
      <c r="E76" s="995"/>
      <c r="F76" s="995"/>
    </row>
    <row r="77" spans="1:6" ht="12.75" customHeight="1">
      <c r="A77" s="320"/>
      <c r="B77" s="313"/>
      <c r="C77" s="313"/>
      <c r="D77" s="313"/>
      <c r="E77" s="313"/>
      <c r="F77" s="313"/>
    </row>
    <row r="78" spans="1:6" ht="22.5" customHeight="1">
      <c r="A78" s="995" t="s">
        <v>243</v>
      </c>
      <c r="B78" s="995"/>
      <c r="C78" s="995"/>
      <c r="D78" s="995"/>
      <c r="E78" s="995"/>
      <c r="F78" s="995"/>
    </row>
    <row r="79" spans="1:6" ht="34.5" customHeight="1">
      <c r="A79" s="995" t="s">
        <v>244</v>
      </c>
      <c r="B79" s="995"/>
      <c r="C79" s="995"/>
      <c r="D79" s="995"/>
      <c r="E79" s="995"/>
      <c r="F79" s="995"/>
    </row>
    <row r="80" spans="1:6" ht="12.75" customHeight="1">
      <c r="A80" s="320"/>
      <c r="B80" s="313"/>
      <c r="C80" s="313"/>
      <c r="D80" s="313"/>
      <c r="E80" s="313"/>
      <c r="F80" s="313"/>
    </row>
    <row r="81" spans="1:6" ht="24.75" customHeight="1">
      <c r="A81" s="995" t="s">
        <v>777</v>
      </c>
      <c r="B81" s="995"/>
      <c r="C81" s="995"/>
      <c r="D81" s="995"/>
      <c r="E81" s="995"/>
      <c r="F81" s="995"/>
    </row>
    <row r="82" spans="1:6" ht="12.75" customHeight="1">
      <c r="A82" s="320"/>
      <c r="B82" s="313"/>
      <c r="C82" s="313"/>
      <c r="D82" s="313"/>
      <c r="E82" s="313"/>
      <c r="F82" s="313"/>
    </row>
    <row r="83" spans="1:6" ht="21" customHeight="1">
      <c r="A83" s="995" t="s">
        <v>245</v>
      </c>
      <c r="B83" s="995"/>
      <c r="C83" s="995"/>
      <c r="D83" s="995"/>
      <c r="E83" s="995"/>
      <c r="F83" s="995"/>
    </row>
    <row r="84" spans="1:6" ht="12.75" customHeight="1">
      <c r="A84" s="321"/>
      <c r="B84" s="313"/>
      <c r="C84" s="313"/>
      <c r="D84" s="313"/>
      <c r="E84" s="313"/>
      <c r="F84" s="313"/>
    </row>
    <row r="85" spans="1:6" ht="33" customHeight="1">
      <c r="A85" s="320" t="s">
        <v>234</v>
      </c>
      <c r="B85" s="313"/>
      <c r="C85" s="313"/>
      <c r="D85" s="313"/>
      <c r="E85" s="313"/>
      <c r="F85" s="313"/>
    </row>
    <row r="86" spans="1:6" ht="12.75" customHeight="1">
      <c r="A86" s="320" t="s">
        <v>235</v>
      </c>
      <c r="B86" s="313"/>
      <c r="C86" s="313"/>
      <c r="D86" s="313"/>
      <c r="E86" s="313"/>
      <c r="F86" s="313"/>
    </row>
  </sheetData>
  <mergeCells count="13">
    <mergeCell ref="A83:F83"/>
    <mergeCell ref="A72:F72"/>
    <mergeCell ref="A74:F74"/>
    <mergeCell ref="A76:F76"/>
    <mergeCell ref="A78:F78"/>
    <mergeCell ref="A79:F79"/>
    <mergeCell ref="A81:F81"/>
    <mergeCell ref="A70:F70"/>
    <mergeCell ref="A60:F60"/>
    <mergeCell ref="A62:F62"/>
    <mergeCell ref="A64:F64"/>
    <mergeCell ref="A66:F66"/>
    <mergeCell ref="A68:F68"/>
  </mergeCells>
  <phoneticPr fontId="2" type="noConversion"/>
  <pageMargins left="0.59055118110236227" right="0.59055118110236227" top="0.78740157480314965" bottom="0.59055118110236227" header="0.39370078740157483" footer="0.39370078740157483"/>
  <pageSetup paperSize="9" scale="53" firstPageNumber="14" orientation="landscape" useFirstPageNumber="1" r:id="rId1"/>
  <headerFooter alignWithMargins="0">
    <oddHeader>&amp;R&amp;12Les finances des communes en 2018</oddHeader>
    <oddFooter>&amp;L&amp;12Direction Générale des Collectivités Locales / DESL&amp;C&amp;12 &amp;P&amp;R&amp;12Mise en ligne : mars 2020</oddFooter>
  </headerFooter>
  <rowBreaks count="1" manualBreakCount="1">
    <brk id="58" max="14" man="1"/>
  </rowBreak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33</vt:i4>
      </vt:variant>
      <vt:variant>
        <vt:lpstr>Plages nommées</vt:lpstr>
      </vt:variant>
      <vt:variant>
        <vt:i4>31</vt:i4>
      </vt:variant>
    </vt:vector>
  </HeadingPairs>
  <TitlesOfParts>
    <vt:vector size="64" baseType="lpstr">
      <vt:lpstr>Couv</vt:lpstr>
      <vt:lpstr>Index</vt:lpstr>
      <vt:lpstr>T 1.1</vt:lpstr>
      <vt:lpstr>T 1.2</vt:lpstr>
      <vt:lpstr>T 1.3</vt:lpstr>
      <vt:lpstr>T 1.4</vt:lpstr>
      <vt:lpstr>T 1.5</vt:lpstr>
      <vt:lpstr>T 2.1</vt:lpstr>
      <vt:lpstr>T 2.2</vt:lpstr>
      <vt:lpstr>T 2.3</vt:lpstr>
      <vt:lpstr>T 3</vt:lpstr>
      <vt:lpstr>T 4.1</vt:lpstr>
      <vt:lpstr>T 4.2</vt:lpstr>
      <vt:lpstr>T 4.3</vt:lpstr>
      <vt:lpstr>T 4.4</vt:lpstr>
      <vt:lpstr>T 4.5</vt:lpstr>
      <vt:lpstr>T 4.6</vt:lpstr>
      <vt:lpstr>T 4.7</vt:lpstr>
      <vt:lpstr>T 4.8</vt:lpstr>
      <vt:lpstr>T 4.9</vt:lpstr>
      <vt:lpstr>T 4.10</vt:lpstr>
      <vt:lpstr>T 5.1</vt:lpstr>
      <vt:lpstr>T 5.2</vt:lpstr>
      <vt:lpstr>T 5.3</vt:lpstr>
      <vt:lpstr>T 5.4</vt:lpstr>
      <vt:lpstr>T 5.5</vt:lpstr>
      <vt:lpstr>T 5.6</vt:lpstr>
      <vt:lpstr>T 6.1</vt:lpstr>
      <vt:lpstr>T 6.2</vt:lpstr>
      <vt:lpstr>T 6.3</vt:lpstr>
      <vt:lpstr>Annexe 1</vt:lpstr>
      <vt:lpstr>Annexe 2</vt:lpstr>
      <vt:lpstr>Annexe 3</vt:lpstr>
      <vt:lpstr>'Annexe 1'!Zone_d_impression</vt:lpstr>
      <vt:lpstr>Couv!Zone_d_impression</vt:lpstr>
      <vt:lpstr>Index!Zone_d_impression</vt:lpstr>
      <vt:lpstr>'T 1.1'!Zone_d_impression</vt:lpstr>
      <vt:lpstr>'T 1.2'!Zone_d_impression</vt:lpstr>
      <vt:lpstr>'T 1.3'!Zone_d_impression</vt:lpstr>
      <vt:lpstr>'T 1.4'!Zone_d_impression</vt:lpstr>
      <vt:lpstr>'T 1.5'!Zone_d_impression</vt:lpstr>
      <vt:lpstr>'T 2.1'!Zone_d_impression</vt:lpstr>
      <vt:lpstr>'T 2.2'!Zone_d_impression</vt:lpstr>
      <vt:lpstr>'T 2.3'!Zone_d_impression</vt:lpstr>
      <vt:lpstr>'T 3'!Zone_d_impression</vt:lpstr>
      <vt:lpstr>'T 4.1'!Zone_d_impression</vt:lpstr>
      <vt:lpstr>'T 4.10'!Zone_d_impression</vt:lpstr>
      <vt:lpstr>'T 4.2'!Zone_d_impression</vt:lpstr>
      <vt:lpstr>'T 4.3'!Zone_d_impression</vt:lpstr>
      <vt:lpstr>'T 4.4'!Zone_d_impression</vt:lpstr>
      <vt:lpstr>'T 4.5'!Zone_d_impression</vt:lpstr>
      <vt:lpstr>'T 4.6'!Zone_d_impression</vt:lpstr>
      <vt:lpstr>'T 4.7'!Zone_d_impression</vt:lpstr>
      <vt:lpstr>'T 4.8'!Zone_d_impression</vt:lpstr>
      <vt:lpstr>'T 4.9'!Zone_d_impression</vt:lpstr>
      <vt:lpstr>'T 5.1'!Zone_d_impression</vt:lpstr>
      <vt:lpstr>'T 5.2'!Zone_d_impression</vt:lpstr>
      <vt:lpstr>'T 5.3'!Zone_d_impression</vt:lpstr>
      <vt:lpstr>'T 5.4'!Zone_d_impression</vt:lpstr>
      <vt:lpstr>'T 5.5'!Zone_d_impression</vt:lpstr>
      <vt:lpstr>'T 5.6'!Zone_d_impression</vt:lpstr>
      <vt:lpstr>'T 6.1'!Zone_d_impression</vt:lpstr>
      <vt:lpstr>'T 6.2'!Zone_d_impression</vt:lpstr>
      <vt:lpstr>'T 6.3'!Zone_d_impression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LEFORESTIER</dc:creator>
  <cp:lastModifiedBy>LEFORESTIER Guillaume - DESL</cp:lastModifiedBy>
  <cp:lastPrinted>2020-03-03T16:13:56Z</cp:lastPrinted>
  <dcterms:created xsi:type="dcterms:W3CDTF">2012-01-25T10:12:26Z</dcterms:created>
  <dcterms:modified xsi:type="dcterms:W3CDTF">2020-03-10T10:17:16Z</dcterms:modified>
</cp:coreProperties>
</file>