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3605" tabRatio="814" firstSheet="1" activeTab="1"/>
  </bookViews>
  <sheets>
    <sheet name="#BusinessQuery#" sheetId="1" state="hidden" r:id="rId1"/>
    <sheet name="Index" sheetId="2" r:id="rId2"/>
    <sheet name="t1" sheetId="3" r:id="rId3"/>
    <sheet name="t2" sheetId="4" r:id="rId4"/>
    <sheet name="t3" sheetId="5" r:id="rId5"/>
    <sheet name="t3 bis" sheetId="6" r:id="rId6"/>
    <sheet name="t4" sheetId="7" r:id="rId7"/>
    <sheet name="t4 bis" sheetId="8" r:id="rId8"/>
    <sheet name="t5" sheetId="9" r:id="rId9"/>
    <sheet name="t6" sheetId="10" r:id="rId10"/>
    <sheet name="t7" sheetId="11" r:id="rId11"/>
    <sheet name="t8" sheetId="12" r:id="rId12"/>
    <sheet name="t9" sheetId="13" r:id="rId13"/>
    <sheet name="t10" sheetId="14" r:id="rId14"/>
    <sheet name="t11" sheetId="15" r:id="rId15"/>
    <sheet name="t11b" sheetId="16" r:id="rId16"/>
    <sheet name="t12" sheetId="17" r:id="rId17"/>
    <sheet name="t13" sheetId="18" r:id="rId18"/>
    <sheet name="t13b" sheetId="19" r:id="rId19"/>
    <sheet name="t14" sheetId="20" r:id="rId20"/>
    <sheet name="t15" sheetId="21" r:id="rId21"/>
    <sheet name="t16" sheetId="22" r:id="rId22"/>
    <sheet name="t17" sheetId="23" r:id="rId23"/>
    <sheet name="t17b" sheetId="24" r:id="rId24"/>
    <sheet name="t18" sheetId="25" r:id="rId25"/>
    <sheet name="t19" sheetId="26" r:id="rId26"/>
    <sheet name="t20" sheetId="27" r:id="rId27"/>
  </sheets>
  <definedNames>
    <definedName name="_xlnm.Print_Titles" localSheetId="2">'t1'!$1:$6</definedName>
    <definedName name="_xlnm.Print_Titles" localSheetId="13">'t10'!$1:$6</definedName>
    <definedName name="_xlnm.Print_Titles" localSheetId="14">'t11'!$1:$6</definedName>
    <definedName name="_xlnm.Print_Titles" localSheetId="15">'t11b'!$1:$6</definedName>
    <definedName name="_xlnm.Print_Titles" localSheetId="16">'t12'!$1:$6</definedName>
    <definedName name="_xlnm.Print_Titles" localSheetId="17">'t13'!$1:$6</definedName>
    <definedName name="_xlnm.Print_Titles" localSheetId="18">'t13b'!$1:$6</definedName>
    <definedName name="_xlnm.Print_Titles" localSheetId="19">'t14'!$1:$6</definedName>
    <definedName name="_xlnm.Print_Titles" localSheetId="20">'t15'!$1:$6</definedName>
    <definedName name="_xlnm.Print_Titles" localSheetId="21">'t16'!$1:$6</definedName>
    <definedName name="_xlnm.Print_Titles" localSheetId="22">'t17'!$1:$6</definedName>
    <definedName name="_xlnm.Print_Titles" localSheetId="23">'t17b'!$1:$6</definedName>
    <definedName name="_xlnm.Print_Titles" localSheetId="24">'t18'!$1:$6</definedName>
    <definedName name="_xlnm.Print_Titles" localSheetId="25">'t19'!$1:$6</definedName>
    <definedName name="_xlnm.Print_Titles" localSheetId="3">'t2'!$1:$6</definedName>
    <definedName name="_xlnm.Print_Titles" localSheetId="26">'t20'!$1:$6</definedName>
    <definedName name="_xlnm.Print_Titles" localSheetId="4">'t3'!$1:$6</definedName>
    <definedName name="_xlnm.Print_Titles" localSheetId="5">'t3 bis'!$1:$6</definedName>
    <definedName name="_xlnm.Print_Titles" localSheetId="6">'t4'!$1:$6</definedName>
    <definedName name="_xlnm.Print_Titles" localSheetId="7">'t4 bis'!$1:$6</definedName>
    <definedName name="_xlnm.Print_Titles" localSheetId="8">'t5'!$1:$6</definedName>
    <definedName name="_xlnm.Print_Titles" localSheetId="9">'t6'!$1:$6</definedName>
    <definedName name="_xlnm.Print_Titles" localSheetId="10">'t7'!$1:$6</definedName>
    <definedName name="_xlnm.Print_Titles" localSheetId="11">'t8'!$1:$6</definedName>
    <definedName name="_xlnm.Print_Titles" localSheetId="12">'t9'!$1:$6</definedName>
    <definedName name="_xlnm.Print_Area" localSheetId="1">'Index'!$A$1:$H$56</definedName>
    <definedName name="_xlnm.Print_Area" localSheetId="2">'t1'!$A$1:$L$114</definedName>
    <definedName name="_xlnm.Print_Area" localSheetId="13">'t10'!$A$1:$L$113</definedName>
    <definedName name="_xlnm.Print_Area" localSheetId="14">'t11'!$A$1:$H$116</definedName>
    <definedName name="_xlnm.Print_Area" localSheetId="15">'t11b'!$A$1:$H$114</definedName>
    <definedName name="_xlnm.Print_Area" localSheetId="16">'t12'!$A$1:$H$114</definedName>
    <definedName name="_xlnm.Print_Area" localSheetId="17">'t13'!$A$1:$M$115</definedName>
    <definedName name="_xlnm.Print_Area" localSheetId="18">'t13b'!$A$1:$H$114</definedName>
    <definedName name="_xlnm.Print_Area" localSheetId="19">'t14'!$A$1:$H$115</definedName>
    <definedName name="_xlnm.Print_Area" localSheetId="20">'t15'!$A$1:$K$114</definedName>
    <definedName name="_xlnm.Print_Area" localSheetId="21">'t16'!$A$1:$J$115</definedName>
    <definedName name="_xlnm.Print_Area" localSheetId="22">'t17'!$A$1:$H$115</definedName>
    <definedName name="_xlnm.Print_Area" localSheetId="23">'t17b'!$A$1:$F$114</definedName>
    <definedName name="_xlnm.Print_Area" localSheetId="24">'t18'!$A$1:$G$115</definedName>
    <definedName name="_xlnm.Print_Area" localSheetId="25">'t19'!$A$1:$G$115</definedName>
    <definedName name="_xlnm.Print_Area" localSheetId="3">'t2'!$A$1:$L$114</definedName>
    <definedName name="_xlnm.Print_Area" localSheetId="26">'t20'!$A$1:$G$114</definedName>
    <definedName name="_xlnm.Print_Area" localSheetId="4">'t3'!$A$1:$J$114</definedName>
    <definedName name="_xlnm.Print_Area" localSheetId="5">'t3 bis'!$A$1:$J$114</definedName>
    <definedName name="_xlnm.Print_Area" localSheetId="6">'t4'!$A$1:$I$115</definedName>
    <definedName name="_xlnm.Print_Area" localSheetId="7">'t4 bis'!$A$1:$I$115</definedName>
    <definedName name="_xlnm.Print_Area" localSheetId="8">'t5'!$A$1:$G$114</definedName>
    <definedName name="_xlnm.Print_Area" localSheetId="9">'t6'!$A$1:$K$114</definedName>
    <definedName name="_xlnm.Print_Area" localSheetId="10">'t7'!$A$1:$K$114</definedName>
    <definedName name="_xlnm.Print_Area" localSheetId="11">'t8'!$A$1:$I$114</definedName>
    <definedName name="_xlnm.Print_Area" localSheetId="12">'t9'!$A$1:$G$115</definedName>
  </definedNames>
  <calcPr fullCalcOnLoad="1"/>
</workbook>
</file>

<file path=xl/sharedStrings.xml><?xml version="1.0" encoding="utf-8"?>
<sst xmlns="http://schemas.openxmlformats.org/spreadsheetml/2006/main" count="5844" uniqueCount="508">
  <si>
    <t>% du
total</t>
  </si>
  <si>
    <t>Ain</t>
  </si>
  <si>
    <t>Aisne</t>
  </si>
  <si>
    <t>Allier</t>
  </si>
  <si>
    <t>Hautes-Alpes</t>
  </si>
  <si>
    <t>Alpes-Maritimes</t>
  </si>
  <si>
    <t>Ardèche</t>
  </si>
  <si>
    <t>Ariège</t>
  </si>
  <si>
    <t>Aude</t>
  </si>
  <si>
    <t>Aveyron</t>
  </si>
  <si>
    <t>Bouches-du-Rhône</t>
  </si>
  <si>
    <t>Calvados</t>
  </si>
  <si>
    <t>Cantal</t>
  </si>
  <si>
    <t>Charente</t>
  </si>
  <si>
    <t>Corse-du-Sud</t>
  </si>
  <si>
    <t>Haute-Corse</t>
  </si>
  <si>
    <t>Côte-d'Or</t>
  </si>
  <si>
    <t>Creuse</t>
  </si>
  <si>
    <t>Doubs</t>
  </si>
  <si>
    <t>Eure</t>
  </si>
  <si>
    <t>Eure-et-Loir</t>
  </si>
  <si>
    <t>Finistère</t>
  </si>
  <si>
    <t>Gard</t>
  </si>
  <si>
    <t>Haute-Garonne</t>
  </si>
  <si>
    <t>Gers</t>
  </si>
  <si>
    <t>Gironde</t>
  </si>
  <si>
    <t>Hérault</t>
  </si>
  <si>
    <t>Ille-et-Vilaine</t>
  </si>
  <si>
    <t>Indre</t>
  </si>
  <si>
    <t>Indre-et-Loire</t>
  </si>
  <si>
    <t>Isère</t>
  </si>
  <si>
    <t>Landes</t>
  </si>
  <si>
    <t>Loir-et-Cher</t>
  </si>
  <si>
    <t>Loire</t>
  </si>
  <si>
    <t>Haute-Loire</t>
  </si>
  <si>
    <t>Loire-Atlantique</t>
  </si>
  <si>
    <t>Lot</t>
  </si>
  <si>
    <t>Lot-et-Garonne</t>
  </si>
  <si>
    <t>Lozère</t>
  </si>
  <si>
    <t>Maine-et-Loire</t>
  </si>
  <si>
    <t>Manche</t>
  </si>
  <si>
    <t>Haute-Marne</t>
  </si>
  <si>
    <t>Mayenne</t>
  </si>
  <si>
    <t>Meurthe-et-Moselle</t>
  </si>
  <si>
    <t>Meuse</t>
  </si>
  <si>
    <t>Morbihan</t>
  </si>
  <si>
    <t>Moselle</t>
  </si>
  <si>
    <t>Nièvre</t>
  </si>
  <si>
    <t>Nord</t>
  </si>
  <si>
    <t>Oise</t>
  </si>
  <si>
    <t>Orne</t>
  </si>
  <si>
    <t>Pas-de-Calais</t>
  </si>
  <si>
    <t>Puy-de-Dôme</t>
  </si>
  <si>
    <t>Pyrénées-Atlantiques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</si>
  <si>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</si>
  <si>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</si>
  <si>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</si>
  <si>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</si>
  <si>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</si>
  <si>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</si>
  <si>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</si>
  <si>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</si>
  <si>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</si>
  <si>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</si>
  <si>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</si>
  <si>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</si>
  <si>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</si>
  <si>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</si>
  <si>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</si>
  <si>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</si>
  <si>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</si>
  <si>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</si>
  <si>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</si>
  <si>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</si>
  <si>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</si>
  <si>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Vosges</t>
  </si>
  <si>
    <t>Yonne</t>
  </si>
  <si>
    <t>Territoire de Belfort</t>
  </si>
  <si>
    <t>Essonne</t>
  </si>
  <si>
    <t>Seine-Saint-Denis</t>
  </si>
  <si>
    <t>Val-de-Marne</t>
  </si>
  <si>
    <t>Val-d'Oise</t>
  </si>
  <si>
    <t>Guadeloupe</t>
  </si>
  <si>
    <t>Martinique</t>
  </si>
  <si>
    <t>Guyane</t>
  </si>
  <si>
    <t>Alpes-de-Haute-Pce</t>
  </si>
  <si>
    <t>Ardennes</t>
  </si>
  <si>
    <t>Aube</t>
  </si>
  <si>
    <t>Charente-Maritime</t>
  </si>
  <si>
    <t>Cher</t>
  </si>
  <si>
    <t>Corrèze</t>
  </si>
  <si>
    <t>Côtes-d'Armor</t>
  </si>
  <si>
    <t>Dordogne</t>
  </si>
  <si>
    <t>Drôme</t>
  </si>
  <si>
    <t>Jura</t>
  </si>
  <si>
    <t>Loiret</t>
  </si>
  <si>
    <t>Marne</t>
  </si>
  <si>
    <t>Hautes-Pyrénées</t>
  </si>
  <si>
    <t>Haute-Vienne</t>
  </si>
  <si>
    <t>Hauts-de-Seine</t>
  </si>
  <si>
    <t>La Réunion</t>
  </si>
  <si>
    <t>Ratio 10</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</si>
  <si>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</si>
  <si>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</si>
  <si>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</si>
  <si>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</si>
  <si>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</si>
  <si>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</si>
  <si>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</si>
  <si>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</si>
  <si>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</si>
  <si>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</si>
  <si>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</si>
  <si>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</si>
  <si>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</si>
  <si>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</si>
  <si>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</si>
  <si>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</si>
  <si>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</si>
  <si>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</si>
  <si>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</si>
  <si>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</si>
  <si>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</si>
  <si>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</si>
  <si>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</si>
  <si>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</si>
  <si>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</si>
  <si>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</si>
  <si>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</si>
  <si>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</si>
  <si>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</si>
  <si>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</si>
  <si>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</si>
  <si>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</si>
  <si>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</si>
  <si>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</si>
  <si>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</si>
  <si>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</si>
  <si>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</si>
  <si>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</si>
  <si>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</si>
  <si>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</si>
  <si>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</si>
  <si>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</si>
  <si>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</si>
  <si>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</si>
  <si>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</si>
  <si>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</si>
  <si>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</si>
  <si>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</si>
  <si>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</si>
  <si>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</si>
  <si>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</si>
  <si>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</si>
  <si>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</si>
  <si>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</si>
  <si>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</si>
  <si>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</si>
  <si>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</si>
  <si>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</si>
  <si>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</si>
  <si>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</si>
  <si>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</si>
  <si>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</si>
  <si>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</si>
  <si>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</si>
  <si>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</si>
  <si>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</si>
  <si>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</si>
  <si>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</si>
  <si>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</si>
  <si>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</si>
  <si>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</si>
  <si>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</si>
  <si>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</si>
  <si>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</si>
  <si>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</si>
  <si>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</si>
  <si>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</si>
  <si>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</si>
  <si>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</si>
  <si>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</si>
  <si>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</si>
  <si>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</si>
  <si>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</si>
  <si>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</si>
  <si>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</si>
  <si>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</si>
  <si>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</si>
  <si>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</si>
  <si>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</si>
  <si>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</si>
  <si>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</si>
  <si>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</si>
  <si>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</si>
  <si>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</si>
  <si>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</si>
  <si>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</si>
  <si>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</si>
  <si>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</si>
  <si>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Les dépenses pour les collèges</t>
  </si>
  <si>
    <t>Métropole (Hors Paris)</t>
  </si>
  <si>
    <t>en %</t>
  </si>
  <si>
    <t>QueryRef</t>
  </si>
  <si>
    <t>Domain</t>
  </si>
  <si>
    <t>Universe</t>
  </si>
  <si>
    <t>QueryName</t>
  </si>
  <si>
    <t>Header</t>
  </si>
  <si>
    <t>RowStrategy</t>
  </si>
  <si>
    <t>ColumnStrategy</t>
  </si>
  <si>
    <t>CreationDate</t>
  </si>
  <si>
    <t>RefreshDate</t>
  </si>
  <si>
    <t>RefreshOrder</t>
  </si>
  <si>
    <t>Created By</t>
  </si>
  <si>
    <t>Refreshed By</t>
  </si>
  <si>
    <t>Action</t>
  </si>
  <si>
    <t>AutoFit</t>
  </si>
  <si>
    <t>AutoFormat</t>
  </si>
  <si>
    <t>Description</t>
  </si>
  <si>
    <t>User Strategy</t>
  </si>
  <si>
    <t>Univers</t>
  </si>
  <si>
    <t>UTILDE_e</t>
  </si>
  <si>
    <t>Requête1</t>
  </si>
  <si>
    <t>SCE</t>
  </si>
  <si>
    <t>1.Requête1.UTILDE_e.Univers</t>
  </si>
  <si>
    <t>2A</t>
  </si>
  <si>
    <t>2B</t>
  </si>
  <si>
    <t>Epargne de gestion courante, brute et nette</t>
  </si>
  <si>
    <t>Départements</t>
  </si>
  <si>
    <t>Outre-mer</t>
  </si>
  <si>
    <t>Les dépenses de voirie</t>
  </si>
  <si>
    <t>Dépenses totales</t>
  </si>
  <si>
    <t>Dépenses de fonctionnement</t>
  </si>
  <si>
    <t>Dépenses d'investissement</t>
  </si>
  <si>
    <t>en M€</t>
  </si>
  <si>
    <t>en € / hab.</t>
  </si>
  <si>
    <r>
      <t xml:space="preserve">Les dépenses départementales </t>
    </r>
    <r>
      <rPr>
        <sz val="9"/>
        <rFont val="Calibri"/>
        <family val="2"/>
      </rPr>
      <t>(hors gestion active de la dette)</t>
    </r>
  </si>
  <si>
    <r>
      <t xml:space="preserve">Les recettes départementales </t>
    </r>
    <r>
      <rPr>
        <sz val="9"/>
        <rFont val="Calibri"/>
        <family val="2"/>
      </rPr>
      <t>(hors gestion active de la dette)</t>
    </r>
  </si>
  <si>
    <t>Recettes totales</t>
  </si>
  <si>
    <t>Recettes de fonctionnement</t>
  </si>
  <si>
    <t>Recettes d'investissement</t>
  </si>
  <si>
    <r>
      <t xml:space="preserve">Charges de personnel
</t>
    </r>
    <r>
      <rPr>
        <sz val="8"/>
        <rFont val="Calibri"/>
        <family val="2"/>
      </rPr>
      <t>(chap. 012)</t>
    </r>
  </si>
  <si>
    <r>
      <t xml:space="preserve">Charges à caractère général
</t>
    </r>
    <r>
      <rPr>
        <sz val="8"/>
        <rFont val="Calibri"/>
        <family val="2"/>
      </rPr>
      <t>(chap. 011)</t>
    </r>
  </si>
  <si>
    <t>% des
DRF</t>
  </si>
  <si>
    <r>
      <t xml:space="preserve">Les dépenses de fonctionnement par poste </t>
    </r>
    <r>
      <rPr>
        <sz val="9"/>
        <rFont val="Calibri"/>
        <family val="2"/>
      </rPr>
      <t>(1/2)</t>
    </r>
  </si>
  <si>
    <r>
      <t xml:space="preserve">Les dépenses de fonctionnement par poste </t>
    </r>
    <r>
      <rPr>
        <sz val="9"/>
        <rFont val="Calibri"/>
        <family val="2"/>
      </rPr>
      <t>(2/2)</t>
    </r>
  </si>
  <si>
    <r>
      <t xml:space="preserve">Charges financières
</t>
    </r>
    <r>
      <rPr>
        <sz val="8"/>
        <rFont val="Calibri"/>
        <family val="2"/>
      </rPr>
      <t>(chap. 66)</t>
    </r>
  </si>
  <si>
    <r>
      <t xml:space="preserve">Autres charges d'activité
</t>
    </r>
    <r>
      <rPr>
        <sz val="8"/>
        <rFont val="Calibri"/>
        <family val="2"/>
      </rPr>
      <t>(chap. 65)</t>
    </r>
  </si>
  <si>
    <r>
      <t xml:space="preserve">Les recettes de fonctionnement par poste </t>
    </r>
    <r>
      <rPr>
        <sz val="9"/>
        <rFont val="Calibri"/>
        <family val="2"/>
      </rPr>
      <t>(1/2)</t>
    </r>
  </si>
  <si>
    <t>% des
RRF</t>
  </si>
  <si>
    <r>
      <t xml:space="preserve">Dotations et participations
</t>
    </r>
    <r>
      <rPr>
        <sz val="8"/>
        <rFont val="Calibri"/>
        <family val="2"/>
      </rPr>
      <t>(chap. 74)</t>
    </r>
  </si>
  <si>
    <t>dont TSCA
 (en M€)</t>
  </si>
  <si>
    <t>dont TIPP
 (en M€)</t>
  </si>
  <si>
    <r>
      <t xml:space="preserve">Immobilisations
</t>
    </r>
    <r>
      <rPr>
        <sz val="8"/>
        <rFont val="Calibri"/>
        <family val="2"/>
      </rPr>
      <t>(chap. 20, 21 et 23)</t>
    </r>
  </si>
  <si>
    <r>
      <t xml:space="preserve">Subventions d'équipement
</t>
    </r>
    <r>
      <rPr>
        <sz val="8"/>
        <rFont val="Calibri"/>
        <family val="2"/>
      </rPr>
      <t>(chap. 204)</t>
    </r>
  </si>
  <si>
    <t>% des
DRI</t>
  </si>
  <si>
    <t>dont FCTVA
 (en M€)</t>
  </si>
  <si>
    <t>% des dépenses totales</t>
  </si>
  <si>
    <t>Epargne de gestion courante</t>
  </si>
  <si>
    <t>Epargne brute</t>
  </si>
  <si>
    <t>Epargne nette</t>
  </si>
  <si>
    <t>Superficie</t>
  </si>
  <si>
    <t>Ratio 1</t>
  </si>
  <si>
    <t>DRF/pop</t>
  </si>
  <si>
    <t>Ratio 2</t>
  </si>
  <si>
    <t>Ratio 3</t>
  </si>
  <si>
    <t>Ratio 4</t>
  </si>
  <si>
    <t>Ratio 5</t>
  </si>
  <si>
    <t>Ratio 6</t>
  </si>
  <si>
    <t>RRF/pop</t>
  </si>
  <si>
    <t>Immobilisat°/
pop</t>
  </si>
  <si>
    <t>DGF/pop</t>
  </si>
  <si>
    <t>Ratio 7</t>
  </si>
  <si>
    <t>Ratio 9</t>
  </si>
  <si>
    <t>Ratio 11</t>
  </si>
  <si>
    <t>Ch. de personnel/DRF</t>
  </si>
  <si>
    <t>(DRF + Rbmt. dette)/
RRF</t>
  </si>
  <si>
    <t>Immobilisat°/
RRF</t>
  </si>
  <si>
    <t>France</t>
  </si>
  <si>
    <t>en milliers d'€</t>
  </si>
  <si>
    <t>Index</t>
  </si>
  <si>
    <t>Tableau 1</t>
  </si>
  <si>
    <t>Tableau 2</t>
  </si>
  <si>
    <t>Tableau 3</t>
  </si>
  <si>
    <t>Tableau 4</t>
  </si>
  <si>
    <t>Tableau 5</t>
  </si>
  <si>
    <t>Tableau 6</t>
  </si>
  <si>
    <t>Tableau 7</t>
  </si>
  <si>
    <t>Tableau 8</t>
  </si>
  <si>
    <t>Tableau 9</t>
  </si>
  <si>
    <t>Tableau 10</t>
  </si>
  <si>
    <t>Tableau 11</t>
  </si>
  <si>
    <t>Tableau 12</t>
  </si>
  <si>
    <t>Tableau 13</t>
  </si>
  <si>
    <t>Tableau 14</t>
  </si>
  <si>
    <t>Tableau 15</t>
  </si>
  <si>
    <t>Tableau 3 bis</t>
  </si>
  <si>
    <t>Tableau 4 bis</t>
  </si>
  <si>
    <t>►</t>
  </si>
  <si>
    <t>:</t>
  </si>
  <si>
    <t>des départements</t>
  </si>
  <si>
    <r>
      <t xml:space="preserve">Les dépenses départementales </t>
    </r>
    <r>
      <rPr>
        <sz val="12"/>
        <rFont val="Calibri"/>
        <family val="2"/>
      </rPr>
      <t>(hors gestion active de la dette)</t>
    </r>
  </si>
  <si>
    <r>
      <t xml:space="preserve">Les recettes départementales </t>
    </r>
    <r>
      <rPr>
        <sz val="12"/>
        <rFont val="Calibri"/>
        <family val="2"/>
      </rPr>
      <t>(hors gestion active de la dette)</t>
    </r>
  </si>
  <si>
    <r>
      <t xml:space="preserve">Les dépenses de fonctionnement par poste </t>
    </r>
    <r>
      <rPr>
        <sz val="12"/>
        <rFont val="Calibri"/>
        <family val="2"/>
      </rPr>
      <t>(1/2)</t>
    </r>
  </si>
  <si>
    <r>
      <t xml:space="preserve">Les dépenses de fonctionnement par poste </t>
    </r>
    <r>
      <rPr>
        <sz val="12"/>
        <rFont val="Calibri"/>
        <family val="2"/>
      </rPr>
      <t>(2/2)</t>
    </r>
  </si>
  <si>
    <r>
      <t xml:space="preserve">Les recettes de fonctionnement par poste </t>
    </r>
    <r>
      <rPr>
        <sz val="12"/>
        <rFont val="Calibri"/>
        <family val="2"/>
      </rPr>
      <t>(1/2)</t>
    </r>
  </si>
  <si>
    <t>Abréviations :</t>
  </si>
  <si>
    <t>- M€ : millions d'€</t>
  </si>
  <si>
    <t>Mis à jour le</t>
  </si>
  <si>
    <t>TABLEAU 1</t>
  </si>
  <si>
    <t>TABLEAU 2</t>
  </si>
  <si>
    <t>TABLEAU 3</t>
  </si>
  <si>
    <t>TABLEAU 3 bis</t>
  </si>
  <si>
    <t>TABLEAU 4</t>
  </si>
  <si>
    <t>TABLEAU 4 bis</t>
  </si>
  <si>
    <t>TABLEAU 5</t>
  </si>
  <si>
    <t>TABLEAU 6</t>
  </si>
  <si>
    <t>TABLEAU 7</t>
  </si>
  <si>
    <t>TABLEAU 8</t>
  </si>
  <si>
    <t>TABLEAU 9</t>
  </si>
  <si>
    <t>TABLEAU 12</t>
  </si>
  <si>
    <t>TABLEAU 13</t>
  </si>
  <si>
    <t>TABLEAU 14</t>
  </si>
  <si>
    <t>TABLEAU 15</t>
  </si>
  <si>
    <t xml:space="preserve">Comptes administratifs </t>
  </si>
  <si>
    <t>Taux d'endettement</t>
  </si>
  <si>
    <t>% des DRF</t>
  </si>
  <si>
    <t>F0 - Services généraux</t>
  </si>
  <si>
    <t>F1 - Sécurité</t>
  </si>
  <si>
    <t>F2 - Enseignement</t>
  </si>
  <si>
    <t>F3 - Culture, vie sociale, jeunsesse, sports et loisirs</t>
  </si>
  <si>
    <t>F4 - Prévention médico-sociale</t>
  </si>
  <si>
    <t>F6 - Réseaux et infrastructures</t>
  </si>
  <si>
    <t>F7 - Aménagement et environnement</t>
  </si>
  <si>
    <t>F8 - Transports</t>
  </si>
  <si>
    <t>F9 - Développement économique</t>
  </si>
  <si>
    <t>Les dépenses de fonctionnement d'aide sociale</t>
  </si>
  <si>
    <t>Dépenses brutes d'aide sociale*</t>
  </si>
  <si>
    <t>Dépenses brutes obligatoires**</t>
  </si>
  <si>
    <t>Rapport à la moyenne</t>
  </si>
  <si>
    <t>Les dépenses obligatoires* d'aide sociale</t>
  </si>
  <si>
    <t>Famille et enfance</t>
  </si>
  <si>
    <t>Personnes handicapées</t>
  </si>
  <si>
    <t>Personnes âgées</t>
  </si>
  <si>
    <t>Allocation personnalisée d'autonomie</t>
  </si>
  <si>
    <t>Collèges</t>
  </si>
  <si>
    <t>dont collèges publics</t>
  </si>
  <si>
    <t>Elèves</t>
  </si>
  <si>
    <t>Nombre</t>
  </si>
  <si>
    <t>en € / élève</t>
  </si>
  <si>
    <t>Les dépenses de fonctionnement des transports scolaires</t>
  </si>
  <si>
    <t>en % des DRF</t>
  </si>
  <si>
    <t>Dépenses de fonctionnement des transports scolaires</t>
  </si>
  <si>
    <t>TABLEAU 16</t>
  </si>
  <si>
    <t>TABLEAU 17</t>
  </si>
  <si>
    <t>Voirie départementale</t>
  </si>
  <si>
    <t>en km</t>
  </si>
  <si>
    <t>en € / km.</t>
  </si>
  <si>
    <t>Kilomètres de voirie pour 
1 000 hab.</t>
  </si>
  <si>
    <t>Les services départementaux d'incendie et de secours (SDIS)</t>
  </si>
  <si>
    <t>TABLEAU 19</t>
  </si>
  <si>
    <t>Caractéristiques physiques</t>
  </si>
  <si>
    <t>en km²</t>
  </si>
  <si>
    <t>en hab. / km²</t>
  </si>
  <si>
    <t>Communes</t>
  </si>
  <si>
    <t>Caractéristiques démographiques</t>
  </si>
  <si>
    <t>TABLEAU 20</t>
  </si>
  <si>
    <t>Population totale*</t>
  </si>
  <si>
    <t>TABLEAU 18</t>
  </si>
  <si>
    <t>TABLEAU 10</t>
  </si>
  <si>
    <t>RMI 
(et RSA)</t>
  </si>
  <si>
    <t>Dépenses brutes obligatoires*</t>
  </si>
  <si>
    <t>Dépenses nettes obligatoires***</t>
  </si>
  <si>
    <t>TABLEAU 11b</t>
  </si>
  <si>
    <t>TABLEAU 11</t>
  </si>
  <si>
    <t>TABLEAU 13b</t>
  </si>
  <si>
    <t>TABLEAU 17b</t>
  </si>
  <si>
    <t>Nombre d'élèves du secondaire pour 1000 hab.</t>
  </si>
  <si>
    <t>L'endettement</t>
  </si>
  <si>
    <t>Source : DGCL - DESL.</t>
  </si>
  <si>
    <t>Les évolutions des dépenses d'investissement des collèges et de voirie</t>
  </si>
  <si>
    <t>Source : DGCL - DESL, Ministère de l'Education - DEPP.</t>
  </si>
  <si>
    <t>Note : Certains départements peuvent être assistés par des syndicats en matière de financement de transport scolaire.</t>
  </si>
  <si>
    <t>n.d.</t>
  </si>
  <si>
    <t>n.s. : Non significatif // n.d. : Non disponible</t>
  </si>
  <si>
    <t>Caractéristiques économiques et sociales des habitants</t>
  </si>
  <si>
    <t>Collèges : établissements, élèves et niveau de dépenses</t>
  </si>
  <si>
    <t>Source : DGCL - DESL</t>
  </si>
  <si>
    <t>Tableau 11 bis</t>
  </si>
  <si>
    <t>Les dépenses obligatoires d'aide sociale</t>
  </si>
  <si>
    <t>L'évolution des dépenses d'investissement des collèges et de voirie</t>
  </si>
  <si>
    <t>Tableau 13 bis</t>
  </si>
  <si>
    <t>Tableau 16</t>
  </si>
  <si>
    <t>Tableau 17 :</t>
  </si>
  <si>
    <r>
      <t xml:space="preserve">Les ratios financiers </t>
    </r>
    <r>
      <rPr>
        <sz val="12"/>
        <rFont val="Calibri"/>
        <family val="2"/>
      </rPr>
      <t>(1/2)</t>
    </r>
  </si>
  <si>
    <t>Tableau 17 bis</t>
  </si>
  <si>
    <t>Tableau 18</t>
  </si>
  <si>
    <t>Tableau 19</t>
  </si>
  <si>
    <t>Tableau 20</t>
  </si>
  <si>
    <t>* Données provenant du Bureau des services d'incendie et de secours du Ministère de l'Intérieur</t>
  </si>
  <si>
    <t>Source : Insee</t>
  </si>
  <si>
    <t>Produit des emprunts</t>
  </si>
  <si>
    <t>évolution sur un an</t>
  </si>
  <si>
    <t>Epargne de gestion courante, épargne brute et épargne nette</t>
  </si>
  <si>
    <t>% des RRI</t>
  </si>
  <si>
    <t>Les dépenses de fonctionnement par fonction</t>
  </si>
  <si>
    <t>* Dépenses des fonctions 4 (prévention médico-sociale), 5 (action sociale), 5.4 (RMI), 5.5 (APA) et 5.6 (RSA).</t>
  </si>
  <si>
    <t xml:space="preserve">* Dépenses des fonctions 5 (action sociale), 5.4 &amp; 5.6 (RMI &amp; RSA)  et  5.5 (APA) </t>
  </si>
  <si>
    <t>Dépenses d'investissement de voirie
en milliers d'euros</t>
  </si>
  <si>
    <t>Dépenses d'investissement des collèges 
en milliers d'euros</t>
  </si>
  <si>
    <r>
      <t xml:space="preserve">Les ratios financiers  en euros par habitant </t>
    </r>
    <r>
      <rPr>
        <sz val="9"/>
        <rFont val="Calibri"/>
        <family val="2"/>
      </rPr>
      <t xml:space="preserve"> (1/2)</t>
    </r>
  </si>
  <si>
    <r>
      <t xml:space="preserve">Les ratios financiers en % </t>
    </r>
    <r>
      <rPr>
        <sz val="9"/>
        <rFont val="Calibri"/>
        <family val="2"/>
      </rPr>
      <t xml:space="preserve"> (2/2)</t>
    </r>
  </si>
  <si>
    <r>
      <t>F5 - Action sociale</t>
    </r>
    <r>
      <rPr>
        <b/>
        <sz val="9"/>
        <color indexed="48"/>
        <rFont val="Calibri"/>
        <family val="2"/>
      </rPr>
      <t xml:space="preserve"> </t>
    </r>
    <r>
      <rPr>
        <sz val="9"/>
        <rFont val="Calibri"/>
        <family val="2"/>
      </rPr>
      <t>(yc. RMI 5-4 RSA 5-6 et APA 5-5)</t>
    </r>
  </si>
  <si>
    <t>** Dépenses des fonctions 5 (action sociale), 5.4 (RMI), 5.5 (APA) et 5.6 (RSA).</t>
  </si>
  <si>
    <r>
      <t xml:space="preserve">Les dépenses d'investissement par poste </t>
    </r>
    <r>
      <rPr>
        <sz val="12"/>
        <rFont val="Calibri"/>
        <family val="2"/>
      </rPr>
      <t>(hors gestion active de la dette)</t>
    </r>
  </si>
  <si>
    <r>
      <t xml:space="preserve">Les recettes d'investissement par poste </t>
    </r>
    <r>
      <rPr>
        <sz val="12"/>
        <rFont val="Calibri"/>
        <family val="2"/>
      </rPr>
      <t>(hors gestion active de la dette)</t>
    </r>
  </si>
  <si>
    <r>
      <t xml:space="preserve">Les dépenses d'investissement par poste </t>
    </r>
    <r>
      <rPr>
        <sz val="9"/>
        <rFont val="Calibri"/>
        <family val="2"/>
      </rPr>
      <t>(hors gestion active de la dette)</t>
    </r>
  </si>
  <si>
    <r>
      <t xml:space="preserve">Les recettes d'investissement par poste </t>
    </r>
    <r>
      <rPr>
        <sz val="9"/>
        <rFont val="Calibri"/>
        <family val="2"/>
      </rPr>
      <t>(hors gestion active de la dette)</t>
    </r>
  </si>
  <si>
    <t>*DDEC : dotation départementale d'équipement des collèges</t>
  </si>
  <si>
    <t>DDEC*</t>
  </si>
  <si>
    <t>Nombre*</t>
  </si>
  <si>
    <t>*** Dépenses  brutes desquelles sont enlevées les recouvrements et participations.</t>
  </si>
  <si>
    <t xml:space="preserve">Nombre d'élèves du secondaire* </t>
  </si>
  <si>
    <t>Revenu imposable  en 2009</t>
  </si>
  <si>
    <t xml:space="preserve">Solde Fonds DMTO </t>
  </si>
  <si>
    <t>Dette*/
pop</t>
  </si>
  <si>
    <t>n.s.</t>
  </si>
  <si>
    <t>Contribution des départements dans le financement des SDIS *</t>
  </si>
  <si>
    <r>
      <t xml:space="preserve">Impôts locaux
</t>
    </r>
    <r>
      <rPr>
        <sz val="8"/>
        <rFont val="Calibri"/>
        <family val="2"/>
      </rPr>
      <t>(chap. 731)</t>
    </r>
  </si>
  <si>
    <t>Population municipale**</t>
  </si>
  <si>
    <t>Part de la population de 15 à 64 ans***</t>
  </si>
  <si>
    <t>Part de la population de 75 ans et plus***</t>
  </si>
  <si>
    <t>Densité de la population*</t>
  </si>
  <si>
    <t>Part de la population* vivant dans des communes de 10.000 hab. et plus</t>
  </si>
  <si>
    <t>dont rurales**</t>
  </si>
  <si>
    <t>** : une commune rurale est une commune qui n'appartient pas à une unité urbaine, selon la définition de l'INSEE</t>
  </si>
  <si>
    <t>Contrib. directes/
pop</t>
  </si>
  <si>
    <t>* Population municipale (au sens du décret n°2003-485 ) sans double compte.</t>
  </si>
  <si>
    <t>Source : DGCL - DESL, Insee.</t>
  </si>
  <si>
    <t>La péréquation horizontale</t>
  </si>
  <si>
    <t>Prélevement FNGIR</t>
  </si>
  <si>
    <t>Reversement FNGIR</t>
  </si>
  <si>
    <t>Prélevement Fonds DMTO</t>
  </si>
  <si>
    <t>Reversement Fonds DMTO</t>
  </si>
  <si>
    <t>Réforme de la fiscalité locale</t>
  </si>
  <si>
    <t>Comptes administratifs des départements 2012</t>
  </si>
  <si>
    <t>2004 - 2006</t>
  </si>
  <si>
    <t>2007 - 2009</t>
  </si>
  <si>
    <t>2010 - 2012</t>
  </si>
  <si>
    <t>Taux de chômage au 4ème trimestre 2012</t>
  </si>
  <si>
    <t>Nombre de bénéficiaires          RSA-socle au 31/12/2012</t>
  </si>
  <si>
    <t xml:space="preserve">Source : DGCL - DESL, Insee - Population légale entrée en vigueur au 01/01/2012 (millésime 2009) </t>
  </si>
  <si>
    <t>2012 / 2011</t>
  </si>
  <si>
    <t>Variation du solde 2012 - 2011 (en M€)</t>
  </si>
  <si>
    <t>*rentrée scolaire 2012</t>
  </si>
  <si>
    <t>Sources : DGCL - DESL, Ministère de l'Education - DEPP, Insee - Population légale entrée en vigueur au 01/01/2012 (millésime 2009).</t>
  </si>
  <si>
    <t>Dette /
RRF</t>
  </si>
  <si>
    <t>* Population légale entrée en vigueur au 1er janvier 2012, lors du vote des Comptes Administratifs (millésime 2009).</t>
  </si>
  <si>
    <t>** Population municipale 2012 (au sens du décret n°2003-485 ) sans double compte.</t>
  </si>
  <si>
    <t>*** Estimation de la population au 1er janvier 2012</t>
  </si>
  <si>
    <t>Mayotte</t>
  </si>
  <si>
    <t xml:space="preserve"> </t>
  </si>
  <si>
    <t>* Les évolutions sont calculées à périmètre constant pour la France et l'Outre-Mer.</t>
  </si>
  <si>
    <t>Outre-mer *</t>
  </si>
  <si>
    <t>France *</t>
  </si>
  <si>
    <t>dont DGF**
 (en M€)</t>
  </si>
  <si>
    <t>** Les données de le Dotation Globale de Fonctionnement sont calculées par le bureau des concours financiers de l'Etat de la DGCL.</t>
  </si>
  <si>
    <r>
      <t xml:space="preserve">Impôts et taxes**
</t>
    </r>
    <r>
      <rPr>
        <sz val="8"/>
        <rFont val="Calibri"/>
        <family val="2"/>
      </rPr>
      <t>(chap. 73)</t>
    </r>
  </si>
  <si>
    <t>dont DMTO ***
 (en M€)</t>
  </si>
  <si>
    <t>** Dans la nomenclature budgétaire et comptable M52, les impôts et taxes s'entendent hors fiscalité directe.</t>
  </si>
  <si>
    <t>*** Droits de mutation avant appplication de la péréquation</t>
  </si>
  <si>
    <t>Subventions, dotations et Fonds divers
(chap. 10 et 13)</t>
  </si>
  <si>
    <t>**** Pour Mayotte, évolution de 2002 à 2012. Pour Outre-mer et France entière, évolution hors Mayotte de 1999 à 2012.</t>
  </si>
  <si>
    <t>2012 / 1999 ****</t>
  </si>
  <si>
    <t>-</t>
  </si>
  <si>
    <r>
      <t xml:space="preserve">Remboursements de dette
</t>
    </r>
    <r>
      <rPr>
        <sz val="8"/>
        <rFont val="Calibri"/>
        <family val="2"/>
      </rPr>
      <t>(chap. 16 hors 166, 16449 et 1645)</t>
    </r>
  </si>
  <si>
    <t>en € / hab,</t>
  </si>
  <si>
    <t xml:space="preserve">Mayotte </t>
  </si>
  <si>
    <t xml:space="preserve">Outre-mer </t>
  </si>
  <si>
    <t xml:space="preserve">France </t>
  </si>
  <si>
    <t>Métropole (y. compris Paris)</t>
  </si>
  <si>
    <t>La Réunion*</t>
  </si>
  <si>
    <t>Guyane*</t>
  </si>
  <si>
    <t>Martinique*</t>
  </si>
  <si>
    <t>Guadeloupe*</t>
  </si>
  <si>
    <t>* Taux de chômage au second trimestre 2012</t>
  </si>
  <si>
    <t>- n.s. : non-significatif</t>
  </si>
  <si>
    <t>- n.d. : non-disponible</t>
  </si>
  <si>
    <t>** Les données de le Dotation Globale d'équipement sont calculées par le bureau des concours financiers de l'Etat de la DGCL.</t>
  </si>
  <si>
    <t>dont DGE**
 (en M€)</t>
  </si>
  <si>
    <t>Sources : DGFiP - Impôt sur le revenu des personnes physiques, Insee - Ministère du Travail - Dares, Ministère de l'Education - DEPP.</t>
  </si>
  <si>
    <t>en € / élève 
du secondaire</t>
  </si>
  <si>
    <t>*élèves des collèges, lycées et établissements d'enseignement adapté du secondaire, publics et privés. Rentrée scolaire 2012</t>
  </si>
  <si>
    <t>Département des Etudes et Statistiques Locales - DGCL - http://www.collectivites-locales.gouv.fr/</t>
  </si>
  <si>
    <t>Outre-mer**</t>
  </si>
  <si>
    <t>France**</t>
  </si>
  <si>
    <t xml:space="preserve">**Le revenu imposable et le taux de chômage de France et d'Outre-mer sont calculés hors Mayotte </t>
  </si>
  <si>
    <t xml:space="preserve">Deux mécanismes de prélèvement / reversement de fiscalité sont opérationnels en 2012 entre départements : </t>
  </si>
  <si>
    <t xml:space="preserve">1) le Fonds national de garantie individuelle des ressources (FNGIR), article 78 de la loi n° 2009-1673 du 30 décembre 2009 de finances pour 2010, est chargé de compenser les conséquences financières de la réforme de la fiscalité locale. Il est mis en oeuvre pour la première fois en 2011. Un prélèvement est effectué sur les départements "gagnants" dans la réforme de la fiscalité locale, au profit des départements "perdants". </t>
  </si>
  <si>
    <t>Les tableaux statistiques de cette publication retracent les montants inscrits dans les comptes administratifs individuels des départements, nets des prélèvements des Fonds de péréquation : Les prélèvements de fiscalité sont comptabilisés en moindres recettes.</t>
  </si>
  <si>
    <t>Les évolutions des agrégats sont calculées à périmètre constant, c'est-à-dire hors département de Mayotte.</t>
  </si>
  <si>
    <t>** Le ratio de capacité de désendettement mesure le rapport dette sur épargne brute.</t>
  </si>
  <si>
    <t>*** Capacité de la collectivité à financer l'investissement une fois les charges obligatoires payées. Ce ratio rapporte la somme des dépenses réelles de fonctionnement et des remboursements de dette aux recettes réelles de fonctionnement.</t>
  </si>
  <si>
    <t xml:space="preserve">Stock de dette au 31/12/2012 </t>
  </si>
  <si>
    <t>Ratio de capacité de désendettement**</t>
  </si>
  <si>
    <t>Marge d'autofinancement courant ***</t>
  </si>
  <si>
    <t xml:space="preserve">2) le Fonds de péréquation des droits de mutation à titre onéreux (Fonds de péréquation DMTO) a été créé pour atténuer les disparités de ressources entre départements. Mis en oeuvre également pour la première fois en 2011, il permet de redistribuer une partie des ressources issues des DMTO, des départements les plus riches vers les départements les plus défavorisés. En 2012, une mise en réserve de 120 millions d'euros a été décidée. </t>
  </si>
  <si>
    <t>Mise en ligne le 15 janvier 2014</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</si>
</sst>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 \ "/>
    <numFmt numFmtId="169" formatCode="#,##0\ \ "/>
    <numFmt numFmtId="170" formatCode="\+\ 0.0%\ \ ;\-\ 0.0%\ \ "/>
    <numFmt numFmtId="171" formatCode="0%\ "/>
    <numFmt numFmtId="172" formatCode="\+\ 0.0%\ ;\-\ 0.0%\ "/>
    <numFmt numFmtId="173" formatCode="_-* #,##0\ _F_-;\-* #,##0\ _F_-;_-* &quot;-&quot;??\ _F_-;_-@_-"/>
    <numFmt numFmtId="174" formatCode="0.0%"/>
    <numFmt numFmtId="175" formatCode="\+\ 0.0%;\-\ 0.0%"/>
    <numFmt numFmtId="176" formatCode="0.0"/>
    <numFmt numFmtId="177" formatCode="#,##0.0"/>
    <numFmt numFmtId="178" formatCode="_-* #,##0.0\ _F_-;\-* #,##0.0\ _F_-;_-* &quot;-&quot;??\ _F_-;_-@_-"/>
    <numFmt numFmtId="179" formatCode="#,##0.0\ \ "/>
    <numFmt numFmtId="180" formatCode="#,###.0,\ \ "/>
    <numFmt numFmtId="181" formatCode="00"/>
    <numFmt numFmtId="182" formatCode="#,##0.0&quot; &quot;"/>
    <numFmt numFmtId="183" formatCode="0.0&quot;  &quot;"/>
    <numFmt numFmtId="184" formatCode="#,##0&quot; &quot;"/>
    <numFmt numFmtId="185" formatCode="#,##0&quot;    &quot;"/>
    <numFmt numFmtId="186" formatCode="0.0&quot; &quot;"/>
    <numFmt numFmtId="187" formatCode="#,##0.0&quot;   &quot;"/>
    <numFmt numFmtId="188" formatCode="#,##0.0&quot;  &quot;"/>
    <numFmt numFmtId="189" formatCode="&quot;+ &quot;0.0"/>
    <numFmt numFmtId="190" formatCode="0.0000"/>
    <numFmt numFmtId="191" formatCode="#,##0;[Red]\-#,##0"/>
    <numFmt numFmtId="192" formatCode="&quot;+ &quot;0.0;&quot;- &quot;0.0"/>
    <numFmt numFmtId="193" formatCode="_-* #,##0.0000\ _F_-;\-* #,##0.0000\ _F_-;_-* &quot;-&quot;??\ _F_-;_-@_-"/>
    <numFmt numFmtId="194" formatCode=";;&quot;s.o.&quot;"/>
    <numFmt numFmtId="195" formatCode="0.0&quot;          &quot;"/>
    <numFmt numFmtId="196" formatCode="#,##0.00&quot;  &quot;"/>
    <numFmt numFmtId="197" formatCode="#,##0.00&quot; &quot;"/>
    <numFmt numFmtId="198" formatCode="#,##0.0&quot;&quot;"/>
    <numFmt numFmtId="199" formatCode="#,##0.0&quot;    &quot;"/>
    <numFmt numFmtId="200" formatCode="#,##0.0&quot;      &quot;"/>
    <numFmt numFmtId="201" formatCode="#,##0&quot;  &quot;"/>
    <numFmt numFmtId="202" formatCode="#,##0&quot;   &quot;"/>
    <numFmt numFmtId="203" formatCode="#,##0.0,&quot;   &quot;"/>
    <numFmt numFmtId="204" formatCode="\+\ 0.00;\-\ 0.00"/>
    <numFmt numFmtId="205" formatCode="#,##0.00,&quot;  &quot;"/>
    <numFmt numFmtId="206" formatCode="\+\ 0.0;\-\ 0.0"/>
    <numFmt numFmtId="207" formatCode="[$-40C]dddd\ d\ mmmm\ yyyy"/>
    <numFmt numFmtId="208" formatCode="[$-40C]d\ mmmm\ yyyy;@"/>
    <numFmt numFmtId="209" formatCode="#,##0.00,,&quot;   &quot;"/>
    <numFmt numFmtId="210" formatCode="&quot;Vrai&quot;;&quot;Vrai&quot;;&quot;Faux&quot;"/>
    <numFmt numFmtId="211" formatCode="&quot;Actif&quot;;&quot;Actif&quot;;&quot;Inactif&quot;"/>
    <numFmt numFmtId="212" formatCode="\+0.0%;\-0.0%"/>
    <numFmt numFmtId="213" formatCode="\+0.00%;\-0.00%"/>
    <numFmt numFmtId="214" formatCode="\+0.0%;"/>
    <numFmt numFmtId="215" formatCode="#,##0.0,&quot;  &quot;"/>
    <numFmt numFmtId="216" formatCode="#,##0.0&quot;       &quot;"/>
    <numFmt numFmtId="217" formatCode="0.0000000000"/>
    <numFmt numFmtId="218" formatCode="\+0%;\-0%"/>
    <numFmt numFmtId="219" formatCode="#,##0&quot;       &quot;"/>
    <numFmt numFmtId="220" formatCode="0.000"/>
    <numFmt numFmtId="221" formatCode="0.000%"/>
    <numFmt numFmtId="222" formatCode="0.000000"/>
    <numFmt numFmtId="223" formatCode="0.00000"/>
    <numFmt numFmtId="224" formatCode="0.00_ ;[Red]\-0.00\ "/>
    <numFmt numFmtId="225" formatCode="_-* #,##0.0\ _€_-;\-* #,##0.0\ _€_-;_-* &quot;-&quot;?\ _€_-;_-@_-"/>
    <numFmt numFmtId="226" formatCode="[$€-2]\ #,##0.00_);[Red]\([$€-2]\ #,##0.00\)"/>
    <numFmt numFmtId="227" formatCode="0.000000000"/>
  </numFmts>
  <fonts count="76">
    <font>
      <sz val="10"/>
      <name val="Arial"/>
      <family val="0"/>
    </font>
    <font>
      <sz val="10"/>
      <name val="MS Sans Serif"/>
      <family val="2"/>
    </font>
    <font>
      <u val="single"/>
      <sz val="10"/>
      <color indexed="12"/>
      <name val="MS Sans Serif"/>
      <family val="2"/>
    </font>
    <font>
      <u val="single"/>
      <sz val="10"/>
      <color indexed="14"/>
      <name val="MS Sans Serif"/>
      <family val="2"/>
    </font>
    <font>
      <sz val="8"/>
      <name val="Arial"/>
      <family val="2"/>
    </font>
    <font>
      <b/>
      <sz val="14"/>
      <name val="Calibri"/>
      <family val="2"/>
    </font>
    <font>
      <sz val="10"/>
      <name val="Calibri"/>
      <family val="2"/>
    </font>
    <font>
      <b/>
      <sz val="12"/>
      <color indexed="9"/>
      <name val="Calibri"/>
      <family val="2"/>
    </font>
    <font>
      <sz val="9"/>
      <name val="Calibri"/>
      <family val="2"/>
    </font>
    <font>
      <b/>
      <sz val="8.5"/>
      <name val="Calibri"/>
      <family val="2"/>
    </font>
    <font>
      <i/>
      <sz val="10"/>
      <name val="Calibri"/>
      <family val="2"/>
    </font>
    <font>
      <b/>
      <sz val="11"/>
      <color indexed="48"/>
      <name val="Calibri"/>
      <family val="2"/>
    </font>
    <font>
      <sz val="11"/>
      <color indexed="48"/>
      <name val="Calibri"/>
      <family val="2"/>
    </font>
    <font>
      <b/>
      <i/>
      <sz val="13"/>
      <color indexed="48"/>
      <name val="Calibri"/>
      <family val="2"/>
    </font>
    <font>
      <b/>
      <i/>
      <sz val="10"/>
      <color indexed="48"/>
      <name val="Calibri"/>
      <family val="2"/>
    </font>
    <font>
      <b/>
      <sz val="12"/>
      <color indexed="48"/>
      <name val="Calibri"/>
      <family val="2"/>
    </font>
    <font>
      <sz val="10"/>
      <color indexed="48"/>
      <name val="Calibri"/>
      <family val="2"/>
    </font>
    <font>
      <b/>
      <sz val="9"/>
      <name val="Calibri"/>
      <family val="2"/>
    </font>
    <font>
      <sz val="8"/>
      <name val="Calibri"/>
      <family val="2"/>
    </font>
    <font>
      <sz val="9"/>
      <color indexed="48"/>
      <name val="Calibri"/>
      <family val="2"/>
    </font>
    <font>
      <u val="single"/>
      <sz val="10"/>
      <color indexed="12"/>
      <name val="Calibri"/>
      <family val="2"/>
    </font>
    <font>
      <u val="single"/>
      <sz val="12"/>
      <color indexed="48"/>
      <name val="Calibri"/>
      <family val="2"/>
    </font>
    <font>
      <u val="single"/>
      <sz val="11"/>
      <color indexed="48"/>
      <name val="Calibri"/>
      <family val="2"/>
    </font>
    <font>
      <sz val="14"/>
      <color indexed="48"/>
      <name val="Calibri"/>
      <family val="2"/>
    </font>
    <font>
      <sz val="10"/>
      <color indexed="48"/>
      <name val="Arial"/>
      <family val="2"/>
    </font>
    <font>
      <sz val="14"/>
      <color indexed="48"/>
      <name val="Arial"/>
      <family val="2"/>
    </font>
    <font>
      <b/>
      <sz val="14"/>
      <color indexed="12"/>
      <name val="Calibri"/>
      <family val="2"/>
    </font>
    <font>
      <i/>
      <sz val="10"/>
      <color indexed="12"/>
      <name val="Calibri"/>
      <family val="2"/>
    </font>
    <font>
      <sz val="12"/>
      <color indexed="48"/>
      <name val="Arial"/>
      <family val="2"/>
    </font>
    <font>
      <b/>
      <sz val="12"/>
      <name val="Calibri"/>
      <family val="2"/>
    </font>
    <font>
      <sz val="12"/>
      <name val="Calibri"/>
      <family val="2"/>
    </font>
    <font>
      <b/>
      <sz val="10"/>
      <name val="Calibri"/>
      <family val="2"/>
    </font>
    <font>
      <b/>
      <u val="single"/>
      <sz val="10"/>
      <name val="Calibri"/>
      <family val="2"/>
    </font>
    <font>
      <sz val="10"/>
      <color indexed="12"/>
      <name val="Calibri"/>
      <family val="2"/>
    </font>
    <font>
      <b/>
      <sz val="9"/>
      <color indexed="48"/>
      <name val="Calibri"/>
      <family val="2"/>
    </font>
    <font>
      <b/>
      <sz val="11"/>
      <name val="Calibri"/>
      <family val="2"/>
    </font>
    <font>
      <sz val="8.5"/>
      <name val="Calibri"/>
      <family val="2"/>
    </font>
    <font>
      <b/>
      <sz val="10"/>
      <color indexed="48"/>
      <name val="Calibri"/>
      <family val="2"/>
    </font>
    <font>
      <b/>
      <u val="single"/>
      <sz val="11"/>
      <color indexed="48"/>
      <name val="Tahoma"/>
      <family val="2"/>
    </font>
    <font>
      <sz val="10"/>
      <color indexed="48"/>
      <name val="Tahoma"/>
      <family val="2"/>
    </font>
    <font>
      <i/>
      <sz val="9"/>
      <name val="Calibri"/>
      <family val="2"/>
    </font>
    <font>
      <b/>
      <i/>
      <sz val="9"/>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dotted"/>
      <top>
        <color indexed="63"/>
      </top>
      <bottom style="thin"/>
    </border>
    <border>
      <left>
        <color indexed="63"/>
      </left>
      <right style="medium"/>
      <top>
        <color indexed="63"/>
      </top>
      <bottom style="thin"/>
    </border>
    <border>
      <left style="dotted"/>
      <right>
        <color indexed="63"/>
      </right>
      <top>
        <color indexed="63"/>
      </top>
      <bottom>
        <color indexed="63"/>
      </bottom>
    </border>
    <border>
      <left style="medium"/>
      <right>
        <color indexed="63"/>
      </right>
      <top>
        <color indexed="63"/>
      </top>
      <bottom>
        <color indexed="63"/>
      </bottom>
    </border>
    <border>
      <left>
        <color indexed="63"/>
      </left>
      <right style="dotted"/>
      <top>
        <color indexed="63"/>
      </top>
      <bottom>
        <color indexed="63"/>
      </bottom>
    </border>
    <border>
      <left>
        <color indexed="63"/>
      </left>
      <right style="dotted"/>
      <top style="medium"/>
      <bottom>
        <color indexed="63"/>
      </bottom>
    </border>
    <border>
      <left>
        <color indexed="63"/>
      </left>
      <right style="dotted"/>
      <top>
        <color indexed="63"/>
      </top>
      <bottom style="medium"/>
    </border>
    <border>
      <left style="dotted"/>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dotted">
        <color indexed="48"/>
      </left>
      <right style="medium"/>
      <top>
        <color indexed="63"/>
      </top>
      <bottom style="thin"/>
    </border>
    <border>
      <left style="dotted">
        <color indexed="48"/>
      </left>
      <right>
        <color indexed="63"/>
      </right>
      <top>
        <color indexed="63"/>
      </top>
      <bottom style="thin"/>
    </border>
    <border>
      <left style="dotted">
        <color indexed="48"/>
      </left>
      <right>
        <color indexed="63"/>
      </right>
      <top style="thin"/>
      <bottom>
        <color indexed="63"/>
      </bottom>
    </border>
    <border>
      <left style="dotted">
        <color indexed="48"/>
      </left>
      <right style="medium"/>
      <top style="thin"/>
      <bottom>
        <color indexed="63"/>
      </bottom>
    </border>
    <border>
      <left style="dotted">
        <color indexed="48"/>
      </left>
      <right>
        <color indexed="63"/>
      </right>
      <top>
        <color indexed="63"/>
      </top>
      <bottom>
        <color indexed="63"/>
      </bottom>
    </border>
    <border>
      <left style="dotted">
        <color indexed="48"/>
      </left>
      <right style="medium"/>
      <top>
        <color indexed="63"/>
      </top>
      <bottom>
        <color indexed="63"/>
      </bottom>
    </border>
    <border>
      <left style="dotted"/>
      <right>
        <color indexed="63"/>
      </right>
      <top style="medium"/>
      <bottom>
        <color indexed="63"/>
      </bottom>
    </border>
    <border>
      <left style="dotted"/>
      <right>
        <color indexed="63"/>
      </right>
      <top>
        <color indexed="63"/>
      </top>
      <bottom style="medium"/>
    </border>
    <border>
      <left style="dotted">
        <color indexed="48"/>
      </left>
      <right>
        <color indexed="63"/>
      </right>
      <top style="medium"/>
      <bottom>
        <color indexed="63"/>
      </bottom>
    </border>
    <border>
      <left style="dotted">
        <color indexed="48"/>
      </left>
      <right style="medium"/>
      <top style="medium"/>
      <bottom>
        <color indexed="63"/>
      </bottom>
    </border>
    <border>
      <left style="dotted">
        <color indexed="48"/>
      </left>
      <right>
        <color indexed="63"/>
      </right>
      <top>
        <color indexed="63"/>
      </top>
      <bottom style="medium"/>
    </border>
    <border>
      <left style="dotted">
        <color indexed="48"/>
      </left>
      <right style="medium"/>
      <top>
        <color indexed="63"/>
      </top>
      <bottom style="medium"/>
    </border>
    <border>
      <left style="dotted"/>
      <right style="medium"/>
      <top style="medium"/>
      <bottom>
        <color indexed="63"/>
      </bottom>
    </border>
    <border>
      <left style="dotted"/>
      <right style="medium"/>
      <top>
        <color indexed="63"/>
      </top>
      <bottom style="thin"/>
    </border>
    <border>
      <left style="dotted"/>
      <right style="medium"/>
      <top>
        <color indexed="63"/>
      </top>
      <bottom>
        <color indexed="63"/>
      </bottom>
    </border>
    <border>
      <left style="thin">
        <color indexed="48"/>
      </left>
      <right style="thin">
        <color indexed="48"/>
      </right>
      <top style="thin">
        <color indexed="48"/>
      </top>
      <bottom style="medium">
        <color indexed="48"/>
      </bottom>
    </border>
    <border>
      <left style="thin">
        <color indexed="30"/>
      </left>
      <right>
        <color indexed="63"/>
      </right>
      <top style="thin">
        <color indexed="30"/>
      </top>
      <bottom>
        <color indexed="63"/>
      </bottom>
    </border>
    <border>
      <left style="thin">
        <color indexed="30"/>
      </left>
      <right>
        <color indexed="63"/>
      </right>
      <top>
        <color indexed="63"/>
      </top>
      <bottom>
        <color indexed="63"/>
      </bottom>
    </border>
    <border>
      <left style="thin">
        <color indexed="30"/>
      </left>
      <right>
        <color indexed="63"/>
      </right>
      <top>
        <color indexed="63"/>
      </top>
      <bottom style="thin">
        <color indexed="30"/>
      </bottom>
    </border>
    <border>
      <left>
        <color indexed="63"/>
      </left>
      <right>
        <color indexed="63"/>
      </right>
      <top style="thin">
        <color indexed="30"/>
      </top>
      <bottom>
        <color indexed="63"/>
      </bottom>
    </border>
    <border>
      <left>
        <color indexed="63"/>
      </left>
      <right>
        <color indexed="63"/>
      </right>
      <top>
        <color indexed="63"/>
      </top>
      <bottom style="thin">
        <color indexed="30"/>
      </bottom>
    </border>
    <border>
      <left style="dotted"/>
      <right style="dotted"/>
      <top style="medium"/>
      <bottom>
        <color indexed="63"/>
      </bottom>
    </border>
    <border>
      <left style="dotted"/>
      <right style="dotted"/>
      <top>
        <color indexed="63"/>
      </top>
      <bottom style="thin"/>
    </border>
    <border>
      <left style="dotted">
        <color indexed="48"/>
      </left>
      <right style="dotted"/>
      <top>
        <color indexed="63"/>
      </top>
      <bottom style="thin"/>
    </border>
    <border>
      <left>
        <color indexed="63"/>
      </left>
      <right style="thin">
        <color indexed="48"/>
      </right>
      <top>
        <color indexed="63"/>
      </top>
      <bottom style="medium">
        <color indexed="48"/>
      </bottom>
    </border>
    <border>
      <left style="dotted"/>
      <right style="medium"/>
      <top>
        <color indexed="63"/>
      </top>
      <bottom style="medium"/>
    </border>
    <border>
      <left>
        <color indexed="63"/>
      </left>
      <right style="thin">
        <color indexed="30"/>
      </right>
      <top>
        <color indexed="63"/>
      </top>
      <bottom>
        <color indexed="63"/>
      </bottom>
    </border>
    <border>
      <left style="dotted"/>
      <right style="medium"/>
      <top style="thin"/>
      <bottom>
        <color indexed="63"/>
      </bottom>
    </border>
    <border>
      <left style="dotted"/>
      <right style="thin"/>
      <top style="medium"/>
      <bottom>
        <color indexed="63"/>
      </bottom>
    </border>
    <border>
      <left style="dotted"/>
      <right style="dotted"/>
      <top>
        <color indexed="63"/>
      </top>
      <bottom style="medium"/>
    </border>
    <border>
      <left style="dotted">
        <color indexed="48"/>
      </left>
      <right style="dotted"/>
      <top>
        <color indexed="63"/>
      </top>
      <bottom>
        <color indexed="63"/>
      </bottom>
    </border>
    <border>
      <left style="dotted"/>
      <right style="dotted"/>
      <top>
        <color indexed="63"/>
      </top>
      <bottom>
        <color indexed="63"/>
      </bottom>
    </border>
    <border>
      <left style="dotted"/>
      <right>
        <color indexed="63"/>
      </right>
      <top style="thin"/>
      <bottom>
        <color indexed="63"/>
      </bottom>
    </border>
    <border>
      <left style="medium">
        <color indexed="48"/>
      </left>
      <right>
        <color indexed="63"/>
      </right>
      <top style="medium">
        <color indexed="48"/>
      </top>
      <bottom style="medium">
        <color indexed="48"/>
      </bottom>
    </border>
    <border>
      <left>
        <color indexed="63"/>
      </left>
      <right>
        <color indexed="63"/>
      </right>
      <top style="medium">
        <color indexed="48"/>
      </top>
      <bottom style="medium">
        <color indexed="48"/>
      </bottom>
    </border>
    <border>
      <left>
        <color indexed="63"/>
      </left>
      <right style="medium">
        <color indexed="48"/>
      </right>
      <top style="medium">
        <color indexed="48"/>
      </top>
      <bottom style="medium">
        <color indexed="48"/>
      </bottom>
    </border>
    <border>
      <left style="dotted"/>
      <right style="dashed"/>
      <top style="medium"/>
      <bottom>
        <color indexed="63"/>
      </bottom>
    </border>
    <border>
      <left style="dashed"/>
      <right style="medium"/>
      <top style="medium"/>
      <bottom>
        <color indexed="63"/>
      </bottom>
    </border>
    <border>
      <left style="dotted"/>
      <right style="dashed"/>
      <top>
        <color indexed="63"/>
      </top>
      <bottom style="thin"/>
    </border>
    <border>
      <left style="dashed"/>
      <right style="medium"/>
      <top>
        <color indexed="63"/>
      </top>
      <bottom style="thin"/>
    </border>
    <border>
      <left style="dotted"/>
      <right style="dashed"/>
      <top>
        <color indexed="63"/>
      </top>
      <bottom>
        <color indexed="63"/>
      </bottom>
    </border>
    <border>
      <left style="dashed"/>
      <right style="medium"/>
      <top>
        <color indexed="63"/>
      </top>
      <bottom>
        <color indexed="63"/>
      </bottom>
    </border>
    <border>
      <left style="dotted"/>
      <right style="dashed"/>
      <top>
        <color indexed="63"/>
      </top>
      <bottom style="medium"/>
    </border>
    <border>
      <left style="dashed"/>
      <right style="medium"/>
      <top>
        <color indexed="63"/>
      </top>
      <bottom style="medium"/>
    </border>
    <border>
      <left>
        <color indexed="63"/>
      </left>
      <right>
        <color indexed="63"/>
      </right>
      <top style="thin"/>
      <bottom>
        <color indexed="63"/>
      </bottom>
    </border>
    <border>
      <left style="dotted"/>
      <right style="thin"/>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medium"/>
    </border>
    <border>
      <left style="dotted">
        <color indexed="48"/>
      </left>
      <right style="dotted"/>
      <top style="medium"/>
      <bottom>
        <color indexed="63"/>
      </bottom>
    </border>
    <border>
      <left style="dotted">
        <color indexed="48"/>
      </left>
      <right style="dotted"/>
      <top>
        <color indexed="63"/>
      </top>
      <bottom style="medium"/>
    </border>
    <border>
      <left style="dashed"/>
      <right>
        <color indexed="63"/>
      </right>
      <top style="medium"/>
      <bottom>
        <color indexed="63"/>
      </bottom>
    </border>
    <border>
      <left style="medium"/>
      <right>
        <color indexed="63"/>
      </right>
      <top style="medium"/>
      <bottom>
        <color indexed="63"/>
      </bottom>
    </border>
    <border>
      <left>
        <color indexed="63"/>
      </left>
      <right style="dashed"/>
      <top style="medium"/>
      <bottom>
        <color indexed="63"/>
      </bottom>
    </border>
    <border>
      <left style="medium"/>
      <right>
        <color indexed="63"/>
      </right>
      <top>
        <color indexed="63"/>
      </top>
      <bottom style="thin"/>
    </border>
    <border>
      <left style="dashed"/>
      <right>
        <color indexed="63"/>
      </right>
      <top>
        <color indexed="63"/>
      </top>
      <bottom style="thin"/>
    </border>
    <border>
      <left style="dashed"/>
      <right>
        <color indexed="63"/>
      </right>
      <top>
        <color indexed="63"/>
      </top>
      <bottom>
        <color indexed="63"/>
      </bottom>
    </border>
    <border>
      <left style="medium"/>
      <right>
        <color indexed="63"/>
      </right>
      <top>
        <color indexed="63"/>
      </top>
      <bottom style="medium"/>
    </border>
    <border>
      <left style="dashed"/>
      <right>
        <color indexed="63"/>
      </right>
      <top>
        <color indexed="63"/>
      </top>
      <bottom style="medium"/>
    </border>
    <border>
      <left>
        <color indexed="63"/>
      </left>
      <right style="medium"/>
      <top style="thin"/>
      <bottom>
        <color indexed="63"/>
      </bottom>
    </border>
    <border>
      <left>
        <color indexed="63"/>
      </left>
      <right style="dotted"/>
      <top style="thin"/>
      <bottom>
        <color indexed="63"/>
      </bottom>
    </border>
    <border>
      <left>
        <color indexed="63"/>
      </left>
      <right style="thin">
        <color indexed="30"/>
      </right>
      <top style="thin">
        <color indexed="30"/>
      </top>
      <bottom>
        <color indexed="63"/>
      </bottom>
    </border>
    <border>
      <left>
        <color indexed="63"/>
      </left>
      <right style="thin">
        <color indexed="30"/>
      </right>
      <top>
        <color indexed="63"/>
      </top>
      <bottom style="thin">
        <color indexed="3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0" fillId="27" borderId="3" applyNumberFormat="0" applyFont="0" applyAlignment="0" applyProtection="0"/>
    <xf numFmtId="0" fontId="64" fillId="28" borderId="1" applyNumberFormat="0" applyAlignment="0" applyProtection="0"/>
    <xf numFmtId="0" fontId="65"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6" fillId="30"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67" fillId="31"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2" borderId="9" applyNumberFormat="0" applyAlignment="0" applyProtection="0"/>
  </cellStyleXfs>
  <cellXfs count="840">
    <xf numFmtId="0" fontId="0" fillId="0" borderId="0" xfId="0" applyAlignment="1">
      <alignment/>
    </xf>
    <xf numFmtId="22" fontId="0" fillId="0" borderId="0" xfId="0" applyNumberFormat="1" applyAlignment="1">
      <alignment/>
    </xf>
    <xf numFmtId="0" fontId="6" fillId="0" borderId="0" xfId="0" applyFont="1" applyFill="1" applyAlignment="1">
      <alignment/>
    </xf>
    <xf numFmtId="0" fontId="6" fillId="0" borderId="0" xfId="0" applyFont="1" applyFill="1" applyBorder="1" applyAlignment="1">
      <alignment/>
    </xf>
    <xf numFmtId="187" fontId="6" fillId="0" borderId="0" xfId="0" applyNumberFormat="1" applyFont="1" applyFill="1" applyAlignment="1">
      <alignment/>
    </xf>
    <xf numFmtId="178" fontId="9" fillId="0" borderId="0" xfId="47" applyNumberFormat="1" applyFont="1" applyFill="1" applyBorder="1" applyAlignment="1" quotePrefix="1">
      <alignment horizontal="right"/>
    </xf>
    <xf numFmtId="169" fontId="8" fillId="0" borderId="10" xfId="52" applyNumberFormat="1" applyFont="1" applyFill="1" applyBorder="1" applyAlignment="1">
      <alignment horizontal="center" vertical="center"/>
      <protection/>
    </xf>
    <xf numFmtId="172" fontId="8" fillId="0" borderId="11" xfId="52" applyNumberFormat="1" applyFont="1" applyFill="1" applyBorder="1" applyAlignment="1">
      <alignment horizontal="center" vertical="center" wrapText="1"/>
      <protection/>
    </xf>
    <xf numFmtId="0" fontId="13" fillId="0" borderId="0" xfId="52" applyFont="1" applyFill="1" applyBorder="1" applyAlignment="1">
      <alignment vertical="top"/>
      <protection/>
    </xf>
    <xf numFmtId="0" fontId="14" fillId="0" borderId="0" xfId="52" applyFont="1" applyFill="1" applyBorder="1" applyAlignment="1">
      <alignment horizontal="left" vertical="top"/>
      <protection/>
    </xf>
    <xf numFmtId="0" fontId="16" fillId="0" borderId="0" xfId="0" applyFont="1" applyFill="1" applyAlignment="1">
      <alignment/>
    </xf>
    <xf numFmtId="0" fontId="15" fillId="0" borderId="0" xfId="0" applyFont="1" applyFill="1" applyAlignment="1">
      <alignment horizontal="center" vertical="center"/>
    </xf>
    <xf numFmtId="0" fontId="5" fillId="0" borderId="0" xfId="52" applyFont="1" applyFill="1" applyBorder="1" applyAlignment="1">
      <alignment horizontal="centerContinuous" vertical="top" wrapText="1"/>
      <protection/>
    </xf>
    <xf numFmtId="0" fontId="8" fillId="0" borderId="0" xfId="52" applyFont="1" applyFill="1" applyBorder="1" applyAlignment="1">
      <alignment horizontal="centerContinuous" vertical="top"/>
      <protection/>
    </xf>
    <xf numFmtId="168" fontId="8" fillId="0" borderId="0" xfId="52" applyNumberFormat="1" applyFont="1" applyFill="1" applyBorder="1" applyAlignment="1">
      <alignment horizontal="centerContinuous" vertical="top"/>
      <protection/>
    </xf>
    <xf numFmtId="169" fontId="8" fillId="0" borderId="0" xfId="52" applyNumberFormat="1" applyFont="1" applyFill="1" applyBorder="1" applyAlignment="1">
      <alignment horizontal="centerContinuous" vertical="top"/>
      <protection/>
    </xf>
    <xf numFmtId="170" fontId="8" fillId="0" borderId="0" xfId="52" applyNumberFormat="1" applyFont="1" applyFill="1" applyBorder="1" applyAlignment="1">
      <alignment horizontal="centerContinuous" vertical="top"/>
      <protection/>
    </xf>
    <xf numFmtId="171" fontId="8" fillId="0" borderId="0" xfId="52" applyNumberFormat="1" applyFont="1" applyFill="1" applyBorder="1" applyAlignment="1">
      <alignment horizontal="centerContinuous" vertical="top"/>
      <protection/>
    </xf>
    <xf numFmtId="172" fontId="8" fillId="0" borderId="0" xfId="52" applyNumberFormat="1" applyFont="1" applyFill="1" applyBorder="1" applyAlignment="1">
      <alignment horizontal="centerContinuous" vertical="top"/>
      <protection/>
    </xf>
    <xf numFmtId="172" fontId="8" fillId="0" borderId="12" xfId="52" applyNumberFormat="1" applyFont="1" applyFill="1" applyBorder="1" applyAlignment="1">
      <alignment horizontal="center" vertical="center" wrapText="1"/>
      <protection/>
    </xf>
    <xf numFmtId="0" fontId="6" fillId="33" borderId="0" xfId="0" applyFont="1" applyFill="1" applyAlignment="1">
      <alignment/>
    </xf>
    <xf numFmtId="187" fontId="8" fillId="0" borderId="13" xfId="47" applyNumberFormat="1" applyFont="1" applyFill="1" applyBorder="1" applyAlignment="1" quotePrefix="1">
      <alignment horizontal="right"/>
    </xf>
    <xf numFmtId="187" fontId="8" fillId="34" borderId="13" xfId="47" applyNumberFormat="1" applyFont="1" applyFill="1" applyBorder="1" applyAlignment="1">
      <alignment horizontal="right"/>
    </xf>
    <xf numFmtId="187" fontId="8" fillId="34" borderId="13" xfId="47" applyNumberFormat="1" applyFont="1" applyFill="1" applyBorder="1" applyAlignment="1" quotePrefix="1">
      <alignment horizontal="right"/>
    </xf>
    <xf numFmtId="197" fontId="17" fillId="0" borderId="0" xfId="47" applyNumberFormat="1" applyFont="1" applyFill="1" applyBorder="1" applyAlignment="1" quotePrefix="1">
      <alignment/>
    </xf>
    <xf numFmtId="0" fontId="17" fillId="0" borderId="14" xfId="52" applyFont="1" applyFill="1" applyBorder="1">
      <alignment/>
      <protection/>
    </xf>
    <xf numFmtId="0" fontId="8" fillId="0" borderId="0" xfId="53" applyFont="1" applyFill="1" applyBorder="1" applyAlignment="1">
      <alignment/>
      <protection/>
    </xf>
    <xf numFmtId="0" fontId="17" fillId="34" borderId="14" xfId="52" applyFont="1" applyFill="1" applyBorder="1">
      <alignment/>
      <protection/>
    </xf>
    <xf numFmtId="0" fontId="8" fillId="34" borderId="0" xfId="53" applyFont="1" applyFill="1" applyBorder="1" applyAlignment="1">
      <alignment/>
      <protection/>
    </xf>
    <xf numFmtId="198" fontId="17" fillId="0" borderId="0" xfId="47" applyNumberFormat="1" applyFont="1" applyFill="1" applyBorder="1" applyAlignment="1" quotePrefix="1">
      <alignment horizontal="right" indent="1"/>
    </xf>
    <xf numFmtId="175" fontId="8" fillId="0" borderId="15" xfId="0" applyNumberFormat="1" applyFont="1" applyFill="1" applyBorder="1" applyAlignment="1" quotePrefix="1">
      <alignment horizontal="center"/>
    </xf>
    <xf numFmtId="175" fontId="8" fillId="34" borderId="15" xfId="0" applyNumberFormat="1" applyFont="1" applyFill="1" applyBorder="1" applyAlignment="1" quotePrefix="1">
      <alignment horizontal="center"/>
    </xf>
    <xf numFmtId="175" fontId="17" fillId="0" borderId="16" xfId="0" applyNumberFormat="1" applyFont="1" applyFill="1" applyBorder="1" applyAlignment="1" quotePrefix="1">
      <alignment horizontal="center"/>
    </xf>
    <xf numFmtId="175" fontId="17" fillId="0" borderId="15" xfId="0" applyNumberFormat="1" applyFont="1" applyFill="1" applyBorder="1" applyAlignment="1" quotePrefix="1">
      <alignment horizontal="center"/>
    </xf>
    <xf numFmtId="175" fontId="17" fillId="0" borderId="17" xfId="0" applyNumberFormat="1" applyFont="1" applyFill="1" applyBorder="1" applyAlignment="1" quotePrefix="1">
      <alignment horizontal="center"/>
    </xf>
    <xf numFmtId="168" fontId="8" fillId="0" borderId="18" xfId="52" applyNumberFormat="1" applyFont="1" applyFill="1" applyBorder="1" applyAlignment="1">
      <alignment horizontal="right" vertical="center" wrapText="1" indent="1"/>
      <protection/>
    </xf>
    <xf numFmtId="175" fontId="8" fillId="0" borderId="0" xfId="0" applyNumberFormat="1" applyFont="1" applyFill="1" applyBorder="1" applyAlignment="1" quotePrefix="1">
      <alignment horizontal="center"/>
    </xf>
    <xf numFmtId="175" fontId="8" fillId="34" borderId="0" xfId="0" applyNumberFormat="1" applyFont="1" applyFill="1" applyBorder="1" applyAlignment="1" quotePrefix="1">
      <alignment horizontal="center"/>
    </xf>
    <xf numFmtId="175" fontId="17" fillId="0" borderId="19" xfId="0" applyNumberFormat="1" applyFont="1" applyFill="1" applyBorder="1" applyAlignment="1" quotePrefix="1">
      <alignment horizontal="center"/>
    </xf>
    <xf numFmtId="175" fontId="17" fillId="0" borderId="0" xfId="0" applyNumberFormat="1" applyFont="1" applyFill="1" applyBorder="1" applyAlignment="1" quotePrefix="1">
      <alignment horizontal="center"/>
    </xf>
    <xf numFmtId="175" fontId="17" fillId="0" borderId="20" xfId="0" applyNumberFormat="1" applyFont="1" applyFill="1" applyBorder="1" applyAlignment="1" quotePrefix="1">
      <alignment horizontal="center"/>
    </xf>
    <xf numFmtId="175" fontId="8" fillId="0" borderId="21" xfId="0" applyNumberFormat="1" applyFont="1" applyFill="1" applyBorder="1" applyAlignment="1" quotePrefix="1">
      <alignment horizontal="center"/>
    </xf>
    <xf numFmtId="175" fontId="8" fillId="34" borderId="21" xfId="0" applyNumberFormat="1" applyFont="1" applyFill="1" applyBorder="1" applyAlignment="1" quotePrefix="1">
      <alignment horizontal="center"/>
    </xf>
    <xf numFmtId="175" fontId="17" fillId="0" borderId="22" xfId="0" applyNumberFormat="1" applyFont="1" applyFill="1" applyBorder="1" applyAlignment="1" quotePrefix="1">
      <alignment horizontal="center"/>
    </xf>
    <xf numFmtId="175" fontId="17" fillId="0" borderId="21" xfId="0" applyNumberFormat="1" applyFont="1" applyFill="1" applyBorder="1" applyAlignment="1" quotePrefix="1">
      <alignment horizontal="center"/>
    </xf>
    <xf numFmtId="175" fontId="17" fillId="0" borderId="23" xfId="0" applyNumberFormat="1" applyFont="1" applyFill="1" applyBorder="1" applyAlignment="1" quotePrefix="1">
      <alignment horizontal="center"/>
    </xf>
    <xf numFmtId="172" fontId="19" fillId="0" borderId="24" xfId="52" applyNumberFormat="1" applyFont="1" applyFill="1" applyBorder="1" applyAlignment="1">
      <alignment horizontal="center" vertical="center" wrapText="1"/>
      <protection/>
    </xf>
    <xf numFmtId="0" fontId="17" fillId="0" borderId="0" xfId="0" applyFont="1" applyFill="1" applyBorder="1" applyAlignment="1">
      <alignment horizontal="left"/>
    </xf>
    <xf numFmtId="197" fontId="17" fillId="0" borderId="0" xfId="47" applyNumberFormat="1" applyFont="1" applyFill="1" applyBorder="1" applyAlignment="1" quotePrefix="1">
      <alignment horizontal="right"/>
    </xf>
    <xf numFmtId="172" fontId="19" fillId="0" borderId="25" xfId="52" applyNumberFormat="1" applyFont="1" applyFill="1" applyBorder="1" applyAlignment="1">
      <alignment horizontal="center" vertical="center" wrapText="1"/>
      <protection/>
    </xf>
    <xf numFmtId="199" fontId="8" fillId="0" borderId="13" xfId="47" applyNumberFormat="1" applyFont="1" applyFill="1" applyBorder="1" applyAlignment="1" quotePrefix="1">
      <alignment horizontal="right"/>
    </xf>
    <xf numFmtId="199" fontId="8" fillId="34" borderId="13" xfId="47" applyNumberFormat="1" applyFont="1" applyFill="1" applyBorder="1" applyAlignment="1">
      <alignment horizontal="right"/>
    </xf>
    <xf numFmtId="199" fontId="8" fillId="34" borderId="13" xfId="47" applyNumberFormat="1" applyFont="1" applyFill="1" applyBorder="1" applyAlignment="1" quotePrefix="1">
      <alignment horizontal="right"/>
    </xf>
    <xf numFmtId="187" fontId="8" fillId="0" borderId="26" xfId="47" applyNumberFormat="1" applyFont="1" applyFill="1" applyBorder="1" applyAlignment="1" quotePrefix="1">
      <alignment horizontal="center"/>
    </xf>
    <xf numFmtId="187" fontId="8" fillId="0" borderId="27" xfId="47" applyNumberFormat="1" applyFont="1" applyFill="1" applyBorder="1" applyAlignment="1" quotePrefix="1">
      <alignment horizontal="center"/>
    </xf>
    <xf numFmtId="187" fontId="8" fillId="34" borderId="28" xfId="47" applyNumberFormat="1" applyFont="1" applyFill="1" applyBorder="1" applyAlignment="1">
      <alignment horizontal="center"/>
    </xf>
    <xf numFmtId="187" fontId="8" fillId="34" borderId="29" xfId="47" applyNumberFormat="1" applyFont="1" applyFill="1" applyBorder="1" applyAlignment="1">
      <alignment horizontal="center"/>
    </xf>
    <xf numFmtId="187" fontId="8" fillId="0" borderId="28" xfId="47" applyNumberFormat="1" applyFont="1" applyFill="1" applyBorder="1" applyAlignment="1" quotePrefix="1">
      <alignment horizontal="center"/>
    </xf>
    <xf numFmtId="187" fontId="8" fillId="0" borderId="29" xfId="47" applyNumberFormat="1" applyFont="1" applyFill="1" applyBorder="1" applyAlignment="1" quotePrefix="1">
      <alignment horizontal="center"/>
    </xf>
    <xf numFmtId="187" fontId="8" fillId="34" borderId="28" xfId="47" applyNumberFormat="1" applyFont="1" applyFill="1" applyBorder="1" applyAlignment="1" quotePrefix="1">
      <alignment horizontal="center"/>
    </xf>
    <xf numFmtId="187" fontId="8" fillId="34" borderId="29" xfId="47" applyNumberFormat="1" applyFont="1" applyFill="1" applyBorder="1" applyAlignment="1" quotePrefix="1">
      <alignment horizontal="center"/>
    </xf>
    <xf numFmtId="199" fontId="17" fillId="0" borderId="30" xfId="47" applyNumberFormat="1" applyFont="1" applyFill="1" applyBorder="1" applyAlignment="1" quotePrefix="1">
      <alignment horizontal="right"/>
    </xf>
    <xf numFmtId="199" fontId="17" fillId="0" borderId="13" xfId="47" applyNumberFormat="1" applyFont="1" applyFill="1" applyBorder="1" applyAlignment="1" quotePrefix="1">
      <alignment horizontal="right"/>
    </xf>
    <xf numFmtId="199" fontId="17" fillId="0" borderId="31" xfId="47" applyNumberFormat="1" applyFont="1" applyFill="1" applyBorder="1" applyAlignment="1" quotePrefix="1">
      <alignment horizontal="right"/>
    </xf>
    <xf numFmtId="200" fontId="17" fillId="0" borderId="32" xfId="47" applyNumberFormat="1" applyFont="1" applyFill="1" applyBorder="1" applyAlignment="1" quotePrefix="1">
      <alignment horizontal="right" indent="1"/>
    </xf>
    <xf numFmtId="200" fontId="17" fillId="0" borderId="33" xfId="47" applyNumberFormat="1" applyFont="1" applyFill="1" applyBorder="1" applyAlignment="1" quotePrefix="1">
      <alignment horizontal="right" indent="1"/>
    </xf>
    <xf numFmtId="200" fontId="17" fillId="0" borderId="28" xfId="47" applyNumberFormat="1" applyFont="1" applyFill="1" applyBorder="1" applyAlignment="1" quotePrefix="1">
      <alignment horizontal="right" indent="1"/>
    </xf>
    <xf numFmtId="200" fontId="17" fillId="0" borderId="29" xfId="47" applyNumberFormat="1" applyFont="1" applyFill="1" applyBorder="1" applyAlignment="1" quotePrefix="1">
      <alignment horizontal="right" indent="1"/>
    </xf>
    <xf numFmtId="200" fontId="17" fillId="0" borderId="34" xfId="47" applyNumberFormat="1" applyFont="1" applyFill="1" applyBorder="1" applyAlignment="1" quotePrefix="1">
      <alignment horizontal="right" indent="1"/>
    </xf>
    <xf numFmtId="200" fontId="17" fillId="0" borderId="35" xfId="47" applyNumberFormat="1" applyFont="1" applyFill="1" applyBorder="1" applyAlignment="1" quotePrefix="1">
      <alignment horizontal="right" indent="1"/>
    </xf>
    <xf numFmtId="0" fontId="6" fillId="0" borderId="0" xfId="0" applyFont="1" applyFill="1" applyAlignment="1">
      <alignment horizontal="left"/>
    </xf>
    <xf numFmtId="187" fontId="6" fillId="0" borderId="0" xfId="0" applyNumberFormat="1" applyFont="1" applyFill="1" applyAlignment="1">
      <alignment horizontal="left"/>
    </xf>
    <xf numFmtId="168" fontId="11" fillId="0" borderId="30" xfId="52" applyNumberFormat="1" applyFont="1" applyFill="1" applyBorder="1" applyAlignment="1">
      <alignment horizontal="center" vertical="center" wrapText="1"/>
      <protection/>
    </xf>
    <xf numFmtId="168" fontId="8" fillId="0" borderId="18" xfId="52" applyNumberFormat="1" applyFont="1" applyFill="1" applyBorder="1" applyAlignment="1">
      <alignment horizontal="center" vertical="center" wrapText="1"/>
      <protection/>
    </xf>
    <xf numFmtId="168" fontId="11" fillId="0" borderId="36" xfId="52" applyNumberFormat="1" applyFont="1" applyFill="1" applyBorder="1" applyAlignment="1">
      <alignment horizontal="center" vertical="center" wrapText="1"/>
      <protection/>
    </xf>
    <xf numFmtId="168" fontId="8" fillId="0" borderId="37" xfId="52" applyNumberFormat="1" applyFont="1" applyFill="1" applyBorder="1" applyAlignment="1">
      <alignment horizontal="center" vertical="center" wrapText="1"/>
      <protection/>
    </xf>
    <xf numFmtId="187" fontId="8" fillId="0" borderId="13" xfId="47" applyNumberFormat="1" applyFont="1" applyFill="1" applyBorder="1" applyAlignment="1" quotePrefix="1">
      <alignment horizontal="right" indent="2"/>
    </xf>
    <xf numFmtId="187" fontId="8" fillId="0" borderId="38" xfId="47" applyNumberFormat="1" applyFont="1" applyFill="1" applyBorder="1" applyAlignment="1" quotePrefix="1">
      <alignment horizontal="right" indent="2"/>
    </xf>
    <xf numFmtId="187" fontId="8" fillId="34" borderId="13" xfId="47" applyNumberFormat="1" applyFont="1" applyFill="1" applyBorder="1" applyAlignment="1">
      <alignment horizontal="right" indent="2"/>
    </xf>
    <xf numFmtId="187" fontId="8" fillId="34" borderId="38" xfId="47" applyNumberFormat="1" applyFont="1" applyFill="1" applyBorder="1" applyAlignment="1">
      <alignment horizontal="right" indent="2"/>
    </xf>
    <xf numFmtId="187" fontId="8" fillId="34" borderId="13" xfId="47" applyNumberFormat="1" applyFont="1" applyFill="1" applyBorder="1" applyAlignment="1" quotePrefix="1">
      <alignment horizontal="right" indent="2"/>
    </xf>
    <xf numFmtId="187" fontId="8" fillId="34" borderId="38" xfId="47" applyNumberFormat="1" applyFont="1" applyFill="1" applyBorder="1" applyAlignment="1" quotePrefix="1">
      <alignment horizontal="right" indent="2"/>
    </xf>
    <xf numFmtId="187" fontId="17" fillId="0" borderId="30" xfId="47" applyNumberFormat="1" applyFont="1" applyFill="1" applyBorder="1" applyAlignment="1" quotePrefix="1">
      <alignment horizontal="right" indent="2"/>
    </xf>
    <xf numFmtId="187" fontId="17" fillId="0" borderId="13" xfId="47" applyNumberFormat="1" applyFont="1" applyFill="1" applyBorder="1" applyAlignment="1" quotePrefix="1">
      <alignment horizontal="right" indent="2"/>
    </xf>
    <xf numFmtId="187" fontId="17" fillId="0" borderId="31" xfId="47" applyNumberFormat="1" applyFont="1" applyFill="1" applyBorder="1" applyAlignment="1" quotePrefix="1">
      <alignment horizontal="right" indent="2"/>
    </xf>
    <xf numFmtId="187" fontId="8" fillId="0" borderId="13" xfId="47" applyNumberFormat="1" applyFont="1" applyFill="1" applyBorder="1" applyAlignment="1" quotePrefix="1">
      <alignment horizontal="right" indent="3"/>
    </xf>
    <xf numFmtId="187" fontId="8" fillId="34" borderId="13" xfId="47" applyNumberFormat="1" applyFont="1" applyFill="1" applyBorder="1" applyAlignment="1">
      <alignment horizontal="right" indent="3"/>
    </xf>
    <xf numFmtId="187" fontId="8" fillId="34" borderId="13" xfId="47" applyNumberFormat="1" applyFont="1" applyFill="1" applyBorder="1" applyAlignment="1" quotePrefix="1">
      <alignment horizontal="right" indent="3"/>
    </xf>
    <xf numFmtId="187" fontId="17" fillId="0" borderId="30" xfId="47" applyNumberFormat="1" applyFont="1" applyFill="1" applyBorder="1" applyAlignment="1" quotePrefix="1">
      <alignment horizontal="right" indent="3"/>
    </xf>
    <xf numFmtId="187" fontId="17" fillId="0" borderId="13" xfId="47" applyNumberFormat="1" applyFont="1" applyFill="1" applyBorder="1" applyAlignment="1" quotePrefix="1">
      <alignment horizontal="right" indent="3"/>
    </xf>
    <xf numFmtId="187" fontId="17" fillId="0" borderId="31" xfId="47" applyNumberFormat="1" applyFont="1" applyFill="1" applyBorder="1" applyAlignment="1" quotePrefix="1">
      <alignment horizontal="right" indent="3"/>
    </xf>
    <xf numFmtId="187" fontId="8" fillId="0" borderId="13" xfId="47" applyNumberFormat="1" applyFont="1" applyFill="1" applyBorder="1" applyAlignment="1" quotePrefix="1">
      <alignment horizontal="right" indent="4"/>
    </xf>
    <xf numFmtId="187" fontId="8" fillId="34" borderId="13" xfId="47" applyNumberFormat="1" applyFont="1" applyFill="1" applyBorder="1" applyAlignment="1">
      <alignment horizontal="right" indent="4"/>
    </xf>
    <xf numFmtId="187" fontId="8" fillId="34" borderId="13" xfId="47" applyNumberFormat="1" applyFont="1" applyFill="1" applyBorder="1" applyAlignment="1" quotePrefix="1">
      <alignment horizontal="right" indent="4"/>
    </xf>
    <xf numFmtId="187" fontId="17" fillId="0" borderId="30" xfId="47" applyNumberFormat="1" applyFont="1" applyFill="1" applyBorder="1" applyAlignment="1" quotePrefix="1">
      <alignment horizontal="right" indent="4"/>
    </xf>
    <xf numFmtId="187" fontId="17" fillId="0" borderId="13" xfId="47" applyNumberFormat="1" applyFont="1" applyFill="1" applyBorder="1" applyAlignment="1" quotePrefix="1">
      <alignment horizontal="right" indent="4"/>
    </xf>
    <xf numFmtId="187" fontId="17" fillId="0" borderId="31" xfId="47" applyNumberFormat="1" applyFont="1" applyFill="1" applyBorder="1" applyAlignment="1" quotePrefix="1">
      <alignment horizontal="right" indent="4"/>
    </xf>
    <xf numFmtId="188" fontId="8" fillId="0" borderId="0" xfId="52" applyNumberFormat="1" applyFont="1" applyFill="1" applyBorder="1" applyAlignment="1">
      <alignment horizontal="right" vertical="top" indent="1"/>
      <protection/>
    </xf>
    <xf numFmtId="188" fontId="17" fillId="0" borderId="0" xfId="47" applyNumberFormat="1" applyFont="1" applyFill="1" applyBorder="1" applyAlignment="1" quotePrefix="1">
      <alignment horizontal="right" indent="1"/>
    </xf>
    <xf numFmtId="188" fontId="6" fillId="0" borderId="0" xfId="0" applyNumberFormat="1" applyFont="1" applyFill="1" applyAlignment="1">
      <alignment horizontal="right" indent="1"/>
    </xf>
    <xf numFmtId="188" fontId="6" fillId="33" borderId="0" xfId="0" applyNumberFormat="1" applyFont="1" applyFill="1" applyAlignment="1">
      <alignment horizontal="right" indent="1"/>
    </xf>
    <xf numFmtId="187" fontId="8" fillId="0" borderId="26" xfId="47" applyNumberFormat="1" applyFont="1" applyFill="1" applyBorder="1" applyAlignment="1" quotePrefix="1">
      <alignment horizontal="right" indent="1"/>
    </xf>
    <xf numFmtId="187" fontId="8" fillId="34" borderId="28" xfId="47" applyNumberFormat="1" applyFont="1" applyFill="1" applyBorder="1" applyAlignment="1">
      <alignment horizontal="right" indent="1"/>
    </xf>
    <xf numFmtId="187" fontId="8" fillId="0" borderId="28" xfId="47" applyNumberFormat="1" applyFont="1" applyFill="1" applyBorder="1" applyAlignment="1" quotePrefix="1">
      <alignment horizontal="right" indent="1"/>
    </xf>
    <xf numFmtId="187" fontId="8" fillId="34" borderId="28" xfId="47" applyNumberFormat="1" applyFont="1" applyFill="1" applyBorder="1" applyAlignment="1" quotePrefix="1">
      <alignment horizontal="right" indent="1"/>
    </xf>
    <xf numFmtId="175" fontId="8" fillId="0" borderId="15" xfId="0" applyNumberFormat="1" applyFont="1" applyFill="1" applyBorder="1" applyAlignment="1">
      <alignment horizontal="center"/>
    </xf>
    <xf numFmtId="206" fontId="8" fillId="0" borderId="21" xfId="0" applyNumberFormat="1" applyFont="1" applyFill="1" applyBorder="1" applyAlignment="1" quotePrefix="1">
      <alignment horizontal="center"/>
    </xf>
    <xf numFmtId="206" fontId="8" fillId="34" borderId="21" xfId="0" applyNumberFormat="1" applyFont="1" applyFill="1" applyBorder="1" applyAlignment="1" quotePrefix="1">
      <alignment horizontal="center"/>
    </xf>
    <xf numFmtId="206" fontId="17" fillId="0" borderId="22" xfId="0" applyNumberFormat="1" applyFont="1" applyFill="1" applyBorder="1" applyAlignment="1" quotePrefix="1">
      <alignment horizontal="center"/>
    </xf>
    <xf numFmtId="206" fontId="17" fillId="0" borderId="21" xfId="0" applyNumberFormat="1" applyFont="1" applyFill="1" applyBorder="1" applyAlignment="1" quotePrefix="1">
      <alignment horizontal="center"/>
    </xf>
    <xf numFmtId="206" fontId="17" fillId="0" borderId="23" xfId="0" applyNumberFormat="1" applyFont="1" applyFill="1" applyBorder="1" applyAlignment="1" quotePrefix="1">
      <alignment horizontal="center"/>
    </xf>
    <xf numFmtId="0" fontId="22" fillId="0" borderId="39" xfId="45" applyFont="1" applyBorder="1" applyAlignment="1">
      <alignment horizontal="center" vertical="center"/>
    </xf>
    <xf numFmtId="0" fontId="0" fillId="35" borderId="0" xfId="0" applyFill="1" applyAlignment="1">
      <alignment/>
    </xf>
    <xf numFmtId="0" fontId="20" fillId="35" borderId="0" xfId="45" applyFont="1" applyFill="1" applyAlignment="1">
      <alignment/>
    </xf>
    <xf numFmtId="0" fontId="23" fillId="35" borderId="0" xfId="0" applyFont="1" applyFill="1" applyAlignment="1">
      <alignment/>
    </xf>
    <xf numFmtId="0" fontId="24" fillId="35" borderId="0" xfId="0" applyFont="1" applyFill="1" applyAlignment="1">
      <alignment/>
    </xf>
    <xf numFmtId="0" fontId="25" fillId="35" borderId="0" xfId="0" applyFont="1" applyFill="1" applyAlignment="1">
      <alignment horizontal="center"/>
    </xf>
    <xf numFmtId="0" fontId="0" fillId="35" borderId="0" xfId="0" applyFill="1" applyBorder="1" applyAlignment="1">
      <alignment/>
    </xf>
    <xf numFmtId="0" fontId="24" fillId="35" borderId="40" xfId="0" applyFont="1" applyFill="1" applyBorder="1" applyAlignment="1">
      <alignment/>
    </xf>
    <xf numFmtId="0" fontId="24" fillId="35" borderId="41" xfId="0" applyFont="1" applyFill="1" applyBorder="1" applyAlignment="1">
      <alignment/>
    </xf>
    <xf numFmtId="0" fontId="24" fillId="35" borderId="42" xfId="0" applyFont="1" applyFill="1" applyBorder="1" applyAlignment="1">
      <alignment/>
    </xf>
    <xf numFmtId="0" fontId="26" fillId="35" borderId="0" xfId="0" applyFont="1" applyFill="1" applyAlignment="1">
      <alignment horizontal="center"/>
    </xf>
    <xf numFmtId="0" fontId="26" fillId="35" borderId="0" xfId="0" applyFont="1" applyFill="1" applyAlignment="1">
      <alignment horizontal="left"/>
    </xf>
    <xf numFmtId="0" fontId="27" fillId="35" borderId="0" xfId="52" applyFont="1" applyFill="1" applyBorder="1" applyAlignment="1">
      <alignment horizontal="right" vertical="top"/>
      <protection/>
    </xf>
    <xf numFmtId="0" fontId="21" fillId="35" borderId="43" xfId="45" applyFont="1" applyFill="1" applyBorder="1" applyAlignment="1">
      <alignment/>
    </xf>
    <xf numFmtId="0" fontId="28" fillId="35" borderId="43" xfId="0" applyFont="1" applyFill="1" applyBorder="1" applyAlignment="1">
      <alignment horizontal="center"/>
    </xf>
    <xf numFmtId="0" fontId="21" fillId="35" borderId="0" xfId="45" applyFont="1" applyFill="1" applyBorder="1" applyAlignment="1">
      <alignment/>
    </xf>
    <xf numFmtId="0" fontId="28" fillId="35" borderId="0" xfId="0" applyFont="1" applyFill="1" applyBorder="1" applyAlignment="1">
      <alignment horizontal="center"/>
    </xf>
    <xf numFmtId="0" fontId="21" fillId="35" borderId="44" xfId="45" applyFont="1" applyFill="1" applyBorder="1" applyAlignment="1">
      <alignment/>
    </xf>
    <xf numFmtId="0" fontId="28" fillId="35" borderId="44" xfId="0" applyFont="1" applyFill="1" applyBorder="1" applyAlignment="1">
      <alignment horizontal="center"/>
    </xf>
    <xf numFmtId="0" fontId="16" fillId="35" borderId="0" xfId="0" applyFont="1" applyFill="1" applyAlignment="1">
      <alignment/>
    </xf>
    <xf numFmtId="0" fontId="6" fillId="35" borderId="0" xfId="0" applyFont="1" applyFill="1" applyAlignment="1">
      <alignment/>
    </xf>
    <xf numFmtId="0" fontId="16" fillId="35" borderId="0" xfId="0" applyFont="1" applyFill="1" applyAlignment="1">
      <alignment horizontal="center"/>
    </xf>
    <xf numFmtId="0" fontId="31" fillId="35" borderId="0" xfId="0" applyFont="1" applyFill="1" applyAlignment="1">
      <alignment horizontal="center"/>
    </xf>
    <xf numFmtId="0" fontId="32" fillId="35" borderId="0" xfId="0" applyFont="1" applyFill="1" applyAlignment="1">
      <alignment/>
    </xf>
    <xf numFmtId="0" fontId="33" fillId="35" borderId="0" xfId="52" applyFont="1" applyFill="1" applyBorder="1" applyAlignment="1">
      <alignment horizontal="left"/>
      <protection/>
    </xf>
    <xf numFmtId="49" fontId="6" fillId="0" borderId="0" xfId="0" applyNumberFormat="1" applyFont="1" applyFill="1" applyAlignment="1">
      <alignment/>
    </xf>
    <xf numFmtId="174" fontId="14" fillId="0" borderId="0" xfId="52" applyNumberFormat="1" applyFont="1" applyFill="1" applyBorder="1" applyAlignment="1">
      <alignment horizontal="left" vertical="top"/>
      <protection/>
    </xf>
    <xf numFmtId="174" fontId="8" fillId="0" borderId="0" xfId="52" applyNumberFormat="1" applyFont="1" applyFill="1" applyBorder="1" applyAlignment="1">
      <alignment horizontal="centerContinuous" vertical="top"/>
      <protection/>
    </xf>
    <xf numFmtId="174" fontId="6" fillId="0" borderId="0" xfId="0" applyNumberFormat="1" applyFont="1" applyFill="1" applyAlignment="1">
      <alignment/>
    </xf>
    <xf numFmtId="174" fontId="6" fillId="33" borderId="0" xfId="0" applyNumberFormat="1" applyFont="1" applyFill="1" applyAlignment="1">
      <alignment/>
    </xf>
    <xf numFmtId="174" fontId="22" fillId="0" borderId="39" xfId="45" applyNumberFormat="1" applyFont="1" applyBorder="1" applyAlignment="1">
      <alignment horizontal="center" vertical="center"/>
    </xf>
    <xf numFmtId="174" fontId="11" fillId="0" borderId="45" xfId="52" applyNumberFormat="1" applyFont="1" applyFill="1" applyBorder="1" applyAlignment="1">
      <alignment horizontal="center" textRotation="90" wrapText="1"/>
      <protection/>
    </xf>
    <xf numFmtId="174" fontId="11" fillId="0" borderId="36" xfId="52" applyNumberFormat="1" applyFont="1" applyFill="1" applyBorder="1" applyAlignment="1">
      <alignment horizontal="center" textRotation="90" wrapText="1"/>
      <protection/>
    </xf>
    <xf numFmtId="174" fontId="8" fillId="0" borderId="46" xfId="52" applyNumberFormat="1" applyFont="1" applyFill="1" applyBorder="1" applyAlignment="1">
      <alignment horizontal="center" vertical="center" wrapText="1"/>
      <protection/>
    </xf>
    <xf numFmtId="174" fontId="8" fillId="0" borderId="37" xfId="52" applyNumberFormat="1" applyFont="1" applyFill="1" applyBorder="1" applyAlignment="1">
      <alignment horizontal="center" vertical="center" wrapText="1"/>
      <protection/>
    </xf>
    <xf numFmtId="4" fontId="8" fillId="0" borderId="0" xfId="52" applyNumberFormat="1" applyFont="1" applyFill="1" applyBorder="1" applyAlignment="1">
      <alignment horizontal="centerContinuous" vertical="top"/>
      <protection/>
    </xf>
    <xf numFmtId="4" fontId="6" fillId="33" borderId="0" xfId="0" applyNumberFormat="1" applyFont="1" applyFill="1" applyAlignment="1">
      <alignment/>
    </xf>
    <xf numFmtId="4" fontId="6" fillId="0" borderId="0" xfId="0" applyNumberFormat="1" applyFont="1" applyFill="1" applyAlignment="1">
      <alignment/>
    </xf>
    <xf numFmtId="1" fontId="22" fillId="0" borderId="39" xfId="45" applyNumberFormat="1" applyFont="1" applyBorder="1" applyAlignment="1">
      <alignment horizontal="center" vertical="center"/>
    </xf>
    <xf numFmtId="1" fontId="8" fillId="0" borderId="0" xfId="52" applyNumberFormat="1" applyFont="1" applyFill="1" applyBorder="1" applyAlignment="1">
      <alignment horizontal="centerContinuous" vertical="top"/>
      <protection/>
    </xf>
    <xf numFmtId="1" fontId="6" fillId="0" borderId="0" xfId="0" applyNumberFormat="1" applyFont="1" applyFill="1" applyAlignment="1">
      <alignment horizontal="left"/>
    </xf>
    <xf numFmtId="1" fontId="6" fillId="0" borderId="0" xfId="0" applyNumberFormat="1" applyFont="1" applyFill="1" applyAlignment="1">
      <alignment/>
    </xf>
    <xf numFmtId="174" fontId="14" fillId="0" borderId="0" xfId="54" applyNumberFormat="1" applyFont="1" applyFill="1" applyBorder="1" applyAlignment="1">
      <alignment horizontal="left" vertical="top"/>
    </xf>
    <xf numFmtId="174" fontId="8" fillId="0" borderId="0" xfId="54" applyNumberFormat="1" applyFont="1" applyFill="1" applyBorder="1" applyAlignment="1">
      <alignment horizontal="centerContinuous" vertical="top"/>
    </xf>
    <xf numFmtId="174" fontId="6" fillId="0" borderId="0" xfId="54" applyNumberFormat="1" applyFont="1" applyFill="1" applyAlignment="1">
      <alignment/>
    </xf>
    <xf numFmtId="177" fontId="22" fillId="0" borderId="39" xfId="45" applyNumberFormat="1" applyFont="1" applyBorder="1" applyAlignment="1">
      <alignment horizontal="center" vertical="center"/>
    </xf>
    <xf numFmtId="177" fontId="8" fillId="0" borderId="0" xfId="52" applyNumberFormat="1" applyFont="1" applyFill="1" applyBorder="1" applyAlignment="1">
      <alignment horizontal="centerContinuous" vertical="top"/>
      <protection/>
    </xf>
    <xf numFmtId="177" fontId="12" fillId="0" borderId="36" xfId="0" applyNumberFormat="1" applyFont="1" applyFill="1" applyBorder="1" applyAlignment="1">
      <alignment horizontal="center" vertical="center"/>
    </xf>
    <xf numFmtId="177" fontId="8" fillId="0" borderId="37" xfId="52" applyNumberFormat="1" applyFont="1" applyFill="1" applyBorder="1" applyAlignment="1">
      <alignment horizontal="center" vertical="center" wrapText="1"/>
      <protection/>
    </xf>
    <xf numFmtId="177" fontId="6" fillId="0" borderId="0" xfId="0" applyNumberFormat="1" applyFont="1" applyFill="1" applyAlignment="1">
      <alignment horizontal="left"/>
    </xf>
    <xf numFmtId="177" fontId="6" fillId="0" borderId="0" xfId="0" applyNumberFormat="1" applyFont="1" applyFill="1" applyAlignment="1">
      <alignment/>
    </xf>
    <xf numFmtId="177" fontId="6" fillId="33" borderId="0" xfId="0" applyNumberFormat="1" applyFont="1" applyFill="1" applyAlignment="1">
      <alignment/>
    </xf>
    <xf numFmtId="3" fontId="14" fillId="0" borderId="0" xfId="52" applyNumberFormat="1" applyFont="1" applyFill="1" applyBorder="1" applyAlignment="1">
      <alignment horizontal="left" vertical="top"/>
      <protection/>
    </xf>
    <xf numFmtId="3" fontId="8" fillId="0" borderId="0" xfId="52" applyNumberFormat="1" applyFont="1" applyFill="1" applyBorder="1" applyAlignment="1">
      <alignment horizontal="centerContinuous" vertical="top"/>
      <protection/>
    </xf>
    <xf numFmtId="3" fontId="8" fillId="0" borderId="18" xfId="52" applyNumberFormat="1" applyFont="1" applyFill="1" applyBorder="1" applyAlignment="1">
      <alignment horizontal="center" vertical="center" wrapText="1"/>
      <protection/>
    </xf>
    <xf numFmtId="3" fontId="19" fillId="0" borderId="47" xfId="52" applyNumberFormat="1" applyFont="1" applyFill="1" applyBorder="1" applyAlignment="1">
      <alignment horizontal="center" vertical="center" wrapText="1"/>
      <protection/>
    </xf>
    <xf numFmtId="3" fontId="8" fillId="0" borderId="10" xfId="52" applyNumberFormat="1" applyFont="1" applyFill="1" applyBorder="1" applyAlignment="1">
      <alignment horizontal="center" vertical="center" wrapText="1"/>
      <protection/>
    </xf>
    <xf numFmtId="3" fontId="8" fillId="0" borderId="13" xfId="0" applyNumberFormat="1" applyFont="1" applyFill="1" applyBorder="1" applyAlignment="1" quotePrefix="1">
      <alignment horizontal="right" indent="1"/>
    </xf>
    <xf numFmtId="3" fontId="8" fillId="0" borderId="0" xfId="0" applyNumberFormat="1" applyFont="1" applyFill="1" applyBorder="1" applyAlignment="1" quotePrefix="1">
      <alignment horizontal="right" indent="1"/>
    </xf>
    <xf numFmtId="3" fontId="8" fillId="34" borderId="13" xfId="0" applyNumberFormat="1" applyFont="1" applyFill="1" applyBorder="1" applyAlignment="1" quotePrefix="1">
      <alignment horizontal="right" indent="1"/>
    </xf>
    <xf numFmtId="3" fontId="8" fillId="34" borderId="0" xfId="0" applyNumberFormat="1" applyFont="1" applyFill="1" applyBorder="1" applyAlignment="1" quotePrefix="1">
      <alignment horizontal="right" indent="1"/>
    </xf>
    <xf numFmtId="3" fontId="6" fillId="0" borderId="0" xfId="0" applyNumberFormat="1" applyFont="1" applyFill="1" applyAlignment="1">
      <alignment/>
    </xf>
    <xf numFmtId="3" fontId="6" fillId="0" borderId="0" xfId="0" applyNumberFormat="1" applyFont="1" applyFill="1" applyBorder="1" applyAlignment="1">
      <alignment/>
    </xf>
    <xf numFmtId="3" fontId="6" fillId="33" borderId="0" xfId="0" applyNumberFormat="1" applyFont="1" applyFill="1" applyAlignment="1">
      <alignment/>
    </xf>
    <xf numFmtId="3" fontId="6" fillId="33" borderId="0" xfId="0" applyNumberFormat="1" applyFont="1" applyFill="1" applyBorder="1" applyAlignment="1">
      <alignment/>
    </xf>
    <xf numFmtId="4" fontId="14" fillId="0" borderId="0" xfId="52" applyNumberFormat="1" applyFont="1" applyFill="1" applyBorder="1" applyAlignment="1">
      <alignment horizontal="left" vertical="top"/>
      <protection/>
    </xf>
    <xf numFmtId="4" fontId="17" fillId="0" borderId="0" xfId="0" applyNumberFormat="1" applyFont="1" applyFill="1" applyBorder="1" applyAlignment="1" quotePrefix="1">
      <alignment horizontal="center"/>
    </xf>
    <xf numFmtId="3" fontId="22" fillId="0" borderId="39" xfId="45" applyNumberFormat="1" applyFont="1" applyBorder="1" applyAlignment="1">
      <alignment horizontal="center" vertical="center"/>
    </xf>
    <xf numFmtId="3" fontId="8" fillId="0" borderId="21" xfId="0" applyNumberFormat="1" applyFont="1" applyFill="1" applyBorder="1" applyAlignment="1" quotePrefix="1">
      <alignment horizontal="right" indent="1"/>
    </xf>
    <xf numFmtId="3" fontId="8" fillId="34" borderId="21" xfId="0" applyNumberFormat="1" applyFont="1" applyFill="1" applyBorder="1" applyAlignment="1" quotePrefix="1">
      <alignment horizontal="right" indent="1"/>
    </xf>
    <xf numFmtId="3" fontId="6" fillId="0" borderId="0" xfId="0" applyNumberFormat="1" applyFont="1" applyFill="1" applyAlignment="1">
      <alignment horizontal="left"/>
    </xf>
    <xf numFmtId="212" fontId="22" fillId="0" borderId="48" xfId="45" applyNumberFormat="1" applyFont="1" applyBorder="1" applyAlignment="1">
      <alignment horizontal="center" vertical="center"/>
    </xf>
    <xf numFmtId="212" fontId="8" fillId="0" borderId="0" xfId="52" applyNumberFormat="1" applyFont="1" applyFill="1" applyBorder="1" applyAlignment="1">
      <alignment horizontal="centerContinuous" vertical="top"/>
      <protection/>
    </xf>
    <xf numFmtId="212" fontId="8" fillId="0" borderId="15" xfId="0" applyNumberFormat="1" applyFont="1" applyFill="1" applyBorder="1" applyAlignment="1" quotePrefix="1">
      <alignment horizontal="right" indent="1"/>
    </xf>
    <xf numFmtId="212" fontId="8" fillId="34" borderId="15" xfId="0" applyNumberFormat="1" applyFont="1" applyFill="1" applyBorder="1" applyAlignment="1" quotePrefix="1">
      <alignment horizontal="right" indent="1"/>
    </xf>
    <xf numFmtId="212" fontId="17" fillId="0" borderId="16" xfId="47" applyNumberFormat="1" applyFont="1" applyFill="1" applyBorder="1" applyAlignment="1" quotePrefix="1">
      <alignment horizontal="right" indent="1"/>
    </xf>
    <xf numFmtId="212" fontId="17" fillId="0" borderId="15" xfId="47" applyNumberFormat="1" applyFont="1" applyFill="1" applyBorder="1" applyAlignment="1" quotePrefix="1">
      <alignment horizontal="right" indent="1"/>
    </xf>
    <xf numFmtId="212" fontId="17" fillId="0" borderId="17" xfId="47" applyNumberFormat="1" applyFont="1" applyFill="1" applyBorder="1" applyAlignment="1" quotePrefix="1">
      <alignment horizontal="right" indent="1"/>
    </xf>
    <xf numFmtId="212" fontId="6" fillId="33" borderId="0" xfId="0" applyNumberFormat="1" applyFont="1" applyFill="1" applyAlignment="1">
      <alignment/>
    </xf>
    <xf numFmtId="212" fontId="6" fillId="0" borderId="0" xfId="0" applyNumberFormat="1" applyFont="1" applyFill="1" applyAlignment="1">
      <alignment/>
    </xf>
    <xf numFmtId="4" fontId="22" fillId="0" borderId="39" xfId="45" applyNumberFormat="1" applyFont="1" applyBorder="1" applyAlignment="1">
      <alignment horizontal="center" vertical="center"/>
    </xf>
    <xf numFmtId="174" fontId="17" fillId="0" borderId="0" xfId="54" applyNumberFormat="1" applyFont="1" applyFill="1" applyBorder="1" applyAlignment="1" quotePrefix="1">
      <alignment/>
    </xf>
    <xf numFmtId="177" fontId="14" fillId="0" borderId="0" xfId="52" applyNumberFormat="1" applyFont="1" applyFill="1" applyBorder="1" applyAlignment="1">
      <alignment horizontal="left" vertical="top"/>
      <protection/>
    </xf>
    <xf numFmtId="177" fontId="16" fillId="0" borderId="0" xfId="0" applyNumberFormat="1" applyFont="1" applyFill="1" applyAlignment="1">
      <alignment/>
    </xf>
    <xf numFmtId="212" fontId="14" fillId="0" borderId="0" xfId="52" applyNumberFormat="1" applyFont="1" applyFill="1" applyBorder="1" applyAlignment="1">
      <alignment horizontal="left" vertical="top"/>
      <protection/>
    </xf>
    <xf numFmtId="0" fontId="6" fillId="0" borderId="0" xfId="0" applyFont="1" applyFill="1" applyAlignment="1">
      <alignment horizontal="left" wrapText="1"/>
    </xf>
    <xf numFmtId="177" fontId="17" fillId="0" borderId="0" xfId="47" applyNumberFormat="1" applyFont="1" applyFill="1" applyBorder="1" applyAlignment="1" quotePrefix="1">
      <alignment horizontal="right"/>
    </xf>
    <xf numFmtId="187" fontId="6" fillId="33" borderId="0" xfId="0" applyNumberFormat="1" applyFont="1" applyFill="1" applyAlignment="1">
      <alignment/>
    </xf>
    <xf numFmtId="176" fontId="6" fillId="0" borderId="0" xfId="0" applyNumberFormat="1" applyFont="1" applyFill="1" applyAlignment="1">
      <alignment/>
    </xf>
    <xf numFmtId="0" fontId="8" fillId="0" borderId="18" xfId="52" applyNumberFormat="1" applyFont="1" applyFill="1" applyBorder="1" applyAlignment="1">
      <alignment horizontal="center" vertical="center" wrapText="1"/>
      <protection/>
    </xf>
    <xf numFmtId="0" fontId="14" fillId="0" borderId="0" xfId="52" applyFont="1" applyFill="1" applyBorder="1" applyAlignment="1">
      <alignment horizontal="center" vertical="top"/>
      <protection/>
    </xf>
    <xf numFmtId="0" fontId="8" fillId="0" borderId="0" xfId="52" applyFont="1" applyFill="1" applyBorder="1" applyAlignment="1">
      <alignment horizontal="center" vertical="top"/>
      <protection/>
    </xf>
    <xf numFmtId="170" fontId="8" fillId="0" borderId="0" xfId="52" applyNumberFormat="1" applyFont="1" applyFill="1" applyBorder="1" applyAlignment="1">
      <alignment horizontal="center" vertical="top"/>
      <protection/>
    </xf>
    <xf numFmtId="0" fontId="6" fillId="33" borderId="0" xfId="0" applyFont="1" applyFill="1" applyAlignment="1">
      <alignment horizontal="center"/>
    </xf>
    <xf numFmtId="0" fontId="6" fillId="0" borderId="0" xfId="0" applyFont="1" applyFill="1" applyAlignment="1">
      <alignment horizontal="center"/>
    </xf>
    <xf numFmtId="1" fontId="14" fillId="0" borderId="0" xfId="52" applyNumberFormat="1" applyFont="1" applyFill="1" applyBorder="1" applyAlignment="1">
      <alignment horizontal="center" vertical="top"/>
      <protection/>
    </xf>
    <xf numFmtId="1" fontId="8" fillId="0" borderId="0" xfId="52" applyNumberFormat="1" applyFont="1" applyFill="1" applyBorder="1" applyAlignment="1">
      <alignment horizontal="center" vertical="top"/>
      <protection/>
    </xf>
    <xf numFmtId="1" fontId="8" fillId="0" borderId="18" xfId="52" applyNumberFormat="1" applyFont="1" applyFill="1" applyBorder="1" applyAlignment="1">
      <alignment horizontal="center" vertical="center" wrapText="1"/>
      <protection/>
    </xf>
    <xf numFmtId="1" fontId="6" fillId="0" borderId="0" xfId="0" applyNumberFormat="1" applyFont="1" applyFill="1" applyAlignment="1">
      <alignment horizontal="center"/>
    </xf>
    <xf numFmtId="1" fontId="6" fillId="33" borderId="0" xfId="0" applyNumberFormat="1" applyFont="1" applyFill="1" applyAlignment="1">
      <alignment horizontal="center"/>
    </xf>
    <xf numFmtId="187" fontId="8" fillId="0" borderId="13" xfId="47" applyNumberFormat="1" applyFont="1" applyFill="1" applyBorder="1" applyAlignment="1">
      <alignment horizontal="right" indent="3"/>
    </xf>
    <xf numFmtId="182" fontId="17" fillId="0" borderId="30" xfId="47" applyNumberFormat="1" applyFont="1" applyFill="1" applyBorder="1" applyAlignment="1" quotePrefix="1">
      <alignment horizontal="right"/>
    </xf>
    <xf numFmtId="182" fontId="17" fillId="0" borderId="13" xfId="47" applyNumberFormat="1" applyFont="1" applyFill="1" applyBorder="1" applyAlignment="1" quotePrefix="1">
      <alignment horizontal="right"/>
    </xf>
    <xf numFmtId="182" fontId="17" fillId="0" borderId="31" xfId="47" applyNumberFormat="1" applyFont="1" applyFill="1" applyBorder="1" applyAlignment="1" quotePrefix="1">
      <alignment horizontal="right"/>
    </xf>
    <xf numFmtId="182" fontId="17" fillId="0" borderId="32" xfId="47" applyNumberFormat="1" applyFont="1" applyFill="1" applyBorder="1" applyAlignment="1" quotePrefix="1">
      <alignment horizontal="right" indent="1"/>
    </xf>
    <xf numFmtId="182" fontId="17" fillId="0" borderId="28" xfId="47" applyNumberFormat="1" applyFont="1" applyFill="1" applyBorder="1" applyAlignment="1" quotePrefix="1">
      <alignment horizontal="right" indent="1"/>
    </xf>
    <xf numFmtId="182" fontId="17" fillId="0" borderId="34" xfId="47" applyNumberFormat="1" applyFont="1" applyFill="1" applyBorder="1" applyAlignment="1" quotePrefix="1">
      <alignment horizontal="right" indent="1"/>
    </xf>
    <xf numFmtId="182" fontId="17" fillId="0" borderId="30" xfId="47" applyNumberFormat="1" applyFont="1" applyFill="1" applyBorder="1" applyAlignment="1" quotePrefix="1">
      <alignment horizontal="right" indent="2"/>
    </xf>
    <xf numFmtId="182" fontId="17" fillId="0" borderId="13" xfId="47" applyNumberFormat="1" applyFont="1" applyFill="1" applyBorder="1" applyAlignment="1" quotePrefix="1">
      <alignment horizontal="right" indent="2"/>
    </xf>
    <xf numFmtId="182" fontId="17" fillId="0" borderId="31" xfId="47" applyNumberFormat="1" applyFont="1" applyFill="1" applyBorder="1" applyAlignment="1" quotePrefix="1">
      <alignment horizontal="right" indent="2"/>
    </xf>
    <xf numFmtId="182" fontId="17" fillId="0" borderId="36" xfId="47" applyNumberFormat="1" applyFont="1" applyFill="1" applyBorder="1" applyAlignment="1" quotePrefix="1">
      <alignment horizontal="right" indent="2"/>
    </xf>
    <xf numFmtId="182" fontId="17" fillId="0" borderId="38" xfId="47" applyNumberFormat="1" applyFont="1" applyFill="1" applyBorder="1" applyAlignment="1" quotePrefix="1">
      <alignment horizontal="right" indent="2"/>
    </xf>
    <xf numFmtId="182" fontId="17" fillId="0" borderId="49" xfId="47" applyNumberFormat="1" applyFont="1" applyFill="1" applyBorder="1" applyAlignment="1" quotePrefix="1">
      <alignment horizontal="right" indent="2"/>
    </xf>
    <xf numFmtId="0" fontId="29" fillId="35" borderId="50" xfId="52" applyFont="1" applyFill="1" applyBorder="1" applyAlignment="1">
      <alignment horizontal="left" vertical="center"/>
      <protection/>
    </xf>
    <xf numFmtId="0" fontId="29" fillId="35" borderId="0" xfId="52" applyFont="1" applyFill="1" applyBorder="1" applyAlignment="1">
      <alignment horizontal="left" vertical="center"/>
      <protection/>
    </xf>
    <xf numFmtId="176" fontId="14" fillId="0" borderId="0" xfId="52" applyNumberFormat="1" applyFont="1" applyFill="1" applyBorder="1" applyAlignment="1">
      <alignment horizontal="left" vertical="top"/>
      <protection/>
    </xf>
    <xf numFmtId="176" fontId="8" fillId="0" borderId="0" xfId="52" applyNumberFormat="1" applyFont="1" applyFill="1" applyBorder="1" applyAlignment="1">
      <alignment horizontal="centerContinuous" vertical="top"/>
      <protection/>
    </xf>
    <xf numFmtId="176" fontId="8" fillId="0" borderId="10" xfId="52" applyNumberFormat="1" applyFont="1" applyFill="1" applyBorder="1" applyAlignment="1">
      <alignment horizontal="center" vertical="center" wrapText="1"/>
      <protection/>
    </xf>
    <xf numFmtId="176" fontId="17" fillId="0" borderId="0" xfId="47" applyNumberFormat="1" applyFont="1" applyFill="1" applyBorder="1" applyAlignment="1" quotePrefix="1">
      <alignment horizontal="right" indent="1"/>
    </xf>
    <xf numFmtId="176" fontId="6" fillId="33" borderId="0" xfId="0" applyNumberFormat="1" applyFont="1" applyFill="1" applyAlignment="1">
      <alignment/>
    </xf>
    <xf numFmtId="176" fontId="9" fillId="0" borderId="0" xfId="47" applyNumberFormat="1" applyFont="1" applyFill="1" applyBorder="1" applyAlignment="1" quotePrefix="1">
      <alignment horizontal="right"/>
    </xf>
    <xf numFmtId="176" fontId="8" fillId="0" borderId="0" xfId="0" applyNumberFormat="1" applyFont="1" applyFill="1" applyBorder="1" applyAlignment="1" quotePrefix="1">
      <alignment horizontal="center"/>
    </xf>
    <xf numFmtId="176" fontId="8" fillId="34" borderId="0" xfId="0" applyNumberFormat="1" applyFont="1" applyFill="1" applyBorder="1" applyAlignment="1" quotePrefix="1">
      <alignment horizontal="center"/>
    </xf>
    <xf numFmtId="176" fontId="17" fillId="0" borderId="0" xfId="47" applyNumberFormat="1" applyFont="1" applyFill="1" applyBorder="1" applyAlignment="1" quotePrefix="1">
      <alignment horizontal="center"/>
    </xf>
    <xf numFmtId="176" fontId="17" fillId="0" borderId="0" xfId="0" applyNumberFormat="1" applyFont="1" applyFill="1" applyBorder="1" applyAlignment="1" quotePrefix="1">
      <alignment horizontal="center"/>
    </xf>
    <xf numFmtId="176" fontId="16" fillId="0" borderId="0" xfId="0" applyNumberFormat="1" applyFont="1" applyFill="1" applyAlignment="1">
      <alignment/>
    </xf>
    <xf numFmtId="176" fontId="22" fillId="0" borderId="39" xfId="45" applyNumberFormat="1" applyFont="1" applyBorder="1" applyAlignment="1">
      <alignment horizontal="center" vertical="center"/>
    </xf>
    <xf numFmtId="176" fontId="11" fillId="0" borderId="30" xfId="52" applyNumberFormat="1" applyFont="1" applyFill="1" applyBorder="1" applyAlignment="1">
      <alignment horizontal="center" vertical="center" wrapText="1"/>
      <protection/>
    </xf>
    <xf numFmtId="176" fontId="8" fillId="0" borderId="18" xfId="52" applyNumberFormat="1" applyFont="1" applyFill="1" applyBorder="1" applyAlignment="1">
      <alignment horizontal="center" vertical="center" wrapText="1"/>
      <protection/>
    </xf>
    <xf numFmtId="176" fontId="14" fillId="0" borderId="0" xfId="52" applyNumberFormat="1" applyFont="1" applyFill="1" applyBorder="1" applyAlignment="1">
      <alignment horizontal="center" vertical="center"/>
      <protection/>
    </xf>
    <xf numFmtId="176" fontId="8" fillId="0" borderId="0" xfId="52" applyNumberFormat="1" applyFont="1" applyFill="1" applyBorder="1" applyAlignment="1">
      <alignment horizontal="center" vertical="center"/>
      <protection/>
    </xf>
    <xf numFmtId="176" fontId="6" fillId="0" borderId="0" xfId="0" applyNumberFormat="1" applyFont="1" applyFill="1" applyAlignment="1">
      <alignment horizontal="center" vertical="center"/>
    </xf>
    <xf numFmtId="176" fontId="6" fillId="33" borderId="0" xfId="0" applyNumberFormat="1" applyFont="1" applyFill="1" applyAlignment="1">
      <alignment horizontal="center" vertical="center"/>
    </xf>
    <xf numFmtId="176" fontId="14" fillId="0" borderId="0" xfId="54" applyNumberFormat="1" applyFont="1" applyFill="1" applyBorder="1" applyAlignment="1">
      <alignment horizontal="left" vertical="top"/>
    </xf>
    <xf numFmtId="176" fontId="22" fillId="0" borderId="39" xfId="54" applyNumberFormat="1" applyFont="1" applyBorder="1" applyAlignment="1">
      <alignment horizontal="center" vertical="center"/>
    </xf>
    <xf numFmtId="176" fontId="8" fillId="0" borderId="0" xfId="54" applyNumberFormat="1" applyFont="1" applyFill="1" applyBorder="1" applyAlignment="1">
      <alignment horizontal="centerContinuous" vertical="top"/>
    </xf>
    <xf numFmtId="176" fontId="11" fillId="0" borderId="30" xfId="54" applyNumberFormat="1" applyFont="1" applyFill="1" applyBorder="1" applyAlignment="1">
      <alignment horizontal="center" vertical="center" wrapText="1"/>
    </xf>
    <xf numFmtId="176" fontId="11" fillId="0" borderId="36" xfId="54" applyNumberFormat="1" applyFont="1" applyFill="1" applyBorder="1" applyAlignment="1">
      <alignment horizontal="center" vertical="center" wrapText="1"/>
    </xf>
    <xf numFmtId="176" fontId="6" fillId="0" borderId="0" xfId="54" applyNumberFormat="1" applyFont="1" applyFill="1" applyAlignment="1">
      <alignment horizontal="left"/>
    </xf>
    <xf numFmtId="176" fontId="6" fillId="33" borderId="0" xfId="54" applyNumberFormat="1" applyFont="1" applyFill="1" applyAlignment="1">
      <alignment/>
    </xf>
    <xf numFmtId="176" fontId="6" fillId="0" borderId="0" xfId="54" applyNumberFormat="1" applyFont="1" applyFill="1" applyAlignment="1">
      <alignment/>
    </xf>
    <xf numFmtId="176" fontId="16" fillId="0" borderId="0" xfId="54" applyNumberFormat="1" applyFont="1" applyFill="1" applyAlignment="1">
      <alignment/>
    </xf>
    <xf numFmtId="176" fontId="17" fillId="0" borderId="19" xfId="0" applyNumberFormat="1" applyFont="1" applyFill="1" applyBorder="1" applyAlignment="1" quotePrefix="1">
      <alignment horizontal="center"/>
    </xf>
    <xf numFmtId="176" fontId="17" fillId="0" borderId="20" xfId="0" applyNumberFormat="1" applyFont="1" applyFill="1" applyBorder="1" applyAlignment="1" quotePrefix="1">
      <alignment horizontal="center"/>
    </xf>
    <xf numFmtId="176" fontId="11" fillId="0" borderId="36" xfId="0" applyNumberFormat="1" applyFont="1" applyFill="1" applyBorder="1" applyAlignment="1">
      <alignment horizontal="center" vertical="center" wrapText="1"/>
    </xf>
    <xf numFmtId="176" fontId="8" fillId="0" borderId="37" xfId="52" applyNumberFormat="1" applyFont="1" applyFill="1" applyBorder="1" applyAlignment="1">
      <alignment horizontal="center" vertical="center"/>
      <protection/>
    </xf>
    <xf numFmtId="176" fontId="8" fillId="0" borderId="0" xfId="52" applyNumberFormat="1" applyFont="1" applyFill="1" applyBorder="1" applyAlignment="1">
      <alignment horizontal="center" vertical="top"/>
      <protection/>
    </xf>
    <xf numFmtId="176" fontId="11" fillId="0" borderId="36" xfId="52" applyNumberFormat="1" applyFont="1" applyFill="1" applyBorder="1" applyAlignment="1">
      <alignment horizontal="center" vertical="center" wrapText="1"/>
      <protection/>
    </xf>
    <xf numFmtId="176" fontId="8" fillId="0" borderId="37" xfId="52" applyNumberFormat="1" applyFont="1" applyFill="1" applyBorder="1" applyAlignment="1">
      <alignment horizontal="center" vertical="center" wrapText="1"/>
      <protection/>
    </xf>
    <xf numFmtId="176" fontId="8" fillId="0" borderId="51" xfId="47" applyNumberFormat="1" applyFont="1" applyFill="1" applyBorder="1" applyAlignment="1" quotePrefix="1">
      <alignment horizontal="center"/>
    </xf>
    <xf numFmtId="176" fontId="8" fillId="34" borderId="38" xfId="47" applyNumberFormat="1" applyFont="1" applyFill="1" applyBorder="1" applyAlignment="1">
      <alignment horizontal="center"/>
    </xf>
    <xf numFmtId="176" fontId="8" fillId="0" borderId="38" xfId="47" applyNumberFormat="1" applyFont="1" applyFill="1" applyBorder="1" applyAlignment="1" quotePrefix="1">
      <alignment horizontal="center"/>
    </xf>
    <xf numFmtId="176" fontId="8" fillId="34" borderId="38" xfId="47" applyNumberFormat="1" applyFont="1" applyFill="1" applyBorder="1" applyAlignment="1" quotePrefix="1">
      <alignment horizontal="center"/>
    </xf>
    <xf numFmtId="176" fontId="17" fillId="0" borderId="36" xfId="47" applyNumberFormat="1" applyFont="1" applyFill="1" applyBorder="1" applyAlignment="1" quotePrefix="1">
      <alignment horizontal="center"/>
    </xf>
    <xf numFmtId="176" fontId="17" fillId="0" borderId="38" xfId="47" applyNumberFormat="1" applyFont="1" applyFill="1" applyBorder="1" applyAlignment="1" quotePrefix="1">
      <alignment horizontal="center"/>
    </xf>
    <xf numFmtId="176" fontId="17" fillId="0" borderId="49" xfId="47" applyNumberFormat="1" applyFont="1" applyFill="1" applyBorder="1" applyAlignment="1" quotePrefix="1">
      <alignment horizontal="center"/>
    </xf>
    <xf numFmtId="176" fontId="6" fillId="0" borderId="0" xfId="0" applyNumberFormat="1" applyFont="1" applyFill="1" applyAlignment="1">
      <alignment horizontal="center"/>
    </xf>
    <xf numFmtId="176" fontId="6" fillId="33" borderId="0" xfId="0" applyNumberFormat="1" applyFont="1" applyFill="1" applyAlignment="1">
      <alignment horizontal="center"/>
    </xf>
    <xf numFmtId="184" fontId="17" fillId="0" borderId="20" xfId="47" applyNumberFormat="1" applyFont="1" applyFill="1" applyBorder="1" applyAlignment="1" quotePrefix="1">
      <alignment/>
    </xf>
    <xf numFmtId="212" fontId="8" fillId="0" borderId="10" xfId="52" applyNumberFormat="1" applyFont="1" applyFill="1" applyBorder="1" applyAlignment="1">
      <alignment horizontal="center" vertical="center" wrapText="1"/>
      <protection/>
    </xf>
    <xf numFmtId="168" fontId="35" fillId="0" borderId="30" xfId="52" applyNumberFormat="1" applyFont="1" applyFill="1" applyBorder="1" applyAlignment="1">
      <alignment horizontal="center" vertical="center" wrapText="1"/>
      <protection/>
    </xf>
    <xf numFmtId="182" fontId="8" fillId="0" borderId="10" xfId="52" applyNumberFormat="1" applyFont="1" applyFill="1" applyBorder="1" applyAlignment="1">
      <alignment horizontal="center" vertical="center"/>
      <protection/>
    </xf>
    <xf numFmtId="182" fontId="8" fillId="0" borderId="0" xfId="47" applyNumberFormat="1" applyFont="1" applyFill="1" applyBorder="1" applyAlignment="1" quotePrefix="1">
      <alignment horizontal="right" indent="1"/>
    </xf>
    <xf numFmtId="182" fontId="8" fillId="34" borderId="0" xfId="47" applyNumberFormat="1" applyFont="1" applyFill="1" applyBorder="1" applyAlignment="1" quotePrefix="1">
      <alignment horizontal="right" indent="1"/>
    </xf>
    <xf numFmtId="182" fontId="17" fillId="0" borderId="19" xfId="47" applyNumberFormat="1" applyFont="1" applyFill="1" applyBorder="1" applyAlignment="1" quotePrefix="1">
      <alignment horizontal="right" indent="1"/>
    </xf>
    <xf numFmtId="182" fontId="17" fillId="0" borderId="0" xfId="47" applyNumberFormat="1" applyFont="1" applyFill="1" applyBorder="1" applyAlignment="1" quotePrefix="1">
      <alignment horizontal="right" indent="1"/>
    </xf>
    <xf numFmtId="182" fontId="17" fillId="0" borderId="20" xfId="47" applyNumberFormat="1" applyFont="1" applyFill="1" applyBorder="1" applyAlignment="1" quotePrefix="1">
      <alignment horizontal="right" indent="1"/>
    </xf>
    <xf numFmtId="182" fontId="8" fillId="0" borderId="0" xfId="47" applyNumberFormat="1" applyFont="1" applyFill="1" applyBorder="1" applyAlignment="1" quotePrefix="1">
      <alignment horizontal="right"/>
    </xf>
    <xf numFmtId="182" fontId="8" fillId="34" borderId="0" xfId="47" applyNumberFormat="1" applyFont="1" applyFill="1" applyBorder="1" applyAlignment="1" quotePrefix="1">
      <alignment horizontal="right"/>
    </xf>
    <xf numFmtId="182" fontId="17" fillId="0" borderId="19" xfId="47" applyNumberFormat="1" applyFont="1" applyFill="1" applyBorder="1" applyAlignment="1" quotePrefix="1">
      <alignment/>
    </xf>
    <xf numFmtId="182" fontId="17" fillId="0" borderId="0" xfId="47" applyNumberFormat="1" applyFont="1" applyFill="1" applyBorder="1" applyAlignment="1" quotePrefix="1">
      <alignment/>
    </xf>
    <xf numFmtId="182" fontId="17" fillId="0" borderId="20" xfId="47" applyNumberFormat="1" applyFont="1" applyFill="1" applyBorder="1" applyAlignment="1" quotePrefix="1">
      <alignment/>
    </xf>
    <xf numFmtId="184" fontId="8" fillId="0" borderId="10" xfId="52" applyNumberFormat="1" applyFont="1" applyFill="1" applyBorder="1" applyAlignment="1">
      <alignment horizontal="center" vertical="center"/>
      <protection/>
    </xf>
    <xf numFmtId="184" fontId="8" fillId="0" borderId="0" xfId="47" applyNumberFormat="1" applyFont="1" applyFill="1" applyBorder="1" applyAlignment="1" quotePrefix="1">
      <alignment horizontal="right"/>
    </xf>
    <xf numFmtId="184" fontId="8" fillId="34" borderId="0" xfId="47" applyNumberFormat="1" applyFont="1" applyFill="1" applyBorder="1" applyAlignment="1" quotePrefix="1">
      <alignment horizontal="right"/>
    </xf>
    <xf numFmtId="184" fontId="17" fillId="0" borderId="19" xfId="47" applyNumberFormat="1" applyFont="1" applyFill="1" applyBorder="1" applyAlignment="1" quotePrefix="1">
      <alignment/>
    </xf>
    <xf numFmtId="184" fontId="17" fillId="0" borderId="0" xfId="47" applyNumberFormat="1" applyFont="1" applyFill="1" applyBorder="1" applyAlignment="1" quotePrefix="1">
      <alignment/>
    </xf>
    <xf numFmtId="173" fontId="8" fillId="0" borderId="10" xfId="47" applyNumberFormat="1" applyFont="1" applyFill="1" applyBorder="1" applyAlignment="1">
      <alignment horizontal="center" vertical="center"/>
    </xf>
    <xf numFmtId="184" fontId="8" fillId="0" borderId="46" xfId="52" applyNumberFormat="1" applyFont="1" applyFill="1" applyBorder="1" applyAlignment="1">
      <alignment horizontal="center" vertical="center"/>
      <protection/>
    </xf>
    <xf numFmtId="184" fontId="8" fillId="0" borderId="18" xfId="52" applyNumberFormat="1" applyFont="1" applyFill="1" applyBorder="1" applyAlignment="1">
      <alignment horizontal="right" vertical="center" wrapText="1" indent="1"/>
      <protection/>
    </xf>
    <xf numFmtId="3" fontId="8" fillId="0" borderId="18" xfId="52" applyNumberFormat="1" applyFont="1" applyFill="1" applyBorder="1" applyAlignment="1">
      <alignment horizontal="right" vertical="center" wrapText="1" indent="1"/>
      <protection/>
    </xf>
    <xf numFmtId="172" fontId="8" fillId="0" borderId="25" xfId="52" applyNumberFormat="1" applyFont="1" applyFill="1" applyBorder="1" applyAlignment="1">
      <alignment horizontal="center" vertical="center" wrapText="1"/>
      <protection/>
    </xf>
    <xf numFmtId="176" fontId="11" fillId="0" borderId="19" xfId="54" applyNumberFormat="1" applyFont="1" applyFill="1" applyBorder="1" applyAlignment="1">
      <alignment horizontal="center" vertical="center" wrapText="1"/>
    </xf>
    <xf numFmtId="168" fontId="11" fillId="0" borderId="52" xfId="52" applyNumberFormat="1" applyFont="1" applyFill="1" applyBorder="1" applyAlignment="1">
      <alignment horizontal="center" vertical="center" wrapText="1"/>
      <protection/>
    </xf>
    <xf numFmtId="3" fontId="8" fillId="0" borderId="11" xfId="52" applyNumberFormat="1" applyFont="1" applyFill="1" applyBorder="1" applyAlignment="1">
      <alignment horizontal="center" vertical="center" wrapText="1"/>
      <protection/>
    </xf>
    <xf numFmtId="3" fontId="8" fillId="0" borderId="12" xfId="52" applyNumberFormat="1" applyFont="1" applyFill="1" applyBorder="1" applyAlignment="1">
      <alignment horizontal="center" vertical="center" wrapText="1"/>
      <protection/>
    </xf>
    <xf numFmtId="3" fontId="17" fillId="0" borderId="45" xfId="0" applyNumberFormat="1" applyFont="1" applyFill="1" applyBorder="1" applyAlignment="1" quotePrefix="1">
      <alignment horizontal="right" indent="1"/>
    </xf>
    <xf numFmtId="3" fontId="17" fillId="0" borderId="53" xfId="0" applyNumberFormat="1" applyFont="1" applyFill="1" applyBorder="1" applyAlignment="1" quotePrefix="1">
      <alignment horizontal="right" indent="1"/>
    </xf>
    <xf numFmtId="3" fontId="8" fillId="0" borderId="54" xfId="0" applyNumberFormat="1" applyFont="1" applyFill="1" applyBorder="1" applyAlignment="1" quotePrefix="1">
      <alignment horizontal="right" indent="1"/>
    </xf>
    <xf numFmtId="3" fontId="8" fillId="34" borderId="54" xfId="0" applyNumberFormat="1" applyFont="1" applyFill="1" applyBorder="1" applyAlignment="1" quotePrefix="1">
      <alignment horizontal="right" indent="1"/>
    </xf>
    <xf numFmtId="3" fontId="17" fillId="0" borderId="55" xfId="0" applyNumberFormat="1" applyFont="1" applyFill="1" applyBorder="1" applyAlignment="1" quotePrefix="1">
      <alignment horizontal="right" indent="1"/>
    </xf>
    <xf numFmtId="1" fontId="8" fillId="0" borderId="47" xfId="52" applyNumberFormat="1" applyFont="1" applyFill="1" applyBorder="1" applyAlignment="1">
      <alignment horizontal="center" vertical="center" wrapText="1"/>
      <protection/>
    </xf>
    <xf numFmtId="182" fontId="17" fillId="0" borderId="0" xfId="47" applyNumberFormat="1" applyFont="1" applyFill="1" applyBorder="1" applyAlignment="1" quotePrefix="1">
      <alignment horizontal="center"/>
    </xf>
    <xf numFmtId="1" fontId="17" fillId="0" borderId="0" xfId="47" applyNumberFormat="1" applyFont="1" applyFill="1" applyBorder="1" applyAlignment="1" quotePrefix="1">
      <alignment horizontal="center"/>
    </xf>
    <xf numFmtId="1" fontId="17" fillId="0" borderId="0" xfId="0" applyNumberFormat="1" applyFont="1" applyFill="1" applyBorder="1" applyAlignment="1" quotePrefix="1">
      <alignment horizontal="center"/>
    </xf>
    <xf numFmtId="188" fontId="8" fillId="0" borderId="56" xfId="47" applyNumberFormat="1" applyFont="1" applyFill="1" applyBorder="1" applyAlignment="1" quotePrefix="1">
      <alignment horizontal="right"/>
    </xf>
    <xf numFmtId="0" fontId="15" fillId="0" borderId="0" xfId="52" applyFont="1" applyFill="1" applyBorder="1" applyAlignment="1">
      <alignment vertical="top"/>
      <protection/>
    </xf>
    <xf numFmtId="0" fontId="5" fillId="0" borderId="57" xfId="52" applyFont="1" applyFill="1" applyBorder="1" applyAlignment="1">
      <alignment vertical="center"/>
      <protection/>
    </xf>
    <xf numFmtId="0" fontId="5" fillId="0" borderId="58" xfId="52" applyFont="1" applyFill="1" applyBorder="1" applyAlignment="1">
      <alignment vertical="center"/>
      <protection/>
    </xf>
    <xf numFmtId="0" fontId="5" fillId="0" borderId="59" xfId="52" applyFont="1" applyFill="1" applyBorder="1" applyAlignment="1">
      <alignment vertical="center"/>
      <protection/>
    </xf>
    <xf numFmtId="184" fontId="8" fillId="0" borderId="18" xfId="52" applyNumberFormat="1" applyFont="1" applyFill="1" applyBorder="1" applyAlignment="1">
      <alignment horizontal="center" vertical="center" wrapText="1"/>
      <protection/>
    </xf>
    <xf numFmtId="176" fontId="8" fillId="0" borderId="13" xfId="54" applyNumberFormat="1" applyFont="1" applyFill="1" applyBorder="1" applyAlignment="1" quotePrefix="1">
      <alignment horizontal="center"/>
    </xf>
    <xf numFmtId="176" fontId="8" fillId="34" borderId="13" xfId="54" applyNumberFormat="1" applyFont="1" applyFill="1" applyBorder="1" applyAlignment="1">
      <alignment horizontal="center"/>
    </xf>
    <xf numFmtId="176" fontId="8" fillId="34" borderId="38" xfId="54" applyNumberFormat="1" applyFont="1" applyFill="1" applyBorder="1" applyAlignment="1" quotePrefix="1">
      <alignment horizontal="center"/>
    </xf>
    <xf numFmtId="176" fontId="8" fillId="0" borderId="38" xfId="54" applyNumberFormat="1" applyFont="1" applyFill="1" applyBorder="1" applyAlignment="1" quotePrefix="1">
      <alignment horizontal="center"/>
    </xf>
    <xf numFmtId="176" fontId="8" fillId="34" borderId="13" xfId="54" applyNumberFormat="1" applyFont="1" applyFill="1" applyBorder="1" applyAlignment="1" quotePrefix="1">
      <alignment horizontal="center"/>
    </xf>
    <xf numFmtId="176" fontId="8" fillId="0" borderId="38" xfId="54" applyNumberFormat="1" applyFont="1" applyFill="1" applyBorder="1" applyAlignment="1">
      <alignment horizontal="center"/>
    </xf>
    <xf numFmtId="176" fontId="17" fillId="0" borderId="30" xfId="54" applyNumberFormat="1" applyFont="1" applyFill="1" applyBorder="1" applyAlignment="1" quotePrefix="1">
      <alignment horizontal="center"/>
    </xf>
    <xf numFmtId="176" fontId="17" fillId="0" borderId="36" xfId="54" applyNumberFormat="1" applyFont="1" applyFill="1" applyBorder="1" applyAlignment="1" quotePrefix="1">
      <alignment horizontal="center"/>
    </xf>
    <xf numFmtId="176" fontId="17" fillId="0" borderId="13" xfId="54" applyNumberFormat="1" applyFont="1" applyFill="1" applyBorder="1" applyAlignment="1" quotePrefix="1">
      <alignment horizontal="center"/>
    </xf>
    <xf numFmtId="176" fontId="17" fillId="0" borderId="38" xfId="54" applyNumberFormat="1" applyFont="1" applyFill="1" applyBorder="1" applyAlignment="1" quotePrefix="1">
      <alignment horizontal="center"/>
    </xf>
    <xf numFmtId="176" fontId="17" fillId="0" borderId="31" xfId="54" applyNumberFormat="1" applyFont="1" applyFill="1" applyBorder="1" applyAlignment="1" quotePrefix="1">
      <alignment horizontal="center"/>
    </xf>
    <xf numFmtId="176" fontId="17" fillId="0" borderId="49" xfId="54" applyNumberFormat="1" applyFont="1" applyFill="1" applyBorder="1" applyAlignment="1" quotePrefix="1">
      <alignment horizontal="center"/>
    </xf>
    <xf numFmtId="0" fontId="6" fillId="0" borderId="0" xfId="0" applyFont="1" applyFill="1" applyAlignment="1">
      <alignment/>
    </xf>
    <xf numFmtId="2" fontId="11" fillId="0" borderId="60" xfId="52" applyNumberFormat="1" applyFont="1" applyFill="1" applyBorder="1" applyAlignment="1">
      <alignment horizontal="center" vertical="center" wrapText="1"/>
      <protection/>
    </xf>
    <xf numFmtId="2" fontId="11" fillId="0" borderId="61" xfId="52" applyNumberFormat="1" applyFont="1" applyFill="1" applyBorder="1" applyAlignment="1">
      <alignment horizontal="center" vertical="center" wrapText="1"/>
      <protection/>
    </xf>
    <xf numFmtId="0" fontId="10" fillId="0" borderId="0" xfId="0" applyFont="1" applyFill="1" applyBorder="1" applyAlignment="1">
      <alignment/>
    </xf>
    <xf numFmtId="0" fontId="10" fillId="0" borderId="0" xfId="0" applyFont="1" applyFill="1" applyBorder="1" applyAlignment="1">
      <alignment horizontal="left"/>
    </xf>
    <xf numFmtId="9" fontId="6" fillId="0" borderId="0" xfId="54" applyFont="1" applyFill="1" applyAlignment="1">
      <alignment/>
    </xf>
    <xf numFmtId="176" fontId="36" fillId="0" borderId="10" xfId="54" applyNumberFormat="1" applyFont="1" applyFill="1" applyBorder="1" applyAlignment="1">
      <alignment horizontal="center" vertical="center" wrapText="1"/>
    </xf>
    <xf numFmtId="184" fontId="8" fillId="0" borderId="10" xfId="52" applyNumberFormat="1" applyFont="1" applyFill="1" applyBorder="1" applyAlignment="1">
      <alignment horizontal="right" vertical="center" indent="1"/>
      <protection/>
    </xf>
    <xf numFmtId="184" fontId="8" fillId="0" borderId="0" xfId="47" applyNumberFormat="1" applyFont="1" applyFill="1" applyBorder="1" applyAlignment="1" quotePrefix="1">
      <alignment horizontal="right" indent="1"/>
    </xf>
    <xf numFmtId="184" fontId="8" fillId="34" borderId="0" xfId="47" applyNumberFormat="1" applyFont="1" applyFill="1" applyBorder="1" applyAlignment="1" quotePrefix="1">
      <alignment horizontal="right" indent="1"/>
    </xf>
    <xf numFmtId="184" fontId="17" fillId="0" borderId="19" xfId="47" applyNumberFormat="1" applyFont="1" applyFill="1" applyBorder="1" applyAlignment="1" quotePrefix="1">
      <alignment horizontal="right" indent="1"/>
    </xf>
    <xf numFmtId="184" fontId="17" fillId="0" borderId="0" xfId="47" applyNumberFormat="1" applyFont="1" applyFill="1" applyBorder="1" applyAlignment="1" quotePrefix="1">
      <alignment horizontal="right" indent="1"/>
    </xf>
    <xf numFmtId="184" fontId="17" fillId="0" borderId="20" xfId="47" applyNumberFormat="1" applyFont="1" applyFill="1" applyBorder="1" applyAlignment="1" quotePrefix="1">
      <alignment horizontal="right" indent="1"/>
    </xf>
    <xf numFmtId="184" fontId="8" fillId="0" borderId="0" xfId="47" applyNumberFormat="1" applyFont="1" applyFill="1" applyBorder="1" applyAlignment="1" quotePrefix="1">
      <alignment horizontal="center"/>
    </xf>
    <xf numFmtId="184" fontId="8" fillId="34" borderId="0" xfId="47" applyNumberFormat="1" applyFont="1" applyFill="1" applyBorder="1" applyAlignment="1" quotePrefix="1">
      <alignment horizontal="center"/>
    </xf>
    <xf numFmtId="184" fontId="17" fillId="0" borderId="19" xfId="47" applyNumberFormat="1" applyFont="1" applyFill="1" applyBorder="1" applyAlignment="1" quotePrefix="1">
      <alignment horizontal="center"/>
    </xf>
    <xf numFmtId="184" fontId="17" fillId="0" borderId="0" xfId="47" applyNumberFormat="1" applyFont="1" applyFill="1" applyBorder="1" applyAlignment="1" quotePrefix="1">
      <alignment horizontal="center"/>
    </xf>
    <xf numFmtId="184" fontId="17" fillId="0" borderId="20" xfId="47" applyNumberFormat="1" applyFont="1" applyFill="1" applyBorder="1" applyAlignment="1" quotePrefix="1">
      <alignment horizontal="center"/>
    </xf>
    <xf numFmtId="184" fontId="8" fillId="0" borderId="0" xfId="47" applyNumberFormat="1" applyFont="1" applyFill="1" applyBorder="1" applyAlignment="1" quotePrefix="1">
      <alignment horizontal="right" indent="2"/>
    </xf>
    <xf numFmtId="184" fontId="8" fillId="34" borderId="0" xfId="47" applyNumberFormat="1" applyFont="1" applyFill="1" applyBorder="1" applyAlignment="1" quotePrefix="1">
      <alignment horizontal="right" indent="2"/>
    </xf>
    <xf numFmtId="184" fontId="17" fillId="0" borderId="19" xfId="47" applyNumberFormat="1" applyFont="1" applyFill="1" applyBorder="1" applyAlignment="1" quotePrefix="1">
      <alignment horizontal="right" indent="2"/>
    </xf>
    <xf numFmtId="184" fontId="17" fillId="0" borderId="0" xfId="47" applyNumberFormat="1" applyFont="1" applyFill="1" applyBorder="1" applyAlignment="1" quotePrefix="1">
      <alignment horizontal="right" indent="2"/>
    </xf>
    <xf numFmtId="184" fontId="17" fillId="0" borderId="20" xfId="47" applyNumberFormat="1" applyFont="1" applyFill="1" applyBorder="1" applyAlignment="1" quotePrefix="1">
      <alignment horizontal="right" indent="2"/>
    </xf>
    <xf numFmtId="184" fontId="8" fillId="0" borderId="18" xfId="52" applyNumberFormat="1" applyFont="1" applyFill="1" applyBorder="1" applyAlignment="1">
      <alignment horizontal="center" vertical="center"/>
      <protection/>
    </xf>
    <xf numFmtId="184" fontId="8" fillId="0" borderId="62" xfId="52" applyNumberFormat="1" applyFont="1" applyFill="1" applyBorder="1" applyAlignment="1">
      <alignment horizontal="center" vertical="center" wrapText="1"/>
      <protection/>
    </xf>
    <xf numFmtId="184" fontId="8" fillId="0" borderId="63" xfId="52" applyNumberFormat="1" applyFont="1" applyFill="1" applyBorder="1" applyAlignment="1">
      <alignment horizontal="center" vertical="center" wrapText="1"/>
      <protection/>
    </xf>
    <xf numFmtId="184" fontId="8" fillId="0" borderId="64" xfId="54" applyNumberFormat="1" applyFont="1" applyFill="1" applyBorder="1" applyAlignment="1" quotePrefix="1">
      <alignment horizontal="right" indent="1"/>
    </xf>
    <xf numFmtId="184" fontId="8" fillId="0" borderId="65" xfId="54" applyNumberFormat="1" applyFont="1" applyFill="1" applyBorder="1" applyAlignment="1" quotePrefix="1">
      <alignment horizontal="right" indent="1"/>
    </xf>
    <xf numFmtId="184" fontId="8" fillId="34" borderId="64" xfId="54" applyNumberFormat="1" applyFont="1" applyFill="1" applyBorder="1" applyAlignment="1" quotePrefix="1">
      <alignment horizontal="right" indent="1"/>
    </xf>
    <xf numFmtId="184" fontId="8" fillId="34" borderId="65" xfId="54" applyNumberFormat="1" applyFont="1" applyFill="1" applyBorder="1" applyAlignment="1" quotePrefix="1">
      <alignment horizontal="right" indent="1"/>
    </xf>
    <xf numFmtId="184" fontId="17" fillId="0" borderId="60" xfId="0" applyNumberFormat="1" applyFont="1" applyFill="1" applyBorder="1" applyAlignment="1" quotePrefix="1">
      <alignment horizontal="right" indent="1"/>
    </xf>
    <xf numFmtId="184" fontId="17" fillId="0" borderId="61" xfId="0" applyNumberFormat="1" applyFont="1" applyFill="1" applyBorder="1" applyAlignment="1" quotePrefix="1">
      <alignment horizontal="right" indent="1"/>
    </xf>
    <xf numFmtId="184" fontId="17" fillId="0" borderId="64" xfId="0" applyNumberFormat="1" applyFont="1" applyFill="1" applyBorder="1" applyAlignment="1" quotePrefix="1">
      <alignment horizontal="right" indent="1"/>
    </xf>
    <xf numFmtId="184" fontId="17" fillId="0" borderId="65" xfId="0" applyNumberFormat="1" applyFont="1" applyFill="1" applyBorder="1" applyAlignment="1" quotePrefix="1">
      <alignment horizontal="right" indent="1"/>
    </xf>
    <xf numFmtId="184" fontId="17" fillId="0" borderId="66" xfId="0" applyNumberFormat="1" applyFont="1" applyFill="1" applyBorder="1" applyAlignment="1" quotePrefix="1">
      <alignment horizontal="right" indent="1"/>
    </xf>
    <xf numFmtId="184" fontId="17" fillId="0" borderId="67" xfId="0" applyNumberFormat="1" applyFont="1" applyFill="1" applyBorder="1" applyAlignment="1" quotePrefix="1">
      <alignment horizontal="right" indent="1"/>
    </xf>
    <xf numFmtId="184" fontId="8" fillId="0" borderId="18" xfId="52" applyNumberFormat="1" applyFont="1" applyFill="1" applyBorder="1" applyAlignment="1">
      <alignment vertical="center" wrapText="1"/>
      <protection/>
    </xf>
    <xf numFmtId="176" fontId="8" fillId="0" borderId="68" xfId="54" applyNumberFormat="1" applyFont="1" applyFill="1" applyBorder="1" applyAlignment="1" quotePrefix="1">
      <alignment horizontal="right" indent="3"/>
    </xf>
    <xf numFmtId="176" fontId="8" fillId="0" borderId="56" xfId="54" applyNumberFormat="1" applyFont="1" applyFill="1" applyBorder="1" applyAlignment="1" quotePrefix="1">
      <alignment horizontal="right" indent="3"/>
    </xf>
    <xf numFmtId="176" fontId="8" fillId="0" borderId="51" xfId="54" applyNumberFormat="1" applyFont="1" applyFill="1" applyBorder="1" applyAlignment="1" quotePrefix="1">
      <alignment horizontal="right" indent="3"/>
    </xf>
    <xf numFmtId="176" fontId="8" fillId="34" borderId="0" xfId="54" applyNumberFormat="1" applyFont="1" applyFill="1" applyBorder="1" applyAlignment="1">
      <alignment horizontal="right" indent="3"/>
    </xf>
    <xf numFmtId="176" fontId="8" fillId="34" borderId="13" xfId="54" applyNumberFormat="1" applyFont="1" applyFill="1" applyBorder="1" applyAlignment="1">
      <alignment horizontal="right" indent="3"/>
    </xf>
    <xf numFmtId="176" fontId="8" fillId="34" borderId="38" xfId="54" applyNumberFormat="1" applyFont="1" applyFill="1" applyBorder="1" applyAlignment="1">
      <alignment horizontal="right" indent="3"/>
    </xf>
    <xf numFmtId="176" fontId="8" fillId="0" borderId="0" xfId="54" applyNumberFormat="1" applyFont="1" applyFill="1" applyBorder="1" applyAlignment="1" quotePrefix="1">
      <alignment horizontal="right" indent="3"/>
    </xf>
    <xf numFmtId="176" fontId="8" fillId="0" borderId="13" xfId="54" applyNumberFormat="1" applyFont="1" applyFill="1" applyBorder="1" applyAlignment="1" quotePrefix="1">
      <alignment horizontal="right" indent="3"/>
    </xf>
    <xf numFmtId="176" fontId="8" fillId="0" borderId="38" xfId="54" applyNumberFormat="1" applyFont="1" applyFill="1" applyBorder="1" applyAlignment="1" quotePrefix="1">
      <alignment horizontal="right" indent="3"/>
    </xf>
    <xf numFmtId="176" fontId="8" fillId="34" borderId="0" xfId="54" applyNumberFormat="1" applyFont="1" applyFill="1" applyBorder="1" applyAlignment="1" quotePrefix="1">
      <alignment horizontal="right" indent="3"/>
    </xf>
    <xf numFmtId="176" fontId="8" fillId="34" borderId="13" xfId="54" applyNumberFormat="1" applyFont="1" applyFill="1" applyBorder="1" applyAlignment="1" quotePrefix="1">
      <alignment horizontal="right" indent="3"/>
    </xf>
    <xf numFmtId="176" fontId="8" fillId="34" borderId="38" xfId="54" applyNumberFormat="1" applyFont="1" applyFill="1" applyBorder="1" applyAlignment="1" quotePrefix="1">
      <alignment horizontal="right" indent="3"/>
    </xf>
    <xf numFmtId="176" fontId="17" fillId="0" borderId="19" xfId="54" applyNumberFormat="1" applyFont="1" applyFill="1" applyBorder="1" applyAlignment="1" quotePrefix="1">
      <alignment horizontal="right" indent="3"/>
    </xf>
    <xf numFmtId="176" fontId="17" fillId="0" borderId="30" xfId="54" applyNumberFormat="1" applyFont="1" applyFill="1" applyBorder="1" applyAlignment="1" quotePrefix="1">
      <alignment horizontal="right" indent="3"/>
    </xf>
    <xf numFmtId="176" fontId="17" fillId="0" borderId="36" xfId="54" applyNumberFormat="1" applyFont="1" applyFill="1" applyBorder="1" applyAlignment="1" quotePrefix="1">
      <alignment horizontal="right" indent="3"/>
    </xf>
    <xf numFmtId="176" fontId="17" fillId="0" borderId="0" xfId="54" applyNumberFormat="1" applyFont="1" applyFill="1" applyBorder="1" applyAlignment="1" quotePrefix="1">
      <alignment horizontal="right" indent="3"/>
    </xf>
    <xf numFmtId="176" fontId="17" fillId="0" borderId="13" xfId="54" applyNumberFormat="1" applyFont="1" applyFill="1" applyBorder="1" applyAlignment="1" quotePrefix="1">
      <alignment horizontal="right" indent="3"/>
    </xf>
    <xf numFmtId="176" fontId="17" fillId="0" borderId="38" xfId="54" applyNumberFormat="1" applyFont="1" applyFill="1" applyBorder="1" applyAlignment="1" quotePrefix="1">
      <alignment horizontal="right" indent="3"/>
    </xf>
    <xf numFmtId="176" fontId="17" fillId="0" borderId="20" xfId="54" applyNumberFormat="1" applyFont="1" applyFill="1" applyBorder="1" applyAlignment="1" quotePrefix="1">
      <alignment horizontal="right" indent="3"/>
    </xf>
    <xf numFmtId="176" fontId="17" fillId="0" borderId="31" xfId="54" applyNumberFormat="1" applyFont="1" applyFill="1" applyBorder="1" applyAlignment="1" quotePrefix="1">
      <alignment horizontal="right" indent="3"/>
    </xf>
    <xf numFmtId="176" fontId="17" fillId="0" borderId="49" xfId="54" applyNumberFormat="1" applyFont="1" applyFill="1" applyBorder="1" applyAlignment="1" quotePrefix="1">
      <alignment horizontal="right" indent="3"/>
    </xf>
    <xf numFmtId="176" fontId="8" fillId="0" borderId="13" xfId="0" applyNumberFormat="1" applyFont="1" applyFill="1" applyBorder="1" applyAlignment="1" quotePrefix="1">
      <alignment horizontal="right" indent="1"/>
    </xf>
    <xf numFmtId="176" fontId="8" fillId="34" borderId="13" xfId="0" applyNumberFormat="1" applyFont="1" applyFill="1" applyBorder="1" applyAlignment="1" quotePrefix="1">
      <alignment horizontal="right" indent="1"/>
    </xf>
    <xf numFmtId="176" fontId="17" fillId="0" borderId="30" xfId="47" applyNumberFormat="1" applyFont="1" applyFill="1" applyBorder="1" applyAlignment="1" quotePrefix="1">
      <alignment horizontal="right" indent="1"/>
    </xf>
    <xf numFmtId="176" fontId="17" fillId="0" borderId="13" xfId="47" applyNumberFormat="1" applyFont="1" applyFill="1" applyBorder="1" applyAlignment="1" quotePrefix="1">
      <alignment horizontal="right" indent="1"/>
    </xf>
    <xf numFmtId="176" fontId="17" fillId="0" borderId="31" xfId="47" applyNumberFormat="1" applyFont="1" applyFill="1" applyBorder="1" applyAlignment="1" quotePrefix="1">
      <alignment horizontal="right" indent="1"/>
    </xf>
    <xf numFmtId="176" fontId="8" fillId="34" borderId="13" xfId="47" applyNumberFormat="1" applyFont="1" applyFill="1" applyBorder="1" applyAlignment="1">
      <alignment horizontal="right" indent="1"/>
    </xf>
    <xf numFmtId="176" fontId="8" fillId="0" borderId="13" xfId="47" applyNumberFormat="1" applyFont="1" applyFill="1" applyBorder="1" applyAlignment="1" quotePrefix="1">
      <alignment horizontal="right" indent="1"/>
    </xf>
    <xf numFmtId="176" fontId="8" fillId="34" borderId="13" xfId="47" applyNumberFormat="1" applyFont="1" applyFill="1" applyBorder="1" applyAlignment="1" quotePrefix="1">
      <alignment horizontal="right" indent="1"/>
    </xf>
    <xf numFmtId="2" fontId="8" fillId="0" borderId="15" xfId="0" applyNumberFormat="1" applyFont="1" applyFill="1" applyBorder="1" applyAlignment="1" quotePrefix="1">
      <alignment horizontal="left" indent="4"/>
    </xf>
    <xf numFmtId="2" fontId="8" fillId="34" borderId="15" xfId="0" applyNumberFormat="1" applyFont="1" applyFill="1" applyBorder="1" applyAlignment="1" quotePrefix="1">
      <alignment horizontal="left" indent="4"/>
    </xf>
    <xf numFmtId="2" fontId="17" fillId="0" borderId="16" xfId="0" applyNumberFormat="1" applyFont="1" applyFill="1" applyBorder="1" applyAlignment="1" quotePrefix="1">
      <alignment horizontal="left" indent="4"/>
    </xf>
    <xf numFmtId="2" fontId="17" fillId="0" borderId="15" xfId="0" applyNumberFormat="1" applyFont="1" applyFill="1" applyBorder="1" applyAlignment="1" quotePrefix="1">
      <alignment horizontal="left" indent="4"/>
    </xf>
    <xf numFmtId="2" fontId="17" fillId="0" borderId="17" xfId="0" applyNumberFormat="1" applyFont="1" applyFill="1" applyBorder="1" applyAlignment="1" quotePrefix="1">
      <alignment horizontal="left" indent="4"/>
    </xf>
    <xf numFmtId="184" fontId="8" fillId="0" borderId="13" xfId="47" applyNumberFormat="1" applyFont="1" applyFill="1" applyBorder="1" applyAlignment="1" quotePrefix="1">
      <alignment horizontal="right" indent="1"/>
    </xf>
    <xf numFmtId="184" fontId="8" fillId="34" borderId="13" xfId="47" applyNumberFormat="1" applyFont="1" applyFill="1" applyBorder="1" applyAlignment="1">
      <alignment horizontal="right" indent="1"/>
    </xf>
    <xf numFmtId="184" fontId="8" fillId="34" borderId="13" xfId="47" applyNumberFormat="1" applyFont="1" applyFill="1" applyBorder="1" applyAlignment="1" quotePrefix="1">
      <alignment horizontal="right" indent="1"/>
    </xf>
    <xf numFmtId="184" fontId="17" fillId="0" borderId="30" xfId="47" applyNumberFormat="1" applyFont="1" applyFill="1" applyBorder="1" applyAlignment="1" quotePrefix="1">
      <alignment horizontal="right" indent="1"/>
    </xf>
    <xf numFmtId="184" fontId="17" fillId="0" borderId="13" xfId="47" applyNumberFormat="1" applyFont="1" applyFill="1" applyBorder="1" applyAlignment="1" quotePrefix="1">
      <alignment horizontal="right" indent="1"/>
    </xf>
    <xf numFmtId="184" fontId="17" fillId="0" borderId="31" xfId="47" applyNumberFormat="1" applyFont="1" applyFill="1" applyBorder="1" applyAlignment="1" quotePrefix="1">
      <alignment horizontal="right" indent="1"/>
    </xf>
    <xf numFmtId="184" fontId="8" fillId="0" borderId="13" xfId="47" applyNumberFormat="1" applyFont="1" applyFill="1" applyBorder="1" applyAlignment="1" quotePrefix="1">
      <alignment horizontal="left" indent="4"/>
    </xf>
    <xf numFmtId="184" fontId="8" fillId="34" borderId="13" xfId="47" applyNumberFormat="1" applyFont="1" applyFill="1" applyBorder="1" applyAlignment="1" quotePrefix="1">
      <alignment horizontal="left" indent="4"/>
    </xf>
    <xf numFmtId="184" fontId="17" fillId="0" borderId="30" xfId="47" applyNumberFormat="1" applyFont="1" applyFill="1" applyBorder="1" applyAlignment="1" quotePrefix="1">
      <alignment horizontal="left" indent="4"/>
    </xf>
    <xf numFmtId="184" fontId="17" fillId="0" borderId="13" xfId="47" applyNumberFormat="1" applyFont="1" applyFill="1" applyBorder="1" applyAlignment="1" quotePrefix="1">
      <alignment horizontal="left" indent="4"/>
    </xf>
    <xf numFmtId="184" fontId="17" fillId="0" borderId="31" xfId="47" applyNumberFormat="1" applyFont="1" applyFill="1" applyBorder="1" applyAlignment="1" quotePrefix="1">
      <alignment horizontal="left" indent="4"/>
    </xf>
    <xf numFmtId="187" fontId="8" fillId="0" borderId="13" xfId="47" applyNumberFormat="1" applyFont="1" applyFill="1" applyBorder="1" applyAlignment="1" quotePrefix="1">
      <alignment horizontal="right" indent="1"/>
    </xf>
    <xf numFmtId="187" fontId="8" fillId="34" borderId="13" xfId="47" applyNumberFormat="1" applyFont="1" applyFill="1" applyBorder="1" applyAlignment="1">
      <alignment horizontal="right" indent="1"/>
    </xf>
    <xf numFmtId="187" fontId="8" fillId="34" borderId="13" xfId="47" applyNumberFormat="1" applyFont="1" applyFill="1" applyBorder="1" applyAlignment="1" quotePrefix="1">
      <alignment horizontal="right" indent="1"/>
    </xf>
    <xf numFmtId="182" fontId="17" fillId="0" borderId="30" xfId="47" applyNumberFormat="1" applyFont="1" applyFill="1" applyBorder="1" applyAlignment="1" quotePrefix="1">
      <alignment horizontal="right" indent="1"/>
    </xf>
    <xf numFmtId="182" fontId="17" fillId="0" borderId="13" xfId="47" applyNumberFormat="1" applyFont="1" applyFill="1" applyBorder="1" applyAlignment="1" quotePrefix="1">
      <alignment horizontal="right" indent="1"/>
    </xf>
    <xf numFmtId="182" fontId="17" fillId="0" borderId="31" xfId="47" applyNumberFormat="1" applyFont="1" applyFill="1" applyBorder="1" applyAlignment="1" quotePrefix="1">
      <alignment horizontal="right" indent="1"/>
    </xf>
    <xf numFmtId="0" fontId="15" fillId="0" borderId="0" xfId="52" applyFont="1" applyFill="1" applyBorder="1" applyAlignment="1">
      <alignment vertical="center"/>
      <protection/>
    </xf>
    <xf numFmtId="184" fontId="8" fillId="0" borderId="10" xfId="52" applyNumberFormat="1" applyFont="1" applyFill="1" applyBorder="1" applyAlignment="1">
      <alignment horizontal="center" vertical="center" wrapText="1"/>
      <protection/>
    </xf>
    <xf numFmtId="182" fontId="8" fillId="34" borderId="0" xfId="47" applyNumberFormat="1" applyFont="1" applyFill="1" applyBorder="1" applyAlignment="1" quotePrefix="1">
      <alignment horizontal="right" indent="3"/>
    </xf>
    <xf numFmtId="182" fontId="8" fillId="34" borderId="0" xfId="47" applyNumberFormat="1" applyFont="1" applyFill="1" applyBorder="1" applyAlignment="1" quotePrefix="1">
      <alignment horizontal="left" indent="4"/>
    </xf>
    <xf numFmtId="184" fontId="8" fillId="34" borderId="0" xfId="47" applyNumberFormat="1" applyFont="1" applyFill="1" applyBorder="1" applyAlignment="1" quotePrefix="1">
      <alignment horizontal="left" indent="4"/>
    </xf>
    <xf numFmtId="184" fontId="6" fillId="0" borderId="0" xfId="0" applyNumberFormat="1" applyFont="1" applyFill="1" applyAlignment="1">
      <alignment/>
    </xf>
    <xf numFmtId="182" fontId="6" fillId="0" borderId="0" xfId="0" applyNumberFormat="1" applyFont="1" applyFill="1" applyAlignment="1">
      <alignment/>
    </xf>
    <xf numFmtId="1" fontId="8" fillId="0" borderId="10" xfId="52" applyNumberFormat="1" applyFont="1" applyFill="1" applyBorder="1" applyAlignment="1">
      <alignment horizontal="center" vertical="center" wrapText="1"/>
      <protection/>
    </xf>
    <xf numFmtId="1" fontId="8" fillId="0" borderId="0" xfId="0" applyNumberFormat="1" applyFont="1" applyFill="1" applyBorder="1" applyAlignment="1" quotePrefix="1">
      <alignment horizontal="right" indent="1"/>
    </xf>
    <xf numFmtId="1" fontId="8" fillId="34" borderId="0" xfId="0" applyNumberFormat="1" applyFont="1" applyFill="1" applyBorder="1" applyAlignment="1" quotePrefix="1">
      <alignment horizontal="right" indent="1"/>
    </xf>
    <xf numFmtId="1" fontId="17" fillId="0" borderId="19" xfId="47" applyNumberFormat="1" applyFont="1" applyFill="1" applyBorder="1" applyAlignment="1" quotePrefix="1">
      <alignment horizontal="right" indent="1"/>
    </xf>
    <xf numFmtId="1" fontId="17" fillId="0" borderId="0" xfId="47" applyNumberFormat="1" applyFont="1" applyFill="1" applyBorder="1" applyAlignment="1" quotePrefix="1">
      <alignment horizontal="right" indent="1"/>
    </xf>
    <xf numFmtId="1" fontId="17" fillId="0" borderId="20" xfId="47" applyNumberFormat="1" applyFont="1" applyFill="1" applyBorder="1" applyAlignment="1" quotePrefix="1">
      <alignment horizontal="right" indent="1"/>
    </xf>
    <xf numFmtId="1" fontId="8" fillId="0" borderId="0" xfId="54" applyNumberFormat="1" applyFont="1" applyFill="1" applyBorder="1" applyAlignment="1" quotePrefix="1">
      <alignment horizontal="right" indent="1"/>
    </xf>
    <xf numFmtId="1" fontId="8" fillId="34" borderId="0" xfId="54" applyNumberFormat="1" applyFont="1" applyFill="1" applyBorder="1" applyAlignment="1" quotePrefix="1">
      <alignment horizontal="right" indent="1"/>
    </xf>
    <xf numFmtId="1" fontId="17" fillId="0" borderId="19" xfId="54" applyNumberFormat="1" applyFont="1" applyFill="1" applyBorder="1" applyAlignment="1" quotePrefix="1">
      <alignment horizontal="right" indent="1"/>
    </xf>
    <xf numFmtId="1" fontId="17" fillId="0" borderId="0" xfId="54" applyNumberFormat="1" applyFont="1" applyFill="1" applyBorder="1" applyAlignment="1" quotePrefix="1">
      <alignment horizontal="right" indent="1"/>
    </xf>
    <xf numFmtId="1" fontId="17" fillId="0" borderId="20" xfId="54" applyNumberFormat="1" applyFont="1" applyFill="1" applyBorder="1" applyAlignment="1" quotePrefix="1">
      <alignment horizontal="right" indent="1"/>
    </xf>
    <xf numFmtId="1" fontId="8" fillId="0" borderId="0" xfId="54" applyNumberFormat="1" applyFont="1" applyFill="1" applyBorder="1" applyAlignment="1" quotePrefix="1">
      <alignment horizontal="right" indent="2"/>
    </xf>
    <xf numFmtId="1" fontId="8" fillId="34" borderId="0" xfId="54" applyNumberFormat="1" applyFont="1" applyFill="1" applyBorder="1" applyAlignment="1" quotePrefix="1">
      <alignment horizontal="right" indent="2"/>
    </xf>
    <xf numFmtId="1" fontId="17" fillId="0" borderId="19" xfId="54" applyNumberFormat="1" applyFont="1" applyFill="1" applyBorder="1" applyAlignment="1" quotePrefix="1">
      <alignment horizontal="right" indent="2"/>
    </xf>
    <xf numFmtId="1" fontId="17" fillId="0" borderId="0" xfId="54" applyNumberFormat="1" applyFont="1" applyFill="1" applyBorder="1" applyAlignment="1" quotePrefix="1">
      <alignment horizontal="right" indent="2"/>
    </xf>
    <xf numFmtId="1" fontId="17" fillId="0" borderId="20" xfId="54" applyNumberFormat="1" applyFont="1" applyFill="1" applyBorder="1" applyAlignment="1" quotePrefix="1">
      <alignment horizontal="right" indent="2"/>
    </xf>
    <xf numFmtId="1" fontId="8" fillId="0" borderId="10" xfId="52" applyNumberFormat="1" applyFont="1" applyFill="1" applyBorder="1" applyAlignment="1">
      <alignment horizontal="right" vertical="center" wrapText="1" indent="1"/>
      <protection/>
    </xf>
    <xf numFmtId="175" fontId="8" fillId="0" borderId="0" xfId="0" applyNumberFormat="1" applyFont="1" applyFill="1" applyBorder="1" applyAlignment="1">
      <alignment horizontal="center"/>
    </xf>
    <xf numFmtId="172" fontId="17" fillId="0" borderId="17" xfId="54" applyNumberFormat="1" applyFont="1" applyFill="1" applyBorder="1" applyAlignment="1" quotePrefix="1">
      <alignment horizontal="center"/>
    </xf>
    <xf numFmtId="1" fontId="8" fillId="0" borderId="10" xfId="54" applyNumberFormat="1" applyFont="1" applyFill="1" applyBorder="1" applyAlignment="1">
      <alignment horizontal="center" vertical="center" wrapText="1"/>
    </xf>
    <xf numFmtId="1" fontId="8" fillId="0" borderId="0" xfId="54" applyNumberFormat="1" applyFont="1" applyFill="1" applyBorder="1" applyAlignment="1" quotePrefix="1">
      <alignment horizontal="center"/>
    </xf>
    <xf numFmtId="1" fontId="8" fillId="34" borderId="0" xfId="54" applyNumberFormat="1" applyFont="1" applyFill="1" applyBorder="1" applyAlignment="1" quotePrefix="1">
      <alignment horizontal="center"/>
    </xf>
    <xf numFmtId="1" fontId="17" fillId="0" borderId="19" xfId="54" applyNumberFormat="1" applyFont="1" applyFill="1" applyBorder="1" applyAlignment="1" quotePrefix="1">
      <alignment horizontal="center"/>
    </xf>
    <xf numFmtId="1" fontId="17" fillId="0" borderId="0" xfId="54" applyNumberFormat="1" applyFont="1" applyFill="1" applyBorder="1" applyAlignment="1" quotePrefix="1">
      <alignment horizontal="center"/>
    </xf>
    <xf numFmtId="1" fontId="17" fillId="0" borderId="20" xfId="54" applyNumberFormat="1" applyFont="1" applyFill="1" applyBorder="1" applyAlignment="1" quotePrefix="1">
      <alignment horizontal="center"/>
    </xf>
    <xf numFmtId="1" fontId="8" fillId="0" borderId="0" xfId="0" applyNumberFormat="1" applyFont="1" applyFill="1" applyBorder="1" applyAlignment="1" quotePrefix="1">
      <alignment horizontal="center"/>
    </xf>
    <xf numFmtId="1" fontId="8" fillId="34" borderId="0" xfId="0" applyNumberFormat="1" applyFont="1" applyFill="1" applyBorder="1" applyAlignment="1" quotePrefix="1">
      <alignment horizontal="center"/>
    </xf>
    <xf numFmtId="1" fontId="17" fillId="0" borderId="19" xfId="47" applyNumberFormat="1" applyFont="1" applyFill="1" applyBorder="1" applyAlignment="1" quotePrefix="1">
      <alignment horizontal="center"/>
    </xf>
    <xf numFmtId="1" fontId="17" fillId="0" borderId="20" xfId="47" applyNumberFormat="1" applyFont="1" applyFill="1" applyBorder="1" applyAlignment="1" quotePrefix="1">
      <alignment horizontal="center"/>
    </xf>
    <xf numFmtId="1" fontId="8" fillId="34" borderId="0" xfId="47" applyNumberFormat="1" applyFont="1" applyFill="1" applyBorder="1" applyAlignment="1">
      <alignment horizontal="center"/>
    </xf>
    <xf numFmtId="1" fontId="8" fillId="0" borderId="0" xfId="47" applyNumberFormat="1" applyFont="1" applyFill="1" applyBorder="1" applyAlignment="1" quotePrefix="1">
      <alignment horizontal="center"/>
    </xf>
    <xf numFmtId="1" fontId="8" fillId="34" borderId="0" xfId="47" applyNumberFormat="1" applyFont="1" applyFill="1" applyBorder="1" applyAlignment="1" quotePrefix="1">
      <alignment horizontal="center"/>
    </xf>
    <xf numFmtId="1" fontId="8" fillId="0" borderId="68" xfId="47" applyNumberFormat="1" applyFont="1" applyFill="1" applyBorder="1" applyAlignment="1" quotePrefix="1">
      <alignment horizontal="center"/>
    </xf>
    <xf numFmtId="1" fontId="8" fillId="0" borderId="12" xfId="52" applyNumberFormat="1" applyFont="1" applyFill="1" applyBorder="1" applyAlignment="1">
      <alignment horizontal="center" vertical="center" wrapText="1"/>
      <protection/>
    </xf>
    <xf numFmtId="1" fontId="8" fillId="0" borderId="21" xfId="0" applyNumberFormat="1" applyFont="1" applyFill="1" applyBorder="1" applyAlignment="1" quotePrefix="1">
      <alignment horizontal="center"/>
    </xf>
    <xf numFmtId="1" fontId="8" fillId="34" borderId="21" xfId="0" applyNumberFormat="1" applyFont="1" applyFill="1" applyBorder="1" applyAlignment="1" quotePrefix="1">
      <alignment horizontal="center"/>
    </xf>
    <xf numFmtId="1" fontId="17" fillId="0" borderId="22" xfId="47" applyNumberFormat="1" applyFont="1" applyFill="1" applyBorder="1" applyAlignment="1" quotePrefix="1">
      <alignment horizontal="center"/>
    </xf>
    <xf numFmtId="1" fontId="17" fillId="0" borderId="21" xfId="47" applyNumberFormat="1" applyFont="1" applyFill="1" applyBorder="1" applyAlignment="1" quotePrefix="1">
      <alignment horizontal="center"/>
    </xf>
    <xf numFmtId="1" fontId="17" fillId="0" borderId="23" xfId="47" applyNumberFormat="1" applyFont="1" applyFill="1" applyBorder="1" applyAlignment="1" quotePrefix="1">
      <alignment horizontal="center"/>
    </xf>
    <xf numFmtId="218" fontId="8" fillId="34" borderId="0" xfId="47" applyNumberFormat="1" applyFont="1" applyFill="1" applyBorder="1" applyAlignment="1" quotePrefix="1">
      <alignment horizontal="center"/>
    </xf>
    <xf numFmtId="218" fontId="8" fillId="0" borderId="0" xfId="47" applyNumberFormat="1" applyFont="1" applyFill="1" applyBorder="1" applyAlignment="1" quotePrefix="1">
      <alignment horizontal="center"/>
    </xf>
    <xf numFmtId="218" fontId="17" fillId="0" borderId="19" xfId="47" applyNumberFormat="1" applyFont="1" applyFill="1" applyBorder="1" applyAlignment="1" quotePrefix="1">
      <alignment horizontal="center"/>
    </xf>
    <xf numFmtId="218" fontId="17" fillId="0" borderId="0" xfId="47" applyNumberFormat="1" applyFont="1" applyFill="1" applyBorder="1" applyAlignment="1" quotePrefix="1">
      <alignment horizontal="center"/>
    </xf>
    <xf numFmtId="218" fontId="17" fillId="0" borderId="20" xfId="47" applyNumberFormat="1" applyFont="1" applyFill="1" applyBorder="1" applyAlignment="1" quotePrefix="1">
      <alignment horizontal="center"/>
    </xf>
    <xf numFmtId="176" fontId="8" fillId="0" borderId="18" xfId="52" applyNumberFormat="1" applyFont="1" applyFill="1" applyBorder="1" applyAlignment="1">
      <alignment horizontal="right" vertical="center" wrapText="1" indent="2"/>
      <protection/>
    </xf>
    <xf numFmtId="176" fontId="8" fillId="0" borderId="13" xfId="47" applyNumberFormat="1" applyFont="1" applyFill="1" applyBorder="1" applyAlignment="1" quotePrefix="1">
      <alignment horizontal="right" vertical="center" indent="2"/>
    </xf>
    <xf numFmtId="176" fontId="8" fillId="34" borderId="13" xfId="47" applyNumberFormat="1" applyFont="1" applyFill="1" applyBorder="1" applyAlignment="1">
      <alignment horizontal="right" vertical="center" indent="2"/>
    </xf>
    <xf numFmtId="176" fontId="8" fillId="34" borderId="13" xfId="47" applyNumberFormat="1" applyFont="1" applyFill="1" applyBorder="1" applyAlignment="1" quotePrefix="1">
      <alignment horizontal="right" vertical="center" indent="2"/>
    </xf>
    <xf numFmtId="176" fontId="17" fillId="0" borderId="30" xfId="47" applyNumberFormat="1" applyFont="1" applyFill="1" applyBorder="1" applyAlignment="1" quotePrefix="1">
      <alignment horizontal="right" vertical="center" indent="2"/>
    </xf>
    <xf numFmtId="176" fontId="17" fillId="0" borderId="13" xfId="47" applyNumberFormat="1" applyFont="1" applyFill="1" applyBorder="1" applyAlignment="1" quotePrefix="1">
      <alignment horizontal="right" vertical="center" indent="2"/>
    </xf>
    <xf numFmtId="176" fontId="17" fillId="0" borderId="31" xfId="47" applyNumberFormat="1" applyFont="1" applyFill="1" applyBorder="1" applyAlignment="1" quotePrefix="1">
      <alignment horizontal="right" vertical="center" indent="2"/>
    </xf>
    <xf numFmtId="168" fontId="8" fillId="0" borderId="18" xfId="52" applyNumberFormat="1" applyFont="1" applyFill="1" applyBorder="1" applyAlignment="1">
      <alignment horizontal="right" vertical="center" wrapText="1" indent="2"/>
      <protection/>
    </xf>
    <xf numFmtId="176" fontId="8" fillId="0" borderId="55" xfId="0" applyNumberFormat="1" applyFont="1" applyFill="1" applyBorder="1" applyAlignment="1" quotePrefix="1">
      <alignment horizontal="right" indent="2"/>
    </xf>
    <xf numFmtId="176" fontId="8" fillId="34" borderId="55" xfId="0" applyNumberFormat="1" applyFont="1" applyFill="1" applyBorder="1" applyAlignment="1" quotePrefix="1">
      <alignment horizontal="right" indent="2"/>
    </xf>
    <xf numFmtId="176" fontId="17" fillId="0" borderId="45" xfId="47" applyNumberFormat="1" applyFont="1" applyFill="1" applyBorder="1" applyAlignment="1" quotePrefix="1">
      <alignment horizontal="right" indent="2"/>
    </xf>
    <xf numFmtId="176" fontId="17" fillId="0" borderId="55" xfId="47" applyNumberFormat="1" applyFont="1" applyFill="1" applyBorder="1" applyAlignment="1" quotePrefix="1">
      <alignment horizontal="right" indent="2"/>
    </xf>
    <xf numFmtId="176" fontId="17" fillId="0" borderId="53" xfId="47" applyNumberFormat="1" applyFont="1" applyFill="1" applyBorder="1" applyAlignment="1" quotePrefix="1">
      <alignment horizontal="right" indent="2"/>
    </xf>
    <xf numFmtId="176" fontId="8" fillId="0" borderId="55" xfId="47" applyNumberFormat="1" applyFont="1" applyFill="1" applyBorder="1" applyAlignment="1" quotePrefix="1">
      <alignment horizontal="right" indent="2"/>
    </xf>
    <xf numFmtId="176" fontId="8" fillId="0" borderId="38" xfId="0" applyNumberFormat="1" applyFont="1" applyFill="1" applyBorder="1" applyAlignment="1" quotePrefix="1">
      <alignment horizontal="right" indent="2"/>
    </xf>
    <xf numFmtId="176" fontId="8" fillId="34" borderId="55" xfId="47" applyNumberFormat="1" applyFont="1" applyFill="1" applyBorder="1" applyAlignment="1">
      <alignment horizontal="right" indent="2"/>
    </xf>
    <xf numFmtId="176" fontId="8" fillId="34" borderId="55" xfId="47" applyNumberFormat="1" applyFont="1" applyFill="1" applyBorder="1" applyAlignment="1" quotePrefix="1">
      <alignment horizontal="right" indent="2"/>
    </xf>
    <xf numFmtId="176" fontId="8" fillId="34" borderId="38" xfId="0" applyNumberFormat="1" applyFont="1" applyFill="1" applyBorder="1" applyAlignment="1" quotePrefix="1">
      <alignment horizontal="right" indent="2"/>
    </xf>
    <xf numFmtId="176" fontId="17" fillId="0" borderId="45" xfId="0" applyNumberFormat="1" applyFont="1" applyFill="1" applyBorder="1" applyAlignment="1" quotePrefix="1">
      <alignment horizontal="right" indent="2"/>
    </xf>
    <xf numFmtId="176" fontId="17" fillId="0" borderId="36" xfId="0" applyNumberFormat="1" applyFont="1" applyFill="1" applyBorder="1" applyAlignment="1" quotePrefix="1">
      <alignment horizontal="right" indent="2"/>
    </xf>
    <xf numFmtId="176" fontId="17" fillId="0" borderId="55" xfId="0" applyNumberFormat="1" applyFont="1" applyFill="1" applyBorder="1" applyAlignment="1" quotePrefix="1">
      <alignment horizontal="right" indent="2"/>
    </xf>
    <xf numFmtId="176" fontId="17" fillId="0" borderId="38" xfId="0" applyNumberFormat="1" applyFont="1" applyFill="1" applyBorder="1" applyAlignment="1" quotePrefix="1">
      <alignment horizontal="right" indent="2"/>
    </xf>
    <xf numFmtId="176" fontId="17" fillId="0" borderId="53" xfId="0" applyNumberFormat="1" applyFont="1" applyFill="1" applyBorder="1" applyAlignment="1" quotePrefix="1">
      <alignment horizontal="right" indent="2"/>
    </xf>
    <xf numFmtId="176" fontId="17" fillId="0" borderId="49" xfId="0" applyNumberFormat="1" applyFont="1" applyFill="1" applyBorder="1" applyAlignment="1" quotePrefix="1">
      <alignment horizontal="right" indent="2"/>
    </xf>
    <xf numFmtId="184" fontId="8" fillId="0" borderId="37" xfId="52" applyNumberFormat="1" applyFont="1" applyFill="1" applyBorder="1" applyAlignment="1">
      <alignment horizontal="right" vertical="center" wrapText="1" indent="1"/>
      <protection/>
    </xf>
    <xf numFmtId="184" fontId="8" fillId="0" borderId="38" xfId="47" applyNumberFormat="1" applyFont="1" applyFill="1" applyBorder="1" applyAlignment="1" quotePrefix="1">
      <alignment horizontal="left" indent="5"/>
    </xf>
    <xf numFmtId="184" fontId="8" fillId="34" borderId="38" xfId="47" applyNumberFormat="1" applyFont="1" applyFill="1" applyBorder="1" applyAlignment="1">
      <alignment horizontal="left" indent="5"/>
    </xf>
    <xf numFmtId="184" fontId="8" fillId="34" borderId="38" xfId="47" applyNumberFormat="1" applyFont="1" applyFill="1" applyBorder="1" applyAlignment="1" quotePrefix="1">
      <alignment horizontal="left" indent="5"/>
    </xf>
    <xf numFmtId="184" fontId="17" fillId="0" borderId="36" xfId="47" applyNumberFormat="1" applyFont="1" applyFill="1" applyBorder="1" applyAlignment="1" quotePrefix="1">
      <alignment horizontal="left" indent="5"/>
    </xf>
    <xf numFmtId="184" fontId="17" fillId="0" borderId="38" xfId="47" applyNumberFormat="1" applyFont="1" applyFill="1" applyBorder="1" applyAlignment="1" quotePrefix="1">
      <alignment horizontal="left" indent="5"/>
    </xf>
    <xf numFmtId="184" fontId="17" fillId="0" borderId="49" xfId="47" applyNumberFormat="1" applyFont="1" applyFill="1" applyBorder="1" applyAlignment="1" quotePrefix="1">
      <alignment horizontal="left" indent="5"/>
    </xf>
    <xf numFmtId="168" fontId="8" fillId="0" borderId="69" xfId="52" applyNumberFormat="1" applyFont="1" applyFill="1" applyBorder="1" applyAlignment="1">
      <alignment horizontal="right" vertical="center" wrapText="1" indent="2"/>
      <protection/>
    </xf>
    <xf numFmtId="187" fontId="8" fillId="0" borderId="70" xfId="47" applyNumberFormat="1" applyFont="1" applyFill="1" applyBorder="1" applyAlignment="1" quotePrefix="1">
      <alignment horizontal="right" indent="1"/>
    </xf>
    <xf numFmtId="187" fontId="8" fillId="34" borderId="71" xfId="47" applyNumberFormat="1" applyFont="1" applyFill="1" applyBorder="1" applyAlignment="1">
      <alignment horizontal="right" indent="1"/>
    </xf>
    <xf numFmtId="187" fontId="8" fillId="0" borderId="71" xfId="47" applyNumberFormat="1" applyFont="1" applyFill="1" applyBorder="1" applyAlignment="1" quotePrefix="1">
      <alignment horizontal="right" indent="1"/>
    </xf>
    <xf numFmtId="187" fontId="8" fillId="34" borderId="71" xfId="47" applyNumberFormat="1" applyFont="1" applyFill="1" applyBorder="1" applyAlignment="1" quotePrefix="1">
      <alignment horizontal="right" indent="1"/>
    </xf>
    <xf numFmtId="182" fontId="17" fillId="0" borderId="52" xfId="47" applyNumberFormat="1" applyFont="1" applyFill="1" applyBorder="1" applyAlignment="1" quotePrefix="1">
      <alignment horizontal="right" indent="1"/>
    </xf>
    <xf numFmtId="182" fontId="17" fillId="0" borderId="71" xfId="47" applyNumberFormat="1" applyFont="1" applyFill="1" applyBorder="1" applyAlignment="1" quotePrefix="1">
      <alignment horizontal="right" indent="1"/>
    </xf>
    <xf numFmtId="182" fontId="17" fillId="0" borderId="72" xfId="47" applyNumberFormat="1" applyFont="1" applyFill="1" applyBorder="1" applyAlignment="1" quotePrefix="1">
      <alignment horizontal="right" indent="1"/>
    </xf>
    <xf numFmtId="176" fontId="8" fillId="0" borderId="10" xfId="54" applyNumberFormat="1" applyFont="1" applyFill="1" applyBorder="1" applyAlignment="1">
      <alignment horizontal="center" vertical="center" wrapText="1"/>
    </xf>
    <xf numFmtId="176" fontId="8" fillId="0" borderId="18" xfId="54" applyNumberFormat="1" applyFont="1" applyFill="1" applyBorder="1" applyAlignment="1">
      <alignment horizontal="center" vertical="center" wrapText="1"/>
    </xf>
    <xf numFmtId="176" fontId="8" fillId="0" borderId="37" xfId="54" applyNumberFormat="1" applyFont="1" applyFill="1" applyBorder="1" applyAlignment="1">
      <alignment horizontal="center" vertical="center" wrapText="1"/>
    </xf>
    <xf numFmtId="0" fontId="10" fillId="0" borderId="0" xfId="0" applyFont="1" applyFill="1" applyAlignment="1">
      <alignment horizontal="left"/>
    </xf>
    <xf numFmtId="177" fontId="8" fillId="0" borderId="38" xfId="0" applyNumberFormat="1" applyFont="1" applyFill="1" applyBorder="1" applyAlignment="1" quotePrefix="1">
      <alignment horizontal="right" indent="1"/>
    </xf>
    <xf numFmtId="177" fontId="8" fillId="34" borderId="38" xfId="0" applyNumberFormat="1" applyFont="1" applyFill="1" applyBorder="1" applyAlignment="1" quotePrefix="1">
      <alignment horizontal="right" indent="1"/>
    </xf>
    <xf numFmtId="177" fontId="17" fillId="0" borderId="36" xfId="0" applyNumberFormat="1" applyFont="1" applyFill="1" applyBorder="1" applyAlignment="1" quotePrefix="1">
      <alignment horizontal="right" indent="1"/>
    </xf>
    <xf numFmtId="177" fontId="17" fillId="0" borderId="38" xfId="0" applyNumberFormat="1" applyFont="1" applyFill="1" applyBorder="1" applyAlignment="1" quotePrefix="1">
      <alignment horizontal="right" indent="1"/>
    </xf>
    <xf numFmtId="177" fontId="17" fillId="0" borderId="49" xfId="0" applyNumberFormat="1" applyFont="1" applyFill="1" applyBorder="1" applyAlignment="1" quotePrefix="1">
      <alignment horizontal="right" indent="1"/>
    </xf>
    <xf numFmtId="187" fontId="8" fillId="0" borderId="56" xfId="47" applyNumberFormat="1" applyFont="1" applyFill="1" applyBorder="1" applyAlignment="1" quotePrefix="1">
      <alignment horizontal="right" indent="1"/>
    </xf>
    <xf numFmtId="1" fontId="8" fillId="0" borderId="56" xfId="47" applyNumberFormat="1" applyFont="1" applyFill="1" applyBorder="1" applyAlignment="1" quotePrefix="1">
      <alignment horizontal="right" indent="1"/>
    </xf>
    <xf numFmtId="1" fontId="8" fillId="0" borderId="54" xfId="0" applyNumberFormat="1" applyFont="1" applyFill="1" applyBorder="1" applyAlignment="1" quotePrefix="1">
      <alignment horizontal="right" indent="1"/>
    </xf>
    <xf numFmtId="1" fontId="8" fillId="34" borderId="13" xfId="47" applyNumberFormat="1" applyFont="1" applyFill="1" applyBorder="1" applyAlignment="1">
      <alignment horizontal="right" indent="1"/>
    </xf>
    <xf numFmtId="1" fontId="8" fillId="34" borderId="54" xfId="0" applyNumberFormat="1" applyFont="1" applyFill="1" applyBorder="1" applyAlignment="1" quotePrefix="1">
      <alignment horizontal="right" indent="1"/>
    </xf>
    <xf numFmtId="1" fontId="8" fillId="0" borderId="13" xfId="47" applyNumberFormat="1" applyFont="1" applyFill="1" applyBorder="1" applyAlignment="1" quotePrefix="1">
      <alignment horizontal="right" indent="1"/>
    </xf>
    <xf numFmtId="1" fontId="8" fillId="34" borderId="13" xfId="47" applyNumberFormat="1" applyFont="1" applyFill="1" applyBorder="1" applyAlignment="1" quotePrefix="1">
      <alignment horizontal="right" indent="1"/>
    </xf>
    <xf numFmtId="1" fontId="17" fillId="0" borderId="30" xfId="47" applyNumberFormat="1" applyFont="1" applyFill="1" applyBorder="1" applyAlignment="1" quotePrefix="1">
      <alignment horizontal="right" indent="1"/>
    </xf>
    <xf numFmtId="1" fontId="17" fillId="0" borderId="73" xfId="0" applyNumberFormat="1" applyFont="1" applyFill="1" applyBorder="1" applyAlignment="1" quotePrefix="1">
      <alignment horizontal="right" indent="1"/>
    </xf>
    <xf numFmtId="1" fontId="17" fillId="0" borderId="13" xfId="47" applyNumberFormat="1" applyFont="1" applyFill="1" applyBorder="1" applyAlignment="1" quotePrefix="1">
      <alignment horizontal="right" indent="1"/>
    </xf>
    <xf numFmtId="1" fontId="17" fillId="0" borderId="54" xfId="0" applyNumberFormat="1" applyFont="1" applyFill="1" applyBorder="1" applyAlignment="1" quotePrefix="1">
      <alignment horizontal="right" indent="1"/>
    </xf>
    <xf numFmtId="1" fontId="17" fillId="0" borderId="31" xfId="47" applyNumberFormat="1" applyFont="1" applyFill="1" applyBorder="1" applyAlignment="1" quotePrefix="1">
      <alignment horizontal="right" indent="1"/>
    </xf>
    <xf numFmtId="1" fontId="17" fillId="0" borderId="74" xfId="0" applyNumberFormat="1" applyFont="1" applyFill="1" applyBorder="1" applyAlignment="1" quotePrefix="1">
      <alignment horizontal="right" indent="1"/>
    </xf>
    <xf numFmtId="3" fontId="8" fillId="0" borderId="13" xfId="47" applyNumberFormat="1" applyFont="1" applyFill="1" applyBorder="1" applyAlignment="1" quotePrefix="1">
      <alignment horizontal="right" indent="2"/>
    </xf>
    <xf numFmtId="3" fontId="8" fillId="0" borderId="0" xfId="47" applyNumberFormat="1" applyFont="1" applyFill="1" applyBorder="1" applyAlignment="1" quotePrefix="1">
      <alignment horizontal="right" indent="2"/>
    </xf>
    <xf numFmtId="3" fontId="8" fillId="0" borderId="15" xfId="0" applyNumberFormat="1" applyFont="1" applyFill="1" applyBorder="1" applyAlignment="1" quotePrefix="1">
      <alignment horizontal="right" indent="2"/>
    </xf>
    <xf numFmtId="3" fontId="8" fillId="34" borderId="13" xfId="47" applyNumberFormat="1" applyFont="1" applyFill="1" applyBorder="1" applyAlignment="1">
      <alignment horizontal="right" indent="2"/>
    </xf>
    <xf numFmtId="3" fontId="8" fillId="34" borderId="0" xfId="47" applyNumberFormat="1" applyFont="1" applyFill="1" applyBorder="1" applyAlignment="1" quotePrefix="1">
      <alignment horizontal="right" indent="2"/>
    </xf>
    <xf numFmtId="3" fontId="8" fillId="34" borderId="15" xfId="0" applyNumberFormat="1" applyFont="1" applyFill="1" applyBorder="1" applyAlignment="1" quotePrefix="1">
      <alignment horizontal="right" indent="2"/>
    </xf>
    <xf numFmtId="3" fontId="8" fillId="34" borderId="13" xfId="47" applyNumberFormat="1" applyFont="1" applyFill="1" applyBorder="1" applyAlignment="1" quotePrefix="1">
      <alignment horizontal="right" indent="2"/>
    </xf>
    <xf numFmtId="3" fontId="17" fillId="0" borderId="30" xfId="47" applyNumberFormat="1" applyFont="1" applyFill="1" applyBorder="1" applyAlignment="1" quotePrefix="1">
      <alignment horizontal="right" indent="2"/>
    </xf>
    <xf numFmtId="3" fontId="17" fillId="0" borderId="19" xfId="47" applyNumberFormat="1" applyFont="1" applyFill="1" applyBorder="1" applyAlignment="1" quotePrefix="1">
      <alignment horizontal="right" indent="2"/>
    </xf>
    <xf numFmtId="3" fontId="17" fillId="0" borderId="16" xfId="0" applyNumberFormat="1" applyFont="1" applyFill="1" applyBorder="1" applyAlignment="1" quotePrefix="1">
      <alignment horizontal="right" indent="2"/>
    </xf>
    <xf numFmtId="3" fontId="17" fillId="0" borderId="22" xfId="0" applyNumberFormat="1" applyFont="1" applyFill="1" applyBorder="1" applyAlignment="1" quotePrefix="1">
      <alignment horizontal="right" indent="1"/>
    </xf>
    <xf numFmtId="3" fontId="17" fillId="0" borderId="13" xfId="47" applyNumberFormat="1" applyFont="1" applyFill="1" applyBorder="1" applyAlignment="1" quotePrefix="1">
      <alignment horizontal="right" indent="2"/>
    </xf>
    <xf numFmtId="3" fontId="17" fillId="0" borderId="0" xfId="47" applyNumberFormat="1" applyFont="1" applyFill="1" applyBorder="1" applyAlignment="1" quotePrefix="1">
      <alignment horizontal="right" indent="2"/>
    </xf>
    <xf numFmtId="3" fontId="17" fillId="0" borderId="15" xfId="0" applyNumberFormat="1" applyFont="1" applyFill="1" applyBorder="1" applyAlignment="1" quotePrefix="1">
      <alignment horizontal="right" indent="2"/>
    </xf>
    <xf numFmtId="3" fontId="17" fillId="0" borderId="21" xfId="0" applyNumberFormat="1" applyFont="1" applyFill="1" applyBorder="1" applyAlignment="1" quotePrefix="1">
      <alignment horizontal="right" indent="1"/>
    </xf>
    <xf numFmtId="3" fontId="17" fillId="0" borderId="31" xfId="47" applyNumberFormat="1" applyFont="1" applyFill="1" applyBorder="1" applyAlignment="1" quotePrefix="1">
      <alignment horizontal="right" indent="2"/>
    </xf>
    <xf numFmtId="3" fontId="17" fillId="0" borderId="20" xfId="47" applyNumberFormat="1" applyFont="1" applyFill="1" applyBorder="1" applyAlignment="1" quotePrefix="1">
      <alignment horizontal="right" indent="2"/>
    </xf>
    <xf numFmtId="3" fontId="17" fillId="0" borderId="17" xfId="0" applyNumberFormat="1" applyFont="1" applyFill="1" applyBorder="1" applyAlignment="1" quotePrefix="1">
      <alignment horizontal="right" indent="2"/>
    </xf>
    <xf numFmtId="3" fontId="17" fillId="0" borderId="23" xfId="0" applyNumberFormat="1" applyFont="1" applyFill="1" applyBorder="1" applyAlignment="1" quotePrefix="1">
      <alignment horizontal="right" indent="1"/>
    </xf>
    <xf numFmtId="175" fontId="8" fillId="0" borderId="15" xfId="0" applyNumberFormat="1" applyFont="1" applyFill="1" applyBorder="1" applyAlignment="1" quotePrefix="1">
      <alignment horizontal="right" indent="1"/>
    </xf>
    <xf numFmtId="176" fontId="8" fillId="0" borderId="0" xfId="54" applyNumberFormat="1" applyFont="1" applyFill="1" applyBorder="1" applyAlignment="1" quotePrefix="1">
      <alignment horizontal="right" indent="1"/>
    </xf>
    <xf numFmtId="175" fontId="8" fillId="34" borderId="15" xfId="0" applyNumberFormat="1" applyFont="1" applyFill="1" applyBorder="1" applyAlignment="1" quotePrefix="1">
      <alignment horizontal="right" indent="1"/>
    </xf>
    <xf numFmtId="176" fontId="8" fillId="34" borderId="0" xfId="54" applyNumberFormat="1" applyFont="1" applyFill="1" applyBorder="1" applyAlignment="1" quotePrefix="1">
      <alignment horizontal="right" indent="1"/>
    </xf>
    <xf numFmtId="175" fontId="17" fillId="0" borderId="16" xfId="0" applyNumberFormat="1" applyFont="1" applyFill="1" applyBorder="1" applyAlignment="1" quotePrefix="1">
      <alignment horizontal="right" indent="1"/>
    </xf>
    <xf numFmtId="176" fontId="17" fillId="0" borderId="19" xfId="54" applyNumberFormat="1" applyFont="1" applyFill="1" applyBorder="1" applyAlignment="1" quotePrefix="1">
      <alignment horizontal="right" indent="1"/>
    </xf>
    <xf numFmtId="175" fontId="17" fillId="0" borderId="15" xfId="0" applyNumberFormat="1" applyFont="1" applyFill="1" applyBorder="1" applyAlignment="1" quotePrefix="1">
      <alignment horizontal="right" indent="1"/>
    </xf>
    <xf numFmtId="176" fontId="17" fillId="0" borderId="0" xfId="54" applyNumberFormat="1" applyFont="1" applyFill="1" applyBorder="1" applyAlignment="1" quotePrefix="1">
      <alignment horizontal="right" indent="1"/>
    </xf>
    <xf numFmtId="175" fontId="17" fillId="0" borderId="17" xfId="0" applyNumberFormat="1" applyFont="1" applyFill="1" applyBorder="1" applyAlignment="1" quotePrefix="1">
      <alignment horizontal="right" indent="1"/>
    </xf>
    <xf numFmtId="176" fontId="17" fillId="0" borderId="20" xfId="54" applyNumberFormat="1" applyFont="1" applyFill="1" applyBorder="1" applyAlignment="1" quotePrefix="1">
      <alignment horizontal="right" indent="1"/>
    </xf>
    <xf numFmtId="173" fontId="8" fillId="0" borderId="0" xfId="47" applyNumberFormat="1" applyFont="1" applyFill="1" applyBorder="1" applyAlignment="1" quotePrefix="1">
      <alignment horizontal="right" indent="1"/>
    </xf>
    <xf numFmtId="184" fontId="8" fillId="0" borderId="55" xfId="47" applyNumberFormat="1" applyFont="1" applyFill="1" applyBorder="1" applyAlignment="1" quotePrefix="1">
      <alignment horizontal="right" indent="2"/>
    </xf>
    <xf numFmtId="177" fontId="8" fillId="0" borderId="21" xfId="0" applyNumberFormat="1" applyFont="1" applyFill="1" applyBorder="1" applyAlignment="1" quotePrefix="1">
      <alignment horizontal="right" indent="1"/>
    </xf>
    <xf numFmtId="173" fontId="8" fillId="34" borderId="0" xfId="47" applyNumberFormat="1" applyFont="1" applyFill="1" applyBorder="1" applyAlignment="1" quotePrefix="1">
      <alignment horizontal="right" indent="1"/>
    </xf>
    <xf numFmtId="184" fontId="8" fillId="34" borderId="55" xfId="47" applyNumberFormat="1" applyFont="1" applyFill="1" applyBorder="1" applyAlignment="1" quotePrefix="1">
      <alignment horizontal="right" indent="2"/>
    </xf>
    <xf numFmtId="177" fontId="8" fillId="34" borderId="21" xfId="0" applyNumberFormat="1" applyFont="1" applyFill="1" applyBorder="1" applyAlignment="1" quotePrefix="1">
      <alignment horizontal="right" indent="1"/>
    </xf>
    <xf numFmtId="175" fontId="8" fillId="0" borderId="15" xfId="0" applyNumberFormat="1" applyFont="1" applyFill="1" applyBorder="1" applyAlignment="1">
      <alignment horizontal="right" indent="1"/>
    </xf>
    <xf numFmtId="177" fontId="8" fillId="0" borderId="21" xfId="0" applyNumberFormat="1" applyFont="1" applyFill="1" applyBorder="1" applyAlignment="1">
      <alignment horizontal="right" indent="1"/>
    </xf>
    <xf numFmtId="173" fontId="17" fillId="0" borderId="19" xfId="47" applyNumberFormat="1" applyFont="1" applyFill="1" applyBorder="1" applyAlignment="1" quotePrefix="1">
      <alignment horizontal="right" indent="1"/>
    </xf>
    <xf numFmtId="184" fontId="17" fillId="0" borderId="45" xfId="47" applyNumberFormat="1" applyFont="1" applyFill="1" applyBorder="1" applyAlignment="1" quotePrefix="1">
      <alignment horizontal="right" indent="2"/>
    </xf>
    <xf numFmtId="177" fontId="17" fillId="0" borderId="22" xfId="0" applyNumberFormat="1" applyFont="1" applyFill="1" applyBorder="1" applyAlignment="1" quotePrefix="1">
      <alignment horizontal="right" indent="1"/>
    </xf>
    <xf numFmtId="173" fontId="17" fillId="0" borderId="0" xfId="47" applyNumberFormat="1" applyFont="1" applyFill="1" applyBorder="1" applyAlignment="1" quotePrefix="1">
      <alignment horizontal="right" indent="1"/>
    </xf>
    <xf numFmtId="184" fontId="17" fillId="0" borderId="55" xfId="47" applyNumberFormat="1" applyFont="1" applyFill="1" applyBorder="1" applyAlignment="1" quotePrefix="1">
      <alignment horizontal="right" indent="2"/>
    </xf>
    <xf numFmtId="177" fontId="17" fillId="0" borderId="21" xfId="0" applyNumberFormat="1" applyFont="1" applyFill="1" applyBorder="1" applyAlignment="1" quotePrefix="1">
      <alignment horizontal="right" indent="1"/>
    </xf>
    <xf numFmtId="173" fontId="17" fillId="0" borderId="20" xfId="47" applyNumberFormat="1" applyFont="1" applyFill="1" applyBorder="1" applyAlignment="1" quotePrefix="1">
      <alignment horizontal="right" indent="1"/>
    </xf>
    <xf numFmtId="184" fontId="17" fillId="0" borderId="53" xfId="47" applyNumberFormat="1" applyFont="1" applyFill="1" applyBorder="1" applyAlignment="1" quotePrefix="1">
      <alignment horizontal="right" indent="2"/>
    </xf>
    <xf numFmtId="177" fontId="17" fillId="0" borderId="23" xfId="0" applyNumberFormat="1" applyFont="1" applyFill="1" applyBorder="1" applyAlignment="1" quotePrefix="1">
      <alignment horizontal="right" indent="1"/>
    </xf>
    <xf numFmtId="172" fontId="8" fillId="0" borderId="0" xfId="54" applyNumberFormat="1" applyFont="1" applyFill="1" applyBorder="1" applyAlignment="1" quotePrefix="1">
      <alignment horizontal="right" indent="1"/>
    </xf>
    <xf numFmtId="172" fontId="8" fillId="34" borderId="0" xfId="54" applyNumberFormat="1" applyFont="1" applyFill="1" applyBorder="1" applyAlignment="1" quotePrefix="1">
      <alignment horizontal="right" indent="1"/>
    </xf>
    <xf numFmtId="172" fontId="17" fillId="0" borderId="19" xfId="54" applyNumberFormat="1" applyFont="1" applyFill="1" applyBorder="1" applyAlignment="1" quotePrefix="1">
      <alignment horizontal="right" indent="1"/>
    </xf>
    <xf numFmtId="172" fontId="17" fillId="0" borderId="0" xfId="54" applyNumberFormat="1" applyFont="1" applyFill="1" applyBorder="1" applyAlignment="1" quotePrefix="1">
      <alignment horizontal="right" indent="1"/>
    </xf>
    <xf numFmtId="172" fontId="17" fillId="0" borderId="20" xfId="54" applyNumberFormat="1" applyFont="1" applyFill="1" applyBorder="1" applyAlignment="1" quotePrefix="1">
      <alignment horizontal="right" indent="1"/>
    </xf>
    <xf numFmtId="187" fontId="8" fillId="0" borderId="38" xfId="47" applyNumberFormat="1" applyFont="1" applyFill="1" applyBorder="1" applyAlignment="1" quotePrefix="1">
      <alignment horizontal="right" indent="1"/>
    </xf>
    <xf numFmtId="187" fontId="8" fillId="34" borderId="38" xfId="47" applyNumberFormat="1" applyFont="1" applyFill="1" applyBorder="1" applyAlignment="1">
      <alignment horizontal="right" indent="1"/>
    </xf>
    <xf numFmtId="187" fontId="8" fillId="34" borderId="38" xfId="47" applyNumberFormat="1" applyFont="1" applyFill="1" applyBorder="1" applyAlignment="1" quotePrefix="1">
      <alignment horizontal="right" indent="1"/>
    </xf>
    <xf numFmtId="187" fontId="17" fillId="0" borderId="30" xfId="47" applyNumberFormat="1" applyFont="1" applyFill="1" applyBorder="1" applyAlignment="1" quotePrefix="1">
      <alignment horizontal="right" indent="1"/>
    </xf>
    <xf numFmtId="187" fontId="17" fillId="0" borderId="36" xfId="47" applyNumberFormat="1" applyFont="1" applyFill="1" applyBorder="1" applyAlignment="1" quotePrefix="1">
      <alignment horizontal="right" indent="1"/>
    </xf>
    <xf numFmtId="187" fontId="17" fillId="0" borderId="13" xfId="47" applyNumberFormat="1" applyFont="1" applyFill="1" applyBorder="1" applyAlignment="1" quotePrefix="1">
      <alignment horizontal="right" indent="1"/>
    </xf>
    <xf numFmtId="187" fontId="17" fillId="0" borderId="38" xfId="47" applyNumberFormat="1" applyFont="1" applyFill="1" applyBorder="1" applyAlignment="1" quotePrefix="1">
      <alignment horizontal="right" indent="1"/>
    </xf>
    <xf numFmtId="187" fontId="17" fillId="0" borderId="31" xfId="47" applyNumberFormat="1" applyFont="1" applyFill="1" applyBorder="1" applyAlignment="1" quotePrefix="1">
      <alignment horizontal="right" indent="1"/>
    </xf>
    <xf numFmtId="187" fontId="17" fillId="0" borderId="49" xfId="47" applyNumberFormat="1" applyFont="1" applyFill="1" applyBorder="1" applyAlignment="1" quotePrefix="1">
      <alignment horizontal="right" indent="1"/>
    </xf>
    <xf numFmtId="187" fontId="8" fillId="0" borderId="56" xfId="47" applyNumberFormat="1" applyFont="1" applyFill="1" applyBorder="1" applyAlignment="1" quotePrefix="1">
      <alignment horizontal="right" indent="2"/>
    </xf>
    <xf numFmtId="1" fontId="8" fillId="0" borderId="51" xfId="47" applyNumberFormat="1" applyFont="1" applyFill="1" applyBorder="1" applyAlignment="1" quotePrefix="1">
      <alignment horizontal="right" indent="2"/>
    </xf>
    <xf numFmtId="1" fontId="8" fillId="34" borderId="38" xfId="47" applyNumberFormat="1" applyFont="1" applyFill="1" applyBorder="1" applyAlignment="1">
      <alignment horizontal="right" indent="2"/>
    </xf>
    <xf numFmtId="1" fontId="8" fillId="0" borderId="38" xfId="47" applyNumberFormat="1" applyFont="1" applyFill="1" applyBorder="1" applyAlignment="1" quotePrefix="1">
      <alignment horizontal="right" indent="2"/>
    </xf>
    <xf numFmtId="1" fontId="8" fillId="34" borderId="38" xfId="47" applyNumberFormat="1" applyFont="1" applyFill="1" applyBorder="1" applyAlignment="1" quotePrefix="1">
      <alignment horizontal="right" indent="2"/>
    </xf>
    <xf numFmtId="184" fontId="8" fillId="0" borderId="56" xfId="47" applyNumberFormat="1" applyFont="1" applyFill="1" applyBorder="1" applyAlignment="1" quotePrefix="1">
      <alignment horizontal="right" indent="2"/>
    </xf>
    <xf numFmtId="3" fontId="8" fillId="0" borderId="56" xfId="47" applyNumberFormat="1" applyFont="1" applyFill="1" applyBorder="1" applyAlignment="1" quotePrefix="1">
      <alignment horizontal="right" indent="2"/>
    </xf>
    <xf numFmtId="184" fontId="8" fillId="34" borderId="13" xfId="47" applyNumberFormat="1" applyFont="1" applyFill="1" applyBorder="1" applyAlignment="1">
      <alignment horizontal="right" indent="2"/>
    </xf>
    <xf numFmtId="184" fontId="8" fillId="0" borderId="13" xfId="47" applyNumberFormat="1" applyFont="1" applyFill="1" applyBorder="1" applyAlignment="1" quotePrefix="1">
      <alignment horizontal="right" indent="2"/>
    </xf>
    <xf numFmtId="184" fontId="8" fillId="34" borderId="13" xfId="47" applyNumberFormat="1" applyFont="1" applyFill="1" applyBorder="1" applyAlignment="1" quotePrefix="1">
      <alignment horizontal="right" indent="2"/>
    </xf>
    <xf numFmtId="184" fontId="17" fillId="0" borderId="30" xfId="47" applyNumberFormat="1" applyFont="1" applyFill="1" applyBorder="1" applyAlignment="1" quotePrefix="1">
      <alignment horizontal="right" indent="2"/>
    </xf>
    <xf numFmtId="1" fontId="17" fillId="0" borderId="36" xfId="47" applyNumberFormat="1" applyFont="1" applyFill="1" applyBorder="1" applyAlignment="1" quotePrefix="1">
      <alignment horizontal="right" indent="2"/>
    </xf>
    <xf numFmtId="184" fontId="17" fillId="0" borderId="31" xfId="47" applyNumberFormat="1" applyFont="1" applyFill="1" applyBorder="1" applyAlignment="1" quotePrefix="1">
      <alignment horizontal="right" indent="2"/>
    </xf>
    <xf numFmtId="1" fontId="17" fillId="0" borderId="49" xfId="47" applyNumberFormat="1" applyFont="1" applyFill="1" applyBorder="1" applyAlignment="1" quotePrefix="1">
      <alignment horizontal="right" indent="2"/>
    </xf>
    <xf numFmtId="184" fontId="37" fillId="0" borderId="45" xfId="52" applyNumberFormat="1" applyFont="1" applyFill="1" applyBorder="1" applyAlignment="1">
      <alignment horizontal="center" vertical="center" wrapText="1"/>
      <protection/>
    </xf>
    <xf numFmtId="1" fontId="8" fillId="0" borderId="0" xfId="0" applyNumberFormat="1" applyFont="1" applyFill="1" applyBorder="1" applyAlignment="1">
      <alignment horizontal="right" indent="1"/>
    </xf>
    <xf numFmtId="199" fontId="6" fillId="0" borderId="0" xfId="0" applyNumberFormat="1" applyFont="1" applyFill="1" applyAlignment="1">
      <alignment/>
    </xf>
    <xf numFmtId="0" fontId="6" fillId="0" borderId="0" xfId="0" applyFont="1" applyFill="1" applyAlignment="1" quotePrefix="1">
      <alignment/>
    </xf>
    <xf numFmtId="2" fontId="11" fillId="0" borderId="75" xfId="0" applyNumberFormat="1" applyFont="1" applyFill="1" applyBorder="1" applyAlignment="1">
      <alignment horizontal="center" vertical="center" wrapText="1"/>
    </xf>
    <xf numFmtId="212" fontId="8" fillId="34" borderId="0" xfId="0" applyNumberFormat="1" applyFont="1" applyFill="1" applyBorder="1" applyAlignment="1" quotePrefix="1">
      <alignment horizontal="center"/>
    </xf>
    <xf numFmtId="212" fontId="8" fillId="0" borderId="15" xfId="0" applyNumberFormat="1" applyFont="1" applyFill="1" applyBorder="1" applyAlignment="1">
      <alignment horizontal="right" indent="1"/>
    </xf>
    <xf numFmtId="2" fontId="11" fillId="0" borderId="19" xfId="52" applyNumberFormat="1" applyFont="1" applyFill="1" applyBorder="1" applyAlignment="1">
      <alignment horizontal="center" vertical="center" wrapText="1"/>
      <protection/>
    </xf>
    <xf numFmtId="2" fontId="11" fillId="0" borderId="76" xfId="0" applyNumberFormat="1" applyFont="1" applyFill="1" applyBorder="1" applyAlignment="1">
      <alignment horizontal="center" vertical="center" wrapText="1"/>
    </xf>
    <xf numFmtId="2" fontId="11" fillId="0" borderId="77" xfId="52" applyNumberFormat="1" applyFont="1" applyFill="1" applyBorder="1" applyAlignment="1">
      <alignment horizontal="center" vertical="center" wrapText="1"/>
      <protection/>
    </xf>
    <xf numFmtId="2" fontId="11" fillId="0" borderId="61" xfId="0" applyNumberFormat="1" applyFont="1" applyFill="1" applyBorder="1" applyAlignment="1">
      <alignment horizontal="center" vertical="center" wrapText="1"/>
    </xf>
    <xf numFmtId="184" fontId="8" fillId="0" borderId="78" xfId="52" applyNumberFormat="1" applyFont="1" applyFill="1" applyBorder="1" applyAlignment="1">
      <alignment horizontal="right" vertical="center" indent="3"/>
      <protection/>
    </xf>
    <xf numFmtId="1" fontId="8" fillId="0" borderId="10" xfId="52" applyNumberFormat="1" applyFont="1" applyFill="1" applyBorder="1" applyAlignment="1">
      <alignment horizontal="right" vertical="center" wrapText="1" indent="3"/>
      <protection/>
    </xf>
    <xf numFmtId="172" fontId="8" fillId="0" borderId="79" xfId="52" applyNumberFormat="1" applyFont="1" applyFill="1" applyBorder="1" applyAlignment="1">
      <alignment horizontal="right" vertical="center" wrapText="1" indent="3"/>
      <protection/>
    </xf>
    <xf numFmtId="172" fontId="8" fillId="0" borderId="63" xfId="52" applyNumberFormat="1" applyFont="1" applyFill="1" applyBorder="1" applyAlignment="1">
      <alignment horizontal="right" vertical="center" wrapText="1" indent="3"/>
      <protection/>
    </xf>
    <xf numFmtId="177" fontId="8" fillId="0" borderId="14" xfId="47" applyNumberFormat="1" applyFont="1" applyFill="1" applyBorder="1" applyAlignment="1" quotePrefix="1">
      <alignment horizontal="right" indent="3"/>
    </xf>
    <xf numFmtId="177" fontId="8" fillId="0" borderId="0" xfId="0" applyNumberFormat="1" applyFont="1" applyFill="1" applyBorder="1" applyAlignment="1" quotePrefix="1">
      <alignment horizontal="right" indent="3"/>
    </xf>
    <xf numFmtId="177" fontId="8" fillId="0" borderId="80" xfId="0" applyNumberFormat="1" applyFont="1" applyFill="1" applyBorder="1" applyAlignment="1" quotePrefix="1">
      <alignment horizontal="right" indent="3"/>
    </xf>
    <xf numFmtId="177" fontId="8" fillId="0" borderId="65" xfId="0" applyNumberFormat="1" applyFont="1" applyFill="1" applyBorder="1" applyAlignment="1" quotePrefix="1">
      <alignment horizontal="right" indent="3"/>
    </xf>
    <xf numFmtId="177" fontId="8" fillId="34" borderId="14" xfId="47" applyNumberFormat="1" applyFont="1" applyFill="1" applyBorder="1" applyAlignment="1" quotePrefix="1">
      <alignment horizontal="right" indent="3"/>
    </xf>
    <xf numFmtId="177" fontId="8" fillId="34" borderId="0" xfId="0" applyNumberFormat="1" applyFont="1" applyFill="1" applyBorder="1" applyAlignment="1" quotePrefix="1">
      <alignment horizontal="right" indent="3"/>
    </xf>
    <xf numFmtId="177" fontId="8" fillId="34" borderId="80" xfId="0" applyNumberFormat="1" applyFont="1" applyFill="1" applyBorder="1" applyAlignment="1" quotePrefix="1">
      <alignment horizontal="right" indent="3"/>
    </xf>
    <xf numFmtId="177" fontId="8" fillId="34" borderId="65" xfId="0" applyNumberFormat="1" applyFont="1" applyFill="1" applyBorder="1" applyAlignment="1" quotePrefix="1">
      <alignment horizontal="right" indent="3"/>
    </xf>
    <xf numFmtId="177" fontId="17" fillId="0" borderId="76" xfId="47" applyNumberFormat="1" applyFont="1" applyFill="1" applyBorder="1" applyAlignment="1" quotePrefix="1">
      <alignment horizontal="right" indent="3"/>
    </xf>
    <xf numFmtId="177" fontId="17" fillId="0" borderId="19" xfId="47" applyNumberFormat="1" applyFont="1" applyFill="1" applyBorder="1" applyAlignment="1" quotePrefix="1">
      <alignment horizontal="right" indent="3"/>
    </xf>
    <xf numFmtId="177" fontId="17" fillId="0" borderId="75" xfId="0" applyNumberFormat="1" applyFont="1" applyFill="1" applyBorder="1" applyAlignment="1" quotePrefix="1">
      <alignment horizontal="right" indent="3"/>
    </xf>
    <xf numFmtId="177" fontId="17" fillId="0" borderId="61" xfId="0" applyNumberFormat="1" applyFont="1" applyFill="1" applyBorder="1" applyAlignment="1" quotePrefix="1">
      <alignment horizontal="right" indent="3"/>
    </xf>
    <xf numFmtId="177" fontId="17" fillId="0" borderId="14" xfId="47" applyNumberFormat="1" applyFont="1" applyFill="1" applyBorder="1" applyAlignment="1" quotePrefix="1">
      <alignment horizontal="right" indent="3"/>
    </xf>
    <xf numFmtId="177" fontId="17" fillId="0" borderId="0" xfId="47" applyNumberFormat="1" applyFont="1" applyFill="1" applyBorder="1" applyAlignment="1" quotePrefix="1">
      <alignment horizontal="right" indent="3"/>
    </xf>
    <xf numFmtId="177" fontId="17" fillId="0" borderId="80" xfId="0" applyNumberFormat="1" applyFont="1" applyFill="1" applyBorder="1" applyAlignment="1" quotePrefix="1">
      <alignment horizontal="right" indent="3"/>
    </xf>
    <xf numFmtId="177" fontId="17" fillId="0" borderId="65" xfId="0" applyNumberFormat="1" applyFont="1" applyFill="1" applyBorder="1" applyAlignment="1" quotePrefix="1">
      <alignment horizontal="right" indent="3"/>
    </xf>
    <xf numFmtId="177" fontId="17" fillId="0" borderId="81" xfId="47" applyNumberFormat="1" applyFont="1" applyFill="1" applyBorder="1" applyAlignment="1" quotePrefix="1">
      <alignment horizontal="right" indent="3"/>
    </xf>
    <xf numFmtId="177" fontId="17" fillId="0" borderId="20" xfId="47" applyNumberFormat="1" applyFont="1" applyFill="1" applyBorder="1" applyAlignment="1" quotePrefix="1">
      <alignment horizontal="right" indent="3"/>
    </xf>
    <xf numFmtId="177" fontId="17" fillId="0" borderId="82" xfId="0" applyNumberFormat="1" applyFont="1" applyFill="1" applyBorder="1" applyAlignment="1" quotePrefix="1">
      <alignment horizontal="right" indent="3"/>
    </xf>
    <xf numFmtId="177" fontId="17" fillId="0" borderId="67" xfId="0" applyNumberFormat="1" applyFont="1" applyFill="1" applyBorder="1" applyAlignment="1" quotePrefix="1">
      <alignment horizontal="right" indent="3"/>
    </xf>
    <xf numFmtId="172" fontId="8" fillId="0" borderId="10" xfId="52" applyNumberFormat="1" applyFont="1" applyFill="1" applyBorder="1" applyAlignment="1">
      <alignment horizontal="center" vertical="center" wrapText="1"/>
      <protection/>
    </xf>
    <xf numFmtId="0" fontId="8" fillId="0" borderId="79" xfId="52" applyNumberFormat="1" applyFont="1" applyFill="1" applyBorder="1" applyAlignment="1">
      <alignment horizontal="center" vertical="center"/>
      <protection/>
    </xf>
    <xf numFmtId="3" fontId="8" fillId="0" borderId="80" xfId="47" applyNumberFormat="1" applyFont="1" applyFill="1" applyBorder="1" applyAlignment="1" quotePrefix="1">
      <alignment horizontal="right" indent="2"/>
    </xf>
    <xf numFmtId="3" fontId="8" fillId="34" borderId="80" xfId="47" applyNumberFormat="1" applyFont="1" applyFill="1" applyBorder="1" applyAlignment="1" quotePrefix="1">
      <alignment horizontal="right" indent="2"/>
    </xf>
    <xf numFmtId="3" fontId="17" fillId="0" borderId="75" xfId="47" applyNumberFormat="1" applyFont="1" applyFill="1" applyBorder="1" applyAlignment="1" quotePrefix="1">
      <alignment horizontal="right" indent="2"/>
    </xf>
    <xf numFmtId="3" fontId="17" fillId="0" borderId="80" xfId="47" applyNumberFormat="1" applyFont="1" applyFill="1" applyBorder="1" applyAlignment="1" quotePrefix="1">
      <alignment horizontal="right" indent="2"/>
    </xf>
    <xf numFmtId="3" fontId="17" fillId="0" borderId="82" xfId="47" applyNumberFormat="1" applyFont="1" applyFill="1" applyBorder="1" applyAlignment="1" quotePrefix="1">
      <alignment horizontal="right" indent="2"/>
    </xf>
    <xf numFmtId="0" fontId="10" fillId="0" borderId="0" xfId="0" applyFont="1" applyFill="1" applyAlignment="1">
      <alignment/>
    </xf>
    <xf numFmtId="0" fontId="38" fillId="35" borderId="0" xfId="0" applyFont="1" applyFill="1" applyAlignment="1">
      <alignment/>
    </xf>
    <xf numFmtId="0" fontId="10" fillId="0" borderId="0" xfId="0" applyFont="1" applyFill="1" applyAlignment="1">
      <alignment/>
    </xf>
    <xf numFmtId="0" fontId="8" fillId="34" borderId="15" xfId="53" applyFont="1" applyFill="1" applyBorder="1" applyAlignment="1">
      <alignment/>
      <protection/>
    </xf>
    <xf numFmtId="0" fontId="8" fillId="0" borderId="15" xfId="53" applyFont="1" applyFill="1" applyBorder="1" applyAlignment="1">
      <alignment/>
      <protection/>
    </xf>
    <xf numFmtId="187" fontId="8" fillId="0" borderId="31" xfId="47" applyNumberFormat="1" applyFont="1" applyFill="1" applyBorder="1" applyAlignment="1">
      <alignment horizontal="right"/>
    </xf>
    <xf numFmtId="1" fontId="8" fillId="0" borderId="20" xfId="0" applyNumberFormat="1" applyFont="1" applyFill="1" applyBorder="1" applyAlignment="1" quotePrefix="1">
      <alignment horizontal="center"/>
    </xf>
    <xf numFmtId="175" fontId="8" fillId="0" borderId="20" xfId="0" applyNumberFormat="1" applyFont="1" applyFill="1" applyBorder="1" applyAlignment="1" quotePrefix="1">
      <alignment horizontal="center"/>
    </xf>
    <xf numFmtId="187" fontId="8" fillId="0" borderId="34" xfId="47" applyNumberFormat="1" applyFont="1" applyFill="1" applyBorder="1" applyAlignment="1">
      <alignment horizontal="right" indent="1"/>
    </xf>
    <xf numFmtId="1" fontId="8" fillId="0" borderId="23" xfId="0" applyNumberFormat="1" applyFont="1" applyFill="1" applyBorder="1" applyAlignment="1" quotePrefix="1">
      <alignment horizontal="center"/>
    </xf>
    <xf numFmtId="187" fontId="8" fillId="0" borderId="13" xfId="47" applyNumberFormat="1" applyFont="1" applyFill="1" applyBorder="1" applyAlignment="1">
      <alignment horizontal="right" indent="2"/>
    </xf>
    <xf numFmtId="176" fontId="8" fillId="0" borderId="13" xfId="47" applyNumberFormat="1" applyFont="1" applyFill="1" applyBorder="1" applyAlignment="1">
      <alignment horizontal="right" vertical="center" indent="2"/>
    </xf>
    <xf numFmtId="187" fontId="8" fillId="0" borderId="13" xfId="47" applyNumberFormat="1" applyFont="1" applyFill="1" applyBorder="1" applyAlignment="1">
      <alignment horizontal="right" indent="1"/>
    </xf>
    <xf numFmtId="187" fontId="8" fillId="0" borderId="38" xfId="47" applyNumberFormat="1" applyFont="1" applyFill="1" applyBorder="1" applyAlignment="1">
      <alignment horizontal="right" indent="2"/>
    </xf>
    <xf numFmtId="176" fontId="8" fillId="0" borderId="55" xfId="47" applyNumberFormat="1" applyFont="1" applyFill="1" applyBorder="1" applyAlignment="1">
      <alignment horizontal="right" indent="2"/>
    </xf>
    <xf numFmtId="184" fontId="8" fillId="0" borderId="13" xfId="47" applyNumberFormat="1" applyFont="1" applyFill="1" applyBorder="1" applyAlignment="1">
      <alignment horizontal="right" indent="1"/>
    </xf>
    <xf numFmtId="184" fontId="8" fillId="0" borderId="38" xfId="47" applyNumberFormat="1" applyFont="1" applyFill="1" applyBorder="1" applyAlignment="1">
      <alignment horizontal="left" indent="5"/>
    </xf>
    <xf numFmtId="187" fontId="8" fillId="0" borderId="71" xfId="47" applyNumberFormat="1" applyFont="1" applyFill="1" applyBorder="1" applyAlignment="1">
      <alignment horizontal="right" indent="1"/>
    </xf>
    <xf numFmtId="176" fontId="8" fillId="0" borderId="0" xfId="54" applyNumberFormat="1" applyFont="1" applyFill="1" applyBorder="1" applyAlignment="1">
      <alignment horizontal="right" indent="3"/>
    </xf>
    <xf numFmtId="176" fontId="8" fillId="0" borderId="13" xfId="54" applyNumberFormat="1" applyFont="1" applyFill="1" applyBorder="1" applyAlignment="1">
      <alignment horizontal="right" indent="3"/>
    </xf>
    <xf numFmtId="176" fontId="8" fillId="0" borderId="38" xfId="54" applyNumberFormat="1" applyFont="1" applyFill="1" applyBorder="1" applyAlignment="1">
      <alignment horizontal="right" indent="3"/>
    </xf>
    <xf numFmtId="3" fontId="8" fillId="0" borderId="13" xfId="47" applyNumberFormat="1" applyFont="1" applyFill="1" applyBorder="1" applyAlignment="1">
      <alignment horizontal="right" indent="2"/>
    </xf>
    <xf numFmtId="182" fontId="8" fillId="0" borderId="20" xfId="47" applyNumberFormat="1" applyFont="1" applyFill="1" applyBorder="1" applyAlignment="1" quotePrefix="1">
      <alignment horizontal="right" indent="3"/>
    </xf>
    <xf numFmtId="184" fontId="8" fillId="0" borderId="20" xfId="47" applyNumberFormat="1" applyFont="1" applyFill="1" applyBorder="1" applyAlignment="1" quotePrefix="1">
      <alignment horizontal="right" indent="3"/>
    </xf>
    <xf numFmtId="187" fontId="8" fillId="0" borderId="38" xfId="47" applyNumberFormat="1" applyFont="1" applyFill="1" applyBorder="1" applyAlignment="1">
      <alignment horizontal="right" indent="1"/>
    </xf>
    <xf numFmtId="187" fontId="8" fillId="0" borderId="13" xfId="47" applyNumberFormat="1" applyFont="1" applyFill="1" applyBorder="1" applyAlignment="1">
      <alignment horizontal="right" indent="4"/>
    </xf>
    <xf numFmtId="1" fontId="8" fillId="0" borderId="13" xfId="47" applyNumberFormat="1" applyFont="1" applyFill="1" applyBorder="1" applyAlignment="1">
      <alignment horizontal="right" indent="1"/>
    </xf>
    <xf numFmtId="176" fontId="8" fillId="0" borderId="38" xfId="47" applyNumberFormat="1" applyFont="1" applyFill="1" applyBorder="1" applyAlignment="1">
      <alignment horizontal="center"/>
    </xf>
    <xf numFmtId="176" fontId="8" fillId="0" borderId="13" xfId="54" applyNumberFormat="1" applyFont="1" applyFill="1" applyBorder="1" applyAlignment="1">
      <alignment horizontal="center"/>
    </xf>
    <xf numFmtId="184" fontId="8" fillId="0" borderId="13" xfId="47" applyNumberFormat="1" applyFont="1" applyFill="1" applyBorder="1" applyAlignment="1">
      <alignment horizontal="right" indent="2"/>
    </xf>
    <xf numFmtId="1" fontId="8" fillId="0" borderId="38" xfId="47" applyNumberFormat="1" applyFont="1" applyFill="1" applyBorder="1" applyAlignment="1">
      <alignment horizontal="right" indent="2"/>
    </xf>
    <xf numFmtId="0" fontId="17" fillId="0" borderId="14" xfId="52" applyFont="1" applyFill="1" applyBorder="1" applyAlignment="1">
      <alignment horizontal="left"/>
      <protection/>
    </xf>
    <xf numFmtId="0" fontId="5" fillId="0" borderId="0" xfId="52" applyFont="1" applyFill="1" applyBorder="1" applyAlignment="1">
      <alignment horizontal="center" vertical="top" wrapText="1"/>
      <protection/>
    </xf>
    <xf numFmtId="169" fontId="8" fillId="0" borderId="0" xfId="52" applyNumberFormat="1" applyFont="1" applyFill="1" applyBorder="1" applyAlignment="1">
      <alignment horizontal="center" vertical="top"/>
      <protection/>
    </xf>
    <xf numFmtId="177" fontId="8" fillId="0" borderId="0" xfId="52" applyNumberFormat="1" applyFont="1" applyFill="1" applyBorder="1" applyAlignment="1">
      <alignment horizontal="center" vertical="top"/>
      <protection/>
    </xf>
    <xf numFmtId="3" fontId="8" fillId="0" borderId="0" xfId="52" applyNumberFormat="1" applyFont="1" applyFill="1" applyBorder="1" applyAlignment="1">
      <alignment horizontal="center" vertical="top"/>
      <protection/>
    </xf>
    <xf numFmtId="4" fontId="8" fillId="0" borderId="0" xfId="52" applyNumberFormat="1" applyFont="1" applyFill="1" applyBorder="1" applyAlignment="1">
      <alignment horizontal="center" vertical="top"/>
      <protection/>
    </xf>
    <xf numFmtId="167" fontId="6" fillId="0" borderId="0" xfId="47" applyFont="1" applyFill="1" applyAlignment="1">
      <alignment/>
    </xf>
    <xf numFmtId="172" fontId="8" fillId="0" borderId="24" xfId="52" applyNumberFormat="1" applyFont="1" applyFill="1" applyBorder="1" applyAlignment="1">
      <alignment horizontal="center" vertical="center" wrapText="1"/>
      <protection/>
    </xf>
    <xf numFmtId="187" fontId="8" fillId="0" borderId="27" xfId="47" applyNumberFormat="1" applyFont="1" applyFill="1" applyBorder="1" applyAlignment="1" quotePrefix="1">
      <alignment horizontal="right" indent="1"/>
    </xf>
    <xf numFmtId="187" fontId="8" fillId="34" borderId="29" xfId="47" applyNumberFormat="1" applyFont="1" applyFill="1" applyBorder="1" applyAlignment="1">
      <alignment horizontal="right" indent="1"/>
    </xf>
    <xf numFmtId="187" fontId="8" fillId="0" borderId="29" xfId="47" applyNumberFormat="1" applyFont="1" applyFill="1" applyBorder="1" applyAlignment="1" quotePrefix="1">
      <alignment horizontal="right" indent="1"/>
    </xf>
    <xf numFmtId="187" fontId="8" fillId="34" borderId="29" xfId="47" applyNumberFormat="1" applyFont="1" applyFill="1" applyBorder="1" applyAlignment="1" quotePrefix="1">
      <alignment horizontal="right" indent="1"/>
    </xf>
    <xf numFmtId="182" fontId="17" fillId="0" borderId="33" xfId="47" applyNumberFormat="1" applyFont="1" applyFill="1" applyBorder="1" applyAlignment="1" quotePrefix="1">
      <alignment horizontal="right" indent="1"/>
    </xf>
    <xf numFmtId="182" fontId="17" fillId="0" borderId="29" xfId="47" applyNumberFormat="1" applyFont="1" applyFill="1" applyBorder="1" applyAlignment="1" quotePrefix="1">
      <alignment horizontal="right" indent="1"/>
    </xf>
    <xf numFmtId="182" fontId="17" fillId="0" borderId="35" xfId="47" applyNumberFormat="1" applyFont="1" applyFill="1" applyBorder="1" applyAlignment="1" quotePrefix="1">
      <alignment horizontal="right" indent="1"/>
    </xf>
    <xf numFmtId="184" fontId="8" fillId="0" borderId="55" xfId="47" applyNumberFormat="1" applyFont="1" applyFill="1" applyBorder="1" applyAlignment="1">
      <alignment horizontal="right" indent="2"/>
    </xf>
    <xf numFmtId="187" fontId="8" fillId="0" borderId="38" xfId="47" applyNumberFormat="1" applyFont="1" applyFill="1" applyBorder="1" applyAlignment="1" quotePrefix="1">
      <alignment horizontal="right" indent="3"/>
    </xf>
    <xf numFmtId="187" fontId="8" fillId="34" borderId="38" xfId="47" applyNumberFormat="1" applyFont="1" applyFill="1" applyBorder="1" applyAlignment="1">
      <alignment horizontal="right" indent="3"/>
    </xf>
    <xf numFmtId="187" fontId="8" fillId="34" borderId="38" xfId="47" applyNumberFormat="1" applyFont="1" applyFill="1" applyBorder="1" applyAlignment="1" quotePrefix="1">
      <alignment horizontal="right" indent="3"/>
    </xf>
    <xf numFmtId="187" fontId="8" fillId="0" borderId="38" xfId="47" applyNumberFormat="1" applyFont="1" applyFill="1" applyBorder="1" applyAlignment="1">
      <alignment horizontal="right" indent="3"/>
    </xf>
    <xf numFmtId="187" fontId="17" fillId="0" borderId="36" xfId="47" applyNumberFormat="1" applyFont="1" applyFill="1" applyBorder="1" applyAlignment="1" quotePrefix="1">
      <alignment horizontal="right" indent="3"/>
    </xf>
    <xf numFmtId="187" fontId="17" fillId="0" borderId="38" xfId="47" applyNumberFormat="1" applyFont="1" applyFill="1" applyBorder="1" applyAlignment="1" quotePrefix="1">
      <alignment horizontal="right" indent="3"/>
    </xf>
    <xf numFmtId="187" fontId="17" fillId="0" borderId="49" xfId="47" applyNumberFormat="1" applyFont="1" applyFill="1" applyBorder="1" applyAlignment="1" quotePrefix="1">
      <alignment horizontal="right" indent="3"/>
    </xf>
    <xf numFmtId="182" fontId="8" fillId="0" borderId="0" xfId="47" applyNumberFormat="1" applyFont="1" applyFill="1" applyBorder="1" applyAlignment="1" quotePrefix="1">
      <alignment horizontal="left" indent="4"/>
    </xf>
    <xf numFmtId="182" fontId="8" fillId="0" borderId="0" xfId="47" applyNumberFormat="1" applyFont="1" applyFill="1" applyBorder="1" applyAlignment="1" quotePrefix="1">
      <alignment horizontal="center"/>
    </xf>
    <xf numFmtId="3" fontId="8" fillId="0" borderId="21" xfId="0" applyNumberFormat="1" applyFont="1" applyFill="1" applyBorder="1" applyAlignment="1" quotePrefix="1">
      <alignment horizontal="right" indent="2"/>
    </xf>
    <xf numFmtId="3" fontId="8" fillId="34" borderId="21" xfId="0" applyNumberFormat="1" applyFont="1" applyFill="1" applyBorder="1" applyAlignment="1" quotePrefix="1">
      <alignment horizontal="right" indent="2"/>
    </xf>
    <xf numFmtId="3" fontId="8" fillId="34" borderId="38" xfId="0" applyNumberFormat="1" applyFont="1" applyFill="1" applyBorder="1" applyAlignment="1" quotePrefix="1">
      <alignment horizontal="right" indent="2"/>
    </xf>
    <xf numFmtId="3" fontId="8" fillId="0" borderId="23" xfId="0" applyNumberFormat="1" applyFont="1" applyFill="1" applyBorder="1" applyAlignment="1" quotePrefix="1">
      <alignment horizontal="right" indent="2"/>
    </xf>
    <xf numFmtId="3" fontId="17" fillId="0" borderId="22" xfId="47" applyNumberFormat="1" applyFont="1" applyFill="1" applyBorder="1" applyAlignment="1" quotePrefix="1">
      <alignment horizontal="right" indent="2"/>
    </xf>
    <xf numFmtId="3" fontId="17" fillId="0" borderId="21" xfId="47" applyNumberFormat="1" applyFont="1" applyFill="1" applyBorder="1" applyAlignment="1" quotePrefix="1">
      <alignment horizontal="right" indent="2"/>
    </xf>
    <xf numFmtId="3" fontId="17" fillId="0" borderId="23" xfId="47" applyNumberFormat="1" applyFont="1" applyFill="1" applyBorder="1" applyAlignment="1" quotePrefix="1">
      <alignment horizontal="right" indent="2"/>
    </xf>
    <xf numFmtId="182" fontId="8" fillId="34" borderId="15" xfId="47" applyNumberFormat="1" applyFont="1" applyFill="1" applyBorder="1" applyAlignment="1" quotePrefix="1">
      <alignment horizontal="right" indent="2"/>
    </xf>
    <xf numFmtId="182" fontId="8" fillId="34" borderId="0" xfId="47" applyNumberFormat="1" applyFont="1" applyFill="1" applyBorder="1" applyAlignment="1" quotePrefix="1">
      <alignment horizontal="right" indent="2"/>
    </xf>
    <xf numFmtId="175" fontId="8" fillId="34" borderId="15" xfId="0" applyNumberFormat="1" applyFont="1" applyFill="1" applyBorder="1" applyAlignment="1" quotePrefix="1">
      <alignment horizontal="right" indent="2"/>
    </xf>
    <xf numFmtId="1" fontId="8" fillId="0" borderId="37" xfId="52" applyNumberFormat="1" applyFont="1" applyFill="1" applyBorder="1" applyAlignment="1">
      <alignment horizontal="center" vertical="center"/>
      <protection/>
    </xf>
    <xf numFmtId="1" fontId="40" fillId="0" borderId="38" xfId="0" applyNumberFormat="1" applyFont="1" applyFill="1" applyBorder="1" applyAlignment="1" quotePrefix="1">
      <alignment horizontal="center"/>
    </xf>
    <xf numFmtId="1" fontId="40" fillId="34" borderId="38" xfId="0" applyNumberFormat="1" applyFont="1" applyFill="1" applyBorder="1" applyAlignment="1" quotePrefix="1">
      <alignment horizontal="center"/>
    </xf>
    <xf numFmtId="1" fontId="40" fillId="34" borderId="38" xfId="0" applyNumberFormat="1" applyFont="1" applyFill="1" applyBorder="1" applyAlignment="1">
      <alignment horizontal="center"/>
    </xf>
    <xf numFmtId="1" fontId="40" fillId="0" borderId="38" xfId="0" applyNumberFormat="1" applyFont="1" applyFill="1" applyBorder="1" applyAlignment="1">
      <alignment horizontal="center"/>
    </xf>
    <xf numFmtId="1" fontId="41" fillId="0" borderId="36" xfId="0" applyNumberFormat="1" applyFont="1" applyFill="1" applyBorder="1" applyAlignment="1" quotePrefix="1">
      <alignment horizontal="center"/>
    </xf>
    <xf numFmtId="1" fontId="41" fillId="0" borderId="38" xfId="0" applyNumberFormat="1" applyFont="1" applyFill="1" applyBorder="1" applyAlignment="1" quotePrefix="1">
      <alignment horizontal="center"/>
    </xf>
    <xf numFmtId="1" fontId="41" fillId="0" borderId="49" xfId="0" applyNumberFormat="1" applyFont="1" applyFill="1" applyBorder="1" applyAlignment="1" quotePrefix="1">
      <alignment horizontal="center"/>
    </xf>
    <xf numFmtId="3" fontId="8" fillId="0" borderId="21" xfId="0" applyNumberFormat="1" applyFont="1" applyFill="1" applyBorder="1" applyAlignment="1">
      <alignment horizontal="right" indent="1"/>
    </xf>
    <xf numFmtId="1" fontId="8" fillId="0" borderId="0" xfId="0" applyNumberFormat="1" applyFont="1" applyFill="1" applyBorder="1" applyAlignment="1" quotePrefix="1">
      <alignment horizontal="right"/>
    </xf>
    <xf numFmtId="1" fontId="8" fillId="0" borderId="20" xfId="54" applyNumberFormat="1" applyFont="1" applyFill="1" applyBorder="1" applyAlignment="1" quotePrefix="1">
      <alignment horizontal="right" indent="2"/>
    </xf>
    <xf numFmtId="187" fontId="8" fillId="0" borderId="20" xfId="47" applyNumberFormat="1" applyFont="1" applyFill="1" applyBorder="1" applyAlignment="1" quotePrefix="1">
      <alignment horizontal="right" indent="2"/>
    </xf>
    <xf numFmtId="184" fontId="8" fillId="0" borderId="31" xfId="47" applyNumberFormat="1" applyFont="1" applyFill="1" applyBorder="1" applyAlignment="1" quotePrefix="1">
      <alignment horizontal="right" indent="1"/>
    </xf>
    <xf numFmtId="212" fontId="8" fillId="34" borderId="15" xfId="0" applyNumberFormat="1" applyFont="1" applyFill="1" applyBorder="1" applyAlignment="1" quotePrefix="1">
      <alignment horizontal="right" indent="2"/>
    </xf>
    <xf numFmtId="0" fontId="10" fillId="0" borderId="0" xfId="0" applyFont="1" applyFill="1" applyBorder="1" applyAlignment="1">
      <alignment wrapText="1"/>
    </xf>
    <xf numFmtId="184" fontId="17" fillId="0" borderId="13" xfId="47" applyNumberFormat="1" applyFont="1" applyFill="1" applyBorder="1" applyAlignment="1">
      <alignment horizontal="right" indent="2"/>
    </xf>
    <xf numFmtId="1" fontId="17" fillId="0" borderId="38" xfId="47" applyNumberFormat="1" applyFont="1" applyFill="1" applyBorder="1" applyAlignment="1">
      <alignment horizontal="right" indent="2"/>
    </xf>
    <xf numFmtId="187" fontId="8" fillId="35" borderId="29" xfId="44" applyNumberFormat="1" applyFont="1" applyFill="1" applyBorder="1" applyAlignment="1" quotePrefix="1">
      <alignment horizontal="right" indent="1"/>
    </xf>
    <xf numFmtId="3" fontId="8" fillId="0" borderId="68" xfId="47" applyNumberFormat="1" applyFont="1" applyFill="1" applyBorder="1" applyAlignment="1" quotePrefix="1">
      <alignment horizontal="right" indent="2"/>
    </xf>
    <xf numFmtId="3" fontId="8" fillId="0" borderId="83" xfId="0" applyNumberFormat="1" applyFont="1" applyFill="1" applyBorder="1" applyAlignment="1" quotePrefix="1">
      <alignment horizontal="right" indent="1"/>
    </xf>
    <xf numFmtId="3" fontId="8" fillId="0" borderId="84" xfId="0" applyNumberFormat="1" applyFont="1" applyFill="1" applyBorder="1" applyAlignment="1" quotePrefix="1">
      <alignment horizontal="right" indent="2"/>
    </xf>
    <xf numFmtId="3" fontId="8" fillId="0" borderId="53" xfId="0" applyNumberFormat="1" applyFont="1" applyFill="1" applyBorder="1" applyAlignment="1" quotePrefix="1">
      <alignment horizontal="right" indent="1"/>
    </xf>
    <xf numFmtId="175" fontId="8" fillId="0" borderId="15" xfId="0" applyNumberFormat="1" applyFont="1" applyFill="1" applyBorder="1" applyAlignment="1" quotePrefix="1">
      <alignment horizontal="right" indent="2"/>
    </xf>
    <xf numFmtId="187" fontId="17" fillId="0" borderId="13" xfId="47" applyNumberFormat="1" applyFont="1" applyFill="1" applyBorder="1" applyAlignment="1">
      <alignment horizontal="right" indent="3"/>
    </xf>
    <xf numFmtId="187" fontId="17" fillId="0" borderId="31" xfId="47" applyNumberFormat="1" applyFont="1" applyFill="1" applyBorder="1" applyAlignment="1">
      <alignment horizontal="right" indent="2"/>
    </xf>
    <xf numFmtId="0" fontId="24" fillId="35" borderId="0" xfId="0" applyFont="1" applyFill="1" applyAlignment="1">
      <alignment/>
    </xf>
    <xf numFmtId="172" fontId="8" fillId="0" borderId="0" xfId="54" applyNumberFormat="1" applyFont="1" applyFill="1" applyBorder="1" applyAlignment="1" quotePrefix="1">
      <alignment horizontal="right" indent="2"/>
    </xf>
    <xf numFmtId="1" fontId="8" fillId="0" borderId="17" xfId="47" applyNumberFormat="1" applyFont="1" applyFill="1" applyBorder="1" applyAlignment="1">
      <alignment horizontal="center"/>
    </xf>
    <xf numFmtId="176" fontId="8" fillId="0" borderId="31" xfId="0" applyNumberFormat="1" applyFont="1" applyFill="1" applyBorder="1" applyAlignment="1" quotePrefix="1">
      <alignment horizontal="right" indent="1"/>
    </xf>
    <xf numFmtId="175" fontId="8" fillId="0" borderId="31" xfId="0" applyNumberFormat="1" applyFont="1" applyFill="1" applyBorder="1" applyAlignment="1" quotePrefix="1">
      <alignment horizontal="center"/>
    </xf>
    <xf numFmtId="175" fontId="8" fillId="0" borderId="17" xfId="0" applyNumberFormat="1" applyFont="1" applyFill="1" applyBorder="1" applyAlignment="1" quotePrefix="1">
      <alignment horizontal="center"/>
    </xf>
    <xf numFmtId="182" fontId="8" fillId="0" borderId="17" xfId="47" applyNumberFormat="1" applyFont="1" applyFill="1" applyBorder="1" applyAlignment="1" quotePrefix="1">
      <alignment horizontal="right" indent="2"/>
    </xf>
    <xf numFmtId="0" fontId="4" fillId="0" borderId="0" xfId="0" applyFont="1" applyAlignment="1">
      <alignment/>
    </xf>
    <xf numFmtId="0" fontId="6" fillId="35" borderId="0" xfId="0" applyFont="1" applyFill="1" applyAlignment="1" quotePrefix="1">
      <alignment horizontal="left"/>
    </xf>
    <xf numFmtId="0" fontId="39" fillId="35" borderId="0" xfId="0" applyFont="1" applyFill="1" applyAlignment="1">
      <alignment wrapText="1"/>
    </xf>
    <xf numFmtId="0" fontId="6" fillId="35" borderId="0" xfId="0" applyFont="1" applyFill="1" applyBorder="1" applyAlignment="1" quotePrefix="1">
      <alignment horizontal="left"/>
    </xf>
    <xf numFmtId="0" fontId="29" fillId="35" borderId="50" xfId="52" applyFont="1" applyFill="1" applyBorder="1" applyAlignment="1">
      <alignment horizontal="left" vertical="center"/>
      <protection/>
    </xf>
    <xf numFmtId="208" fontId="27" fillId="35" borderId="0" xfId="52" applyNumberFormat="1" applyFont="1" applyFill="1" applyBorder="1" applyAlignment="1">
      <alignment horizontal="left" vertical="top"/>
      <protection/>
    </xf>
    <xf numFmtId="0" fontId="33" fillId="35" borderId="0" xfId="52" applyFont="1" applyFill="1" applyBorder="1" applyAlignment="1">
      <alignment horizontal="left"/>
      <protection/>
    </xf>
    <xf numFmtId="0" fontId="29" fillId="35" borderId="43" xfId="52" applyFont="1" applyFill="1" applyBorder="1" applyAlignment="1">
      <alignment horizontal="left" vertical="center"/>
      <protection/>
    </xf>
    <xf numFmtId="0" fontId="29" fillId="35" borderId="85" xfId="52" applyFont="1" applyFill="1" applyBorder="1" applyAlignment="1">
      <alignment horizontal="left" vertical="center"/>
      <protection/>
    </xf>
    <xf numFmtId="0" fontId="26" fillId="35" borderId="0" xfId="52" applyFont="1" applyFill="1" applyBorder="1" applyAlignment="1">
      <alignment horizontal="right" vertical="top"/>
      <protection/>
    </xf>
    <xf numFmtId="0" fontId="29" fillId="35" borderId="44" xfId="52" applyFont="1" applyFill="1" applyBorder="1" applyAlignment="1">
      <alignment horizontal="left" vertical="center"/>
      <protection/>
    </xf>
    <xf numFmtId="0" fontId="29" fillId="35" borderId="86" xfId="52" applyFont="1" applyFill="1" applyBorder="1" applyAlignment="1">
      <alignment horizontal="left" vertical="center"/>
      <protection/>
    </xf>
    <xf numFmtId="0" fontId="29" fillId="35" borderId="0" xfId="52" applyFont="1" applyFill="1" applyBorder="1" applyAlignment="1">
      <alignment horizontal="left" vertical="center"/>
      <protection/>
    </xf>
    <xf numFmtId="0" fontId="17" fillId="0" borderId="81" xfId="0" applyFont="1" applyFill="1" applyBorder="1" applyAlignment="1">
      <alignment horizontal="left"/>
    </xf>
    <xf numFmtId="0" fontId="17" fillId="0" borderId="17" xfId="0" applyFont="1" applyFill="1" applyBorder="1" applyAlignment="1">
      <alignment horizontal="left"/>
    </xf>
    <xf numFmtId="0" fontId="17" fillId="0" borderId="14" xfId="0" applyFont="1" applyFill="1" applyBorder="1" applyAlignment="1">
      <alignment horizontal="left"/>
    </xf>
    <xf numFmtId="0" fontId="17" fillId="0" borderId="15" xfId="0" applyFont="1" applyFill="1" applyBorder="1" applyAlignment="1">
      <alignment horizontal="left"/>
    </xf>
    <xf numFmtId="0" fontId="17" fillId="0" borderId="76" xfId="0" applyFont="1" applyFill="1" applyBorder="1" applyAlignment="1">
      <alignment horizontal="left"/>
    </xf>
    <xf numFmtId="0" fontId="17" fillId="0" borderId="16" xfId="0" applyFont="1" applyFill="1" applyBorder="1" applyAlignment="1">
      <alignment horizontal="left"/>
    </xf>
    <xf numFmtId="0" fontId="6" fillId="0" borderId="0" xfId="0" applyFont="1" applyFill="1" applyAlignment="1">
      <alignment/>
    </xf>
    <xf numFmtId="0" fontId="15" fillId="0" borderId="0" xfId="52" applyFont="1" applyFill="1" applyBorder="1" applyAlignment="1">
      <alignment horizontal="left" vertical="center"/>
      <protection/>
    </xf>
    <xf numFmtId="0" fontId="7" fillId="36" borderId="0" xfId="0" applyFont="1" applyFill="1" applyAlignment="1">
      <alignment horizontal="center" vertical="center"/>
    </xf>
    <xf numFmtId="0" fontId="11" fillId="0" borderId="76" xfId="52" applyFont="1" applyFill="1" applyBorder="1" applyAlignment="1">
      <alignment horizontal="center" vertical="center" wrapText="1"/>
      <protection/>
    </xf>
    <xf numFmtId="0" fontId="11" fillId="0" borderId="19" xfId="52" applyFont="1" applyFill="1" applyBorder="1" applyAlignment="1">
      <alignment horizontal="center" vertical="center" wrapText="1"/>
      <protection/>
    </xf>
    <xf numFmtId="0" fontId="11" fillId="0" borderId="78" xfId="52" applyFont="1" applyFill="1" applyBorder="1" applyAlignment="1">
      <alignment horizontal="center" vertical="center" wrapText="1"/>
      <protection/>
    </xf>
    <xf numFmtId="0" fontId="11" fillId="0" borderId="10" xfId="52" applyFont="1" applyFill="1" applyBorder="1" applyAlignment="1">
      <alignment horizontal="center" vertical="center" wrapText="1"/>
      <protection/>
    </xf>
    <xf numFmtId="168" fontId="11" fillId="0" borderId="30" xfId="52" applyNumberFormat="1" applyFont="1" applyFill="1" applyBorder="1" applyAlignment="1">
      <alignment horizontal="center"/>
      <protection/>
    </xf>
    <xf numFmtId="168" fontId="11" fillId="0" borderId="19" xfId="52" applyNumberFormat="1" applyFont="1" applyFill="1" applyBorder="1" applyAlignment="1">
      <alignment horizontal="center"/>
      <protection/>
    </xf>
    <xf numFmtId="168" fontId="11" fillId="0" borderId="16" xfId="52" applyNumberFormat="1" applyFont="1" applyFill="1" applyBorder="1" applyAlignment="1">
      <alignment horizontal="center"/>
      <protection/>
    </xf>
    <xf numFmtId="0" fontId="12" fillId="0" borderId="19" xfId="0" applyFont="1" applyFill="1" applyBorder="1" applyAlignment="1">
      <alignment horizontal="center"/>
    </xf>
    <xf numFmtId="0" fontId="12" fillId="0" borderId="22" xfId="0" applyFont="1" applyFill="1" applyBorder="1" applyAlignment="1">
      <alignment horizontal="center"/>
    </xf>
    <xf numFmtId="0" fontId="12" fillId="0" borderId="16" xfId="0" applyFont="1" applyFill="1" applyBorder="1" applyAlignment="1">
      <alignment horizontal="center"/>
    </xf>
    <xf numFmtId="0" fontId="5" fillId="0" borderId="57" xfId="52" applyFont="1" applyFill="1" applyBorder="1" applyAlignment="1">
      <alignment horizontal="left" vertical="center"/>
      <protection/>
    </xf>
    <xf numFmtId="0" fontId="5" fillId="0" borderId="58" xfId="52" applyFont="1" applyFill="1" applyBorder="1" applyAlignment="1">
      <alignment horizontal="left" vertical="center"/>
      <protection/>
    </xf>
    <xf numFmtId="0" fontId="5" fillId="0" borderId="59" xfId="52" applyFont="1" applyFill="1" applyBorder="1" applyAlignment="1">
      <alignment horizontal="left" vertical="center"/>
      <protection/>
    </xf>
    <xf numFmtId="0" fontId="10" fillId="0" borderId="0" xfId="0" applyFont="1" applyFill="1" applyBorder="1" applyAlignment="1">
      <alignment horizontal="left"/>
    </xf>
    <xf numFmtId="0" fontId="6" fillId="33" borderId="0" xfId="0" applyFont="1" applyFill="1" applyAlignment="1">
      <alignment horizontal="center"/>
    </xf>
    <xf numFmtId="0" fontId="15" fillId="0" borderId="0" xfId="52" applyFont="1" applyFill="1" applyBorder="1" applyAlignment="1">
      <alignment horizontal="left" vertical="top"/>
      <protection/>
    </xf>
    <xf numFmtId="168" fontId="11" fillId="0" borderId="30" xfId="52" applyNumberFormat="1" applyFont="1" applyFill="1" applyBorder="1" applyAlignment="1">
      <alignment horizontal="center" vertical="center" wrapText="1"/>
      <protection/>
    </xf>
    <xf numFmtId="168" fontId="11" fillId="0" borderId="19" xfId="52" applyNumberFormat="1" applyFont="1" applyFill="1" applyBorder="1" applyAlignment="1">
      <alignment horizontal="center" vertical="center" wrapText="1"/>
      <protection/>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6" xfId="0" applyFont="1" applyFill="1" applyBorder="1" applyAlignment="1">
      <alignment horizontal="center" vertical="center"/>
    </xf>
    <xf numFmtId="0" fontId="10" fillId="0" borderId="0" xfId="0" applyFont="1" applyFill="1" applyBorder="1" applyAlignment="1">
      <alignment/>
    </xf>
    <xf numFmtId="168" fontId="11" fillId="0" borderId="22" xfId="52" applyNumberFormat="1" applyFont="1" applyFill="1" applyBorder="1" applyAlignment="1">
      <alignment horizontal="center" vertical="center" wrapText="1"/>
      <protection/>
    </xf>
    <xf numFmtId="0" fontId="6" fillId="0" borderId="0" xfId="0" applyFont="1" applyFill="1" applyAlignment="1">
      <alignment wrapText="1"/>
    </xf>
    <xf numFmtId="2" fontId="11" fillId="0" borderId="30" xfId="52" applyNumberFormat="1" applyFont="1" applyFill="1" applyBorder="1" applyAlignment="1">
      <alignment horizontal="center" vertical="center" wrapText="1"/>
      <protection/>
    </xf>
    <xf numFmtId="2" fontId="12" fillId="0" borderId="19" xfId="0" applyNumberFormat="1" applyFont="1" applyFill="1" applyBorder="1" applyAlignment="1">
      <alignment horizontal="center" vertical="center"/>
    </xf>
    <xf numFmtId="2" fontId="12" fillId="0" borderId="16" xfId="0" applyNumberFormat="1" applyFont="1" applyFill="1" applyBorder="1" applyAlignment="1">
      <alignment horizontal="center" vertical="center"/>
    </xf>
    <xf numFmtId="0" fontId="0" fillId="0" borderId="19" xfId="0" applyBorder="1" applyAlignment="1">
      <alignment/>
    </xf>
    <xf numFmtId="0" fontId="0" fillId="0" borderId="22" xfId="0" applyBorder="1" applyAlignment="1">
      <alignment/>
    </xf>
    <xf numFmtId="0" fontId="5" fillId="0" borderId="57" xfId="52" applyFont="1" applyFill="1" applyBorder="1" applyAlignment="1">
      <alignment vertical="center"/>
      <protection/>
    </xf>
    <xf numFmtId="0" fontId="0" fillId="0" borderId="58" xfId="0" applyBorder="1" applyAlignment="1">
      <alignment/>
    </xf>
    <xf numFmtId="0" fontId="0" fillId="0" borderId="59" xfId="0" applyBorder="1" applyAlignment="1">
      <alignment/>
    </xf>
    <xf numFmtId="2" fontId="11" fillId="0" borderId="19" xfId="52" applyNumberFormat="1" applyFont="1" applyFill="1" applyBorder="1" applyAlignment="1">
      <alignment horizontal="center" vertical="center" wrapText="1"/>
      <protection/>
    </xf>
    <xf numFmtId="2" fontId="11" fillId="0" borderId="22" xfId="52" applyNumberFormat="1" applyFont="1" applyFill="1" applyBorder="1" applyAlignment="1">
      <alignment horizontal="center" vertical="center" wrapText="1"/>
      <protection/>
    </xf>
    <xf numFmtId="0" fontId="6" fillId="0" borderId="19" xfId="0" applyFont="1" applyFill="1" applyBorder="1" applyAlignment="1">
      <alignment/>
    </xf>
    <xf numFmtId="0" fontId="17" fillId="0" borderId="20" xfId="0" applyFont="1" applyFill="1" applyBorder="1" applyAlignment="1">
      <alignment horizontal="left"/>
    </xf>
    <xf numFmtId="0" fontId="17" fillId="0" borderId="0" xfId="0" applyFont="1" applyFill="1" applyBorder="1" applyAlignment="1">
      <alignment horizontal="left"/>
    </xf>
    <xf numFmtId="0" fontId="17" fillId="0" borderId="19" xfId="0" applyFont="1" applyFill="1" applyBorder="1" applyAlignment="1">
      <alignment horizontal="left"/>
    </xf>
    <xf numFmtId="0" fontId="5" fillId="0" borderId="58" xfId="52" applyFont="1" applyFill="1" applyBorder="1" applyAlignment="1">
      <alignment vertical="center"/>
      <protection/>
    </xf>
    <xf numFmtId="0" fontId="5" fillId="0" borderId="59" xfId="52" applyFont="1" applyFill="1" applyBorder="1" applyAlignment="1">
      <alignment vertical="center"/>
      <protection/>
    </xf>
    <xf numFmtId="0" fontId="6" fillId="0" borderId="0" xfId="0" applyFont="1" applyFill="1" applyAlignment="1">
      <alignment/>
    </xf>
    <xf numFmtId="0" fontId="10" fillId="0" borderId="0" xfId="0" applyFont="1" applyFill="1" applyAlignment="1">
      <alignment vertical="center" wrapText="1"/>
    </xf>
    <xf numFmtId="0" fontId="10" fillId="0" borderId="19" xfId="0" applyFont="1" applyFill="1" applyBorder="1" applyAlignment="1">
      <alignment/>
    </xf>
    <xf numFmtId="168" fontId="11" fillId="0" borderId="16" xfId="52" applyNumberFormat="1" applyFont="1" applyFill="1" applyBorder="1" applyAlignment="1">
      <alignment horizontal="center" vertical="center" wrapText="1"/>
      <protection/>
    </xf>
    <xf numFmtId="168" fontId="11" fillId="0" borderId="45" xfId="52" applyNumberFormat="1" applyFont="1" applyFill="1" applyBorder="1" applyAlignment="1">
      <alignment horizontal="center" vertical="center" wrapText="1"/>
      <protection/>
    </xf>
    <xf numFmtId="168" fontId="11" fillId="0" borderId="46" xfId="52" applyNumberFormat="1" applyFont="1" applyFill="1" applyBorder="1" applyAlignment="1">
      <alignment horizontal="center" vertical="center" wrapText="1"/>
      <protection/>
    </xf>
    <xf numFmtId="168" fontId="11" fillId="0" borderId="36" xfId="52" applyNumberFormat="1" applyFont="1" applyFill="1" applyBorder="1" applyAlignment="1">
      <alignment horizontal="center" vertical="center" wrapText="1"/>
      <protection/>
    </xf>
    <xf numFmtId="168" fontId="11" fillId="0" borderId="37" xfId="52" applyNumberFormat="1" applyFont="1" applyFill="1" applyBorder="1" applyAlignment="1">
      <alignment horizontal="center" vertical="center" wrapText="1"/>
      <protection/>
    </xf>
    <xf numFmtId="174" fontId="15" fillId="0" borderId="0" xfId="52" applyNumberFormat="1" applyFont="1" applyFill="1" applyBorder="1" applyAlignment="1">
      <alignment horizontal="left" vertical="top"/>
      <protection/>
    </xf>
    <xf numFmtId="0" fontId="11" fillId="0" borderId="16" xfId="52" applyFont="1" applyFill="1" applyBorder="1" applyAlignment="1">
      <alignment horizontal="center" vertical="center" wrapText="1"/>
      <protection/>
    </xf>
    <xf numFmtId="0" fontId="11" fillId="0" borderId="11" xfId="52" applyFont="1" applyFill="1" applyBorder="1" applyAlignment="1">
      <alignment horizontal="center" vertical="center" wrapText="1"/>
      <protection/>
    </xf>
    <xf numFmtId="0" fontId="10" fillId="0" borderId="0" xfId="0" applyFont="1" applyFill="1" applyBorder="1" applyAlignment="1">
      <alignment horizontal="left" wrapText="1"/>
    </xf>
    <xf numFmtId="0" fontId="6" fillId="0" borderId="0" xfId="0" applyFont="1" applyFill="1" applyAlignment="1">
      <alignment horizontal="left" wrapText="1"/>
    </xf>
    <xf numFmtId="177" fontId="15" fillId="0" borderId="0" xfId="52" applyNumberFormat="1" applyFont="1" applyFill="1" applyBorder="1" applyAlignment="1">
      <alignment horizontal="left" vertical="top"/>
      <protection/>
    </xf>
    <xf numFmtId="177" fontId="11" fillId="0" borderId="30" xfId="52" applyNumberFormat="1" applyFont="1" applyFill="1" applyBorder="1" applyAlignment="1">
      <alignment horizontal="center" vertical="center" wrapText="1"/>
      <protection/>
    </xf>
    <xf numFmtId="177" fontId="11" fillId="0" borderId="19" xfId="52" applyNumberFormat="1" applyFont="1" applyFill="1" applyBorder="1" applyAlignment="1">
      <alignment horizontal="center" vertical="center" wrapText="1"/>
      <protection/>
    </xf>
    <xf numFmtId="177" fontId="11" fillId="0" borderId="22" xfId="52" applyNumberFormat="1" applyFont="1" applyFill="1" applyBorder="1" applyAlignment="1">
      <alignment horizontal="center" vertical="center" wrapText="1"/>
      <protection/>
    </xf>
    <xf numFmtId="177" fontId="11" fillId="0" borderId="16" xfId="52" applyNumberFormat="1" applyFont="1" applyFill="1" applyBorder="1" applyAlignment="1">
      <alignment horizontal="center" vertical="center" wrapText="1"/>
      <protection/>
    </xf>
    <xf numFmtId="0" fontId="10" fillId="0" borderId="0" xfId="0" applyFont="1" applyFill="1" applyAlignment="1">
      <alignment horizontal="left"/>
    </xf>
    <xf numFmtId="3" fontId="11" fillId="0" borderId="30" xfId="52" applyNumberFormat="1" applyFont="1" applyFill="1" applyBorder="1" applyAlignment="1">
      <alignment horizontal="center" vertical="center" wrapText="1"/>
      <protection/>
    </xf>
    <xf numFmtId="3" fontId="11" fillId="0" borderId="16" xfId="52" applyNumberFormat="1" applyFont="1" applyFill="1" applyBorder="1" applyAlignment="1">
      <alignment horizontal="center" vertical="center" wrapText="1"/>
      <protection/>
    </xf>
    <xf numFmtId="0" fontId="15" fillId="0" borderId="0" xfId="52" applyFont="1" applyFill="1" applyBorder="1" applyAlignment="1">
      <alignment vertical="top"/>
      <protection/>
    </xf>
    <xf numFmtId="0" fontId="8" fillId="0" borderId="0" xfId="0" applyFont="1" applyFill="1" applyAlignment="1">
      <alignment/>
    </xf>
    <xf numFmtId="3" fontId="12" fillId="0" borderId="36" xfId="0" applyNumberFormat="1" applyFont="1" applyFill="1" applyBorder="1" applyAlignment="1">
      <alignment horizontal="center" vertical="center" wrapText="1"/>
    </xf>
    <xf numFmtId="3" fontId="12" fillId="0" borderId="37" xfId="0" applyNumberFormat="1" applyFont="1" applyFill="1" applyBorder="1" applyAlignment="1">
      <alignment horizontal="center" vertical="center" wrapText="1"/>
    </xf>
    <xf numFmtId="0" fontId="6" fillId="0" borderId="0" xfId="0" applyFont="1" applyFill="1" applyBorder="1" applyAlignment="1">
      <alignment horizontal="left" wrapText="1"/>
    </xf>
    <xf numFmtId="177" fontId="11" fillId="0" borderId="36" xfId="0" applyNumberFormat="1" applyFont="1" applyFill="1" applyBorder="1" applyAlignment="1">
      <alignment horizontal="center" vertical="center" wrapText="1"/>
    </xf>
    <xf numFmtId="177" fontId="11" fillId="0" borderId="37"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5" fillId="0" borderId="0" xfId="52" applyFont="1" applyFill="1" applyBorder="1" applyAlignment="1">
      <alignment horizontal="center" vertical="top"/>
      <protection/>
    </xf>
    <xf numFmtId="1" fontId="11" fillId="0" borderId="30" xfId="52" applyNumberFormat="1" applyFont="1" applyFill="1" applyBorder="1" applyAlignment="1">
      <alignment horizontal="center" vertical="center" wrapText="1"/>
      <protection/>
    </xf>
    <xf numFmtId="1" fontId="11" fillId="0" borderId="16" xfId="52" applyNumberFormat="1" applyFont="1" applyFill="1" applyBorder="1" applyAlignment="1">
      <alignment horizontal="center" vertical="center" wrapText="1"/>
      <protection/>
    </xf>
    <xf numFmtId="0" fontId="10" fillId="0" borderId="0" xfId="0" applyFont="1" applyFill="1" applyAlignment="1">
      <alignment/>
    </xf>
    <xf numFmtId="0" fontId="10" fillId="0" borderId="0" xfId="0" applyFont="1" applyFill="1" applyAlignment="1">
      <alignment/>
    </xf>
    <xf numFmtId="168" fontId="11" fillId="0" borderId="75" xfId="52" applyNumberFormat="1" applyFont="1" applyFill="1" applyBorder="1" applyAlignment="1">
      <alignment horizontal="center" vertical="center" wrapText="1"/>
      <protection/>
    </xf>
    <xf numFmtId="0" fontId="10" fillId="0" borderId="0" xfId="0" applyFont="1" applyFill="1" applyBorder="1" applyAlignment="1">
      <alignment wrapText="1"/>
    </xf>
    <xf numFmtId="1" fontId="35" fillId="0" borderId="36" xfId="52" applyNumberFormat="1" applyFont="1" applyFill="1" applyBorder="1" applyAlignment="1">
      <alignment horizontal="center" vertical="center" wrapText="1"/>
      <protection/>
    </xf>
    <xf numFmtId="1" fontId="35" fillId="0" borderId="37" xfId="52" applyNumberFormat="1" applyFont="1" applyFill="1" applyBorder="1" applyAlignment="1">
      <alignment horizontal="center" vertical="center" wrapText="1"/>
      <protection/>
    </xf>
    <xf numFmtId="3" fontId="35" fillId="0" borderId="45" xfId="52" applyNumberFormat="1" applyFont="1" applyFill="1" applyBorder="1" applyAlignment="1">
      <alignment horizontal="center" vertical="center" wrapText="1"/>
      <protection/>
    </xf>
    <xf numFmtId="3" fontId="35" fillId="0" borderId="46" xfId="52" applyNumberFormat="1" applyFont="1" applyFill="1" applyBorder="1" applyAlignment="1">
      <alignment horizontal="center"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BPD961" xfId="52"/>
    <cellStyle name="Normal_BPD96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2"/>
  <sheetViews>
    <sheetView zoomScalePageLayoutView="0" workbookViewId="0" topLeftCell="A1">
      <selection activeCell="Q2" sqref="Q2"/>
    </sheetView>
  </sheetViews>
  <sheetFormatPr defaultColWidth="11.421875" defaultRowHeight="12.75"/>
  <sheetData>
    <row r="1" spans="1:17" ht="12.75">
      <c r="A1" t="s">
        <v>203</v>
      </c>
      <c r="B1" t="s">
        <v>204</v>
      </c>
      <c r="C1" t="s">
        <v>205</v>
      </c>
      <c r="D1" t="s">
        <v>206</v>
      </c>
      <c r="E1" t="s">
        <v>207</v>
      </c>
      <c r="F1" t="s">
        <v>208</v>
      </c>
      <c r="G1" t="s">
        <v>209</v>
      </c>
      <c r="H1" t="s">
        <v>210</v>
      </c>
      <c r="I1" t="s">
        <v>211</v>
      </c>
      <c r="J1" t="s">
        <v>212</v>
      </c>
      <c r="K1" t="s">
        <v>213</v>
      </c>
      <c r="L1" t="s">
        <v>214</v>
      </c>
      <c r="M1" t="s">
        <v>215</v>
      </c>
      <c r="N1" t="s">
        <v>216</v>
      </c>
      <c r="O1" t="s">
        <v>217</v>
      </c>
      <c r="P1" t="s">
        <v>218</v>
      </c>
      <c r="Q1" t="s">
        <v>219</v>
      </c>
    </row>
    <row r="2" spans="1:17" ht="12.75">
      <c r="A2">
        <v>1</v>
      </c>
      <c r="B2" t="s">
        <v>220</v>
      </c>
      <c r="C2" t="s">
        <v>221</v>
      </c>
      <c r="D2" t="s">
        <v>222</v>
      </c>
      <c r="E2" t="b">
        <v>1</v>
      </c>
      <c r="F2">
        <v>1</v>
      </c>
      <c r="G2">
        <v>1</v>
      </c>
      <c r="H2" s="1">
        <v>37806.5778125</v>
      </c>
      <c r="I2" s="1">
        <v>37806.5778125</v>
      </c>
      <c r="J2">
        <v>1</v>
      </c>
      <c r="K2" t="s">
        <v>223</v>
      </c>
      <c r="L2" t="s">
        <v>223</v>
      </c>
      <c r="M2">
        <v>3</v>
      </c>
      <c r="N2" t="b">
        <v>1</v>
      </c>
      <c r="O2" t="b">
        <v>1</v>
      </c>
      <c r="P2" t="s">
        <v>224</v>
      </c>
      <c r="Q2">
        <v>24</v>
      </c>
    </row>
  </sheetData>
  <sheetProtection/>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125"/>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3" width="9.7109375" style="2" customWidth="1"/>
    <col min="4" max="4" width="9.7109375" style="199" customWidth="1"/>
    <col min="5" max="6" width="9.7109375" style="2" customWidth="1"/>
    <col min="7" max="7" width="9.7109375" style="199" customWidth="1"/>
    <col min="8" max="9" width="9.7109375" style="2" customWidth="1"/>
    <col min="10" max="10" width="9.7109375" style="199" customWidth="1"/>
    <col min="11" max="11" width="9.7109375" style="2" customWidth="1"/>
    <col min="12" max="16384" width="11.421875" style="2" customWidth="1"/>
  </cols>
  <sheetData>
    <row r="1" spans="1:11" ht="16.5" customHeight="1">
      <c r="A1" s="759" t="s">
        <v>316</v>
      </c>
      <c r="B1" s="759"/>
      <c r="C1" s="775" t="s">
        <v>445</v>
      </c>
      <c r="D1" s="775"/>
      <c r="E1" s="775"/>
      <c r="F1" s="775"/>
      <c r="G1" s="775"/>
      <c r="H1" s="775"/>
      <c r="I1" s="775"/>
      <c r="J1" s="775"/>
      <c r="K1" s="775"/>
    </row>
    <row r="2" spans="1:11" s="10" customFormat="1" ht="15" customHeight="1" thickBot="1">
      <c r="A2" s="11"/>
      <c r="B2" s="11"/>
      <c r="C2" s="9"/>
      <c r="D2" s="226"/>
      <c r="E2" s="9"/>
      <c r="F2" s="9"/>
      <c r="G2" s="226"/>
      <c r="H2" s="9"/>
      <c r="J2" s="236"/>
      <c r="K2" s="111" t="s">
        <v>280</v>
      </c>
    </row>
    <row r="3" spans="1:11" ht="22.5" customHeight="1" thickBot="1">
      <c r="A3" s="770" t="s">
        <v>416</v>
      </c>
      <c r="B3" s="771"/>
      <c r="C3" s="771"/>
      <c r="D3" s="771"/>
      <c r="E3" s="771"/>
      <c r="F3" s="771"/>
      <c r="G3" s="771"/>
      <c r="H3" s="771"/>
      <c r="I3" s="771"/>
      <c r="J3" s="771"/>
      <c r="K3" s="772"/>
    </row>
    <row r="4" spans="1:11" ht="9" customHeight="1" thickBot="1">
      <c r="A4" s="12"/>
      <c r="B4" s="13"/>
      <c r="C4" s="13"/>
      <c r="D4" s="227"/>
      <c r="E4" s="15"/>
      <c r="F4" s="13"/>
      <c r="G4" s="227"/>
      <c r="H4" s="15"/>
      <c r="I4" s="16"/>
      <c r="J4" s="227"/>
      <c r="K4" s="15"/>
    </row>
    <row r="5" spans="1:11" ht="30" customHeight="1">
      <c r="A5" s="760" t="s">
        <v>228</v>
      </c>
      <c r="B5" s="761"/>
      <c r="C5" s="776" t="s">
        <v>253</v>
      </c>
      <c r="D5" s="778"/>
      <c r="E5" s="780"/>
      <c r="F5" s="776" t="s">
        <v>254</v>
      </c>
      <c r="G5" s="778"/>
      <c r="H5" s="780"/>
      <c r="I5" s="776" t="s">
        <v>475</v>
      </c>
      <c r="J5" s="778"/>
      <c r="K5" s="779"/>
    </row>
    <row r="6" spans="1:11" ht="29.25" customHeight="1">
      <c r="A6" s="762"/>
      <c r="B6" s="763"/>
      <c r="C6" s="35" t="s">
        <v>234</v>
      </c>
      <c r="D6" s="419" t="s">
        <v>255</v>
      </c>
      <c r="E6" s="7" t="s">
        <v>452</v>
      </c>
      <c r="F6" s="35" t="s">
        <v>234</v>
      </c>
      <c r="G6" s="419" t="s">
        <v>255</v>
      </c>
      <c r="H6" s="7" t="s">
        <v>452</v>
      </c>
      <c r="I6" s="35" t="s">
        <v>234</v>
      </c>
      <c r="J6" s="419" t="s">
        <v>255</v>
      </c>
      <c r="K6" s="19" t="s">
        <v>452</v>
      </c>
    </row>
    <row r="7" spans="1:11" ht="12.75" customHeight="1">
      <c r="A7" s="25" t="s">
        <v>102</v>
      </c>
      <c r="B7" s="26" t="s">
        <v>1</v>
      </c>
      <c r="C7" s="21">
        <v>69.09552565999999</v>
      </c>
      <c r="D7" s="444">
        <v>48.73805371658015</v>
      </c>
      <c r="E7" s="30">
        <v>0.01955014562726931</v>
      </c>
      <c r="F7" s="21">
        <v>42.27955255</v>
      </c>
      <c r="G7" s="444">
        <v>29.822815350369147</v>
      </c>
      <c r="H7" s="30">
        <v>-0.16178208095655922</v>
      </c>
      <c r="I7" s="21">
        <v>27.736828010000007</v>
      </c>
      <c r="J7" s="444">
        <v>19.564783689915778</v>
      </c>
      <c r="K7" s="41">
        <v>0.0915903862861851</v>
      </c>
    </row>
    <row r="8" spans="1:11" ht="12.75" customHeight="1">
      <c r="A8" s="27" t="s">
        <v>103</v>
      </c>
      <c r="B8" s="28" t="s">
        <v>2</v>
      </c>
      <c r="C8" s="22">
        <v>57.67063083</v>
      </c>
      <c r="D8" s="445">
        <v>49.36037112387432</v>
      </c>
      <c r="E8" s="31">
        <v>0.12257566099042427</v>
      </c>
      <c r="F8" s="22">
        <v>36.912621789999996</v>
      </c>
      <c r="G8" s="445">
        <v>31.593563040441087</v>
      </c>
      <c r="H8" s="31">
        <v>0.07141723108137876</v>
      </c>
      <c r="I8" s="22">
        <v>21.775384850000002</v>
      </c>
      <c r="J8" s="445">
        <v>18.637581418687432</v>
      </c>
      <c r="K8" s="42">
        <v>-0.016836278005710414</v>
      </c>
    </row>
    <row r="9" spans="1:11" ht="12.75" customHeight="1">
      <c r="A9" s="25" t="s">
        <v>104</v>
      </c>
      <c r="B9" s="26" t="s">
        <v>3</v>
      </c>
      <c r="C9" s="21">
        <v>41.53266386</v>
      </c>
      <c r="D9" s="444">
        <v>40.64211706659148</v>
      </c>
      <c r="E9" s="30" t="s">
        <v>426</v>
      </c>
      <c r="F9" s="21">
        <v>26.68581993</v>
      </c>
      <c r="G9" s="444">
        <v>26.11362038488422</v>
      </c>
      <c r="H9" s="30">
        <v>-0.020787069833638316</v>
      </c>
      <c r="I9" s="21">
        <v>27.242919</v>
      </c>
      <c r="J9" s="444">
        <v>26.658774090819165</v>
      </c>
      <c r="K9" s="41">
        <v>0.3288300978349301</v>
      </c>
    </row>
    <row r="10" spans="1:11" ht="12.75" customHeight="1">
      <c r="A10" s="27" t="s">
        <v>105</v>
      </c>
      <c r="B10" s="28" t="s">
        <v>85</v>
      </c>
      <c r="C10" s="23">
        <v>34.86031723</v>
      </c>
      <c r="D10" s="445">
        <v>56.370924992051776</v>
      </c>
      <c r="E10" s="31">
        <v>-0.004239645357972721</v>
      </c>
      <c r="F10" s="23">
        <v>17.19333302</v>
      </c>
      <c r="G10" s="445">
        <v>27.80250333464298</v>
      </c>
      <c r="H10" s="31">
        <v>0.16784852939995787</v>
      </c>
      <c r="I10" s="23">
        <v>8.87513371</v>
      </c>
      <c r="J10" s="445">
        <v>14.35154744461975</v>
      </c>
      <c r="K10" s="42">
        <v>0.07683208577269474</v>
      </c>
    </row>
    <row r="11" spans="1:11" ht="12.75" customHeight="1">
      <c r="A11" s="25" t="s">
        <v>106</v>
      </c>
      <c r="B11" s="26" t="s">
        <v>4</v>
      </c>
      <c r="C11" s="21">
        <v>20.185073640000002</v>
      </c>
      <c r="D11" s="444">
        <v>41.76774478000419</v>
      </c>
      <c r="E11" s="30">
        <v>-0.1819149219094276</v>
      </c>
      <c r="F11" s="21">
        <v>18.42275116</v>
      </c>
      <c r="G11" s="444">
        <v>38.121078095626224</v>
      </c>
      <c r="H11" s="30">
        <v>-0.28554159908380494</v>
      </c>
      <c r="I11" s="21">
        <v>9.45751683</v>
      </c>
      <c r="J11" s="444">
        <v>19.569864160675625</v>
      </c>
      <c r="K11" s="41">
        <v>-0.40848732658473375</v>
      </c>
    </row>
    <row r="12" spans="1:11" ht="12.75" customHeight="1">
      <c r="A12" s="27" t="s">
        <v>107</v>
      </c>
      <c r="B12" s="28" t="s">
        <v>5</v>
      </c>
      <c r="C12" s="23">
        <v>97.37505486</v>
      </c>
      <c r="D12" s="445">
        <v>38.930386354079104</v>
      </c>
      <c r="E12" s="31">
        <v>-0.18391584766149227</v>
      </c>
      <c r="F12" s="23">
        <v>76.30103968</v>
      </c>
      <c r="G12" s="445">
        <v>30.505029837785706</v>
      </c>
      <c r="H12" s="31">
        <v>-0.12932255143552907</v>
      </c>
      <c r="I12" s="23">
        <v>57.47106659000001</v>
      </c>
      <c r="J12" s="445">
        <v>22.976837648476447</v>
      </c>
      <c r="K12" s="42">
        <v>0.04351559976065067</v>
      </c>
    </row>
    <row r="13" spans="1:11" ht="12.75" customHeight="1">
      <c r="A13" s="25" t="s">
        <v>108</v>
      </c>
      <c r="B13" s="26" t="s">
        <v>6</v>
      </c>
      <c r="C13" s="21">
        <v>50.165668329999995</v>
      </c>
      <c r="D13" s="444">
        <v>51.549239923848624</v>
      </c>
      <c r="E13" s="30">
        <v>0.029808174089072104</v>
      </c>
      <c r="F13" s="21">
        <v>29.02820147</v>
      </c>
      <c r="G13" s="444">
        <v>29.828800690770052</v>
      </c>
      <c r="H13" s="30">
        <v>-0.002871539656905009</v>
      </c>
      <c r="I13" s="21">
        <v>17.051417659999995</v>
      </c>
      <c r="J13" s="444">
        <v>17.52169659566637</v>
      </c>
      <c r="K13" s="41">
        <v>0.09666575264442345</v>
      </c>
    </row>
    <row r="14" spans="1:11" ht="12.75" customHeight="1">
      <c r="A14" s="27" t="s">
        <v>109</v>
      </c>
      <c r="B14" s="28" t="s">
        <v>86</v>
      </c>
      <c r="C14" s="23">
        <v>13.83925841</v>
      </c>
      <c r="D14" s="445">
        <v>21.014140876419546</v>
      </c>
      <c r="E14" s="31">
        <v>-0.3993733748482027</v>
      </c>
      <c r="F14" s="23">
        <v>29.17636736</v>
      </c>
      <c r="G14" s="445">
        <v>44.30268413242303</v>
      </c>
      <c r="H14" s="31">
        <v>0.30520335689066314</v>
      </c>
      <c r="I14" s="23">
        <v>18.992981710000002</v>
      </c>
      <c r="J14" s="445">
        <v>28.83978183605575</v>
      </c>
      <c r="K14" s="42">
        <v>0.10941227566116352</v>
      </c>
    </row>
    <row r="15" spans="1:11" ht="12.75" customHeight="1">
      <c r="A15" s="25" t="s">
        <v>110</v>
      </c>
      <c r="B15" s="26" t="s">
        <v>7</v>
      </c>
      <c r="C15" s="21">
        <v>20.41729229</v>
      </c>
      <c r="D15" s="444">
        <v>41.170599141259814</v>
      </c>
      <c r="E15" s="30">
        <v>-0.12658555866792187</v>
      </c>
      <c r="F15" s="21">
        <v>14.72074972</v>
      </c>
      <c r="G15" s="444">
        <v>29.683763996353736</v>
      </c>
      <c r="H15" s="30">
        <v>0.12020998350332834</v>
      </c>
      <c r="I15" s="21">
        <v>14.447670540000003</v>
      </c>
      <c r="J15" s="444">
        <v>29.133111476229388</v>
      </c>
      <c r="K15" s="41">
        <v>-0.0344780900460091</v>
      </c>
    </row>
    <row r="16" spans="1:11" ht="12.75" customHeight="1">
      <c r="A16" s="27" t="s">
        <v>111</v>
      </c>
      <c r="B16" s="28" t="s">
        <v>87</v>
      </c>
      <c r="C16" s="23">
        <v>39.95387428</v>
      </c>
      <c r="D16" s="445">
        <v>57.48429422318632</v>
      </c>
      <c r="E16" s="31">
        <v>0.03833138246493584</v>
      </c>
      <c r="F16" s="23">
        <v>8.057081980000001</v>
      </c>
      <c r="G16" s="445">
        <v>11.592259310644568</v>
      </c>
      <c r="H16" s="31">
        <v>-0.24635126130293705</v>
      </c>
      <c r="I16" s="23">
        <v>5.83972729</v>
      </c>
      <c r="J16" s="445">
        <v>8.402003754854146</v>
      </c>
      <c r="K16" s="42">
        <v>-0.7557264307494377</v>
      </c>
    </row>
    <row r="17" spans="1:11" ht="12.75" customHeight="1">
      <c r="A17" s="25" t="s">
        <v>112</v>
      </c>
      <c r="B17" s="26" t="s">
        <v>8</v>
      </c>
      <c r="C17" s="21">
        <v>43.81875558000001</v>
      </c>
      <c r="D17" s="444">
        <v>46.066346491279845</v>
      </c>
      <c r="E17" s="30">
        <v>-0.014195139807347767</v>
      </c>
      <c r="F17" s="21">
        <v>31.17550221</v>
      </c>
      <c r="G17" s="444">
        <v>32.77458402997213</v>
      </c>
      <c r="H17" s="30">
        <v>0.2551783919792734</v>
      </c>
      <c r="I17" s="21">
        <v>19.943888310000002</v>
      </c>
      <c r="J17" s="444">
        <v>20.96686811642782</v>
      </c>
      <c r="K17" s="41">
        <v>-0.0038424699306862653</v>
      </c>
    </row>
    <row r="18" spans="1:11" ht="12.75" customHeight="1">
      <c r="A18" s="27" t="s">
        <v>113</v>
      </c>
      <c r="B18" s="28" t="s">
        <v>9</v>
      </c>
      <c r="C18" s="23">
        <v>43.82815058</v>
      </c>
      <c r="D18" s="445">
        <v>52.869802151526414</v>
      </c>
      <c r="E18" s="31">
        <v>-0.16519287951682515</v>
      </c>
      <c r="F18" s="23">
        <v>22.914976109999998</v>
      </c>
      <c r="G18" s="445">
        <v>27.64228554502366</v>
      </c>
      <c r="H18" s="31">
        <v>0.011808898654434019</v>
      </c>
      <c r="I18" s="23">
        <v>11.819749770000003</v>
      </c>
      <c r="J18" s="445">
        <v>14.25813828671139</v>
      </c>
      <c r="K18" s="42">
        <v>0.07024050965664053</v>
      </c>
    </row>
    <row r="19" spans="1:11" ht="12.75" customHeight="1">
      <c r="A19" s="25" t="s">
        <v>114</v>
      </c>
      <c r="B19" s="26" t="s">
        <v>10</v>
      </c>
      <c r="C19" s="21">
        <v>196.20256079000004</v>
      </c>
      <c r="D19" s="444">
        <v>35.04597952808628</v>
      </c>
      <c r="E19" s="30">
        <v>-0.1478419697130786</v>
      </c>
      <c r="F19" s="21">
        <v>247.66699519999997</v>
      </c>
      <c r="G19" s="444">
        <v>44.23862975393045</v>
      </c>
      <c r="H19" s="30">
        <v>0.26482214058835574</v>
      </c>
      <c r="I19" s="21">
        <v>63.81223217</v>
      </c>
      <c r="J19" s="444">
        <v>11.398231364905257</v>
      </c>
      <c r="K19" s="41">
        <v>-0.4223314752729471</v>
      </c>
    </row>
    <row r="20" spans="1:11" ht="12.75" customHeight="1">
      <c r="A20" s="27" t="s">
        <v>115</v>
      </c>
      <c r="B20" s="28" t="s">
        <v>11</v>
      </c>
      <c r="C20" s="23">
        <v>71.23612897</v>
      </c>
      <c r="D20" s="445">
        <v>44.58035012819296</v>
      </c>
      <c r="E20" s="31">
        <v>0.22011070019197487</v>
      </c>
      <c r="F20" s="23">
        <v>51.525393969999996</v>
      </c>
      <c r="G20" s="445">
        <v>32.245156171288265</v>
      </c>
      <c r="H20" s="31" t="s">
        <v>426</v>
      </c>
      <c r="I20" s="23">
        <v>30.405510579999998</v>
      </c>
      <c r="J20" s="445">
        <v>19.028101710211097</v>
      </c>
      <c r="K20" s="42">
        <v>-0.008766876329756479</v>
      </c>
    </row>
    <row r="21" spans="1:11" ht="12.75" customHeight="1">
      <c r="A21" s="25" t="s">
        <v>116</v>
      </c>
      <c r="B21" s="26" t="s">
        <v>12</v>
      </c>
      <c r="C21" s="21">
        <v>17.1646472</v>
      </c>
      <c r="D21" s="444">
        <v>36.31247512236253</v>
      </c>
      <c r="E21" s="30">
        <v>-0.0002937298150301748</v>
      </c>
      <c r="F21" s="21">
        <v>15.484621460000001</v>
      </c>
      <c r="G21" s="444">
        <v>32.75831568186563</v>
      </c>
      <c r="H21" s="30">
        <v>0.007836475854916536</v>
      </c>
      <c r="I21" s="21">
        <v>13.78865406</v>
      </c>
      <c r="J21" s="444">
        <v>29.17043104297612</v>
      </c>
      <c r="K21" s="41">
        <v>-0.3367812904060288</v>
      </c>
    </row>
    <row r="22" spans="1:11" ht="12.75" customHeight="1">
      <c r="A22" s="27" t="s">
        <v>117</v>
      </c>
      <c r="B22" s="28" t="s">
        <v>13</v>
      </c>
      <c r="C22" s="23">
        <v>29.249109240000003</v>
      </c>
      <c r="D22" s="445">
        <v>38.420884125896066</v>
      </c>
      <c r="E22" s="31">
        <v>0.07778150017791963</v>
      </c>
      <c r="F22" s="23">
        <v>23.670501390000002</v>
      </c>
      <c r="G22" s="445">
        <v>31.092967093279306</v>
      </c>
      <c r="H22" s="31">
        <v>0.17348754579086756</v>
      </c>
      <c r="I22" s="23">
        <v>21.558010579999998</v>
      </c>
      <c r="J22" s="445">
        <v>28.318053027963643</v>
      </c>
      <c r="K22" s="42">
        <v>0.054613918611163825</v>
      </c>
    </row>
    <row r="23" spans="1:11" ht="12.75" customHeight="1">
      <c r="A23" s="25" t="s">
        <v>118</v>
      </c>
      <c r="B23" s="26" t="s">
        <v>88</v>
      </c>
      <c r="C23" s="21">
        <v>60.17446374</v>
      </c>
      <c r="D23" s="444">
        <v>38.698009949550695</v>
      </c>
      <c r="E23" s="30">
        <v>-0.16680239683888842</v>
      </c>
      <c r="F23" s="21">
        <v>53.376940229999995</v>
      </c>
      <c r="G23" s="444">
        <v>34.32654378146208</v>
      </c>
      <c r="H23" s="30">
        <v>-0.04651259378301453</v>
      </c>
      <c r="I23" s="21">
        <v>37.0718672</v>
      </c>
      <c r="J23" s="444">
        <v>23.840802170711992</v>
      </c>
      <c r="K23" s="41">
        <v>0.013725576271311102</v>
      </c>
    </row>
    <row r="24" spans="1:11" ht="12.75" customHeight="1">
      <c r="A24" s="27" t="s">
        <v>119</v>
      </c>
      <c r="B24" s="28" t="s">
        <v>89</v>
      </c>
      <c r="C24" s="23">
        <v>28.69505395</v>
      </c>
      <c r="D24" s="445">
        <v>41.97030529358703</v>
      </c>
      <c r="E24" s="31">
        <v>-0.03861096995716462</v>
      </c>
      <c r="F24" s="23">
        <v>22.64209532</v>
      </c>
      <c r="G24" s="445">
        <v>33.11705406523197</v>
      </c>
      <c r="H24" s="31">
        <v>0.2044729511158061</v>
      </c>
      <c r="I24" s="23">
        <v>16.443353319999996</v>
      </c>
      <c r="J24" s="445">
        <v>24.050575409032042</v>
      </c>
      <c r="K24" s="42">
        <v>0.3492914841555894</v>
      </c>
    </row>
    <row r="25" spans="1:11" ht="12.75" customHeight="1">
      <c r="A25" s="25" t="s">
        <v>120</v>
      </c>
      <c r="B25" s="26" t="s">
        <v>90</v>
      </c>
      <c r="C25" s="21">
        <v>13.88736166</v>
      </c>
      <c r="D25" s="444">
        <v>21.481561093568704</v>
      </c>
      <c r="E25" s="30">
        <v>-0.3544908379154017</v>
      </c>
      <c r="F25" s="21">
        <v>25.91483068</v>
      </c>
      <c r="G25" s="444">
        <v>40.08616122422699</v>
      </c>
      <c r="H25" s="30">
        <v>-0.08325671319284511</v>
      </c>
      <c r="I25" s="21">
        <v>24.590918200000004</v>
      </c>
      <c r="J25" s="444">
        <v>38.038277146751476</v>
      </c>
      <c r="K25" s="41">
        <v>0.08280875174993763</v>
      </c>
    </row>
    <row r="26" spans="1:11" ht="12.75" customHeight="1">
      <c r="A26" s="27" t="s">
        <v>225</v>
      </c>
      <c r="B26" s="28" t="s">
        <v>14</v>
      </c>
      <c r="C26" s="23">
        <v>42.272810379999996</v>
      </c>
      <c r="D26" s="445">
        <v>65.41017661149215</v>
      </c>
      <c r="E26" s="31">
        <v>-0.03291732647207324</v>
      </c>
      <c r="F26" s="23">
        <v>19.7437252</v>
      </c>
      <c r="G26" s="445">
        <v>30.550146552635425</v>
      </c>
      <c r="H26" s="31">
        <v>0.44532538487009043</v>
      </c>
      <c r="I26" s="23">
        <v>2.05699861</v>
      </c>
      <c r="J26" s="445">
        <v>3.182864852376864</v>
      </c>
      <c r="K26" s="42" t="s">
        <v>426</v>
      </c>
    </row>
    <row r="27" spans="1:11" ht="12.75" customHeight="1">
      <c r="A27" s="25" t="s">
        <v>226</v>
      </c>
      <c r="B27" s="26" t="s">
        <v>15</v>
      </c>
      <c r="C27" s="21">
        <v>31.30938947</v>
      </c>
      <c r="D27" s="444">
        <v>59.63149556702054</v>
      </c>
      <c r="E27" s="30">
        <v>0.2508047506506763</v>
      </c>
      <c r="F27" s="21">
        <v>14.26127225</v>
      </c>
      <c r="G27" s="444">
        <v>27.161851679375726</v>
      </c>
      <c r="H27" s="30">
        <v>-0.049514749486305965</v>
      </c>
      <c r="I27" s="21">
        <v>6.08657895</v>
      </c>
      <c r="J27" s="444">
        <v>11.592426802924994</v>
      </c>
      <c r="K27" s="41">
        <v>0.010984270971390764</v>
      </c>
    </row>
    <row r="28" spans="1:11" ht="12.75" customHeight="1">
      <c r="A28" s="27" t="s">
        <v>121</v>
      </c>
      <c r="B28" s="28" t="s">
        <v>16</v>
      </c>
      <c r="C28" s="23">
        <v>35.66355475</v>
      </c>
      <c r="D28" s="445">
        <v>33.99358239418788</v>
      </c>
      <c r="E28" s="31">
        <v>-0.3761830309408183</v>
      </c>
      <c r="F28" s="23">
        <v>42.82313267</v>
      </c>
      <c r="G28" s="445">
        <v>40.8179077772634</v>
      </c>
      <c r="H28" s="31">
        <v>-0.16271539174645022</v>
      </c>
      <c r="I28" s="23">
        <v>25.05084025999999</v>
      </c>
      <c r="J28" s="445">
        <v>23.877816117641743</v>
      </c>
      <c r="K28" s="42" t="s">
        <v>426</v>
      </c>
    </row>
    <row r="29" spans="1:11" ht="12.75" customHeight="1">
      <c r="A29" s="25" t="s">
        <v>122</v>
      </c>
      <c r="B29" s="26" t="s">
        <v>91</v>
      </c>
      <c r="C29" s="21">
        <v>44.5129205</v>
      </c>
      <c r="D29" s="444">
        <v>42.89778048256757</v>
      </c>
      <c r="E29" s="30">
        <v>-0.09791393072026688</v>
      </c>
      <c r="F29" s="21">
        <v>33.91670465</v>
      </c>
      <c r="G29" s="444">
        <v>32.686045634048625</v>
      </c>
      <c r="H29" s="30">
        <v>0.005079719269108329</v>
      </c>
      <c r="I29" s="21">
        <v>23.212661799999996</v>
      </c>
      <c r="J29" s="444">
        <v>22.370396260844792</v>
      </c>
      <c r="K29" s="41">
        <v>-0.17160715821611083</v>
      </c>
    </row>
    <row r="30" spans="1:11" ht="12.75" customHeight="1">
      <c r="A30" s="27" t="s">
        <v>123</v>
      </c>
      <c r="B30" s="28" t="s">
        <v>17</v>
      </c>
      <c r="C30" s="23">
        <v>19.015587580000002</v>
      </c>
      <c r="D30" s="445">
        <v>54.75588452118891</v>
      </c>
      <c r="E30" s="31">
        <v>0.08925219550927999</v>
      </c>
      <c r="F30" s="23">
        <v>6.64830683</v>
      </c>
      <c r="G30" s="445">
        <v>19.14397435858311</v>
      </c>
      <c r="H30" s="31">
        <v>-0.08628310748392753</v>
      </c>
      <c r="I30" s="23">
        <v>8.847598130000002</v>
      </c>
      <c r="J30" s="445">
        <v>25.476891495359567</v>
      </c>
      <c r="K30" s="42">
        <v>-0.5144112250528639</v>
      </c>
    </row>
    <row r="31" spans="1:11" ht="12.75" customHeight="1">
      <c r="A31" s="25" t="s">
        <v>124</v>
      </c>
      <c r="B31" s="26" t="s">
        <v>92</v>
      </c>
      <c r="C31" s="21">
        <v>65.59959</v>
      </c>
      <c r="D31" s="444">
        <v>48.321746725523255</v>
      </c>
      <c r="E31" s="30">
        <v>0.032437486417361994</v>
      </c>
      <c r="F31" s="21">
        <v>33.16191473</v>
      </c>
      <c r="G31" s="444">
        <v>24.42761676584349</v>
      </c>
      <c r="H31" s="30">
        <v>-0.05294681078244545</v>
      </c>
      <c r="I31" s="21">
        <v>33.5843636</v>
      </c>
      <c r="J31" s="444">
        <v>24.738799614709215</v>
      </c>
      <c r="K31" s="41">
        <v>-0.018813309318316596</v>
      </c>
    </row>
    <row r="32" spans="1:11" ht="12.75" customHeight="1">
      <c r="A32" s="27" t="s">
        <v>125</v>
      </c>
      <c r="B32" s="28" t="s">
        <v>18</v>
      </c>
      <c r="C32" s="23">
        <v>55.45862882000001</v>
      </c>
      <c r="D32" s="445">
        <v>51.66492103481328</v>
      </c>
      <c r="E32" s="31">
        <v>0.06919832579892393</v>
      </c>
      <c r="F32" s="23">
        <v>34.70673456</v>
      </c>
      <c r="G32" s="445">
        <v>32.3325826579393</v>
      </c>
      <c r="H32" s="31">
        <v>-0.23860679855393863</v>
      </c>
      <c r="I32" s="23">
        <v>11.553855270000003</v>
      </c>
      <c r="J32" s="445">
        <v>10.763501241793078</v>
      </c>
      <c r="K32" s="42">
        <v>0.04356386640374854</v>
      </c>
    </row>
    <row r="33" spans="1:11" ht="12.75" customHeight="1">
      <c r="A33" s="25" t="s">
        <v>126</v>
      </c>
      <c r="B33" s="26" t="s">
        <v>93</v>
      </c>
      <c r="C33" s="21">
        <v>76.13850537</v>
      </c>
      <c r="D33" s="444">
        <v>58.23509487334416</v>
      </c>
      <c r="E33" s="30">
        <v>-0.11715318645059258</v>
      </c>
      <c r="F33" s="21">
        <v>38.90620472</v>
      </c>
      <c r="G33" s="444">
        <v>29.757696345897557</v>
      </c>
      <c r="H33" s="30">
        <v>-0.07932149622630624</v>
      </c>
      <c r="I33" s="21">
        <v>9.548334980000003</v>
      </c>
      <c r="J33" s="444">
        <v>7.3031141173656975</v>
      </c>
      <c r="K33" s="41">
        <v>-0.45989910554261704</v>
      </c>
    </row>
    <row r="34" spans="1:11" ht="12.75" customHeight="1">
      <c r="A34" s="27" t="s">
        <v>127</v>
      </c>
      <c r="B34" s="28" t="s">
        <v>19</v>
      </c>
      <c r="C34" s="23">
        <v>66.10441894</v>
      </c>
      <c r="D34" s="445">
        <v>55.079935220940726</v>
      </c>
      <c r="E34" s="31" t="s">
        <v>426</v>
      </c>
      <c r="F34" s="23">
        <v>30.98119805</v>
      </c>
      <c r="G34" s="445">
        <v>25.81434659020293</v>
      </c>
      <c r="H34" s="31">
        <v>-0.24713017808507942</v>
      </c>
      <c r="I34" s="23">
        <v>22.142039280000002</v>
      </c>
      <c r="J34" s="445">
        <v>18.44932772662119</v>
      </c>
      <c r="K34" s="42">
        <v>0.031761339537462074</v>
      </c>
    </row>
    <row r="35" spans="1:11" ht="12.75" customHeight="1">
      <c r="A35" s="25" t="s">
        <v>128</v>
      </c>
      <c r="B35" s="26" t="s">
        <v>20</v>
      </c>
      <c r="C35" s="21">
        <v>36.16402439</v>
      </c>
      <c r="D35" s="444">
        <v>41.871315184771504</v>
      </c>
      <c r="E35" s="30">
        <v>-0.13001052232366272</v>
      </c>
      <c r="F35" s="21">
        <v>22.50629406</v>
      </c>
      <c r="G35" s="444">
        <v>26.058165486913904</v>
      </c>
      <c r="H35" s="30">
        <v>0.03327125741772008</v>
      </c>
      <c r="I35" s="21">
        <v>23.673747129999995</v>
      </c>
      <c r="J35" s="444">
        <v>27.409862270718637</v>
      </c>
      <c r="K35" s="41">
        <v>0.09747806679010296</v>
      </c>
    </row>
    <row r="36" spans="1:11" ht="12.75" customHeight="1">
      <c r="A36" s="27" t="s">
        <v>129</v>
      </c>
      <c r="B36" s="28" t="s">
        <v>21</v>
      </c>
      <c r="C36" s="23">
        <v>64.8752301</v>
      </c>
      <c r="D36" s="445">
        <v>37.51976115001645</v>
      </c>
      <c r="E36" s="31">
        <v>-0.035536210029467274</v>
      </c>
      <c r="F36" s="23">
        <v>68.37943237</v>
      </c>
      <c r="G36" s="445">
        <v>39.54637179924397</v>
      </c>
      <c r="H36" s="31">
        <v>-0.07688322153883465</v>
      </c>
      <c r="I36" s="23">
        <v>38.853332879999996</v>
      </c>
      <c r="J36" s="445">
        <v>22.47032908080091</v>
      </c>
      <c r="K36" s="42">
        <v>0.5356103482940267</v>
      </c>
    </row>
    <row r="37" spans="1:11" ht="12.75" customHeight="1">
      <c r="A37" s="25" t="s">
        <v>130</v>
      </c>
      <c r="B37" s="26" t="s">
        <v>22</v>
      </c>
      <c r="C37" s="21">
        <v>79.41910392</v>
      </c>
      <c r="D37" s="444">
        <v>54.10230726090214</v>
      </c>
      <c r="E37" s="30">
        <v>0.11598902709493197</v>
      </c>
      <c r="F37" s="21">
        <v>46.191365950000005</v>
      </c>
      <c r="G37" s="444">
        <v>31.466729666768984</v>
      </c>
      <c r="H37" s="30">
        <v>0.10038207254101916</v>
      </c>
      <c r="I37" s="21">
        <v>21.035646659999998</v>
      </c>
      <c r="J37" s="444">
        <v>14.330015863405999</v>
      </c>
      <c r="K37" s="41">
        <v>0.012635739569741844</v>
      </c>
    </row>
    <row r="38" spans="1:11" ht="12.75" customHeight="1">
      <c r="A38" s="27" t="s">
        <v>131</v>
      </c>
      <c r="B38" s="28" t="s">
        <v>23</v>
      </c>
      <c r="C38" s="23">
        <v>94.07320625</v>
      </c>
      <c r="D38" s="445">
        <v>36.351087361568</v>
      </c>
      <c r="E38" s="31">
        <v>-0.2808842969673849</v>
      </c>
      <c r="F38" s="23">
        <v>102.41125683</v>
      </c>
      <c r="G38" s="445">
        <v>39.57301650740013</v>
      </c>
      <c r="H38" s="31">
        <v>-0.10990955098427702</v>
      </c>
      <c r="I38" s="23">
        <v>57.05340923000002</v>
      </c>
      <c r="J38" s="445">
        <v>22.04616538404654</v>
      </c>
      <c r="K38" s="42">
        <v>0.4897545551602429</v>
      </c>
    </row>
    <row r="39" spans="1:11" ht="12.75" customHeight="1">
      <c r="A39" s="25" t="s">
        <v>132</v>
      </c>
      <c r="B39" s="26" t="s">
        <v>24</v>
      </c>
      <c r="C39" s="21">
        <v>21.330937629999998</v>
      </c>
      <c r="D39" s="444">
        <v>48.90156432992247</v>
      </c>
      <c r="E39" s="30">
        <v>0.11067576449909322</v>
      </c>
      <c r="F39" s="21">
        <v>10.788068449999999</v>
      </c>
      <c r="G39" s="444">
        <v>24.731844068651096</v>
      </c>
      <c r="H39" s="30">
        <v>-0.09507319459643593</v>
      </c>
      <c r="I39" s="21">
        <v>11.24079304</v>
      </c>
      <c r="J39" s="444">
        <v>25.769723464561306</v>
      </c>
      <c r="K39" s="41">
        <v>0.25560898461345816</v>
      </c>
    </row>
    <row r="40" spans="1:11" ht="12.75" customHeight="1">
      <c r="A40" s="27" t="s">
        <v>133</v>
      </c>
      <c r="B40" s="28" t="s">
        <v>25</v>
      </c>
      <c r="C40" s="23">
        <v>134.74501415</v>
      </c>
      <c r="D40" s="445">
        <v>46.214727314645074</v>
      </c>
      <c r="E40" s="31">
        <v>0.07271848713993867</v>
      </c>
      <c r="F40" s="23">
        <v>94.37392078</v>
      </c>
      <c r="G40" s="445">
        <v>32.36828495640198</v>
      </c>
      <c r="H40" s="31">
        <v>0.058156335123946246</v>
      </c>
      <c r="I40" s="23">
        <v>61.84030597000002</v>
      </c>
      <c r="J40" s="445">
        <v>21.209934152192663</v>
      </c>
      <c r="K40" s="42">
        <v>0.28667237224253683</v>
      </c>
    </row>
    <row r="41" spans="1:11" ht="12.75" customHeight="1">
      <c r="A41" s="25" t="s">
        <v>134</v>
      </c>
      <c r="B41" s="26" t="s">
        <v>26</v>
      </c>
      <c r="C41" s="21">
        <v>182.65418248000003</v>
      </c>
      <c r="D41" s="444">
        <v>54.683750077023184</v>
      </c>
      <c r="E41" s="30">
        <v>0.17716383978814187</v>
      </c>
      <c r="F41" s="21">
        <v>86.75818357</v>
      </c>
      <c r="G41" s="444">
        <v>25.974016926756434</v>
      </c>
      <c r="H41" s="30">
        <v>0.16815564782063852</v>
      </c>
      <c r="I41" s="21">
        <v>38.20966814999999</v>
      </c>
      <c r="J41" s="444">
        <v>11.439365446062968</v>
      </c>
      <c r="K41" s="41">
        <v>-0.46588951697532976</v>
      </c>
    </row>
    <row r="42" spans="1:11" ht="12.75" customHeight="1">
      <c r="A42" s="27" t="s">
        <v>135</v>
      </c>
      <c r="B42" s="28" t="s">
        <v>27</v>
      </c>
      <c r="C42" s="23">
        <v>71.90793326</v>
      </c>
      <c r="D42" s="445">
        <v>39.47696453402607</v>
      </c>
      <c r="E42" s="31">
        <v>-0.049977564260273555</v>
      </c>
      <c r="F42" s="23">
        <v>60.38393528</v>
      </c>
      <c r="G42" s="445">
        <v>33.150368302957474</v>
      </c>
      <c r="H42" s="31">
        <v>-0.19838645183355064</v>
      </c>
      <c r="I42" s="23">
        <v>41.80014127</v>
      </c>
      <c r="J42" s="445">
        <v>22.947992239835227</v>
      </c>
      <c r="K42" s="42">
        <v>-0.04858541681444506</v>
      </c>
    </row>
    <row r="43" spans="1:11" ht="12.75" customHeight="1">
      <c r="A43" s="25" t="s">
        <v>136</v>
      </c>
      <c r="B43" s="26" t="s">
        <v>28</v>
      </c>
      <c r="C43" s="21">
        <v>24.82883121</v>
      </c>
      <c r="D43" s="444">
        <v>44.94744180374706</v>
      </c>
      <c r="E43" s="30">
        <v>-0.12755407062570856</v>
      </c>
      <c r="F43" s="21">
        <v>14.38684731</v>
      </c>
      <c r="G43" s="444">
        <v>26.04439881749955</v>
      </c>
      <c r="H43" s="30">
        <v>0.13713409271322186</v>
      </c>
      <c r="I43" s="21">
        <v>15.16109756</v>
      </c>
      <c r="J43" s="444">
        <v>27.446018078554236</v>
      </c>
      <c r="K43" s="41" t="s">
        <v>426</v>
      </c>
    </row>
    <row r="44" spans="1:11" ht="12.75" customHeight="1">
      <c r="A44" s="27" t="s">
        <v>137</v>
      </c>
      <c r="B44" s="28" t="s">
        <v>29</v>
      </c>
      <c r="C44" s="23">
        <v>47.54078743000001</v>
      </c>
      <c r="D44" s="445">
        <v>45.41710805958141</v>
      </c>
      <c r="E44" s="31">
        <v>-0.22055381741234437</v>
      </c>
      <c r="F44" s="23">
        <v>27.03435297</v>
      </c>
      <c r="G44" s="445">
        <v>25.826710000696245</v>
      </c>
      <c r="H44" s="31">
        <v>0.004236742754494038</v>
      </c>
      <c r="I44" s="23">
        <v>27.506315879999995</v>
      </c>
      <c r="J44" s="445">
        <v>26.27759000589485</v>
      </c>
      <c r="K44" s="42">
        <v>-0.49814672078382105</v>
      </c>
    </row>
    <row r="45" spans="1:11" ht="12.75" customHeight="1">
      <c r="A45" s="25" t="s">
        <v>138</v>
      </c>
      <c r="B45" s="26" t="s">
        <v>30</v>
      </c>
      <c r="C45" s="21">
        <v>167.30239257</v>
      </c>
      <c r="D45" s="444">
        <v>44.11914264612132</v>
      </c>
      <c r="E45" s="30">
        <v>-0.06767670538835036</v>
      </c>
      <c r="F45" s="21">
        <v>100.51366541</v>
      </c>
      <c r="G45" s="444">
        <v>26.506355790774812</v>
      </c>
      <c r="H45" s="30">
        <v>-0.06295898605140915</v>
      </c>
      <c r="I45" s="21">
        <v>111.3</v>
      </c>
      <c r="J45" s="444">
        <v>29.350809041530866</v>
      </c>
      <c r="K45" s="41">
        <v>0.19463326942886128</v>
      </c>
    </row>
    <row r="46" spans="1:11" ht="12.75" customHeight="1">
      <c r="A46" s="27" t="s">
        <v>139</v>
      </c>
      <c r="B46" s="28" t="s">
        <v>94</v>
      </c>
      <c r="C46" s="23">
        <v>41.6366813</v>
      </c>
      <c r="D46" s="445">
        <v>49.33302116312154</v>
      </c>
      <c r="E46" s="31">
        <v>-0.0013229009799697877</v>
      </c>
      <c r="F46" s="23">
        <v>26.20759541</v>
      </c>
      <c r="G46" s="445">
        <v>31.05194310950179</v>
      </c>
      <c r="H46" s="31">
        <v>0.16219067805166598</v>
      </c>
      <c r="I46" s="23">
        <v>14.766733999999998</v>
      </c>
      <c r="J46" s="445">
        <v>17.49629360907269</v>
      </c>
      <c r="K46" s="42">
        <v>0.05609815911122462</v>
      </c>
    </row>
    <row r="47" spans="1:11" ht="12.75" customHeight="1">
      <c r="A47" s="25" t="s">
        <v>140</v>
      </c>
      <c r="B47" s="26" t="s">
        <v>31</v>
      </c>
      <c r="C47" s="21">
        <v>48.14718768</v>
      </c>
      <c r="D47" s="444">
        <v>53.21228143921009</v>
      </c>
      <c r="E47" s="30">
        <v>-0.07731148403588395</v>
      </c>
      <c r="F47" s="21">
        <v>27.45446619</v>
      </c>
      <c r="G47" s="444">
        <v>30.34268151600496</v>
      </c>
      <c r="H47" s="30">
        <v>-0.045336205747622316</v>
      </c>
      <c r="I47" s="21">
        <v>13.71669183</v>
      </c>
      <c r="J47" s="444">
        <v>15.159690549819327</v>
      </c>
      <c r="K47" s="41">
        <v>0.7897820717373376</v>
      </c>
    </row>
    <row r="48" spans="1:11" ht="12.75" customHeight="1">
      <c r="A48" s="27" t="s">
        <v>141</v>
      </c>
      <c r="B48" s="28" t="s">
        <v>32</v>
      </c>
      <c r="C48" s="23">
        <v>35.48650094</v>
      </c>
      <c r="D48" s="445">
        <v>49.608234244263514</v>
      </c>
      <c r="E48" s="31">
        <v>-0.051244713311517365</v>
      </c>
      <c r="F48" s="23">
        <v>14.982755150000001</v>
      </c>
      <c r="G48" s="445">
        <v>20.945092004487876</v>
      </c>
      <c r="H48" s="31">
        <v>-0.25054059175954957</v>
      </c>
      <c r="I48" s="23">
        <v>20.952772799999998</v>
      </c>
      <c r="J48" s="445">
        <v>29.29085803321901</v>
      </c>
      <c r="K48" s="42" t="s">
        <v>426</v>
      </c>
    </row>
    <row r="49" spans="1:11" ht="12.75" customHeight="1">
      <c r="A49" s="25" t="s">
        <v>142</v>
      </c>
      <c r="B49" s="26" t="s">
        <v>33</v>
      </c>
      <c r="C49" s="21">
        <v>49.8003398</v>
      </c>
      <c r="D49" s="444">
        <v>40.93220886913947</v>
      </c>
      <c r="E49" s="30">
        <v>-0.07545226798581783</v>
      </c>
      <c r="F49" s="21">
        <v>44.82197101</v>
      </c>
      <c r="G49" s="444">
        <v>36.84035664567562</v>
      </c>
      <c r="H49" s="30">
        <v>-0.03454816360221635</v>
      </c>
      <c r="I49" s="21">
        <v>25.874967200000004</v>
      </c>
      <c r="J49" s="444">
        <v>21.26731596944913</v>
      </c>
      <c r="K49" s="41">
        <v>0.12442569906348089</v>
      </c>
    </row>
    <row r="50" spans="1:11" ht="12.75" customHeight="1">
      <c r="A50" s="27" t="s">
        <v>143</v>
      </c>
      <c r="B50" s="28" t="s">
        <v>34</v>
      </c>
      <c r="C50" s="23">
        <v>21.75391991</v>
      </c>
      <c r="D50" s="445">
        <v>39.43194446699314</v>
      </c>
      <c r="E50" s="31">
        <v>-0.03621584736108985</v>
      </c>
      <c r="F50" s="23">
        <v>23.33156251</v>
      </c>
      <c r="G50" s="445">
        <v>42.29163668105548</v>
      </c>
      <c r="H50" s="31" t="s">
        <v>426</v>
      </c>
      <c r="I50" s="23">
        <v>9.462981150000001</v>
      </c>
      <c r="J50" s="445">
        <v>17.152942952018197</v>
      </c>
      <c r="K50" s="42">
        <v>0.06771675090101326</v>
      </c>
    </row>
    <row r="51" spans="1:11" ht="12.75" customHeight="1">
      <c r="A51" s="25" t="s">
        <v>144</v>
      </c>
      <c r="B51" s="26" t="s">
        <v>35</v>
      </c>
      <c r="C51" s="21">
        <v>124.70494260000001</v>
      </c>
      <c r="D51" s="444">
        <v>43.58112460103239</v>
      </c>
      <c r="E51" s="30">
        <v>0.10915643610927916</v>
      </c>
      <c r="F51" s="21">
        <v>126.83960045</v>
      </c>
      <c r="G51" s="444">
        <v>44.327131838610974</v>
      </c>
      <c r="H51" s="30">
        <v>0.2886022642484918</v>
      </c>
      <c r="I51" s="21">
        <v>33.62313683</v>
      </c>
      <c r="J51" s="444">
        <v>11.750409287031667</v>
      </c>
      <c r="K51" s="41">
        <v>0.00279441605565256</v>
      </c>
    </row>
    <row r="52" spans="1:11" ht="12.75" customHeight="1">
      <c r="A52" s="27" t="s">
        <v>145</v>
      </c>
      <c r="B52" s="28" t="s">
        <v>95</v>
      </c>
      <c r="C52" s="23">
        <v>65.94539632</v>
      </c>
      <c r="D52" s="445">
        <v>46.251035778602606</v>
      </c>
      <c r="E52" s="31">
        <v>-0.44406277560325313</v>
      </c>
      <c r="F52" s="23">
        <v>35.25037325</v>
      </c>
      <c r="G52" s="445">
        <v>24.72297332907812</v>
      </c>
      <c r="H52" s="31">
        <v>-0.20313415439044546</v>
      </c>
      <c r="I52" s="23">
        <v>30.059205690000002</v>
      </c>
      <c r="J52" s="445">
        <v>21.08212969254569</v>
      </c>
      <c r="K52" s="42">
        <v>0.13944891112281277</v>
      </c>
    </row>
    <row r="53" spans="1:11" ht="12.75" customHeight="1">
      <c r="A53" s="25" t="s">
        <v>146</v>
      </c>
      <c r="B53" s="26" t="s">
        <v>36</v>
      </c>
      <c r="C53" s="21">
        <v>32.200909519999996</v>
      </c>
      <c r="D53" s="444">
        <v>64.23527103687867</v>
      </c>
      <c r="E53" s="30">
        <v>-0.09279841056054383</v>
      </c>
      <c r="F53" s="21">
        <v>8.833690359999999</v>
      </c>
      <c r="G53" s="444">
        <v>17.621691529490136</v>
      </c>
      <c r="H53" s="30">
        <v>-0.06348628096813247</v>
      </c>
      <c r="I53" s="21">
        <v>8.705961369999999</v>
      </c>
      <c r="J53" s="444">
        <v>17.366894183259255</v>
      </c>
      <c r="K53" s="41">
        <v>0.03608511111597967</v>
      </c>
    </row>
    <row r="54" spans="1:11" ht="12.75" customHeight="1">
      <c r="A54" s="27" t="s">
        <v>147</v>
      </c>
      <c r="B54" s="28" t="s">
        <v>37</v>
      </c>
      <c r="C54" s="23">
        <v>30.86239916</v>
      </c>
      <c r="D54" s="445">
        <v>38.252169983222835</v>
      </c>
      <c r="E54" s="31">
        <v>-0.2572937188549541</v>
      </c>
      <c r="F54" s="23">
        <v>32.94913457</v>
      </c>
      <c r="G54" s="445">
        <v>40.83855859155843</v>
      </c>
      <c r="H54" s="31">
        <v>-0.08178145106774648</v>
      </c>
      <c r="I54" s="23">
        <v>13.631410009999998</v>
      </c>
      <c r="J54" s="445">
        <v>16.89534926012295</v>
      </c>
      <c r="K54" s="42">
        <v>0.009492116753183621</v>
      </c>
    </row>
    <row r="55" spans="1:11" ht="12.75" customHeight="1">
      <c r="A55" s="25" t="s">
        <v>148</v>
      </c>
      <c r="B55" s="26" t="s">
        <v>38</v>
      </c>
      <c r="C55" s="21">
        <v>18.673307740000002</v>
      </c>
      <c r="D55" s="444">
        <v>39.64836978175771</v>
      </c>
      <c r="E55" s="30">
        <v>0.2605900163429127</v>
      </c>
      <c r="F55" s="21">
        <v>20.31523375</v>
      </c>
      <c r="G55" s="444">
        <v>43.1346128461997</v>
      </c>
      <c r="H55" s="30">
        <v>-0.14971543224093675</v>
      </c>
      <c r="I55" s="21">
        <v>7.740973619999999</v>
      </c>
      <c r="J55" s="444">
        <v>16.436133802858407</v>
      </c>
      <c r="K55" s="41">
        <v>-0.29641823782269117</v>
      </c>
    </row>
    <row r="56" spans="1:11" ht="12.75" customHeight="1">
      <c r="A56" s="27" t="s">
        <v>149</v>
      </c>
      <c r="B56" s="28" t="s">
        <v>39</v>
      </c>
      <c r="C56" s="23">
        <v>56.89157151999999</v>
      </c>
      <c r="D56" s="445">
        <v>46.577580678872636</v>
      </c>
      <c r="E56" s="31">
        <v>-0.03241709733103948</v>
      </c>
      <c r="F56" s="23">
        <v>32.257537670000005</v>
      </c>
      <c r="G56" s="445">
        <v>26.40950185034014</v>
      </c>
      <c r="H56" s="31">
        <v>-0.2260599350473067</v>
      </c>
      <c r="I56" s="23">
        <v>28.2125</v>
      </c>
      <c r="J56" s="445">
        <v>23.097797438074604</v>
      </c>
      <c r="K56" s="42">
        <v>0.1184882710041153</v>
      </c>
    </row>
    <row r="57" spans="1:11" ht="12.75" customHeight="1">
      <c r="A57" s="25" t="s">
        <v>150</v>
      </c>
      <c r="B57" s="26" t="s">
        <v>40</v>
      </c>
      <c r="C57" s="21">
        <v>43.12251662</v>
      </c>
      <c r="D57" s="444">
        <v>38.906854869618925</v>
      </c>
      <c r="E57" s="30">
        <v>0.08417053845926703</v>
      </c>
      <c r="F57" s="21">
        <v>37.40485114</v>
      </c>
      <c r="G57" s="444">
        <v>33.74814896699969</v>
      </c>
      <c r="H57" s="30">
        <v>-0.06796203613289176</v>
      </c>
      <c r="I57" s="21">
        <v>27.81968755</v>
      </c>
      <c r="J57" s="444">
        <v>25.10003197549917</v>
      </c>
      <c r="K57" s="41">
        <v>0.05352684894420601</v>
      </c>
    </row>
    <row r="58" spans="1:11" ht="12.75" customHeight="1">
      <c r="A58" s="27" t="s">
        <v>151</v>
      </c>
      <c r="B58" s="28" t="s">
        <v>96</v>
      </c>
      <c r="C58" s="23">
        <v>39.15627788</v>
      </c>
      <c r="D58" s="445">
        <v>45.13218399381524</v>
      </c>
      <c r="E58" s="31">
        <v>-0.24773735753812243</v>
      </c>
      <c r="F58" s="23">
        <v>33.22316718</v>
      </c>
      <c r="G58" s="445">
        <v>38.29358088172409</v>
      </c>
      <c r="H58" s="31">
        <v>0.07004809244998933</v>
      </c>
      <c r="I58" s="23">
        <v>11.407027869999999</v>
      </c>
      <c r="J58" s="445">
        <v>13.147932043724131</v>
      </c>
      <c r="K58" s="42">
        <v>0.07226819966534848</v>
      </c>
    </row>
    <row r="59" spans="1:11" ht="12.75" customHeight="1">
      <c r="A59" s="25" t="s">
        <v>152</v>
      </c>
      <c r="B59" s="26" t="s">
        <v>41</v>
      </c>
      <c r="C59" s="21">
        <v>50.10550717</v>
      </c>
      <c r="D59" s="444">
        <v>68.28026272549917</v>
      </c>
      <c r="E59" s="30" t="s">
        <v>426</v>
      </c>
      <c r="F59" s="21">
        <v>14.78202766</v>
      </c>
      <c r="G59" s="444">
        <v>20.143908110059268</v>
      </c>
      <c r="H59" s="30">
        <v>0.12717205465491044</v>
      </c>
      <c r="I59" s="21">
        <v>5.1897252</v>
      </c>
      <c r="J59" s="444">
        <v>7.072192661913809</v>
      </c>
      <c r="K59" s="41">
        <v>-0.05641359999999995</v>
      </c>
    </row>
    <row r="60" spans="1:11" ht="12.75" customHeight="1">
      <c r="A60" s="27" t="s">
        <v>153</v>
      </c>
      <c r="B60" s="28" t="s">
        <v>42</v>
      </c>
      <c r="C60" s="23">
        <v>34.624465799999996</v>
      </c>
      <c r="D60" s="445">
        <v>46.31116134213753</v>
      </c>
      <c r="E60" s="31">
        <v>0.04131980182439787</v>
      </c>
      <c r="F60" s="23">
        <v>19.59347809</v>
      </c>
      <c r="G60" s="445">
        <v>26.20680793520363</v>
      </c>
      <c r="H60" s="31">
        <v>0.14943783331197213</v>
      </c>
      <c r="I60" s="23">
        <v>16.342342170000002</v>
      </c>
      <c r="J60" s="445">
        <v>21.858325535329648</v>
      </c>
      <c r="K60" s="42">
        <v>0.7889641915411192</v>
      </c>
    </row>
    <row r="61" spans="1:11" ht="12.75" customHeight="1">
      <c r="A61" s="25" t="s">
        <v>154</v>
      </c>
      <c r="B61" s="26" t="s">
        <v>43</v>
      </c>
      <c r="C61" s="21">
        <v>42.61281846</v>
      </c>
      <c r="D61" s="444">
        <v>32.521700637558595</v>
      </c>
      <c r="E61" s="30">
        <v>-0.20402449373717768</v>
      </c>
      <c r="F61" s="21">
        <v>35.59044864</v>
      </c>
      <c r="G61" s="444">
        <v>27.162294306183387</v>
      </c>
      <c r="H61" s="30">
        <v>0.10406341988423895</v>
      </c>
      <c r="I61" s="21">
        <v>51.563628689999994</v>
      </c>
      <c r="J61" s="444">
        <v>39.352874478756256</v>
      </c>
      <c r="K61" s="41">
        <v>-0.11810522281189673</v>
      </c>
    </row>
    <row r="62" spans="1:11" ht="12.75" customHeight="1">
      <c r="A62" s="27" t="s">
        <v>155</v>
      </c>
      <c r="B62" s="28" t="s">
        <v>44</v>
      </c>
      <c r="C62" s="23">
        <v>22.7048868</v>
      </c>
      <c r="D62" s="445">
        <v>54.44198014880995</v>
      </c>
      <c r="E62" s="31">
        <v>0.12550138883102457</v>
      </c>
      <c r="F62" s="23">
        <v>7.608260769999999</v>
      </c>
      <c r="G62" s="445">
        <v>18.24315555747714</v>
      </c>
      <c r="H62" s="31">
        <v>0.034554619281569776</v>
      </c>
      <c r="I62" s="23">
        <v>10.682960269999995</v>
      </c>
      <c r="J62" s="445">
        <v>25.615697451962856</v>
      </c>
      <c r="K62" s="42">
        <v>-0.044666890403657566</v>
      </c>
    </row>
    <row r="63" spans="1:11" ht="12.75" customHeight="1">
      <c r="A63" s="25" t="s">
        <v>156</v>
      </c>
      <c r="B63" s="26" t="s">
        <v>45</v>
      </c>
      <c r="C63" s="21">
        <v>71.76775872</v>
      </c>
      <c r="D63" s="444">
        <v>34.41870688975147</v>
      </c>
      <c r="E63" s="30">
        <v>0.034941719943363925</v>
      </c>
      <c r="F63" s="21">
        <v>90.21940992</v>
      </c>
      <c r="G63" s="444">
        <v>43.267833372333804</v>
      </c>
      <c r="H63" s="30">
        <v>0.0877791529142864</v>
      </c>
      <c r="I63" s="21">
        <v>35.41955236</v>
      </c>
      <c r="J63" s="444">
        <v>16.986669398459444</v>
      </c>
      <c r="K63" s="41">
        <v>0.22725213373300046</v>
      </c>
    </row>
    <row r="64" spans="1:11" ht="12.75" customHeight="1">
      <c r="A64" s="27" t="s">
        <v>157</v>
      </c>
      <c r="B64" s="28" t="s">
        <v>46</v>
      </c>
      <c r="C64" s="23">
        <v>100.66550328999999</v>
      </c>
      <c r="D64" s="445">
        <v>44.70828643726305</v>
      </c>
      <c r="E64" s="31">
        <v>0.18039458213628734</v>
      </c>
      <c r="F64" s="23">
        <v>88.12226394</v>
      </c>
      <c r="G64" s="445">
        <v>39.13749287459225</v>
      </c>
      <c r="H64" s="31">
        <v>0.04506809961027902</v>
      </c>
      <c r="I64" s="23">
        <v>30.72388808999999</v>
      </c>
      <c r="J64" s="445">
        <v>13.645313879144808</v>
      </c>
      <c r="K64" s="42">
        <v>0.038836920425816324</v>
      </c>
    </row>
    <row r="65" spans="1:11" ht="12.75" customHeight="1">
      <c r="A65" s="25" t="s">
        <v>158</v>
      </c>
      <c r="B65" s="26" t="s">
        <v>47</v>
      </c>
      <c r="C65" s="21">
        <v>27.961402120000006</v>
      </c>
      <c r="D65" s="444">
        <v>53.16433802596864</v>
      </c>
      <c r="E65" s="30">
        <v>0.14246101360666974</v>
      </c>
      <c r="F65" s="21">
        <v>8.80658659</v>
      </c>
      <c r="G65" s="444">
        <v>16.74438013932194</v>
      </c>
      <c r="H65" s="30">
        <v>-0.09019077127065078</v>
      </c>
      <c r="I65" s="21">
        <v>15.544666209999999</v>
      </c>
      <c r="J65" s="444">
        <v>29.555810017773627</v>
      </c>
      <c r="K65" s="41">
        <v>0.045080538183621455</v>
      </c>
    </row>
    <row r="66" spans="1:11" ht="12.75" customHeight="1">
      <c r="A66" s="27" t="s">
        <v>159</v>
      </c>
      <c r="B66" s="28" t="s">
        <v>48</v>
      </c>
      <c r="C66" s="23">
        <v>298.66618099</v>
      </c>
      <c r="D66" s="445">
        <v>60.18624377389418</v>
      </c>
      <c r="E66" s="31">
        <v>0.027710319588541532</v>
      </c>
      <c r="F66" s="23">
        <v>83.24483514</v>
      </c>
      <c r="G66" s="445">
        <v>16.775230205328885</v>
      </c>
      <c r="H66" s="31">
        <v>-0.046897527895857216</v>
      </c>
      <c r="I66" s="23">
        <v>108.79456875</v>
      </c>
      <c r="J66" s="445">
        <v>21.92392996876479</v>
      </c>
      <c r="K66" s="42">
        <v>0.07717394801980193</v>
      </c>
    </row>
    <row r="67" spans="1:11" ht="12.75" customHeight="1">
      <c r="A67" s="25" t="s">
        <v>160</v>
      </c>
      <c r="B67" s="26" t="s">
        <v>49</v>
      </c>
      <c r="C67" s="21">
        <v>71.92041972</v>
      </c>
      <c r="D67" s="444">
        <v>41.43160016044706</v>
      </c>
      <c r="E67" s="30">
        <v>-0.3210336146721472</v>
      </c>
      <c r="F67" s="21">
        <v>56.43698179</v>
      </c>
      <c r="G67" s="444">
        <v>32.51196910264238</v>
      </c>
      <c r="H67" s="30">
        <v>-0.1269660594903278</v>
      </c>
      <c r="I67" s="21">
        <v>44.74659312000001</v>
      </c>
      <c r="J67" s="444">
        <v>25.77742123735831</v>
      </c>
      <c r="K67" s="41">
        <v>0.09958249659618335</v>
      </c>
    </row>
    <row r="68" spans="1:11" ht="12.75" customHeight="1">
      <c r="A68" s="27" t="s">
        <v>161</v>
      </c>
      <c r="B68" s="28" t="s">
        <v>50</v>
      </c>
      <c r="C68" s="23">
        <v>58.21221973</v>
      </c>
      <c r="D68" s="445">
        <v>64.94443041672083</v>
      </c>
      <c r="E68" s="31">
        <v>-0.06164275153852605</v>
      </c>
      <c r="F68" s="23">
        <v>18.08320025</v>
      </c>
      <c r="G68" s="445">
        <v>20.17451225524249</v>
      </c>
      <c r="H68" s="31">
        <v>-0.1648792838983677</v>
      </c>
      <c r="I68" s="23">
        <v>11.41024459</v>
      </c>
      <c r="J68" s="445">
        <v>12.72983300156007</v>
      </c>
      <c r="K68" s="42">
        <v>-0.2120037906045501</v>
      </c>
    </row>
    <row r="69" spans="1:11" ht="12.75" customHeight="1">
      <c r="A69" s="25" t="s">
        <v>162</v>
      </c>
      <c r="B69" s="26" t="s">
        <v>51</v>
      </c>
      <c r="C69" s="21">
        <v>134.60345803</v>
      </c>
      <c r="D69" s="444">
        <v>61.532363111084706</v>
      </c>
      <c r="E69" s="30">
        <v>-0.12356730152546258</v>
      </c>
      <c r="F69" s="21">
        <v>30.29883839</v>
      </c>
      <c r="G69" s="444">
        <v>13.850752075344383</v>
      </c>
      <c r="H69" s="30">
        <v>-0.15653749017726926</v>
      </c>
      <c r="I69" s="21">
        <v>46.49908894</v>
      </c>
      <c r="J69" s="444">
        <v>21.256503115640665</v>
      </c>
      <c r="K69" s="41">
        <v>-0.05463777219742083</v>
      </c>
    </row>
    <row r="70" spans="1:11" ht="12.75" customHeight="1">
      <c r="A70" s="27" t="s">
        <v>163</v>
      </c>
      <c r="B70" s="28" t="s">
        <v>52</v>
      </c>
      <c r="C70" s="23">
        <v>58.24338875</v>
      </c>
      <c r="D70" s="445">
        <v>42.48670871626719</v>
      </c>
      <c r="E70" s="31">
        <v>-0.0014656921003267653</v>
      </c>
      <c r="F70" s="23">
        <v>46.6415176</v>
      </c>
      <c r="G70" s="445">
        <v>34.02351090630607</v>
      </c>
      <c r="H70" s="31">
        <v>-0.2491147196851684</v>
      </c>
      <c r="I70" s="23">
        <v>28.2871255</v>
      </c>
      <c r="J70" s="445">
        <v>20.634562777547757</v>
      </c>
      <c r="K70" s="42">
        <v>-0.25467079702018236</v>
      </c>
    </row>
    <row r="71" spans="1:11" ht="12.75" customHeight="1">
      <c r="A71" s="25" t="s">
        <v>164</v>
      </c>
      <c r="B71" s="26" t="s">
        <v>53</v>
      </c>
      <c r="C71" s="21">
        <v>95.66964872</v>
      </c>
      <c r="D71" s="444">
        <v>46.915198641377145</v>
      </c>
      <c r="E71" s="30">
        <v>0.13072078529383213</v>
      </c>
      <c r="F71" s="21">
        <v>92.05901309000001</v>
      </c>
      <c r="G71" s="444">
        <v>45.14458810742552</v>
      </c>
      <c r="H71" s="30">
        <v>0.25485705464240604</v>
      </c>
      <c r="I71" s="21">
        <v>14.73984066</v>
      </c>
      <c r="J71" s="444">
        <v>7.2282334236436165</v>
      </c>
      <c r="K71" s="41">
        <v>0.05600883600945106</v>
      </c>
    </row>
    <row r="72" spans="1:11" ht="12.75" customHeight="1">
      <c r="A72" s="27" t="s">
        <v>165</v>
      </c>
      <c r="B72" s="28" t="s">
        <v>97</v>
      </c>
      <c r="C72" s="23">
        <v>25.82689593</v>
      </c>
      <c r="D72" s="445">
        <v>38.43940689852048</v>
      </c>
      <c r="E72" s="31">
        <v>-0.003698091081322352</v>
      </c>
      <c r="F72" s="23">
        <v>27.18680759</v>
      </c>
      <c r="G72" s="445">
        <v>40.463428592279726</v>
      </c>
      <c r="H72" s="31">
        <v>0.07154244331892934</v>
      </c>
      <c r="I72" s="23">
        <v>12.239686530000002</v>
      </c>
      <c r="J72" s="445">
        <v>18.216912017309166</v>
      </c>
      <c r="K72" s="42">
        <v>-0.09583109217682995</v>
      </c>
    </row>
    <row r="73" spans="1:11" ht="12.75" customHeight="1">
      <c r="A73" s="25" t="s">
        <v>166</v>
      </c>
      <c r="B73" s="26" t="s">
        <v>54</v>
      </c>
      <c r="C73" s="21">
        <v>56.60542924</v>
      </c>
      <c r="D73" s="444">
        <v>53.39159747247179</v>
      </c>
      <c r="E73" s="30">
        <v>0.0849833858236062</v>
      </c>
      <c r="F73" s="21">
        <v>30.05729961</v>
      </c>
      <c r="G73" s="444">
        <v>28.350765349422925</v>
      </c>
      <c r="H73" s="30">
        <v>-0.38278763428023</v>
      </c>
      <c r="I73" s="21">
        <v>14.038233989999995</v>
      </c>
      <c r="J73" s="444">
        <v>13.241198741565293</v>
      </c>
      <c r="K73" s="41">
        <v>0.03390381674897469</v>
      </c>
    </row>
    <row r="74" spans="1:11" ht="12.75" customHeight="1">
      <c r="A74" s="27" t="s">
        <v>167</v>
      </c>
      <c r="B74" s="28" t="s">
        <v>55</v>
      </c>
      <c r="C74" s="23">
        <v>96.37919903</v>
      </c>
      <c r="D74" s="445">
        <v>33.62464779803189</v>
      </c>
      <c r="E74" s="31">
        <v>-0.057276465203318305</v>
      </c>
      <c r="F74" s="23">
        <v>108.55429044</v>
      </c>
      <c r="G74" s="445">
        <v>37.87227762573635</v>
      </c>
      <c r="H74" s="31">
        <v>0.12739089489526623</v>
      </c>
      <c r="I74" s="23">
        <v>64.44213338</v>
      </c>
      <c r="J74" s="445">
        <v>22.482486470776948</v>
      </c>
      <c r="K74" s="42">
        <v>-0.5773314129251821</v>
      </c>
    </row>
    <row r="75" spans="1:11" ht="12.75" customHeight="1">
      <c r="A75" s="25" t="s">
        <v>168</v>
      </c>
      <c r="B75" s="26" t="s">
        <v>56</v>
      </c>
      <c r="C75" s="21">
        <v>74.48463386</v>
      </c>
      <c r="D75" s="444">
        <v>43.239246012846635</v>
      </c>
      <c r="E75" s="30">
        <v>0.07314130560171384</v>
      </c>
      <c r="F75" s="21">
        <v>51.37411889</v>
      </c>
      <c r="G75" s="444">
        <v>29.82330784565854</v>
      </c>
      <c r="H75" s="30">
        <v>-0.17933415269388464</v>
      </c>
      <c r="I75" s="21">
        <v>38.85838581000001</v>
      </c>
      <c r="J75" s="444">
        <v>22.557770866656703</v>
      </c>
      <c r="K75" s="41">
        <v>0.08592437338142611</v>
      </c>
    </row>
    <row r="76" spans="1:11" ht="12.75" customHeight="1">
      <c r="A76" s="27" t="s">
        <v>169</v>
      </c>
      <c r="B76" s="28" t="s">
        <v>57</v>
      </c>
      <c r="C76" s="23">
        <v>126.12580774000001</v>
      </c>
      <c r="D76" s="445">
        <v>40.301639583398696</v>
      </c>
      <c r="E76" s="31">
        <v>-0.1269611960511795</v>
      </c>
      <c r="F76" s="23">
        <v>114.14327324</v>
      </c>
      <c r="G76" s="445">
        <v>36.4727976091206</v>
      </c>
      <c r="H76" s="31">
        <v>0.10121411558793736</v>
      </c>
      <c r="I76" s="23">
        <v>59.05882721999997</v>
      </c>
      <c r="J76" s="445">
        <v>18.87137621941112</v>
      </c>
      <c r="K76" s="42">
        <v>0.39566512870405646</v>
      </c>
    </row>
    <row r="77" spans="1:11" ht="12.75" customHeight="1">
      <c r="A77" s="25" t="s">
        <v>170</v>
      </c>
      <c r="B77" s="26" t="s">
        <v>58</v>
      </c>
      <c r="C77" s="21">
        <v>43.67487834</v>
      </c>
      <c r="D77" s="444">
        <v>60.410981693898655</v>
      </c>
      <c r="E77" s="30">
        <v>0.1739972035784496</v>
      </c>
      <c r="F77" s="21">
        <v>14.862137800000001</v>
      </c>
      <c r="G77" s="444">
        <v>20.557271564182205</v>
      </c>
      <c r="H77" s="30">
        <v>-0.18063484048873557</v>
      </c>
      <c r="I77" s="21">
        <v>13.227085839999999</v>
      </c>
      <c r="J77" s="444">
        <v>18.29567181214193</v>
      </c>
      <c r="K77" s="41">
        <v>0.03373879496491594</v>
      </c>
    </row>
    <row r="78" spans="1:11" ht="12.75" customHeight="1">
      <c r="A78" s="27" t="s">
        <v>171</v>
      </c>
      <c r="B78" s="28" t="s">
        <v>59</v>
      </c>
      <c r="C78" s="23">
        <v>50.51557012000001</v>
      </c>
      <c r="D78" s="445">
        <v>43.225259071459185</v>
      </c>
      <c r="E78" s="31">
        <v>0.0674448615265919</v>
      </c>
      <c r="F78" s="23">
        <v>30.61430283</v>
      </c>
      <c r="G78" s="445">
        <v>26.19610484401786</v>
      </c>
      <c r="H78" s="31">
        <v>-0.1239524032064031</v>
      </c>
      <c r="I78" s="23">
        <v>34.73345258999999</v>
      </c>
      <c r="J78" s="445">
        <v>29.720786741246314</v>
      </c>
      <c r="K78" s="42">
        <v>-0.010252706572795312</v>
      </c>
    </row>
    <row r="79" spans="1:11" ht="12.75" customHeight="1">
      <c r="A79" s="25" t="s">
        <v>172</v>
      </c>
      <c r="B79" s="26" t="s">
        <v>60</v>
      </c>
      <c r="C79" s="21">
        <v>58.4690687</v>
      </c>
      <c r="D79" s="444">
        <v>53.05764746887542</v>
      </c>
      <c r="E79" s="30">
        <v>-0.21906599182929798</v>
      </c>
      <c r="F79" s="21">
        <v>25.04336143</v>
      </c>
      <c r="G79" s="444">
        <v>22.72555167598508</v>
      </c>
      <c r="H79" s="30">
        <v>-0.1562864844061279</v>
      </c>
      <c r="I79" s="21">
        <v>24.642598130000003</v>
      </c>
      <c r="J79" s="444">
        <v>22.36187976598828</v>
      </c>
      <c r="K79" s="41">
        <v>-0.00822438441364548</v>
      </c>
    </row>
    <row r="80" spans="1:11" ht="12.75" customHeight="1">
      <c r="A80" s="27" t="s">
        <v>173</v>
      </c>
      <c r="B80" s="28" t="s">
        <v>61</v>
      </c>
      <c r="C80" s="23">
        <v>62.79984342</v>
      </c>
      <c r="D80" s="445">
        <v>41.03879515816905</v>
      </c>
      <c r="E80" s="31">
        <v>-0.10271667923590133</v>
      </c>
      <c r="F80" s="23">
        <v>45.694413420000004</v>
      </c>
      <c r="G80" s="445">
        <v>29.860642480819592</v>
      </c>
      <c r="H80" s="31">
        <v>-0.14401569438625872</v>
      </c>
      <c r="I80" s="23">
        <v>43.34230794</v>
      </c>
      <c r="J80" s="445">
        <v>28.32357535250593</v>
      </c>
      <c r="K80" s="42">
        <v>-0.22079804173581985</v>
      </c>
    </row>
    <row r="81" spans="1:11" ht="12.75" customHeight="1">
      <c r="A81" s="25" t="s">
        <v>174</v>
      </c>
      <c r="B81" s="26" t="s">
        <v>62</v>
      </c>
      <c r="C81" s="21">
        <v>76.74923164</v>
      </c>
      <c r="D81" s="444">
        <v>38.6193763303879</v>
      </c>
      <c r="E81" s="30">
        <v>-0.07446671257084392</v>
      </c>
      <c r="F81" s="21">
        <v>68.32302689</v>
      </c>
      <c r="G81" s="444">
        <v>34.37940199678749</v>
      </c>
      <c r="H81" s="30">
        <v>0.31190952914308046</v>
      </c>
      <c r="I81" s="21">
        <v>49.692199210000005</v>
      </c>
      <c r="J81" s="444">
        <v>25.00457269692602</v>
      </c>
      <c r="K81" s="41">
        <v>-0.4515509465277201</v>
      </c>
    </row>
    <row r="82" spans="1:11" ht="12.75" customHeight="1">
      <c r="A82" s="27" t="s">
        <v>175</v>
      </c>
      <c r="B82" s="28" t="s">
        <v>63</v>
      </c>
      <c r="C82" s="23">
        <v>41.225042650000006</v>
      </c>
      <c r="D82" s="445">
        <v>26.97034227962713</v>
      </c>
      <c r="E82" s="31">
        <v>0.11394100998095369</v>
      </c>
      <c r="F82" s="23">
        <v>100.29241747</v>
      </c>
      <c r="G82" s="445">
        <v>65.61353617464735</v>
      </c>
      <c r="H82" s="31">
        <v>-0.2651786795813883</v>
      </c>
      <c r="I82" s="23">
        <v>0</v>
      </c>
      <c r="J82" s="445">
        <v>0</v>
      </c>
      <c r="K82" s="42">
        <v>0</v>
      </c>
    </row>
    <row r="83" spans="1:11" ht="12.75" customHeight="1">
      <c r="A83" s="25" t="s">
        <v>176</v>
      </c>
      <c r="B83" s="26" t="s">
        <v>64</v>
      </c>
      <c r="C83" s="21">
        <v>101.65098912</v>
      </c>
      <c r="D83" s="444">
        <v>36.0200976535302</v>
      </c>
      <c r="E83" s="30">
        <v>-0.1683879908250292</v>
      </c>
      <c r="F83" s="21">
        <v>81.14131545999999</v>
      </c>
      <c r="G83" s="444">
        <v>28.752480737347298</v>
      </c>
      <c r="H83" s="30">
        <v>-0.08904264170010878</v>
      </c>
      <c r="I83" s="21">
        <v>97.20628602000001</v>
      </c>
      <c r="J83" s="444">
        <v>34.445114064202315</v>
      </c>
      <c r="K83" s="41">
        <v>0.07612108065665102</v>
      </c>
    </row>
    <row r="84" spans="1:11" ht="12.75" customHeight="1">
      <c r="A84" s="27" t="s">
        <v>177</v>
      </c>
      <c r="B84" s="28" t="s">
        <v>65</v>
      </c>
      <c r="C84" s="23">
        <v>111.49109705</v>
      </c>
      <c r="D84" s="445">
        <v>40.08158182698332</v>
      </c>
      <c r="E84" s="31">
        <v>0.024871524490440944</v>
      </c>
      <c r="F84" s="23">
        <v>54.74817819</v>
      </c>
      <c r="G84" s="445">
        <v>19.682231515011793</v>
      </c>
      <c r="H84" s="31">
        <v>-0.09157163577228533</v>
      </c>
      <c r="I84" s="23">
        <v>111.18126360999999</v>
      </c>
      <c r="J84" s="445">
        <v>39.970195225661</v>
      </c>
      <c r="K84" s="42">
        <v>0.49373689579352</v>
      </c>
    </row>
    <row r="85" spans="1:11" ht="12.75" customHeight="1">
      <c r="A85" s="25" t="s">
        <v>178</v>
      </c>
      <c r="B85" s="26" t="s">
        <v>66</v>
      </c>
      <c r="C85" s="21">
        <v>171.51526769</v>
      </c>
      <c r="D85" s="444">
        <v>50.84247190405048</v>
      </c>
      <c r="E85" s="30">
        <v>0.3580687445676718</v>
      </c>
      <c r="F85" s="21">
        <v>103.4501765</v>
      </c>
      <c r="G85" s="444">
        <v>30.665857115861716</v>
      </c>
      <c r="H85" s="30">
        <v>-0.0917706521840469</v>
      </c>
      <c r="I85" s="21">
        <v>58.28832521</v>
      </c>
      <c r="J85" s="444">
        <v>17.278476585419266</v>
      </c>
      <c r="K85" s="41">
        <v>0.389380464157864</v>
      </c>
    </row>
    <row r="86" spans="1:11" ht="12.75" customHeight="1">
      <c r="A86" s="27" t="s">
        <v>179</v>
      </c>
      <c r="B86" s="28" t="s">
        <v>67</v>
      </c>
      <c r="C86" s="23">
        <v>32.89009706</v>
      </c>
      <c r="D86" s="445">
        <v>50.20698505046873</v>
      </c>
      <c r="E86" s="31">
        <v>0.30836974593029454</v>
      </c>
      <c r="F86" s="23">
        <v>16.3611563</v>
      </c>
      <c r="G86" s="445">
        <v>24.975430393651816</v>
      </c>
      <c r="H86" s="31">
        <v>-0.1923497761770656</v>
      </c>
      <c r="I86" s="23">
        <v>15.031746350000002</v>
      </c>
      <c r="J86" s="445">
        <v>22.946075923708083</v>
      </c>
      <c r="K86" s="42">
        <v>0.0650504821120359</v>
      </c>
    </row>
    <row r="87" spans="1:11" ht="12.75" customHeight="1">
      <c r="A87" s="25" t="s">
        <v>180</v>
      </c>
      <c r="B87" s="26" t="s">
        <v>68</v>
      </c>
      <c r="C87" s="21">
        <v>45.82158023</v>
      </c>
      <c r="D87" s="444">
        <v>46.350626658115814</v>
      </c>
      <c r="E87" s="30">
        <v>0.05057111362523692</v>
      </c>
      <c r="F87" s="21">
        <v>27.06283403</v>
      </c>
      <c r="G87" s="444">
        <v>27.375295878901685</v>
      </c>
      <c r="H87" s="30">
        <v>0.026415490892761406</v>
      </c>
      <c r="I87" s="21">
        <v>25.16378013</v>
      </c>
      <c r="J87" s="444">
        <v>25.45431589783788</v>
      </c>
      <c r="K87" s="41">
        <v>0.0001423514204113019</v>
      </c>
    </row>
    <row r="88" spans="1:11" ht="12.75" customHeight="1">
      <c r="A88" s="27" t="s">
        <v>181</v>
      </c>
      <c r="B88" s="28" t="s">
        <v>69</v>
      </c>
      <c r="C88" s="23">
        <v>38.73974112</v>
      </c>
      <c r="D88" s="445">
        <v>43.16294724004604</v>
      </c>
      <c r="E88" s="31">
        <v>0.07174900723646549</v>
      </c>
      <c r="F88" s="23">
        <v>27.35929725</v>
      </c>
      <c r="G88" s="445">
        <v>30.483112937397106</v>
      </c>
      <c r="H88" s="31">
        <v>-0.02981702925272889</v>
      </c>
      <c r="I88" s="23">
        <v>20.56806719</v>
      </c>
      <c r="J88" s="445">
        <v>22.91647732497011</v>
      </c>
      <c r="K88" s="42">
        <v>-0.02552141137017705</v>
      </c>
    </row>
    <row r="89" spans="1:11" ht="12.75" customHeight="1">
      <c r="A89" s="25" t="s">
        <v>182</v>
      </c>
      <c r="B89" s="26" t="s">
        <v>70</v>
      </c>
      <c r="C89" s="21">
        <v>19.747289600000002</v>
      </c>
      <c r="D89" s="444">
        <v>40.32541454732488</v>
      </c>
      <c r="E89" s="30">
        <v>0.06273311048228813</v>
      </c>
      <c r="F89" s="21">
        <v>17.44882462</v>
      </c>
      <c r="G89" s="444">
        <v>35.63178038190459</v>
      </c>
      <c r="H89" s="30">
        <v>-0.02128990361384464</v>
      </c>
      <c r="I89" s="21">
        <v>11.664859960000001</v>
      </c>
      <c r="J89" s="444">
        <v>23.82050008136264</v>
      </c>
      <c r="K89" s="41">
        <v>0.07109342285677323</v>
      </c>
    </row>
    <row r="90" spans="1:11" s="3" customFormat="1" ht="12.75" customHeight="1">
      <c r="A90" s="27" t="s">
        <v>183</v>
      </c>
      <c r="B90" s="28" t="s">
        <v>71</v>
      </c>
      <c r="C90" s="23">
        <v>84.73109611</v>
      </c>
      <c r="D90" s="445">
        <v>36.867783831687625</v>
      </c>
      <c r="E90" s="31">
        <v>-0.0958517779874496</v>
      </c>
      <c r="F90" s="23">
        <v>79.61212343999999</v>
      </c>
      <c r="G90" s="445">
        <v>34.640441256148776</v>
      </c>
      <c r="H90" s="31">
        <v>-0.08526781024760721</v>
      </c>
      <c r="I90" s="23">
        <v>65.29779212000001</v>
      </c>
      <c r="J90" s="445">
        <v>28.412058796469587</v>
      </c>
      <c r="K90" s="42">
        <v>0.5823878982849464</v>
      </c>
    </row>
    <row r="91" spans="1:11" ht="12.75" customHeight="1">
      <c r="A91" s="25" t="s">
        <v>184</v>
      </c>
      <c r="B91" s="26" t="s">
        <v>72</v>
      </c>
      <c r="C91" s="21">
        <v>62.99679278</v>
      </c>
      <c r="D91" s="444">
        <v>51.83044085115769</v>
      </c>
      <c r="E91" s="30">
        <v>-0.0004354107645094807</v>
      </c>
      <c r="F91" s="21">
        <v>42.28982782</v>
      </c>
      <c r="G91" s="444">
        <v>34.7938414434017</v>
      </c>
      <c r="H91" s="30">
        <v>0.3133938516399526</v>
      </c>
      <c r="I91" s="21">
        <v>15.28039189</v>
      </c>
      <c r="J91" s="444">
        <v>12.571901093488567</v>
      </c>
      <c r="K91" s="41">
        <v>0.05298546797899162</v>
      </c>
    </row>
    <row r="92" spans="1:11" ht="12.75" customHeight="1">
      <c r="A92" s="27" t="s">
        <v>185</v>
      </c>
      <c r="B92" s="28" t="s">
        <v>73</v>
      </c>
      <c r="C92" s="23">
        <v>88.46283568999999</v>
      </c>
      <c r="D92" s="445">
        <v>52.01208517269193</v>
      </c>
      <c r="E92" s="31">
        <v>-0.20293655371571595</v>
      </c>
      <c r="F92" s="23">
        <v>43.00414449</v>
      </c>
      <c r="G92" s="445">
        <v>25.284462209993062</v>
      </c>
      <c r="H92" s="31">
        <v>-0.06997326632819612</v>
      </c>
      <c r="I92" s="23">
        <v>36.9703741</v>
      </c>
      <c r="J92" s="445">
        <v>21.73688229138299</v>
      </c>
      <c r="K92" s="42">
        <v>0.1330700003955192</v>
      </c>
    </row>
    <row r="93" spans="1:11" ht="12.75" customHeight="1">
      <c r="A93" s="25" t="s">
        <v>186</v>
      </c>
      <c r="B93" s="26" t="s">
        <v>74</v>
      </c>
      <c r="C93" s="21">
        <v>28.080998079999997</v>
      </c>
      <c r="D93" s="444">
        <v>29.495642027100576</v>
      </c>
      <c r="E93" s="30">
        <v>0.07030235800508389</v>
      </c>
      <c r="F93" s="21">
        <v>34.29896736</v>
      </c>
      <c r="G93" s="444">
        <v>36.02685560775363</v>
      </c>
      <c r="H93" s="30">
        <v>-0.300448523651323</v>
      </c>
      <c r="I93" s="21">
        <v>23.204294410000003</v>
      </c>
      <c r="J93" s="444">
        <v>24.37326335263975</v>
      </c>
      <c r="K93" s="41">
        <v>0.27208441520947546</v>
      </c>
    </row>
    <row r="94" spans="1:11" ht="12.75">
      <c r="A94" s="27" t="s">
        <v>187</v>
      </c>
      <c r="B94" s="28" t="s">
        <v>98</v>
      </c>
      <c r="C94" s="23">
        <v>28.793106299999998</v>
      </c>
      <c r="D94" s="445">
        <v>50.00947283742697</v>
      </c>
      <c r="E94" s="31">
        <v>0.06124222850353167</v>
      </c>
      <c r="F94" s="23">
        <v>22.144839530000002</v>
      </c>
      <c r="G94" s="445">
        <v>38.46239233190044</v>
      </c>
      <c r="H94" s="31">
        <v>0.4489878969322134</v>
      </c>
      <c r="I94" s="23">
        <v>6.307818019999999</v>
      </c>
      <c r="J94" s="445">
        <v>10.955770129415402</v>
      </c>
      <c r="K94" s="42">
        <v>-0.1544577658691636</v>
      </c>
    </row>
    <row r="95" spans="1:11" ht="12.75">
      <c r="A95" s="25" t="s">
        <v>188</v>
      </c>
      <c r="B95" s="26" t="s">
        <v>75</v>
      </c>
      <c r="C95" s="21">
        <v>40.264424950000006</v>
      </c>
      <c r="D95" s="444">
        <v>39.01889687064807</v>
      </c>
      <c r="E95" s="30">
        <v>-0.11118695681366719</v>
      </c>
      <c r="F95" s="21">
        <v>35.96769667</v>
      </c>
      <c r="G95" s="444">
        <v>34.855082340906044</v>
      </c>
      <c r="H95" s="30">
        <v>0.013238227401813019</v>
      </c>
      <c r="I95" s="21">
        <v>26.58660888</v>
      </c>
      <c r="J95" s="444">
        <v>25.764186408155222</v>
      </c>
      <c r="K95" s="41">
        <v>0.06659972620884491</v>
      </c>
    </row>
    <row r="96" spans="1:11" ht="12.75">
      <c r="A96" s="27" t="s">
        <v>189</v>
      </c>
      <c r="B96" s="28" t="s">
        <v>76</v>
      </c>
      <c r="C96" s="23">
        <v>23.52525174</v>
      </c>
      <c r="D96" s="445">
        <v>40.177755528004674</v>
      </c>
      <c r="E96" s="31">
        <v>-0.08712505108484725</v>
      </c>
      <c r="F96" s="23">
        <v>17.96898332</v>
      </c>
      <c r="G96" s="445">
        <v>30.68844605348966</v>
      </c>
      <c r="H96" s="31">
        <v>-0.24157458509103424</v>
      </c>
      <c r="I96" s="23">
        <v>13.472734050000005</v>
      </c>
      <c r="J96" s="445">
        <v>23.00949723884759</v>
      </c>
      <c r="K96" s="42">
        <v>0.06213992342780994</v>
      </c>
    </row>
    <row r="97" spans="1:11" ht="12.75">
      <c r="A97" s="25" t="s">
        <v>190</v>
      </c>
      <c r="B97" s="26" t="s">
        <v>77</v>
      </c>
      <c r="C97" s="21">
        <v>17.329006789999998</v>
      </c>
      <c r="D97" s="444">
        <v>56.53084050751468</v>
      </c>
      <c r="E97" s="30">
        <v>-0.11202877115020038</v>
      </c>
      <c r="F97" s="21">
        <v>3.87470709</v>
      </c>
      <c r="G97" s="444">
        <v>12.640104027458015</v>
      </c>
      <c r="H97" s="30">
        <v>-0.3542192100788566</v>
      </c>
      <c r="I97" s="21">
        <v>6.23336869</v>
      </c>
      <c r="J97" s="444">
        <v>20.334550935848856</v>
      </c>
      <c r="K97" s="41">
        <v>0.08888534640198875</v>
      </c>
    </row>
    <row r="98" spans="1:11" ht="12.75">
      <c r="A98" s="27" t="s">
        <v>191</v>
      </c>
      <c r="B98" s="28" t="s">
        <v>78</v>
      </c>
      <c r="C98" s="23">
        <v>107.53597797999998</v>
      </c>
      <c r="D98" s="445">
        <v>39.82522902057763</v>
      </c>
      <c r="E98" s="31">
        <v>0.06025839845531755</v>
      </c>
      <c r="F98" s="23">
        <v>89.45867701</v>
      </c>
      <c r="G98" s="445">
        <v>33.130421713035815</v>
      </c>
      <c r="H98" s="31">
        <v>-0.13282315111451637</v>
      </c>
      <c r="I98" s="23">
        <v>72.89908105</v>
      </c>
      <c r="J98" s="445">
        <v>26.997686288265825</v>
      </c>
      <c r="K98" s="42">
        <v>-0.1275643102336328</v>
      </c>
    </row>
    <row r="99" spans="1:11" ht="12.75">
      <c r="A99" s="25" t="s">
        <v>192</v>
      </c>
      <c r="B99" s="26" t="s">
        <v>99</v>
      </c>
      <c r="C99" s="21">
        <v>251.73711681</v>
      </c>
      <c r="D99" s="444">
        <v>49.45832113237827</v>
      </c>
      <c r="E99" s="30">
        <v>0.0024259976119003213</v>
      </c>
      <c r="F99" s="21">
        <v>168.63824121000002</v>
      </c>
      <c r="G99" s="444">
        <v>33.13204025951698</v>
      </c>
      <c r="H99" s="30">
        <v>0.03821644660072332</v>
      </c>
      <c r="I99" s="21">
        <v>84.61418219</v>
      </c>
      <c r="J99" s="444">
        <v>16.623990328232527</v>
      </c>
      <c r="K99" s="41">
        <v>0.9200780863083342</v>
      </c>
    </row>
    <row r="100" spans="1:11" ht="12.75">
      <c r="A100" s="27" t="s">
        <v>193</v>
      </c>
      <c r="B100" s="28" t="s">
        <v>79</v>
      </c>
      <c r="C100" s="23">
        <v>189.30804862</v>
      </c>
      <c r="D100" s="445">
        <v>67.21125160189618</v>
      </c>
      <c r="E100" s="31">
        <v>0.1882177014499693</v>
      </c>
      <c r="F100" s="23">
        <v>33.66543286</v>
      </c>
      <c r="G100" s="445">
        <v>11.952454714601894</v>
      </c>
      <c r="H100" s="31">
        <v>-0.18897407820690848</v>
      </c>
      <c r="I100" s="23">
        <v>58.6681177</v>
      </c>
      <c r="J100" s="445">
        <v>20.829318396596545</v>
      </c>
      <c r="K100" s="42">
        <v>0.07664482348248369</v>
      </c>
    </row>
    <row r="101" spans="1:11" ht="12.75">
      <c r="A101" s="25" t="s">
        <v>194</v>
      </c>
      <c r="B101" s="26" t="s">
        <v>80</v>
      </c>
      <c r="C101" s="21">
        <v>200.84151959</v>
      </c>
      <c r="D101" s="444">
        <v>61.01126502866613</v>
      </c>
      <c r="E101" s="30">
        <v>0.007801029829898498</v>
      </c>
      <c r="F101" s="21">
        <v>64.66003484000001</v>
      </c>
      <c r="G101" s="444">
        <v>19.642305686789122</v>
      </c>
      <c r="H101" s="30">
        <v>-0.07464724476824247</v>
      </c>
      <c r="I101" s="21">
        <v>60.41097950999999</v>
      </c>
      <c r="J101" s="444">
        <v>18.35153552437792</v>
      </c>
      <c r="K101" s="41" t="s">
        <v>426</v>
      </c>
    </row>
    <row r="102" spans="1:11" ht="12.75">
      <c r="A102" s="27" t="s">
        <v>195</v>
      </c>
      <c r="B102" s="28" t="s">
        <v>81</v>
      </c>
      <c r="C102" s="23">
        <v>69.06209267</v>
      </c>
      <c r="D102" s="445">
        <v>35.07741766105806</v>
      </c>
      <c r="E102" s="31">
        <v>-0.24301818123676455</v>
      </c>
      <c r="F102" s="23">
        <v>54.56634586</v>
      </c>
      <c r="G102" s="445">
        <v>27.714863971974772</v>
      </c>
      <c r="H102" s="31">
        <v>-0.11158640700090461</v>
      </c>
      <c r="I102" s="23">
        <v>72.14039141</v>
      </c>
      <c r="J102" s="445">
        <v>36.64092039336657</v>
      </c>
      <c r="K102" s="42">
        <v>0.04876598923465947</v>
      </c>
    </row>
    <row r="103" spans="1:11" ht="12.75">
      <c r="A103" s="25" t="s">
        <v>196</v>
      </c>
      <c r="B103" s="26" t="s">
        <v>82</v>
      </c>
      <c r="C103" s="21">
        <v>93.05740510000001</v>
      </c>
      <c r="D103" s="444">
        <v>70.18381515425767</v>
      </c>
      <c r="E103" s="30">
        <v>0.10685888538204491</v>
      </c>
      <c r="F103" s="21">
        <v>26.37763725</v>
      </c>
      <c r="G103" s="444">
        <v>19.893991402088446</v>
      </c>
      <c r="H103" s="30">
        <v>0.13715175119527312</v>
      </c>
      <c r="I103" s="21">
        <v>11.19117739</v>
      </c>
      <c r="J103" s="444">
        <v>8.440376394057303</v>
      </c>
      <c r="K103" s="41">
        <v>0.08923682605609096</v>
      </c>
    </row>
    <row r="104" spans="1:11" ht="12.75">
      <c r="A104" s="27" t="s">
        <v>197</v>
      </c>
      <c r="B104" s="28" t="s">
        <v>83</v>
      </c>
      <c r="C104" s="23">
        <v>36.903938800000006</v>
      </c>
      <c r="D104" s="445">
        <v>46.418091695671734</v>
      </c>
      <c r="E104" s="31">
        <v>0.03523157533084964</v>
      </c>
      <c r="F104" s="23">
        <v>11.960238460000001</v>
      </c>
      <c r="G104" s="445">
        <v>15.043690825174998</v>
      </c>
      <c r="H104" s="31">
        <v>-0.10206589182093839</v>
      </c>
      <c r="I104" s="23">
        <v>28.36080214</v>
      </c>
      <c r="J104" s="445">
        <v>35.6724609107937</v>
      </c>
      <c r="K104" s="42">
        <v>0.03278671693835489</v>
      </c>
    </row>
    <row r="105" spans="1:11" ht="12.75">
      <c r="A105" s="25" t="s">
        <v>198</v>
      </c>
      <c r="B105" s="26" t="s">
        <v>84</v>
      </c>
      <c r="C105" s="21">
        <v>29.85366308</v>
      </c>
      <c r="D105" s="444">
        <v>76.12396590606177</v>
      </c>
      <c r="E105" s="30">
        <v>0.03719720850399888</v>
      </c>
      <c r="F105" s="21">
        <v>4.1249915</v>
      </c>
      <c r="G105" s="444">
        <v>10.518331082766231</v>
      </c>
      <c r="H105" s="30">
        <v>-0.03636956435421024</v>
      </c>
      <c r="I105" s="21">
        <v>4.96901479</v>
      </c>
      <c r="J105" s="444">
        <v>12.670509191687332</v>
      </c>
      <c r="K105" s="41">
        <v>0.0781550419351702</v>
      </c>
    </row>
    <row r="106" spans="1:11" ht="12.75">
      <c r="A106" s="27" t="s">
        <v>199</v>
      </c>
      <c r="B106" s="643" t="s">
        <v>100</v>
      </c>
      <c r="C106" s="22">
        <v>109.04359377000002</v>
      </c>
      <c r="D106" s="445">
        <v>46.426437199507994</v>
      </c>
      <c r="E106" s="31">
        <v>0.06443953094564647</v>
      </c>
      <c r="F106" s="22">
        <v>73.73795584</v>
      </c>
      <c r="G106" s="445">
        <v>31.394696906694342</v>
      </c>
      <c r="H106" s="31">
        <v>0.01067947903233657</v>
      </c>
      <c r="I106" s="22">
        <v>44.937421419999986</v>
      </c>
      <c r="J106" s="445">
        <v>19.132571674627176</v>
      </c>
      <c r="K106" s="42">
        <v>-0.16822597053832788</v>
      </c>
    </row>
    <row r="107" spans="1:11" ht="13.5" thickBot="1">
      <c r="A107" s="671">
        <v>976</v>
      </c>
      <c r="B107" s="644" t="s">
        <v>460</v>
      </c>
      <c r="C107" s="21">
        <v>12.420015620000001</v>
      </c>
      <c r="D107" s="444">
        <v>49.30961486617718</v>
      </c>
      <c r="E107" s="30" t="s">
        <v>474</v>
      </c>
      <c r="F107" s="21">
        <v>3.53518518</v>
      </c>
      <c r="G107" s="444">
        <v>14.035297944852122</v>
      </c>
      <c r="H107" s="30" t="s">
        <v>474</v>
      </c>
      <c r="I107" s="21">
        <v>9.10598421</v>
      </c>
      <c r="J107" s="444">
        <v>36.15233572247236</v>
      </c>
      <c r="K107" s="41" t="s">
        <v>474</v>
      </c>
    </row>
    <row r="108" spans="1:11" ht="12.75">
      <c r="A108" s="755" t="s">
        <v>201</v>
      </c>
      <c r="B108" s="756"/>
      <c r="C108" s="212">
        <v>6372.563137590001</v>
      </c>
      <c r="D108" s="446">
        <v>45.68474127565974</v>
      </c>
      <c r="E108" s="32">
        <v>-0.027965020489337578</v>
      </c>
      <c r="F108" s="212">
        <v>4270.959528370002</v>
      </c>
      <c r="G108" s="446">
        <v>30.61839903969748</v>
      </c>
      <c r="H108" s="32">
        <v>-0.012780187591048375</v>
      </c>
      <c r="I108" s="212">
        <v>2939.466206629999</v>
      </c>
      <c r="J108" s="446">
        <v>21.07295765283265</v>
      </c>
      <c r="K108" s="43">
        <v>0.01475777550497459</v>
      </c>
    </row>
    <row r="109" spans="1:11" ht="12.75">
      <c r="A109" s="753" t="s">
        <v>463</v>
      </c>
      <c r="B109" s="754"/>
      <c r="C109" s="213">
        <v>281.27861637</v>
      </c>
      <c r="D109" s="304">
        <v>55.00456377592132</v>
      </c>
      <c r="E109" s="33">
        <v>0.07137733282929903</v>
      </c>
      <c r="F109" s="213">
        <v>119.73600823000002</v>
      </c>
      <c r="G109" s="304">
        <v>23.41460216903895</v>
      </c>
      <c r="H109" s="33">
        <v>0.02149690344619848</v>
      </c>
      <c r="I109" s="213">
        <v>98.56439995</v>
      </c>
      <c r="J109" s="304">
        <v>19.274454251273916</v>
      </c>
      <c r="K109" s="44">
        <v>-0.07171542395064578</v>
      </c>
    </row>
    <row r="110" spans="1:11" ht="13.5" thickBot="1">
      <c r="A110" s="751" t="s">
        <v>464</v>
      </c>
      <c r="B110" s="752"/>
      <c r="C110" s="214">
        <v>6695.066796610001</v>
      </c>
      <c r="D110" s="447">
        <v>45.81512669135009</v>
      </c>
      <c r="E110" s="34">
        <v>-0.023555029606759814</v>
      </c>
      <c r="F110" s="214">
        <v>4490.987954070001</v>
      </c>
      <c r="G110" s="447">
        <v>30.73235687345598</v>
      </c>
      <c r="H110" s="34">
        <v>-0.019455502382426992</v>
      </c>
      <c r="I110" s="214">
        <v>3038.030606579999</v>
      </c>
      <c r="J110" s="447">
        <v>20.789599470932618</v>
      </c>
      <c r="K110" s="45">
        <v>0.011973563524859454</v>
      </c>
    </row>
    <row r="111" spans="3:10" ht="12.75">
      <c r="C111" s="4"/>
      <c r="D111" s="231"/>
      <c r="F111" s="4"/>
      <c r="G111" s="231"/>
      <c r="I111" s="4"/>
      <c r="J111" s="231"/>
    </row>
    <row r="112" spans="1:11" ht="12.75">
      <c r="A112" s="757" t="s">
        <v>462</v>
      </c>
      <c r="B112" s="757"/>
      <c r="C112" s="757"/>
      <c r="D112" s="757"/>
      <c r="E112" s="757"/>
      <c r="F112" s="757"/>
      <c r="G112" s="757"/>
      <c r="H112" s="757"/>
      <c r="I112" s="757"/>
      <c r="J112" s="757"/>
      <c r="K112" s="757"/>
    </row>
    <row r="113" spans="1:11" ht="12.75">
      <c r="A113" s="800" t="s">
        <v>384</v>
      </c>
      <c r="B113" s="800"/>
      <c r="C113" s="800"/>
      <c r="D113" s="800"/>
      <c r="E113" s="800"/>
      <c r="F113" s="800"/>
      <c r="G113" s="800"/>
      <c r="H113" s="800"/>
      <c r="I113" s="800"/>
      <c r="J113" s="800"/>
      <c r="K113" s="800"/>
    </row>
    <row r="114" spans="1:11" ht="12.75">
      <c r="A114" s="773" t="s">
        <v>451</v>
      </c>
      <c r="B114" s="773"/>
      <c r="C114" s="773"/>
      <c r="D114" s="773"/>
      <c r="E114" s="773"/>
      <c r="F114" s="773"/>
      <c r="G114" s="773"/>
      <c r="H114" s="773"/>
      <c r="I114" s="773"/>
      <c r="J114" s="773"/>
      <c r="K114" s="773"/>
    </row>
    <row r="116" spans="1:11" ht="12.75">
      <c r="A116" s="20"/>
      <c r="B116" s="20"/>
      <c r="C116" s="20"/>
      <c r="D116" s="230"/>
      <c r="E116" s="20"/>
      <c r="F116" s="20"/>
      <c r="G116" s="230"/>
      <c r="H116" s="20"/>
      <c r="I116" s="20"/>
      <c r="J116" s="230"/>
      <c r="K116" s="20"/>
    </row>
    <row r="118" spans="3:9" ht="12.75">
      <c r="C118" s="418"/>
      <c r="F118" s="418"/>
      <c r="I118" s="418"/>
    </row>
    <row r="119" spans="3:9" ht="12.75">
      <c r="C119" s="418"/>
      <c r="F119" s="418"/>
      <c r="I119" s="418"/>
    </row>
    <row r="120" spans="3:9" ht="12.75">
      <c r="C120" s="418"/>
      <c r="F120" s="418"/>
      <c r="I120" s="418"/>
    </row>
    <row r="125" ht="12.75">
      <c r="B125" s="2" t="s">
        <v>461</v>
      </c>
    </row>
  </sheetData>
  <sheetProtection/>
  <mergeCells count="13">
    <mergeCell ref="C1:K1"/>
    <mergeCell ref="A1:B1"/>
    <mergeCell ref="A5:B6"/>
    <mergeCell ref="I5:K5"/>
    <mergeCell ref="C5:E5"/>
    <mergeCell ref="A3:K3"/>
    <mergeCell ref="F5:H5"/>
    <mergeCell ref="A110:B110"/>
    <mergeCell ref="A109:B109"/>
    <mergeCell ref="A108:B108"/>
    <mergeCell ref="A114:K114"/>
    <mergeCell ref="A113:K113"/>
    <mergeCell ref="A112:K112"/>
  </mergeCells>
  <hyperlinks>
    <hyperlink ref="K2" location="Index!A1" display="Index"/>
  </hyperlinks>
  <printOptions/>
  <pageMargins left="0.5118110236220472" right="0.2362204724409449" top="1.17" bottom="0.5511811023622047" header="0.32" footer="0.17"/>
  <pageSetup firstPageNumber="18"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10" man="1"/>
  </rowBreaks>
</worksheet>
</file>

<file path=xl/worksheets/sheet11.xml><?xml version="1.0" encoding="utf-8"?>
<worksheet xmlns="http://schemas.openxmlformats.org/spreadsheetml/2006/main" xmlns:r="http://schemas.openxmlformats.org/officeDocument/2006/relationships">
  <dimension ref="A1:K120"/>
  <sheetViews>
    <sheetView zoomScaleSheetLayoutView="85" workbookViewId="0" topLeftCell="A1">
      <selection activeCell="I52" sqref="I52"/>
    </sheetView>
  </sheetViews>
  <sheetFormatPr defaultColWidth="11.421875" defaultRowHeight="12.75"/>
  <cols>
    <col min="1" max="1" width="3.421875" style="2" customWidth="1"/>
    <col min="2" max="2" width="17.8515625" style="2" bestFit="1" customWidth="1"/>
    <col min="3" max="3" width="10.8515625" style="2" customWidth="1"/>
    <col min="4" max="4" width="9.28125" style="199" customWidth="1"/>
    <col min="5" max="5" width="10.8515625" style="2" customWidth="1"/>
    <col min="6" max="6" width="11.00390625" style="2" customWidth="1"/>
    <col min="7" max="7" width="11.00390625" style="199" customWidth="1"/>
    <col min="8" max="8" width="11.00390625" style="2" customWidth="1"/>
    <col min="9" max="9" width="10.140625" style="199" customWidth="1"/>
    <col min="10" max="10" width="10.8515625" style="2" customWidth="1"/>
    <col min="11" max="11" width="9.140625" style="199" customWidth="1"/>
    <col min="12" max="16384" width="11.421875" style="2" customWidth="1"/>
  </cols>
  <sheetData>
    <row r="1" spans="1:11" ht="16.5" customHeight="1">
      <c r="A1" s="759" t="s">
        <v>317</v>
      </c>
      <c r="B1" s="759"/>
      <c r="C1" s="775" t="s">
        <v>445</v>
      </c>
      <c r="D1" s="775"/>
      <c r="E1" s="775"/>
      <c r="F1" s="775"/>
      <c r="G1" s="775"/>
      <c r="H1" s="775"/>
      <c r="I1" s="775"/>
      <c r="J1" s="775"/>
      <c r="K1" s="775"/>
    </row>
    <row r="2" spans="1:11" s="10" customFormat="1" ht="15" customHeight="1" thickBot="1">
      <c r="A2" s="11"/>
      <c r="B2" s="11"/>
      <c r="C2" s="9"/>
      <c r="D2" s="226"/>
      <c r="E2" s="9"/>
      <c r="F2" s="9"/>
      <c r="G2" s="226"/>
      <c r="H2" s="9"/>
      <c r="I2" s="236"/>
      <c r="K2" s="237" t="s">
        <v>280</v>
      </c>
    </row>
    <row r="3" spans="1:11" ht="22.5" customHeight="1" thickBot="1">
      <c r="A3" s="770" t="s">
        <v>417</v>
      </c>
      <c r="B3" s="771"/>
      <c r="C3" s="771"/>
      <c r="D3" s="771"/>
      <c r="E3" s="771"/>
      <c r="F3" s="771"/>
      <c r="G3" s="771"/>
      <c r="H3" s="771"/>
      <c r="I3" s="771"/>
      <c r="J3" s="771"/>
      <c r="K3" s="772"/>
    </row>
    <row r="4" spans="1:11" ht="9" customHeight="1" thickBot="1">
      <c r="A4" s="12"/>
      <c r="B4" s="13"/>
      <c r="C4" s="13"/>
      <c r="D4" s="227"/>
      <c r="E4" s="15"/>
      <c r="F4" s="17"/>
      <c r="G4" s="227"/>
      <c r="H4" s="17"/>
      <c r="I4" s="227"/>
      <c r="J4" s="13"/>
      <c r="K4" s="227"/>
    </row>
    <row r="5" spans="1:11" ht="30" customHeight="1">
      <c r="A5" s="760" t="s">
        <v>228</v>
      </c>
      <c r="B5" s="761"/>
      <c r="C5" s="776" t="s">
        <v>471</v>
      </c>
      <c r="D5" s="777"/>
      <c r="E5" s="777"/>
      <c r="F5" s="777"/>
      <c r="G5" s="777"/>
      <c r="H5" s="777"/>
      <c r="I5" s="777"/>
      <c r="J5" s="776" t="s">
        <v>401</v>
      </c>
      <c r="K5" s="779"/>
    </row>
    <row r="6" spans="1:11" ht="29.25" customHeight="1">
      <c r="A6" s="762"/>
      <c r="B6" s="763"/>
      <c r="C6" s="35" t="s">
        <v>234</v>
      </c>
      <c r="D6" s="419" t="s">
        <v>404</v>
      </c>
      <c r="E6" s="7" t="s">
        <v>452</v>
      </c>
      <c r="F6" s="292" t="s">
        <v>256</v>
      </c>
      <c r="G6" s="419" t="s">
        <v>404</v>
      </c>
      <c r="H6" s="239" t="s">
        <v>489</v>
      </c>
      <c r="I6" s="419" t="s">
        <v>404</v>
      </c>
      <c r="J6" s="239" t="s">
        <v>234</v>
      </c>
      <c r="K6" s="452" t="s">
        <v>404</v>
      </c>
    </row>
    <row r="7" spans="1:11" ht="12.75" customHeight="1">
      <c r="A7" s="25" t="s">
        <v>102</v>
      </c>
      <c r="B7" s="26" t="s">
        <v>1</v>
      </c>
      <c r="C7" s="21">
        <v>41.5295674</v>
      </c>
      <c r="D7" s="444">
        <f>+C7/'t2'!J7*100</f>
        <v>62.23031559807251</v>
      </c>
      <c r="E7" s="36">
        <v>-0.18447310012524842</v>
      </c>
      <c r="F7" s="101">
        <v>10.5269646</v>
      </c>
      <c r="G7" s="444">
        <f>+F7/'t2'!J7*100</f>
        <v>15.774215104098028</v>
      </c>
      <c r="H7" s="382">
        <v>2.306971</v>
      </c>
      <c r="I7" s="451">
        <v>3.4568993224234963</v>
      </c>
      <c r="J7" s="382">
        <v>25.000000010000004</v>
      </c>
      <c r="K7" s="453">
        <v>37.461451875709066</v>
      </c>
    </row>
    <row r="8" spans="1:11" ht="12.75" customHeight="1">
      <c r="A8" s="27" t="s">
        <v>103</v>
      </c>
      <c r="B8" s="28" t="s">
        <v>2</v>
      </c>
      <c r="C8" s="22">
        <v>21.48232826</v>
      </c>
      <c r="D8" s="445">
        <f>+C8/'t2'!J8*100</f>
        <v>24.723089647437966</v>
      </c>
      <c r="E8" s="37">
        <v>-0.07211705888646502</v>
      </c>
      <c r="F8" s="102">
        <v>6.41785</v>
      </c>
      <c r="G8" s="448">
        <f>+F8/'t2'!J8*100</f>
        <v>7.386028133144714</v>
      </c>
      <c r="H8" s="387">
        <v>1.598839</v>
      </c>
      <c r="I8" s="448">
        <v>1.8400351884772879</v>
      </c>
      <c r="J8" s="383">
        <v>65</v>
      </c>
      <c r="K8" s="454">
        <v>74.80571042551735</v>
      </c>
    </row>
    <row r="9" spans="1:11" ht="12.75" customHeight="1">
      <c r="A9" s="25" t="s">
        <v>104</v>
      </c>
      <c r="B9" s="26" t="s">
        <v>3</v>
      </c>
      <c r="C9" s="21">
        <v>16.005565280000003</v>
      </c>
      <c r="D9" s="444">
        <f>+C9/'t2'!J9*100</f>
        <v>31.13356398493438</v>
      </c>
      <c r="E9" s="36">
        <v>0.08867639740260524</v>
      </c>
      <c r="F9" s="103">
        <v>2.79267096</v>
      </c>
      <c r="G9" s="449">
        <f>+F9/'t2'!J9*100</f>
        <v>5.432223011246755</v>
      </c>
      <c r="H9" s="388">
        <v>2.87378</v>
      </c>
      <c r="I9" s="449">
        <v>5.589993976684134</v>
      </c>
      <c r="J9" s="382">
        <v>28.521815659999998</v>
      </c>
      <c r="K9" s="453">
        <v>55.47981325762418</v>
      </c>
    </row>
    <row r="10" spans="1:11" ht="12.75" customHeight="1">
      <c r="A10" s="27" t="s">
        <v>105</v>
      </c>
      <c r="B10" s="28" t="s">
        <v>85</v>
      </c>
      <c r="C10" s="23">
        <v>14.12332853</v>
      </c>
      <c r="D10" s="445">
        <f>+C10/'t2'!J10*100</f>
        <v>44.275210470709595</v>
      </c>
      <c r="E10" s="37">
        <v>-0.18662705355931786</v>
      </c>
      <c r="F10" s="104">
        <v>4.238171</v>
      </c>
      <c r="G10" s="450">
        <f>+F10/'t2'!J10*100</f>
        <v>13.28623862549615</v>
      </c>
      <c r="H10" s="389">
        <v>1.895747</v>
      </c>
      <c r="I10" s="450">
        <v>5.942975641041488</v>
      </c>
      <c r="J10" s="383">
        <v>17</v>
      </c>
      <c r="K10" s="454">
        <v>53.29328538971989</v>
      </c>
    </row>
    <row r="11" spans="1:11" ht="12.75" customHeight="1">
      <c r="A11" s="25" t="s">
        <v>106</v>
      </c>
      <c r="B11" s="26" t="s">
        <v>4</v>
      </c>
      <c r="C11" s="21">
        <v>13.53275844</v>
      </c>
      <c r="D11" s="444">
        <f>+C11/'t2'!J11*100</f>
        <v>46.592780208801976</v>
      </c>
      <c r="E11" s="36">
        <v>0.018160670638058152</v>
      </c>
      <c r="F11" s="103">
        <v>3.379008</v>
      </c>
      <c r="G11" s="449">
        <f>+F11/'t2'!J11*100</f>
        <v>11.633797925663966</v>
      </c>
      <c r="H11" s="388">
        <v>3.052235</v>
      </c>
      <c r="I11" s="449">
        <v>10.508730731516161</v>
      </c>
      <c r="J11" s="382">
        <v>15</v>
      </c>
      <c r="K11" s="453">
        <v>51.64443791934187</v>
      </c>
    </row>
    <row r="12" spans="1:11" ht="12.75" customHeight="1">
      <c r="A12" s="27" t="s">
        <v>107</v>
      </c>
      <c r="B12" s="28" t="s">
        <v>5</v>
      </c>
      <c r="C12" s="23">
        <v>40.03240925</v>
      </c>
      <c r="D12" s="445">
        <f>+C12/'t2'!J12*100</f>
        <v>26.30344650715572</v>
      </c>
      <c r="E12" s="37">
        <v>0.057898697452844594</v>
      </c>
      <c r="F12" s="104">
        <v>20.285319</v>
      </c>
      <c r="G12" s="450">
        <f>+F12/'t2'!J12*100</f>
        <v>13.328545875541817</v>
      </c>
      <c r="H12" s="389">
        <v>1.848588</v>
      </c>
      <c r="I12" s="450">
        <v>1.2146217647834916</v>
      </c>
      <c r="J12" s="383">
        <v>83.40101804000001</v>
      </c>
      <c r="K12" s="454">
        <v>54.79895559015022</v>
      </c>
    </row>
    <row r="13" spans="1:11" ht="12.75" customHeight="1">
      <c r="A13" s="25" t="s">
        <v>108</v>
      </c>
      <c r="B13" s="26" t="s">
        <v>6</v>
      </c>
      <c r="C13" s="21">
        <v>24.83595471</v>
      </c>
      <c r="D13" s="444">
        <f>+C13/'t2'!J13*100</f>
        <v>57.02543929186188</v>
      </c>
      <c r="E13" s="36">
        <v>0.1539068591901669</v>
      </c>
      <c r="F13" s="103">
        <v>8.104163</v>
      </c>
      <c r="G13" s="449">
        <f>+F13/'t2'!J13*100</f>
        <v>18.60783934276442</v>
      </c>
      <c r="H13" s="388">
        <v>1.872242</v>
      </c>
      <c r="I13" s="449">
        <v>4.298824980047408</v>
      </c>
      <c r="J13" s="382">
        <v>18.010444400000004</v>
      </c>
      <c r="K13" s="453">
        <v>41.35349398660802</v>
      </c>
    </row>
    <row r="14" spans="1:11" ht="12.75" customHeight="1">
      <c r="A14" s="27" t="s">
        <v>109</v>
      </c>
      <c r="B14" s="28" t="s">
        <v>86</v>
      </c>
      <c r="C14" s="23">
        <v>8.58181753</v>
      </c>
      <c r="D14" s="445">
        <f>+C14/'t2'!J14*100</f>
        <v>26.856113815415817</v>
      </c>
      <c r="E14" s="37">
        <v>0.1900635262400534</v>
      </c>
      <c r="F14" s="104">
        <v>3.644083</v>
      </c>
      <c r="G14" s="450">
        <f>+F14/'t2'!J14*100</f>
        <v>11.40386724125815</v>
      </c>
      <c r="H14" s="389">
        <v>1.351869</v>
      </c>
      <c r="I14" s="450">
        <v>4.2305662641527135</v>
      </c>
      <c r="J14" s="383">
        <v>20.41158547</v>
      </c>
      <c r="K14" s="454">
        <v>63.876429511477596</v>
      </c>
    </row>
    <row r="15" spans="1:11" ht="12.75" customHeight="1">
      <c r="A15" s="25" t="s">
        <v>110</v>
      </c>
      <c r="B15" s="26" t="s">
        <v>7</v>
      </c>
      <c r="C15" s="21">
        <v>8.290478799999999</v>
      </c>
      <c r="D15" s="444">
        <f>+C15/'t2'!J15*100</f>
        <v>44.24512172643293</v>
      </c>
      <c r="E15" s="36">
        <v>-0.06765724735935519</v>
      </c>
      <c r="F15" s="103">
        <v>3.22158833</v>
      </c>
      <c r="G15" s="449">
        <f>+F15/'t2'!J15*100</f>
        <v>17.193164743790888</v>
      </c>
      <c r="H15" s="388">
        <v>2.41520821</v>
      </c>
      <c r="I15" s="449">
        <v>12.88962722468215</v>
      </c>
      <c r="J15" s="382">
        <v>10.426083900000002</v>
      </c>
      <c r="K15" s="453">
        <v>55.6425463973809</v>
      </c>
    </row>
    <row r="16" spans="1:11" ht="12.75" customHeight="1">
      <c r="A16" s="27" t="s">
        <v>111</v>
      </c>
      <c r="B16" s="28" t="s">
        <v>87</v>
      </c>
      <c r="C16" s="23">
        <v>14.95974393</v>
      </c>
      <c r="D16" s="445">
        <f>+C16/'t2'!J16*100</f>
        <v>48.58783244686358</v>
      </c>
      <c r="E16" s="37">
        <v>-0.15203278896381212</v>
      </c>
      <c r="F16" s="104">
        <v>5.00136762</v>
      </c>
      <c r="G16" s="450">
        <f>+F16/'t2'!J16*100</f>
        <v>16.243968684411087</v>
      </c>
      <c r="H16" s="389">
        <v>0.90650097</v>
      </c>
      <c r="I16" s="450">
        <v>2.9442293564231687</v>
      </c>
      <c r="J16" s="383">
        <v>15.001</v>
      </c>
      <c r="K16" s="454">
        <v>48.72182825761781</v>
      </c>
    </row>
    <row r="17" spans="1:11" ht="12.75" customHeight="1">
      <c r="A17" s="25" t="s">
        <v>112</v>
      </c>
      <c r="B17" s="26" t="s">
        <v>8</v>
      </c>
      <c r="C17" s="21">
        <v>22.461419460000002</v>
      </c>
      <c r="D17" s="444">
        <f>+C17/'t2'!J17*100</f>
        <v>67.7655415723674</v>
      </c>
      <c r="E17" s="36">
        <v>0.13610824915237485</v>
      </c>
      <c r="F17" s="103">
        <v>6.79234167</v>
      </c>
      <c r="G17" s="449">
        <f>+F17/'t2'!J17*100</f>
        <v>20.492325190391522</v>
      </c>
      <c r="H17" s="388">
        <v>3.0352049</v>
      </c>
      <c r="I17" s="449">
        <v>9.157137383854511</v>
      </c>
      <c r="J17" s="382">
        <v>10</v>
      </c>
      <c r="K17" s="453">
        <v>30.16975026580417</v>
      </c>
    </row>
    <row r="18" spans="1:11" ht="12.75" customHeight="1">
      <c r="A18" s="27" t="s">
        <v>113</v>
      </c>
      <c r="B18" s="28" t="s">
        <v>9</v>
      </c>
      <c r="C18" s="23">
        <v>17.405511240000003</v>
      </c>
      <c r="D18" s="445">
        <f>+C18/'t2'!J18*100</f>
        <v>35.18816253436774</v>
      </c>
      <c r="E18" s="37">
        <v>-0.05796641797578861</v>
      </c>
      <c r="F18" s="104">
        <v>8.87651464</v>
      </c>
      <c r="G18" s="450">
        <f>+F18/'t2'!J18*100</f>
        <v>17.945364292041024</v>
      </c>
      <c r="H18" s="389">
        <v>2.09595931</v>
      </c>
      <c r="I18" s="450">
        <v>4.2373335576726925</v>
      </c>
      <c r="J18" s="383">
        <v>30.002591650000006</v>
      </c>
      <c r="K18" s="454">
        <v>60.655275037613</v>
      </c>
    </row>
    <row r="19" spans="1:11" ht="12.75" customHeight="1">
      <c r="A19" s="25" t="s">
        <v>114</v>
      </c>
      <c r="B19" s="26" t="s">
        <v>10</v>
      </c>
      <c r="C19" s="21">
        <v>48.74609167</v>
      </c>
      <c r="D19" s="444">
        <f>+C19/'t2'!J19*100</f>
        <v>22.511153993638167</v>
      </c>
      <c r="E19" s="36">
        <v>0.14314202124490016</v>
      </c>
      <c r="F19" s="103">
        <v>30.484929519999998</v>
      </c>
      <c r="G19" s="449">
        <f>+F19/'t2'!J19*100</f>
        <v>14.078071069896012</v>
      </c>
      <c r="H19" s="388">
        <v>0.19610597</v>
      </c>
      <c r="I19" s="449">
        <v>0.09056257719341762</v>
      </c>
      <c r="J19" s="382">
        <v>107.5013515</v>
      </c>
      <c r="K19" s="453">
        <v>49.6445847294474</v>
      </c>
    </row>
    <row r="20" spans="1:11" ht="12.75" customHeight="1">
      <c r="A20" s="27" t="s">
        <v>115</v>
      </c>
      <c r="B20" s="28" t="s">
        <v>11</v>
      </c>
      <c r="C20" s="23">
        <v>28.888059100000003</v>
      </c>
      <c r="D20" s="445">
        <f>+C20/'t2'!J20*100</f>
        <v>49.15135800110094</v>
      </c>
      <c r="E20" s="37" t="s">
        <v>426</v>
      </c>
      <c r="F20" s="104">
        <v>8.13472574</v>
      </c>
      <c r="G20" s="450">
        <f>+F20/'t2'!J20*100</f>
        <v>13.840764299997943</v>
      </c>
      <c r="H20" s="389">
        <v>2.690685</v>
      </c>
      <c r="I20" s="450">
        <v>4.578044556243388</v>
      </c>
      <c r="J20" s="383">
        <v>24</v>
      </c>
      <c r="K20" s="454">
        <v>40.83460878915269</v>
      </c>
    </row>
    <row r="21" spans="1:11" ht="12.75" customHeight="1">
      <c r="A21" s="25" t="s">
        <v>116</v>
      </c>
      <c r="B21" s="26" t="s">
        <v>12</v>
      </c>
      <c r="C21" s="21">
        <v>9.117680469999998</v>
      </c>
      <c r="D21" s="444">
        <f>+C21/'t2'!J21*100</f>
        <v>43.226191281243786</v>
      </c>
      <c r="E21" s="36">
        <v>-0.03537048210742355</v>
      </c>
      <c r="F21" s="103">
        <v>2.241889</v>
      </c>
      <c r="G21" s="449">
        <f>+F21/'t2'!J21*100</f>
        <v>10.628615804663792</v>
      </c>
      <c r="H21" s="388">
        <v>3.72324</v>
      </c>
      <c r="I21" s="449">
        <v>17.651581995610137</v>
      </c>
      <c r="J21" s="382">
        <v>11.5335</v>
      </c>
      <c r="K21" s="453">
        <v>54.67939776817221</v>
      </c>
    </row>
    <row r="22" spans="1:11" ht="12.75" customHeight="1">
      <c r="A22" s="27" t="s">
        <v>117</v>
      </c>
      <c r="B22" s="28" t="s">
        <v>13</v>
      </c>
      <c r="C22" s="23">
        <v>8.560497219999998</v>
      </c>
      <c r="D22" s="445">
        <f>+C22/'t2'!J22*100</f>
        <v>38.57476791460027</v>
      </c>
      <c r="E22" s="37">
        <v>-0.04838275328249764</v>
      </c>
      <c r="F22" s="104">
        <v>3.89753821</v>
      </c>
      <c r="G22" s="450">
        <f>+F22/'t2'!J22*100</f>
        <v>17.562838702614123</v>
      </c>
      <c r="H22" s="389">
        <v>1.31585004</v>
      </c>
      <c r="I22" s="450">
        <v>5.929399729822879</v>
      </c>
      <c r="J22" s="383">
        <v>12.7005</v>
      </c>
      <c r="K22" s="454">
        <v>57.230185035838474</v>
      </c>
    </row>
    <row r="23" spans="1:11" ht="12.75" customHeight="1">
      <c r="A23" s="25" t="s">
        <v>118</v>
      </c>
      <c r="B23" s="26" t="s">
        <v>88</v>
      </c>
      <c r="C23" s="21">
        <v>22.41890497</v>
      </c>
      <c r="D23" s="444">
        <f>+C23/'t2'!J23*100</f>
        <v>31.107768449425926</v>
      </c>
      <c r="E23" s="36">
        <v>-0.1803750854000301</v>
      </c>
      <c r="F23" s="103">
        <v>11.096997230000001</v>
      </c>
      <c r="G23" s="449">
        <f>+F23/'t2'!J23*100</f>
        <v>15.397844844638769</v>
      </c>
      <c r="H23" s="388">
        <v>2.037971</v>
      </c>
      <c r="I23" s="449">
        <v>2.827824555190351</v>
      </c>
      <c r="J23" s="382">
        <v>45.966481980000005</v>
      </c>
      <c r="K23" s="453">
        <v>63.78164677454134</v>
      </c>
    </row>
    <row r="24" spans="1:11" ht="12.75" customHeight="1">
      <c r="A24" s="27" t="s">
        <v>119</v>
      </c>
      <c r="B24" s="28" t="s">
        <v>89</v>
      </c>
      <c r="C24" s="23">
        <v>11.14890891</v>
      </c>
      <c r="D24" s="445">
        <f>+C24/'t2'!J24*100</f>
        <v>27.4302493797691</v>
      </c>
      <c r="E24" s="37">
        <v>-0.32868673073939825</v>
      </c>
      <c r="F24" s="104">
        <v>4.24822335</v>
      </c>
      <c r="G24" s="450">
        <f>+F24/'t2'!J24*100</f>
        <v>10.452128262249666</v>
      </c>
      <c r="H24" s="389">
        <v>1.429062</v>
      </c>
      <c r="I24" s="450">
        <v>3.515996709237765</v>
      </c>
      <c r="J24" s="383">
        <v>28.741261680000004</v>
      </c>
      <c r="K24" s="454">
        <v>70.71364397501402</v>
      </c>
    </row>
    <row r="25" spans="1:11" ht="12.75" customHeight="1">
      <c r="A25" s="25" t="s">
        <v>120</v>
      </c>
      <c r="B25" s="26" t="s">
        <v>90</v>
      </c>
      <c r="C25" s="21">
        <v>9.4651457</v>
      </c>
      <c r="D25" s="444">
        <f>+C25/'t2'!J25*100</f>
        <v>27.296327660661703</v>
      </c>
      <c r="E25" s="36">
        <v>-0.14111922400317334</v>
      </c>
      <c r="F25" s="103">
        <v>3.27689772</v>
      </c>
      <c r="G25" s="449">
        <f>+F25/'t2'!J25*100</f>
        <v>9.45017400794953</v>
      </c>
      <c r="H25" s="388">
        <v>2.6148074500000003</v>
      </c>
      <c r="I25" s="449">
        <v>7.540786289717579</v>
      </c>
      <c r="J25" s="382">
        <v>25</v>
      </c>
      <c r="K25" s="453">
        <v>72.09695583624693</v>
      </c>
    </row>
    <row r="26" spans="1:11" ht="12.75" customHeight="1">
      <c r="A26" s="27" t="s">
        <v>225</v>
      </c>
      <c r="B26" s="28" t="s">
        <v>14</v>
      </c>
      <c r="C26" s="23">
        <v>13.996402010000002</v>
      </c>
      <c r="D26" s="445">
        <f>+C26/'t2'!J26*100</f>
        <v>62.14336212467691</v>
      </c>
      <c r="E26" s="37">
        <v>0.1094899875241293</v>
      </c>
      <c r="F26" s="104">
        <v>5.89674357</v>
      </c>
      <c r="G26" s="450">
        <f>+F26/'t2'!J26*100</f>
        <v>26.18126221046362</v>
      </c>
      <c r="H26" s="389">
        <v>1.492971</v>
      </c>
      <c r="I26" s="450">
        <v>6.628720540346997</v>
      </c>
      <c r="J26" s="383">
        <v>8.5</v>
      </c>
      <c r="K26" s="454">
        <v>37.73959748243568</v>
      </c>
    </row>
    <row r="27" spans="1:11" ht="12.75" customHeight="1">
      <c r="A27" s="25" t="s">
        <v>226</v>
      </c>
      <c r="B27" s="26" t="s">
        <v>15</v>
      </c>
      <c r="C27" s="21">
        <v>14.94262403</v>
      </c>
      <c r="D27" s="444">
        <f>+C27/'t2'!J27*100</f>
        <v>67.42443633322111</v>
      </c>
      <c r="E27" s="36">
        <v>0.08876307663094374</v>
      </c>
      <c r="F27" s="103">
        <v>3.62947909</v>
      </c>
      <c r="G27" s="449">
        <f>+F27/'t2'!J27*100</f>
        <v>16.37701526419669</v>
      </c>
      <c r="H27" s="388">
        <v>1.61918195</v>
      </c>
      <c r="I27" s="449">
        <v>7.306108356905222</v>
      </c>
      <c r="J27" s="382">
        <v>6.303</v>
      </c>
      <c r="K27" s="453">
        <v>28.440535032874852</v>
      </c>
    </row>
    <row r="28" spans="1:11" ht="12.75" customHeight="1">
      <c r="A28" s="27" t="s">
        <v>121</v>
      </c>
      <c r="B28" s="28" t="s">
        <v>16</v>
      </c>
      <c r="C28" s="23">
        <v>17.43421507</v>
      </c>
      <c r="D28" s="445">
        <f>+C28/'t2'!J28*100</f>
        <v>35.333902699365865</v>
      </c>
      <c r="E28" s="37">
        <v>0.01207930426024384</v>
      </c>
      <c r="F28" s="104">
        <v>7.833442</v>
      </c>
      <c r="G28" s="450">
        <f>+F28/'t2'!J28*100</f>
        <v>15.876027473436801</v>
      </c>
      <c r="H28" s="389">
        <v>2.528993</v>
      </c>
      <c r="I28" s="450">
        <v>5.125507069322701</v>
      </c>
      <c r="J28" s="383">
        <v>30.25</v>
      </c>
      <c r="K28" s="454">
        <v>61.30763859251952</v>
      </c>
    </row>
    <row r="29" spans="1:11" ht="12.75" customHeight="1">
      <c r="A29" s="25" t="s">
        <v>122</v>
      </c>
      <c r="B29" s="26" t="s">
        <v>91</v>
      </c>
      <c r="C29" s="21">
        <v>21.63342417</v>
      </c>
      <c r="D29" s="444">
        <f>+C29/'t2'!J29*100</f>
        <v>50.46361841142406</v>
      </c>
      <c r="E29" s="36">
        <v>-0.046703534390442725</v>
      </c>
      <c r="F29" s="103">
        <v>7.2988136</v>
      </c>
      <c r="G29" s="449">
        <f>+F29/'t2'!J29*100</f>
        <v>17.02571638554029</v>
      </c>
      <c r="H29" s="388">
        <v>1.92308175</v>
      </c>
      <c r="I29" s="449">
        <v>4.485913225912289</v>
      </c>
      <c r="J29" s="382">
        <v>20</v>
      </c>
      <c r="K29" s="453">
        <v>46.65338044950288</v>
      </c>
    </row>
    <row r="30" spans="1:11" ht="12.75" customHeight="1">
      <c r="A30" s="27" t="s">
        <v>123</v>
      </c>
      <c r="B30" s="28" t="s">
        <v>17</v>
      </c>
      <c r="C30" s="23">
        <v>10.24226783</v>
      </c>
      <c r="D30" s="445">
        <f>+C30/'t2'!J30*100</f>
        <v>45.47095949601949</v>
      </c>
      <c r="E30" s="37">
        <v>0.04391025685812422</v>
      </c>
      <c r="F30" s="104">
        <v>2.7078399500000003</v>
      </c>
      <c r="G30" s="450">
        <f>+F30/'t2'!J30*100</f>
        <v>12.021564240636875</v>
      </c>
      <c r="H30" s="389">
        <v>3.48433946</v>
      </c>
      <c r="I30" s="450">
        <v>15.468865009756577</v>
      </c>
      <c r="J30" s="383">
        <v>11.90052</v>
      </c>
      <c r="K30" s="454">
        <v>52.83283662204036</v>
      </c>
    </row>
    <row r="31" spans="1:11" ht="12.75" customHeight="1">
      <c r="A31" s="25" t="s">
        <v>124</v>
      </c>
      <c r="B31" s="26" t="s">
        <v>92</v>
      </c>
      <c r="C31" s="21">
        <v>21.61665591</v>
      </c>
      <c r="D31" s="444">
        <f>+C31/'t2'!J31*100</f>
        <v>31.259629373947963</v>
      </c>
      <c r="E31" s="36">
        <v>-0.42041956124463964</v>
      </c>
      <c r="F31" s="103">
        <v>8.941218</v>
      </c>
      <c r="G31" s="449">
        <f>+F31/'t2'!J31*100</f>
        <v>12.929805701462557</v>
      </c>
      <c r="H31" s="388">
        <v>2.8022034500000004</v>
      </c>
      <c r="I31" s="449">
        <v>4.052238312998078</v>
      </c>
      <c r="J31" s="382">
        <v>44.9019</v>
      </c>
      <c r="K31" s="453">
        <v>64.932187385041</v>
      </c>
    </row>
    <row r="32" spans="1:11" ht="12.75" customHeight="1">
      <c r="A32" s="27" t="s">
        <v>125</v>
      </c>
      <c r="B32" s="28" t="s">
        <v>18</v>
      </c>
      <c r="C32" s="23">
        <v>19.62695272</v>
      </c>
      <c r="D32" s="445">
        <f>+C32/'t2'!J32*100</f>
        <v>46.43319225696722</v>
      </c>
      <c r="E32" s="37">
        <v>-0.2782695352727659</v>
      </c>
      <c r="F32" s="104">
        <v>10.50855048</v>
      </c>
      <c r="G32" s="450">
        <f>+F32/'t2'!J32*100</f>
        <v>24.86099353990216</v>
      </c>
      <c r="H32" s="389">
        <v>2.46267566</v>
      </c>
      <c r="I32" s="450">
        <v>5.826166395703919</v>
      </c>
      <c r="J32" s="383">
        <v>20.000746</v>
      </c>
      <c r="K32" s="454">
        <v>47.31750759018326</v>
      </c>
    </row>
    <row r="33" spans="1:11" ht="12.75" customHeight="1">
      <c r="A33" s="25" t="s">
        <v>126</v>
      </c>
      <c r="B33" s="26" t="s">
        <v>93</v>
      </c>
      <c r="C33" s="21">
        <v>22.37840504</v>
      </c>
      <c r="D33" s="444">
        <f>+C33/'t2'!J33*100</f>
        <v>54.89186747535538</v>
      </c>
      <c r="E33" s="36">
        <v>-0.08660131010935923</v>
      </c>
      <c r="F33" s="103">
        <v>12.42351295</v>
      </c>
      <c r="G33" s="449">
        <f>+F33/'t2'!J33*100</f>
        <v>30.473567048715882</v>
      </c>
      <c r="H33" s="388">
        <v>1.7040305800000002</v>
      </c>
      <c r="I33" s="449">
        <v>4.17980730101724</v>
      </c>
      <c r="J33" s="382">
        <v>8.50031</v>
      </c>
      <c r="K33" s="453">
        <v>20.850363964072667</v>
      </c>
    </row>
    <row r="34" spans="1:11" ht="12.75" customHeight="1">
      <c r="A34" s="27" t="s">
        <v>127</v>
      </c>
      <c r="B34" s="28" t="s">
        <v>19</v>
      </c>
      <c r="C34" s="23">
        <v>18.426320119999996</v>
      </c>
      <c r="D34" s="445">
        <f>+C34/'t2'!J34*100</f>
        <v>43.785913548743075</v>
      </c>
      <c r="E34" s="37">
        <v>-0.2562624604776369</v>
      </c>
      <c r="F34" s="104">
        <v>6.247664</v>
      </c>
      <c r="G34" s="450">
        <f>+F34/'t2'!J34*100</f>
        <v>14.846137156201452</v>
      </c>
      <c r="H34" s="389">
        <v>0.992606</v>
      </c>
      <c r="I34" s="450">
        <v>2.358699958587482</v>
      </c>
      <c r="J34" s="383">
        <v>20</v>
      </c>
      <c r="K34" s="454">
        <v>47.52540199409396</v>
      </c>
    </row>
    <row r="35" spans="1:11" ht="12.75" customHeight="1">
      <c r="A35" s="25" t="s">
        <v>128</v>
      </c>
      <c r="B35" s="26" t="s">
        <v>20</v>
      </c>
      <c r="C35" s="21">
        <v>12.6423995</v>
      </c>
      <c r="D35" s="444">
        <f>+C35/'t2'!J35*100</f>
        <v>37.76060653175564</v>
      </c>
      <c r="E35" s="36">
        <v>0.04687706062215513</v>
      </c>
      <c r="F35" s="103">
        <v>6.36722826</v>
      </c>
      <c r="G35" s="449">
        <f>+F35/'t2'!J35*100</f>
        <v>19.01778226702416</v>
      </c>
      <c r="H35" s="388">
        <v>2.153806</v>
      </c>
      <c r="I35" s="449">
        <v>6.433036775315832</v>
      </c>
      <c r="J35" s="382">
        <v>15.9</v>
      </c>
      <c r="K35" s="453">
        <v>47.49048183890366</v>
      </c>
    </row>
    <row r="36" spans="1:11" ht="12.75" customHeight="1">
      <c r="A36" s="27" t="s">
        <v>129</v>
      </c>
      <c r="B36" s="28" t="s">
        <v>21</v>
      </c>
      <c r="C36" s="23">
        <v>19.737146579999997</v>
      </c>
      <c r="D36" s="445">
        <f>+C36/'t2'!J36*100</f>
        <v>34.3598337841484</v>
      </c>
      <c r="E36" s="37">
        <v>-0.2170255657903135</v>
      </c>
      <c r="F36" s="104">
        <v>7.6050036500000004</v>
      </c>
      <c r="G36" s="450">
        <f>+F36/'t2'!J36*100</f>
        <v>13.239333268499337</v>
      </c>
      <c r="H36" s="389">
        <v>3.9058570099999996</v>
      </c>
      <c r="I36" s="450">
        <v>6.799594718734204</v>
      </c>
      <c r="J36" s="383">
        <v>35.6</v>
      </c>
      <c r="K36" s="454">
        <v>61.97502145295832</v>
      </c>
    </row>
    <row r="37" spans="1:11" ht="12.75" customHeight="1">
      <c r="A37" s="25" t="s">
        <v>130</v>
      </c>
      <c r="B37" s="26" t="s">
        <v>22</v>
      </c>
      <c r="C37" s="21">
        <v>26.846345460000002</v>
      </c>
      <c r="D37" s="444">
        <f>+C37/'t2'!J37*100</f>
        <v>50.11565098909618</v>
      </c>
      <c r="E37" s="36">
        <v>0.1813152452825475</v>
      </c>
      <c r="F37" s="103">
        <v>9.656364880000002</v>
      </c>
      <c r="G37" s="449">
        <f>+F37/'t2'!J37*100</f>
        <v>18.026103883319607</v>
      </c>
      <c r="H37" s="388">
        <v>2.249063</v>
      </c>
      <c r="I37" s="449">
        <v>4.198458092868839</v>
      </c>
      <c r="J37" s="382">
        <v>26.4375</v>
      </c>
      <c r="K37" s="453">
        <v>49.35243513864215</v>
      </c>
    </row>
    <row r="38" spans="1:11" ht="12.75" customHeight="1">
      <c r="A38" s="27" t="s">
        <v>131</v>
      </c>
      <c r="B38" s="28" t="s">
        <v>23</v>
      </c>
      <c r="C38" s="23">
        <v>37.198412989999994</v>
      </c>
      <c r="D38" s="445">
        <f>+C38/'t2'!J38*100</f>
        <v>77.49640910745909</v>
      </c>
      <c r="E38" s="37">
        <v>0.10574107937474153</v>
      </c>
      <c r="F38" s="104">
        <v>19.67595052</v>
      </c>
      <c r="G38" s="450">
        <f>+F38/'t2'!J38*100</f>
        <v>40.99141303382907</v>
      </c>
      <c r="H38" s="389">
        <v>4.834068</v>
      </c>
      <c r="I38" s="450">
        <v>10.070938012382033</v>
      </c>
      <c r="J38" s="383">
        <v>0</v>
      </c>
      <c r="K38" s="454">
        <v>0</v>
      </c>
    </row>
    <row r="39" spans="1:11" ht="12.75" customHeight="1">
      <c r="A39" s="25" t="s">
        <v>132</v>
      </c>
      <c r="B39" s="26" t="s">
        <v>24</v>
      </c>
      <c r="C39" s="21">
        <v>12.46257444</v>
      </c>
      <c r="D39" s="444">
        <f>+C39/'t2'!J39*100</f>
        <v>57.47760868953533</v>
      </c>
      <c r="E39" s="36">
        <v>0.36371311798077155</v>
      </c>
      <c r="F39" s="103">
        <v>2.982869</v>
      </c>
      <c r="G39" s="449">
        <f>+F39/'t2'!J39*100</f>
        <v>13.757043376516481</v>
      </c>
      <c r="H39" s="388">
        <v>2.4329882599999997</v>
      </c>
      <c r="I39" s="449">
        <v>11.22098390086033</v>
      </c>
      <c r="J39" s="382">
        <v>9</v>
      </c>
      <c r="K39" s="453">
        <v>41.508155533698705</v>
      </c>
    </row>
    <row r="40" spans="1:11" ht="12.75" customHeight="1">
      <c r="A40" s="27" t="s">
        <v>133</v>
      </c>
      <c r="B40" s="28" t="s">
        <v>25</v>
      </c>
      <c r="C40" s="23">
        <v>33.81569219</v>
      </c>
      <c r="D40" s="445">
        <f>+C40/'t2'!J40*100</f>
        <v>21.030487729791673</v>
      </c>
      <c r="E40" s="37">
        <v>-0.14177999083979875</v>
      </c>
      <c r="F40" s="104">
        <v>17.42334605</v>
      </c>
      <c r="G40" s="450">
        <f>+F40/'t2'!J40*100</f>
        <v>10.835841042603219</v>
      </c>
      <c r="H40" s="389">
        <v>0.964803</v>
      </c>
      <c r="I40" s="450">
        <v>0.6000255011537645</v>
      </c>
      <c r="J40" s="383">
        <v>124.87800000000001</v>
      </c>
      <c r="K40" s="454">
        <v>77.66350698855604</v>
      </c>
    </row>
    <row r="41" spans="1:11" ht="12.75" customHeight="1">
      <c r="A41" s="25" t="s">
        <v>134</v>
      </c>
      <c r="B41" s="26" t="s">
        <v>26</v>
      </c>
      <c r="C41" s="21">
        <v>45.03802171</v>
      </c>
      <c r="D41" s="444">
        <f>+C41/'t2'!J41*100</f>
        <v>22.517601370245753</v>
      </c>
      <c r="E41" s="36">
        <v>0.0358804260887815</v>
      </c>
      <c r="F41" s="103">
        <v>23.96380328</v>
      </c>
      <c r="G41" s="449">
        <f>+F41/'t2'!J41*100</f>
        <v>11.981151682206685</v>
      </c>
      <c r="H41" s="388">
        <v>2.0997612</v>
      </c>
      <c r="I41" s="449">
        <v>1.0498148870471085</v>
      </c>
      <c r="J41" s="382">
        <v>149.78171838</v>
      </c>
      <c r="K41" s="453">
        <v>74.88617170505935</v>
      </c>
    </row>
    <row r="42" spans="1:11" ht="12.75" customHeight="1">
      <c r="A42" s="27" t="s">
        <v>135</v>
      </c>
      <c r="B42" s="28" t="s">
        <v>27</v>
      </c>
      <c r="C42" s="23">
        <v>30.33157459</v>
      </c>
      <c r="D42" s="445">
        <f>+C42/'t2'!J42*100</f>
        <v>40.08550632514007</v>
      </c>
      <c r="E42" s="37">
        <v>0.019833345946489445</v>
      </c>
      <c r="F42" s="104">
        <v>10.391183</v>
      </c>
      <c r="G42" s="450">
        <f>+F42/'t2'!J42*100</f>
        <v>13.732746733481996</v>
      </c>
      <c r="H42" s="389">
        <v>2.88990069</v>
      </c>
      <c r="I42" s="450">
        <v>3.8192258052509387</v>
      </c>
      <c r="J42" s="383">
        <v>41.0008</v>
      </c>
      <c r="K42" s="454">
        <v>54.185707466623256</v>
      </c>
    </row>
    <row r="43" spans="1:11" ht="12.75" customHeight="1">
      <c r="A43" s="25" t="s">
        <v>136</v>
      </c>
      <c r="B43" s="26" t="s">
        <v>28</v>
      </c>
      <c r="C43" s="21">
        <v>12.50324559</v>
      </c>
      <c r="D43" s="444">
        <f>+C43/'t2'!J43*100</f>
        <v>63.07137767515755</v>
      </c>
      <c r="E43" s="36">
        <v>-0.05326284929518221</v>
      </c>
      <c r="F43" s="103">
        <v>5.29302492</v>
      </c>
      <c r="G43" s="449">
        <f>+F43/'t2'!J43*100</f>
        <v>26.700137285981317</v>
      </c>
      <c r="H43" s="388">
        <v>1.85989</v>
      </c>
      <c r="I43" s="449">
        <v>9.382029952132513</v>
      </c>
      <c r="J43" s="382">
        <v>7.00015</v>
      </c>
      <c r="K43" s="453">
        <v>35.311559806988804</v>
      </c>
    </row>
    <row r="44" spans="1:11" ht="12.75" customHeight="1">
      <c r="A44" s="27" t="s">
        <v>137</v>
      </c>
      <c r="B44" s="28" t="s">
        <v>29</v>
      </c>
      <c r="C44" s="23">
        <v>17.592369599999998</v>
      </c>
      <c r="D44" s="445">
        <f>+C44/'t2'!J44*100</f>
        <v>37.91062516788626</v>
      </c>
      <c r="E44" s="37">
        <v>0.04580140787485942</v>
      </c>
      <c r="F44" s="104">
        <v>7.98266281</v>
      </c>
      <c r="G44" s="450">
        <f>+F44/'t2'!J44*100</f>
        <v>17.202215762425528</v>
      </c>
      <c r="H44" s="389">
        <v>1.2916381200000002</v>
      </c>
      <c r="I44" s="450">
        <v>2.783411770741407</v>
      </c>
      <c r="J44" s="383">
        <v>25.7</v>
      </c>
      <c r="K44" s="454">
        <v>55.382139471119174</v>
      </c>
    </row>
    <row r="45" spans="1:11" ht="12.75" customHeight="1">
      <c r="A45" s="25" t="s">
        <v>138</v>
      </c>
      <c r="B45" s="26" t="s">
        <v>30</v>
      </c>
      <c r="C45" s="21">
        <v>38.8076035</v>
      </c>
      <c r="D45" s="444">
        <f>+C45/'t2'!J45*100</f>
        <v>21.058945955426488</v>
      </c>
      <c r="E45" s="36">
        <v>-0.21373863934329262</v>
      </c>
      <c r="F45" s="103">
        <v>20.936777</v>
      </c>
      <c r="G45" s="449">
        <f>+F45/'t2'!J45*100</f>
        <v>11.361341993813566</v>
      </c>
      <c r="H45" s="388">
        <v>3.31802338</v>
      </c>
      <c r="I45" s="449">
        <v>1.8005253799880099</v>
      </c>
      <c r="J45" s="382">
        <v>113.200001</v>
      </c>
      <c r="K45" s="453">
        <v>61.427980298067745</v>
      </c>
    </row>
    <row r="46" spans="1:11" ht="12.75" customHeight="1">
      <c r="A46" s="27" t="s">
        <v>139</v>
      </c>
      <c r="B46" s="28" t="s">
        <v>94</v>
      </c>
      <c r="C46" s="23">
        <v>15.232400310000001</v>
      </c>
      <c r="D46" s="445">
        <f>+C46/'t2'!J46*100</f>
        <v>42.641454209676596</v>
      </c>
      <c r="E46" s="37">
        <v>-0.005474526896141474</v>
      </c>
      <c r="F46" s="104">
        <v>5.15543523</v>
      </c>
      <c r="G46" s="450">
        <f>+F46/'t2'!J46*100</f>
        <v>14.43208232563831</v>
      </c>
      <c r="H46" s="389">
        <v>1.1682029299999999</v>
      </c>
      <c r="I46" s="450">
        <v>3.270257525631233</v>
      </c>
      <c r="J46" s="383">
        <v>18.9908</v>
      </c>
      <c r="K46" s="454">
        <v>53.16268691241651</v>
      </c>
    </row>
    <row r="47" spans="1:11" ht="12.75" customHeight="1">
      <c r="A47" s="25" t="s">
        <v>140</v>
      </c>
      <c r="B47" s="26" t="s">
        <v>31</v>
      </c>
      <c r="C47" s="21">
        <v>15.06538317</v>
      </c>
      <c r="D47" s="444">
        <f>+C47/'t2'!J47*100</f>
        <v>35.11008825519486</v>
      </c>
      <c r="E47" s="36">
        <v>-0.14704681135119035</v>
      </c>
      <c r="F47" s="103">
        <v>8.05531488</v>
      </c>
      <c r="G47" s="449">
        <f>+F47/'t2'!J47*100</f>
        <v>18.773025097919522</v>
      </c>
      <c r="H47" s="388">
        <v>1.98689367</v>
      </c>
      <c r="I47" s="449">
        <v>4.630483760034894</v>
      </c>
      <c r="J47" s="382">
        <v>27</v>
      </c>
      <c r="K47" s="453">
        <v>62.92388133731491</v>
      </c>
    </row>
    <row r="48" spans="1:11" ht="12.75" customHeight="1">
      <c r="A48" s="27" t="s">
        <v>141</v>
      </c>
      <c r="B48" s="28" t="s">
        <v>32</v>
      </c>
      <c r="C48" s="23">
        <v>8.981516289999998</v>
      </c>
      <c r="D48" s="445">
        <f>+C48/'t2'!J48*100</f>
        <v>33.27830547109189</v>
      </c>
      <c r="E48" s="37">
        <v>0.12528707861182498</v>
      </c>
      <c r="F48" s="104">
        <v>5.71596329</v>
      </c>
      <c r="G48" s="450">
        <f>+F48/'t2'!J48*100</f>
        <v>21.178781653823336</v>
      </c>
      <c r="H48" s="389">
        <v>0.327533</v>
      </c>
      <c r="I48" s="450">
        <v>1.213574954821258</v>
      </c>
      <c r="J48" s="383">
        <v>16</v>
      </c>
      <c r="K48" s="454">
        <v>59.28318452534592</v>
      </c>
    </row>
    <row r="49" spans="1:11" ht="12.75" customHeight="1">
      <c r="A49" s="25" t="s">
        <v>142</v>
      </c>
      <c r="B49" s="26" t="s">
        <v>33</v>
      </c>
      <c r="C49" s="21">
        <v>18.83753569</v>
      </c>
      <c r="D49" s="444">
        <f>+C49/'t2'!J49*100</f>
        <v>33.99759947749913</v>
      </c>
      <c r="E49" s="36">
        <v>0.040213372867554664</v>
      </c>
      <c r="F49" s="103">
        <v>8.57970194</v>
      </c>
      <c r="G49" s="449">
        <f>+F49/'t2'!J49*100</f>
        <v>15.484470739306255</v>
      </c>
      <c r="H49" s="388">
        <v>3.00322249</v>
      </c>
      <c r="I49" s="449">
        <v>5.420154580571767</v>
      </c>
      <c r="J49" s="382">
        <v>35.9007</v>
      </c>
      <c r="K49" s="453">
        <v>64.7928497467841</v>
      </c>
    </row>
    <row r="50" spans="1:11" ht="12.75" customHeight="1">
      <c r="A50" s="27" t="s">
        <v>143</v>
      </c>
      <c r="B50" s="28" t="s">
        <v>34</v>
      </c>
      <c r="C50" s="23">
        <v>7.6200943</v>
      </c>
      <c r="D50" s="445">
        <f>+C50/'t2'!J50*100</f>
        <v>55.27919271515553</v>
      </c>
      <c r="E50" s="37">
        <v>-0.08796168875606092</v>
      </c>
      <c r="F50" s="104">
        <v>3.376363</v>
      </c>
      <c r="G50" s="450">
        <f>+F50/'t2'!J50*100</f>
        <v>24.493479162498122</v>
      </c>
      <c r="H50" s="389">
        <v>2.929651</v>
      </c>
      <c r="I50" s="450">
        <v>21.252852765502936</v>
      </c>
      <c r="J50" s="383">
        <v>5.625</v>
      </c>
      <c r="K50" s="454">
        <v>40.80598569793945</v>
      </c>
    </row>
    <row r="51" spans="1:11" ht="12.75" customHeight="1">
      <c r="A51" s="25" t="s">
        <v>144</v>
      </c>
      <c r="B51" s="26" t="s">
        <v>35</v>
      </c>
      <c r="C51" s="21">
        <v>39.622732590000005</v>
      </c>
      <c r="D51" s="444">
        <f>+C51/'t2'!J51*100</f>
        <v>49.32824759116857</v>
      </c>
      <c r="E51" s="36">
        <v>0.309938030775154</v>
      </c>
      <c r="F51" s="103">
        <v>16.73986553</v>
      </c>
      <c r="G51" s="449">
        <f>+F51/'t2'!J51*100</f>
        <v>20.840264603938767</v>
      </c>
      <c r="H51" s="388">
        <v>2.841426</v>
      </c>
      <c r="I51" s="449">
        <v>3.5374280388566133</v>
      </c>
      <c r="J51" s="382">
        <v>35.02337769</v>
      </c>
      <c r="K51" s="453">
        <v>43.602289222408444</v>
      </c>
    </row>
    <row r="52" spans="1:11" ht="12.75" customHeight="1">
      <c r="A52" s="27" t="s">
        <v>145</v>
      </c>
      <c r="B52" s="28" t="s">
        <v>95</v>
      </c>
      <c r="C52" s="23">
        <v>37.40882103</v>
      </c>
      <c r="D52" s="445">
        <f>+C52/'t2'!J52*100</f>
        <v>45.700461426019395</v>
      </c>
      <c r="E52" s="37">
        <v>0.32888913709494827</v>
      </c>
      <c r="F52" s="104">
        <v>26.956839</v>
      </c>
      <c r="G52" s="450">
        <f>+F52/'t2'!J52*100</f>
        <v>32.931804504048955</v>
      </c>
      <c r="H52" s="389">
        <v>1.116802</v>
      </c>
      <c r="I52" s="450">
        <v>1.3643404233608725</v>
      </c>
      <c r="J52" s="383">
        <v>39.0004</v>
      </c>
      <c r="K52" s="454">
        <v>47.64481282021645</v>
      </c>
    </row>
    <row r="53" spans="1:11" ht="12.75" customHeight="1">
      <c r="A53" s="25" t="s">
        <v>146</v>
      </c>
      <c r="B53" s="26" t="s">
        <v>36</v>
      </c>
      <c r="C53" s="21">
        <v>12.516716850000002</v>
      </c>
      <c r="D53" s="444">
        <f>+C53/'t2'!J53*100</f>
        <v>52.902241944857856</v>
      </c>
      <c r="E53" s="36">
        <v>-0.20430668726123746</v>
      </c>
      <c r="F53" s="103">
        <v>5.26522015</v>
      </c>
      <c r="G53" s="449">
        <f>+F53/'t2'!J53*100</f>
        <v>22.25359522039845</v>
      </c>
      <c r="H53" s="388">
        <v>1.497396</v>
      </c>
      <c r="I53" s="449">
        <v>6.3287846508457495</v>
      </c>
      <c r="J53" s="382">
        <v>11</v>
      </c>
      <c r="K53" s="453">
        <v>46.49179719947378</v>
      </c>
    </row>
    <row r="54" spans="1:11" ht="12.75" customHeight="1">
      <c r="A54" s="27" t="s">
        <v>147</v>
      </c>
      <c r="B54" s="28" t="s">
        <v>37</v>
      </c>
      <c r="C54" s="23">
        <v>9.16368392</v>
      </c>
      <c r="D54" s="445">
        <f>+C54/'t2'!J54*100</f>
        <v>17.32702844728035</v>
      </c>
      <c r="E54" s="37">
        <v>0.16659716725186424</v>
      </c>
      <c r="F54" s="104">
        <v>5.26375857</v>
      </c>
      <c r="G54" s="450">
        <f>+F54/'t2'!J54*100</f>
        <v>9.95290707080671</v>
      </c>
      <c r="H54" s="389">
        <v>0.80903154</v>
      </c>
      <c r="I54" s="450">
        <v>1.5297464022882876</v>
      </c>
      <c r="J54" s="383">
        <v>43.2</v>
      </c>
      <c r="K54" s="454">
        <v>81.68413876528723</v>
      </c>
    </row>
    <row r="55" spans="1:11" ht="12.75" customHeight="1">
      <c r="A55" s="25" t="s">
        <v>148</v>
      </c>
      <c r="B55" s="26" t="s">
        <v>38</v>
      </c>
      <c r="C55" s="21">
        <v>23.679425990000002</v>
      </c>
      <c r="D55" s="444">
        <f>+C55/'t2'!J55*100</f>
        <v>58.201932056330584</v>
      </c>
      <c r="E55" s="36">
        <v>0.4123174338271569</v>
      </c>
      <c r="F55" s="103">
        <v>2.201028</v>
      </c>
      <c r="G55" s="449">
        <f>+F55/'t2'!J55*100</f>
        <v>5.409931903086693</v>
      </c>
      <c r="H55" s="388">
        <v>5.385926969999999</v>
      </c>
      <c r="I55" s="449">
        <v>13.238131519770779</v>
      </c>
      <c r="J55" s="382">
        <v>17</v>
      </c>
      <c r="K55" s="453">
        <v>41.784494496423385</v>
      </c>
    </row>
    <row r="56" spans="1:11" ht="12.75" customHeight="1">
      <c r="A56" s="27" t="s">
        <v>149</v>
      </c>
      <c r="B56" s="28" t="s">
        <v>39</v>
      </c>
      <c r="C56" s="23">
        <v>19.635764509999998</v>
      </c>
      <c r="D56" s="445">
        <f>+C56/'t2'!J56*100</f>
        <v>31.571543130610213</v>
      </c>
      <c r="E56" s="37">
        <v>-0.29604718865523183</v>
      </c>
      <c r="F56" s="104">
        <v>7.81841</v>
      </c>
      <c r="G56" s="450">
        <f>+F56/'t2'!J56*100</f>
        <v>12.570901856257505</v>
      </c>
      <c r="H56" s="389">
        <v>1.610221</v>
      </c>
      <c r="I56" s="450">
        <v>2.5890085270387218</v>
      </c>
      <c r="J56" s="383">
        <v>42.00226</v>
      </c>
      <c r="K56" s="454">
        <v>67.53371698350564</v>
      </c>
    </row>
    <row r="57" spans="1:11" ht="12.75" customHeight="1">
      <c r="A57" s="25" t="s">
        <v>150</v>
      </c>
      <c r="B57" s="26" t="s">
        <v>40</v>
      </c>
      <c r="C57" s="21">
        <v>17.981312189999997</v>
      </c>
      <c r="D57" s="444">
        <f>+C57/'t2'!J57*100</f>
        <v>25.01922967341625</v>
      </c>
      <c r="E57" s="36">
        <v>-0.03747383177748553</v>
      </c>
      <c r="F57" s="103">
        <v>7.779247</v>
      </c>
      <c r="G57" s="449">
        <f>+F57/'t2'!J57*100</f>
        <v>10.824058073329873</v>
      </c>
      <c r="H57" s="388">
        <v>2.805598</v>
      </c>
      <c r="I57" s="449">
        <v>3.903714033301442</v>
      </c>
      <c r="J57" s="382">
        <v>52.4</v>
      </c>
      <c r="K57" s="453">
        <v>72.90945293837376</v>
      </c>
    </row>
    <row r="58" spans="1:11" ht="12.75" customHeight="1">
      <c r="A58" s="27" t="s">
        <v>151</v>
      </c>
      <c r="B58" s="28" t="s">
        <v>96</v>
      </c>
      <c r="C58" s="23">
        <v>14.861316890000001</v>
      </c>
      <c r="D58" s="445">
        <f>+C58/'t2'!J58*100</f>
        <v>39.99323255521126</v>
      </c>
      <c r="E58" s="37">
        <v>0.17360272832548485</v>
      </c>
      <c r="F58" s="104">
        <v>7.5218668300000004</v>
      </c>
      <c r="G58" s="450">
        <f>+F58/'t2'!J58*100</f>
        <v>20.242066810643163</v>
      </c>
      <c r="H58" s="389">
        <v>1.11708115</v>
      </c>
      <c r="I58" s="450">
        <v>3.0061727736291357</v>
      </c>
      <c r="J58" s="383">
        <v>15.52134787</v>
      </c>
      <c r="K58" s="454">
        <v>41.76943937942251</v>
      </c>
    </row>
    <row r="59" spans="1:11" ht="12.75" customHeight="1">
      <c r="A59" s="25" t="s">
        <v>152</v>
      </c>
      <c r="B59" s="26" t="s">
        <v>41</v>
      </c>
      <c r="C59" s="21">
        <v>20.815257579999997</v>
      </c>
      <c r="D59" s="444">
        <f>+C59/'t2'!J59*100</f>
        <v>60.83837466096163</v>
      </c>
      <c r="E59" s="36">
        <v>0.00024064631993425678</v>
      </c>
      <c r="F59" s="103">
        <v>4.945453</v>
      </c>
      <c r="G59" s="449">
        <f>+F59/'t2'!J59*100</f>
        <v>14.454460691914084</v>
      </c>
      <c r="H59" s="388">
        <v>3.039171</v>
      </c>
      <c r="I59" s="449">
        <v>8.882821807325886</v>
      </c>
      <c r="J59" s="382">
        <v>12.57787792</v>
      </c>
      <c r="K59" s="453">
        <v>36.76234350671902</v>
      </c>
    </row>
    <row r="60" spans="1:11" ht="12.75" customHeight="1">
      <c r="A60" s="27" t="s">
        <v>153</v>
      </c>
      <c r="B60" s="28" t="s">
        <v>42</v>
      </c>
      <c r="C60" s="23">
        <v>21.33075783</v>
      </c>
      <c r="D60" s="445">
        <f>+C60/'t2'!J60*100</f>
        <v>55.654329630320696</v>
      </c>
      <c r="E60" s="37">
        <v>0.13923950885812952</v>
      </c>
      <c r="F60" s="104">
        <v>5.153719</v>
      </c>
      <c r="G60" s="450">
        <f>+F60/'t2'!J60*100</f>
        <v>13.446628494588591</v>
      </c>
      <c r="H60" s="389">
        <v>3.92650741</v>
      </c>
      <c r="I60" s="450">
        <v>10.244696387893725</v>
      </c>
      <c r="J60" s="383">
        <v>13.0005</v>
      </c>
      <c r="K60" s="454">
        <v>33.91975653773498</v>
      </c>
    </row>
    <row r="61" spans="1:11" ht="12.75" customHeight="1">
      <c r="A61" s="25" t="s">
        <v>154</v>
      </c>
      <c r="B61" s="26" t="s">
        <v>43</v>
      </c>
      <c r="C61" s="21">
        <v>16.71696706</v>
      </c>
      <c r="D61" s="444">
        <f>+C61/'t2'!J61*100</f>
        <v>39.8922144366526</v>
      </c>
      <c r="E61" s="36">
        <v>-0.24940257701971136</v>
      </c>
      <c r="F61" s="103">
        <v>0</v>
      </c>
      <c r="G61" s="449">
        <f>+F61/'t2'!J61*100</f>
        <v>0</v>
      </c>
      <c r="H61" s="388">
        <v>1.851105</v>
      </c>
      <c r="I61" s="449">
        <v>4.4173489927759535</v>
      </c>
      <c r="J61" s="382">
        <v>24.76</v>
      </c>
      <c r="K61" s="453">
        <v>59.08555217620428</v>
      </c>
    </row>
    <row r="62" spans="1:11" ht="12.75" customHeight="1">
      <c r="A62" s="27" t="s">
        <v>155</v>
      </c>
      <c r="B62" s="28" t="s">
        <v>44</v>
      </c>
      <c r="C62" s="23">
        <v>11.2284627</v>
      </c>
      <c r="D62" s="445">
        <f>+C62/'t2'!J62*100</f>
        <v>95.71444617270609</v>
      </c>
      <c r="E62" s="37">
        <v>-0.00030542135249445046</v>
      </c>
      <c r="F62" s="104">
        <v>3.110653</v>
      </c>
      <c r="G62" s="450">
        <f>+F62/'t2'!J62*100</f>
        <v>26.516045614193185</v>
      </c>
      <c r="H62" s="389">
        <v>1.985336</v>
      </c>
      <c r="I62" s="450">
        <v>16.923539827650284</v>
      </c>
      <c r="J62" s="383">
        <v>0</v>
      </c>
      <c r="K62" s="454">
        <v>0</v>
      </c>
    </row>
    <row r="63" spans="1:11" ht="12.75" customHeight="1">
      <c r="A63" s="25" t="s">
        <v>156</v>
      </c>
      <c r="B63" s="26" t="s">
        <v>45</v>
      </c>
      <c r="C63" s="21">
        <v>23.61332992</v>
      </c>
      <c r="D63" s="444">
        <f>+C63/'t2'!J63*100</f>
        <v>55.507494520817126</v>
      </c>
      <c r="E63" s="36">
        <v>0.05212379527047939</v>
      </c>
      <c r="F63" s="103">
        <v>9.595123</v>
      </c>
      <c r="G63" s="449">
        <f>+F63/'t2'!J63*100</f>
        <v>22.55510930281646</v>
      </c>
      <c r="H63" s="388">
        <v>6.428402</v>
      </c>
      <c r="I63" s="449">
        <v>15.111146543139048</v>
      </c>
      <c r="J63" s="382">
        <v>17</v>
      </c>
      <c r="K63" s="453">
        <v>39.96164073643244</v>
      </c>
    </row>
    <row r="64" spans="1:11" ht="12.75" customHeight="1">
      <c r="A64" s="27" t="s">
        <v>157</v>
      </c>
      <c r="B64" s="28" t="s">
        <v>46</v>
      </c>
      <c r="C64" s="23">
        <v>21.836498170000002</v>
      </c>
      <c r="D64" s="445">
        <f>+C64/'t2'!J64*100</f>
        <v>16.12361560058246</v>
      </c>
      <c r="E64" s="37">
        <v>-0.1330424548821849</v>
      </c>
      <c r="F64" s="104">
        <v>11.61756507</v>
      </c>
      <c r="G64" s="450">
        <f>+F64/'t2'!J64*100</f>
        <v>8.578168163463998</v>
      </c>
      <c r="H64" s="389">
        <v>2.380817</v>
      </c>
      <c r="I64" s="450">
        <v>1.7579457028540544</v>
      </c>
      <c r="J64" s="383">
        <v>110.1661616</v>
      </c>
      <c r="K64" s="454">
        <v>81.34440000413528</v>
      </c>
    </row>
    <row r="65" spans="1:11" ht="12.75" customHeight="1">
      <c r="A65" s="25" t="s">
        <v>158</v>
      </c>
      <c r="B65" s="26" t="s">
        <v>47</v>
      </c>
      <c r="C65" s="21">
        <v>7.66424987</v>
      </c>
      <c r="D65" s="444">
        <f>+C65/'t2'!J65*100</f>
        <v>26.401314877649884</v>
      </c>
      <c r="E65" s="36">
        <v>0.0029349625955208403</v>
      </c>
      <c r="F65" s="103">
        <v>0</v>
      </c>
      <c r="G65" s="449">
        <f>+F65/'t2'!J65*100</f>
        <v>0</v>
      </c>
      <c r="H65" s="388">
        <v>1.823327</v>
      </c>
      <c r="I65" s="449">
        <v>6.280879547044403</v>
      </c>
      <c r="J65" s="382">
        <v>19.001851740000003</v>
      </c>
      <c r="K65" s="453">
        <v>65.45635640219012</v>
      </c>
    </row>
    <row r="66" spans="1:11" ht="12.75" customHeight="1">
      <c r="A66" s="27" t="s">
        <v>159</v>
      </c>
      <c r="B66" s="28" t="s">
        <v>48</v>
      </c>
      <c r="C66" s="23">
        <v>63.97333235</v>
      </c>
      <c r="D66" s="445">
        <f>+C66/'t2'!J66*100</f>
        <v>27.965925877770736</v>
      </c>
      <c r="E66" s="37">
        <v>-0.041229596019404346</v>
      </c>
      <c r="F66" s="104">
        <v>39.81188838</v>
      </c>
      <c r="G66" s="450">
        <f>+F66/'t2'!J66*100</f>
        <v>17.403756824763285</v>
      </c>
      <c r="H66" s="389">
        <v>1.32284398</v>
      </c>
      <c r="I66" s="450">
        <v>0.5782809075840684</v>
      </c>
      <c r="J66" s="383">
        <v>160.535</v>
      </c>
      <c r="K66" s="454">
        <v>70.17783419856393</v>
      </c>
    </row>
    <row r="67" spans="1:11" ht="12.75" customHeight="1">
      <c r="A67" s="25" t="s">
        <v>160</v>
      </c>
      <c r="B67" s="26" t="s">
        <v>49</v>
      </c>
      <c r="C67" s="21">
        <v>37.83004759000001</v>
      </c>
      <c r="D67" s="444">
        <f>+C67/'t2'!J67*100</f>
        <v>32.102393707910785</v>
      </c>
      <c r="E67" s="36">
        <v>0.1636846738918336</v>
      </c>
      <c r="F67" s="103">
        <v>15.07358616</v>
      </c>
      <c r="G67" s="449">
        <f>+F67/'t2'!J67*100</f>
        <v>12.791371629845601</v>
      </c>
      <c r="H67" s="388">
        <v>1.96242899</v>
      </c>
      <c r="I67" s="449">
        <v>1.6653076608196176</v>
      </c>
      <c r="J67" s="382">
        <v>79.56783322999999</v>
      </c>
      <c r="K67" s="453">
        <v>67.52087484843805</v>
      </c>
    </row>
    <row r="68" spans="1:11" ht="12.75" customHeight="1">
      <c r="A68" s="27" t="s">
        <v>161</v>
      </c>
      <c r="B68" s="28" t="s">
        <v>50</v>
      </c>
      <c r="C68" s="23">
        <v>25.83594214</v>
      </c>
      <c r="D68" s="445">
        <f>+C68/'t2'!J68*100</f>
        <v>47.36477699873867</v>
      </c>
      <c r="E68" s="37">
        <v>0.19310371999896225</v>
      </c>
      <c r="F68" s="104">
        <v>11.1617182</v>
      </c>
      <c r="G68" s="450">
        <f>+F68/'t2'!J68*100</f>
        <v>20.46266749635021</v>
      </c>
      <c r="H68" s="389">
        <v>2.267729</v>
      </c>
      <c r="I68" s="450">
        <v>4.157405129510506</v>
      </c>
      <c r="J68" s="383">
        <v>25.51386034</v>
      </c>
      <c r="K68" s="454">
        <v>46.77430762279385</v>
      </c>
    </row>
    <row r="69" spans="1:11" ht="12.75" customHeight="1">
      <c r="A69" s="25" t="s">
        <v>162</v>
      </c>
      <c r="B69" s="26" t="s">
        <v>51</v>
      </c>
      <c r="C69" s="21">
        <v>48.88270781</v>
      </c>
      <c r="D69" s="444">
        <f>+C69/'t2'!J69*100</f>
        <v>48.21697437647671</v>
      </c>
      <c r="E69" s="36">
        <v>0.04514424820215246</v>
      </c>
      <c r="F69" s="103">
        <v>23.06367779</v>
      </c>
      <c r="G69" s="449">
        <f>+F69/'t2'!J69*100</f>
        <v>22.749573639622504</v>
      </c>
      <c r="H69" s="388">
        <v>1.102307</v>
      </c>
      <c r="I69" s="449">
        <v>1.0872946846683884</v>
      </c>
      <c r="J69" s="382">
        <v>51.38</v>
      </c>
      <c r="K69" s="453">
        <v>50.68025595252665</v>
      </c>
    </row>
    <row r="70" spans="1:11" ht="12.75" customHeight="1">
      <c r="A70" s="27" t="s">
        <v>163</v>
      </c>
      <c r="B70" s="28" t="s">
        <v>52</v>
      </c>
      <c r="C70" s="23">
        <v>22.85183028</v>
      </c>
      <c r="D70" s="445">
        <f>+C70/'t2'!J70*100</f>
        <v>45.89986641479001</v>
      </c>
      <c r="E70" s="37">
        <v>-0.21580805330761488</v>
      </c>
      <c r="F70" s="104">
        <v>8.91077667</v>
      </c>
      <c r="G70" s="450">
        <f>+F70/'t2'!J70*100</f>
        <v>17.898061284088417</v>
      </c>
      <c r="H70" s="389">
        <v>2.71678377</v>
      </c>
      <c r="I70" s="450">
        <v>5.456893850205401</v>
      </c>
      <c r="J70" s="383">
        <v>25.39547</v>
      </c>
      <c r="K70" s="454">
        <v>51.008985549878986</v>
      </c>
    </row>
    <row r="71" spans="1:11" ht="12.75" customHeight="1">
      <c r="A71" s="25" t="s">
        <v>164</v>
      </c>
      <c r="B71" s="26" t="s">
        <v>53</v>
      </c>
      <c r="C71" s="21">
        <v>27.190165869999998</v>
      </c>
      <c r="D71" s="444">
        <f>+C71/'t2'!J71*100</f>
        <v>35.61844113389709</v>
      </c>
      <c r="E71" s="36">
        <v>0.11347977646748508</v>
      </c>
      <c r="F71" s="103">
        <v>12.889083</v>
      </c>
      <c r="G71" s="449">
        <f>+F71/'t2'!J71*100</f>
        <v>16.884378208664963</v>
      </c>
      <c r="H71" s="388">
        <v>3.48087767</v>
      </c>
      <c r="I71" s="449">
        <v>4.559863186417254</v>
      </c>
      <c r="J71" s="382">
        <v>46.2</v>
      </c>
      <c r="K71" s="453">
        <v>60.5208511141034</v>
      </c>
    </row>
    <row r="72" spans="1:11" ht="12.75" customHeight="1">
      <c r="A72" s="27" t="s">
        <v>165</v>
      </c>
      <c r="B72" s="28" t="s">
        <v>97</v>
      </c>
      <c r="C72" s="23">
        <v>9.216495940000001</v>
      </c>
      <c r="D72" s="445">
        <f>+C72/'t2'!J72*100</f>
        <v>22.20893164798471</v>
      </c>
      <c r="E72" s="37">
        <v>-0.14682396492807226</v>
      </c>
      <c r="F72" s="104">
        <v>3.9082393300000002</v>
      </c>
      <c r="G72" s="450">
        <f>+F72/'t2'!J72*100</f>
        <v>9.417659456369874</v>
      </c>
      <c r="H72" s="389">
        <v>1.710419</v>
      </c>
      <c r="I72" s="450">
        <v>4.121585785716123</v>
      </c>
      <c r="J72" s="383">
        <v>31.4</v>
      </c>
      <c r="K72" s="454">
        <v>75.66438029014309</v>
      </c>
    </row>
    <row r="73" spans="1:11" ht="12.75" customHeight="1">
      <c r="A73" s="25" t="s">
        <v>166</v>
      </c>
      <c r="B73" s="26" t="s">
        <v>54</v>
      </c>
      <c r="C73" s="21">
        <v>26.11037654</v>
      </c>
      <c r="D73" s="444">
        <f>+C73/'t2'!J73*100</f>
        <v>53.4793606437148</v>
      </c>
      <c r="E73" s="36">
        <v>-0.13965371883824662</v>
      </c>
      <c r="F73" s="103">
        <v>7.79015325</v>
      </c>
      <c r="G73" s="449">
        <f>+F73/'t2'!J73*100</f>
        <v>15.955817967171948</v>
      </c>
      <c r="H73" s="388">
        <v>1.4134483500000001</v>
      </c>
      <c r="I73" s="449">
        <v>2.8950296425297597</v>
      </c>
      <c r="J73" s="382">
        <v>21.9</v>
      </c>
      <c r="K73" s="453">
        <v>44.85565331863858</v>
      </c>
    </row>
    <row r="74" spans="1:11" ht="12.75" customHeight="1">
      <c r="A74" s="27" t="s">
        <v>167</v>
      </c>
      <c r="B74" s="28" t="s">
        <v>55</v>
      </c>
      <c r="C74" s="23">
        <v>31.26234734</v>
      </c>
      <c r="D74" s="445">
        <f>+C74/'t2'!J74*100</f>
        <v>21.18012888933107</v>
      </c>
      <c r="E74" s="37">
        <v>0.010721509053517098</v>
      </c>
      <c r="F74" s="104">
        <v>13.246814050000001</v>
      </c>
      <c r="G74" s="450">
        <f>+F74/'t2'!J74*100</f>
        <v>8.97466930108012</v>
      </c>
      <c r="H74" s="389">
        <v>2.810452</v>
      </c>
      <c r="I74" s="450">
        <v>1.9040712122443677</v>
      </c>
      <c r="J74" s="383">
        <v>104.433318</v>
      </c>
      <c r="K74" s="454">
        <v>70.75320069617327</v>
      </c>
    </row>
    <row r="75" spans="1:11" ht="12.75" customHeight="1">
      <c r="A75" s="25" t="s">
        <v>168</v>
      </c>
      <c r="B75" s="26" t="s">
        <v>56</v>
      </c>
      <c r="C75" s="21">
        <v>32.04483031</v>
      </c>
      <c r="D75" s="444">
        <f>+C75/'t2'!J75*100</f>
        <v>38.32602950219803</v>
      </c>
      <c r="E75" s="36">
        <v>0.07750070310109258</v>
      </c>
      <c r="F75" s="103">
        <v>12.444101</v>
      </c>
      <c r="G75" s="449">
        <f>+F75/'t2'!J75*100</f>
        <v>14.8833049649665</v>
      </c>
      <c r="H75" s="388">
        <v>0.32292746</v>
      </c>
      <c r="I75" s="449">
        <v>0.38622539858379656</v>
      </c>
      <c r="J75" s="382">
        <v>39.751703000000006</v>
      </c>
      <c r="K75" s="453">
        <v>47.54354843518016</v>
      </c>
    </row>
    <row r="76" spans="1:11" ht="12.75" customHeight="1">
      <c r="A76" s="27" t="s">
        <v>169</v>
      </c>
      <c r="B76" s="28" t="s">
        <v>57</v>
      </c>
      <c r="C76" s="23">
        <v>38.68598557</v>
      </c>
      <c r="D76" s="445">
        <f>+C76/'t2'!J76*100</f>
        <v>19.26370102503529</v>
      </c>
      <c r="E76" s="37">
        <v>0.18377641118275467</v>
      </c>
      <c r="F76" s="104">
        <v>23.69294503</v>
      </c>
      <c r="G76" s="450">
        <f>+F76/'t2'!J76*100</f>
        <v>11.797910864508339</v>
      </c>
      <c r="H76" s="389">
        <v>1.273847</v>
      </c>
      <c r="I76" s="450">
        <v>0.6343125914482972</v>
      </c>
      <c r="J76" s="383">
        <v>151.82012090999996</v>
      </c>
      <c r="K76" s="454">
        <v>75.59888615227408</v>
      </c>
    </row>
    <row r="77" spans="1:11" ht="12.75" customHeight="1">
      <c r="A77" s="25" t="s">
        <v>170</v>
      </c>
      <c r="B77" s="26" t="s">
        <v>58</v>
      </c>
      <c r="C77" s="21">
        <v>16.51083187</v>
      </c>
      <c r="D77" s="444">
        <f>+C77/'t2'!J77*100</f>
        <v>66.66374272123518</v>
      </c>
      <c r="E77" s="36">
        <v>-0.04868620853412031</v>
      </c>
      <c r="F77" s="103">
        <v>5.497953</v>
      </c>
      <c r="G77" s="449">
        <f>+F77/'t2'!J77*100</f>
        <v>22.198404488110334</v>
      </c>
      <c r="H77" s="388">
        <v>1.924645</v>
      </c>
      <c r="I77" s="449">
        <v>7.770900952776263</v>
      </c>
      <c r="J77" s="382">
        <v>7.9</v>
      </c>
      <c r="K77" s="453">
        <v>31.896852420541176</v>
      </c>
    </row>
    <row r="78" spans="1:11" ht="12.75" customHeight="1">
      <c r="A78" s="27" t="s">
        <v>171</v>
      </c>
      <c r="B78" s="28" t="s">
        <v>59</v>
      </c>
      <c r="C78" s="23">
        <v>13.07761092</v>
      </c>
      <c r="D78" s="445">
        <f>+C78/'t2'!J78*100</f>
        <v>36.43767813105485</v>
      </c>
      <c r="E78" s="37">
        <v>-0.09134982746253573</v>
      </c>
      <c r="F78" s="104">
        <v>6.424622</v>
      </c>
      <c r="G78" s="450">
        <f>+F78/'t2'!J78*100</f>
        <v>17.900693787401188</v>
      </c>
      <c r="H78" s="389">
        <v>1.59038469</v>
      </c>
      <c r="I78" s="450">
        <v>4.431231804744459</v>
      </c>
      <c r="J78" s="383">
        <v>20.500000030000002</v>
      </c>
      <c r="K78" s="454">
        <v>57.11841462092947</v>
      </c>
    </row>
    <row r="79" spans="1:11" ht="12.75" customHeight="1">
      <c r="A79" s="25" t="s">
        <v>172</v>
      </c>
      <c r="B79" s="26" t="s">
        <v>60</v>
      </c>
      <c r="C79" s="21">
        <v>32.54418159</v>
      </c>
      <c r="D79" s="444">
        <f>+C79/'t2'!J79*100</f>
        <v>69.28645525047294</v>
      </c>
      <c r="E79" s="36">
        <v>0.12658492780593722</v>
      </c>
      <c r="F79" s="103">
        <v>8.33290833</v>
      </c>
      <c r="G79" s="449">
        <f>+F79/'t2'!J79*100</f>
        <v>17.740734346512053</v>
      </c>
      <c r="H79" s="388">
        <v>2.070517</v>
      </c>
      <c r="I79" s="449">
        <v>4.408123862912709</v>
      </c>
      <c r="J79" s="382">
        <v>7</v>
      </c>
      <c r="K79" s="453">
        <v>14.902976908853665</v>
      </c>
    </row>
    <row r="80" spans="1:11" ht="12.75" customHeight="1">
      <c r="A80" s="27" t="s">
        <v>173</v>
      </c>
      <c r="B80" s="28" t="s">
        <v>61</v>
      </c>
      <c r="C80" s="23">
        <v>26.410593149999997</v>
      </c>
      <c r="D80" s="445">
        <f>+C80/'t2'!J80*100</f>
        <v>36.82507823621008</v>
      </c>
      <c r="E80" s="37">
        <v>-0.09647443597842675</v>
      </c>
      <c r="F80" s="104">
        <v>9.216588609999999</v>
      </c>
      <c r="G80" s="450">
        <f>+F80/'t2'!J80*100</f>
        <v>12.850964562081893</v>
      </c>
      <c r="H80" s="389">
        <v>2.919507</v>
      </c>
      <c r="I80" s="450">
        <v>4.070755740908568</v>
      </c>
      <c r="J80" s="383">
        <v>42.76075212999999</v>
      </c>
      <c r="K80" s="454">
        <v>59.6225928620023</v>
      </c>
    </row>
    <row r="81" spans="1:11" ht="12.75" customHeight="1">
      <c r="A81" s="25" t="s">
        <v>174</v>
      </c>
      <c r="B81" s="26" t="s">
        <v>62</v>
      </c>
      <c r="C81" s="21">
        <v>30.260014719999997</v>
      </c>
      <c r="D81" s="444">
        <f>+C81/'t2'!J81*100</f>
        <v>57.4223549166215</v>
      </c>
      <c r="E81" s="36">
        <v>0.050694379862593175</v>
      </c>
      <c r="F81" s="103">
        <v>10.884621</v>
      </c>
      <c r="G81" s="449">
        <f>+F81/'t2'!J81*100</f>
        <v>20.654998881471514</v>
      </c>
      <c r="H81" s="388">
        <v>2.042829</v>
      </c>
      <c r="I81" s="449">
        <v>3.876536510553521</v>
      </c>
      <c r="J81" s="382">
        <v>16.666666700000004</v>
      </c>
      <c r="K81" s="453">
        <v>31.62719051461311</v>
      </c>
    </row>
    <row r="82" spans="1:11" ht="12.75" customHeight="1">
      <c r="A82" s="27" t="s">
        <v>175</v>
      </c>
      <c r="B82" s="28" t="s">
        <v>63</v>
      </c>
      <c r="C82" s="23">
        <v>46.25310425</v>
      </c>
      <c r="D82" s="445">
        <f>+C82/'t2'!J82*100</f>
        <v>71.6730146170436</v>
      </c>
      <c r="E82" s="37" t="s">
        <v>426</v>
      </c>
      <c r="F82" s="104">
        <v>6.48066309</v>
      </c>
      <c r="G82" s="450">
        <f>+F82/'t2'!J82*100</f>
        <v>10.042324032288168</v>
      </c>
      <c r="H82" s="389">
        <v>0</v>
      </c>
      <c r="I82" s="450">
        <v>0</v>
      </c>
      <c r="J82" s="383">
        <v>0</v>
      </c>
      <c r="K82" s="454">
        <v>0</v>
      </c>
    </row>
    <row r="83" spans="1:11" ht="12.75" customHeight="1">
      <c r="A83" s="25" t="s">
        <v>176</v>
      </c>
      <c r="B83" s="26" t="s">
        <v>64</v>
      </c>
      <c r="C83" s="21">
        <v>33.48132162</v>
      </c>
      <c r="D83" s="444">
        <f>+C83/'t2'!J83*100</f>
        <v>21.751997805540825</v>
      </c>
      <c r="E83" s="36">
        <v>-0.11342234576802002</v>
      </c>
      <c r="F83" s="103">
        <v>16.86451894</v>
      </c>
      <c r="G83" s="449">
        <f>+F83/'t2'!J83*100</f>
        <v>10.95646650803809</v>
      </c>
      <c r="H83" s="388">
        <v>1.83639248</v>
      </c>
      <c r="I83" s="449">
        <v>1.1930593913954244</v>
      </c>
      <c r="J83" s="382">
        <v>116.42772895000002</v>
      </c>
      <c r="K83" s="453">
        <v>75.64025498658025</v>
      </c>
    </row>
    <row r="84" spans="1:11" ht="12.75" customHeight="1">
      <c r="A84" s="27" t="s">
        <v>177</v>
      </c>
      <c r="B84" s="28" t="s">
        <v>65</v>
      </c>
      <c r="C84" s="23">
        <v>41.56448003</v>
      </c>
      <c r="D84" s="445">
        <f>+C84/'t2'!J84*100</f>
        <v>34.14388472691574</v>
      </c>
      <c r="E84" s="37">
        <v>0.08176823719968751</v>
      </c>
      <c r="F84" s="104">
        <v>16.17426463</v>
      </c>
      <c r="G84" s="450">
        <f>+F84/'t2'!J84*100</f>
        <v>13.286638655668284</v>
      </c>
      <c r="H84" s="389">
        <v>2.3520984</v>
      </c>
      <c r="I84" s="450">
        <v>1.9321732541342451</v>
      </c>
      <c r="J84" s="383">
        <v>78</v>
      </c>
      <c r="K84" s="454">
        <v>64.07449357665952</v>
      </c>
    </row>
    <row r="85" spans="1:11" ht="12.75" customHeight="1">
      <c r="A85" s="25" t="s">
        <v>178</v>
      </c>
      <c r="B85" s="26" t="s">
        <v>66</v>
      </c>
      <c r="C85" s="21">
        <v>88.11908879</v>
      </c>
      <c r="D85" s="444">
        <f>+C85/'t2'!J85*100</f>
        <v>55.347743990893726</v>
      </c>
      <c r="E85" s="36" t="s">
        <v>426</v>
      </c>
      <c r="F85" s="103">
        <v>18.402836</v>
      </c>
      <c r="G85" s="449">
        <f>+F85/'t2'!J85*100</f>
        <v>11.55885143185901</v>
      </c>
      <c r="H85" s="388">
        <v>3.077711</v>
      </c>
      <c r="I85" s="449">
        <v>1.933115319790831</v>
      </c>
      <c r="J85" s="382">
        <v>70.00487559999999</v>
      </c>
      <c r="K85" s="453">
        <v>43.97017701870362</v>
      </c>
    </row>
    <row r="86" spans="1:11" ht="12.75" customHeight="1">
      <c r="A86" s="27" t="s">
        <v>179</v>
      </c>
      <c r="B86" s="28" t="s">
        <v>67</v>
      </c>
      <c r="C86" s="23">
        <v>12.641248189999999</v>
      </c>
      <c r="D86" s="445">
        <f>+C86/'t2'!J86*100</f>
        <v>41.21358736895906</v>
      </c>
      <c r="E86" s="37">
        <v>0.0335645437478056</v>
      </c>
      <c r="F86" s="104">
        <v>4.4248416299999995</v>
      </c>
      <c r="G86" s="450">
        <f>+F86/'t2'!J86*100</f>
        <v>14.426075207990374</v>
      </c>
      <c r="H86" s="389">
        <v>1.537596</v>
      </c>
      <c r="I86" s="450">
        <v>5.0129422452358305</v>
      </c>
      <c r="J86" s="383">
        <v>17.014702</v>
      </c>
      <c r="K86" s="454">
        <v>55.47212560770096</v>
      </c>
    </row>
    <row r="87" spans="1:11" ht="12.75" customHeight="1">
      <c r="A87" s="25" t="s">
        <v>180</v>
      </c>
      <c r="B87" s="26" t="s">
        <v>68</v>
      </c>
      <c r="C87" s="21">
        <v>18.43788367</v>
      </c>
      <c r="D87" s="444">
        <f>+C87/'t2'!J87*100</f>
        <v>39.99516771248168</v>
      </c>
      <c r="E87" s="36" t="s">
        <v>426</v>
      </c>
      <c r="F87" s="103">
        <v>5.97687776</v>
      </c>
      <c r="G87" s="449">
        <f>+F87/'t2'!J87*100</f>
        <v>12.964949377414193</v>
      </c>
      <c r="H87" s="388">
        <v>0.9011584399999999</v>
      </c>
      <c r="I87" s="449">
        <v>1.9547787364534532</v>
      </c>
      <c r="J87" s="382">
        <v>27.03099708</v>
      </c>
      <c r="K87" s="453">
        <v>58.63521437708488</v>
      </c>
    </row>
    <row r="88" spans="1:11" ht="12.75" customHeight="1">
      <c r="A88" s="27" t="s">
        <v>181</v>
      </c>
      <c r="B88" s="28" t="s">
        <v>69</v>
      </c>
      <c r="C88" s="23">
        <v>10.67305403</v>
      </c>
      <c r="D88" s="445">
        <f>+C88/'t2'!J88*100</f>
        <v>31.055588256998483</v>
      </c>
      <c r="E88" s="37">
        <v>0.07810141461492792</v>
      </c>
      <c r="F88" s="104">
        <v>6.671003</v>
      </c>
      <c r="G88" s="450">
        <f>+F88/'t2'!J88*100</f>
        <v>19.41074427683766</v>
      </c>
      <c r="H88" s="389">
        <v>0.98095664</v>
      </c>
      <c r="I88" s="450">
        <v>2.8543081880949392</v>
      </c>
      <c r="J88" s="383">
        <v>22.906385</v>
      </c>
      <c r="K88" s="454">
        <v>66.65114399465719</v>
      </c>
    </row>
    <row r="89" spans="1:11" ht="12.75" customHeight="1">
      <c r="A89" s="25" t="s">
        <v>182</v>
      </c>
      <c r="B89" s="26" t="s">
        <v>70</v>
      </c>
      <c r="C89" s="21">
        <v>9.27706624</v>
      </c>
      <c r="D89" s="444">
        <f>+C89/'t2'!J89*100</f>
        <v>47.106201595467375</v>
      </c>
      <c r="E89" s="36">
        <v>-0.23402165154573984</v>
      </c>
      <c r="F89" s="103">
        <v>3.24231849</v>
      </c>
      <c r="G89" s="449">
        <f>+F89/'t2'!J89*100</f>
        <v>16.463535397441703</v>
      </c>
      <c r="H89" s="388">
        <v>1.14414202</v>
      </c>
      <c r="I89" s="449">
        <v>5.809615157815805</v>
      </c>
      <c r="J89" s="382">
        <v>10</v>
      </c>
      <c r="K89" s="453">
        <v>50.77704564871942</v>
      </c>
    </row>
    <row r="90" spans="1:11" s="3" customFormat="1" ht="12.75" customHeight="1">
      <c r="A90" s="27" t="s">
        <v>183</v>
      </c>
      <c r="B90" s="28" t="s">
        <v>71</v>
      </c>
      <c r="C90" s="23">
        <v>33.13083071</v>
      </c>
      <c r="D90" s="445">
        <f>+C90/'t2'!J90*100</f>
        <v>28.00596319361094</v>
      </c>
      <c r="E90" s="37">
        <v>0.09069693390188993</v>
      </c>
      <c r="F90" s="104">
        <v>19.772464</v>
      </c>
      <c r="G90" s="450">
        <f>+F90/'t2'!J90*100</f>
        <v>16.713945505261897</v>
      </c>
      <c r="H90" s="389">
        <v>1.304787</v>
      </c>
      <c r="I90" s="450">
        <v>1.1029550395931513</v>
      </c>
      <c r="J90" s="383">
        <v>79.5023714</v>
      </c>
      <c r="K90" s="454">
        <v>67.20448716551928</v>
      </c>
    </row>
    <row r="91" spans="1:11" ht="12.75" customHeight="1">
      <c r="A91" s="25" t="s">
        <v>184</v>
      </c>
      <c r="B91" s="26" t="s">
        <v>72</v>
      </c>
      <c r="C91" s="21">
        <v>30.37614277</v>
      </c>
      <c r="D91" s="444">
        <f>+C91/'t2'!J91*100</f>
        <v>58.20910389923309</v>
      </c>
      <c r="E91" s="36" t="s">
        <v>426</v>
      </c>
      <c r="F91" s="103">
        <v>9.21211716</v>
      </c>
      <c r="G91" s="449">
        <f>+F91/'t2'!J91*100</f>
        <v>17.652968283647162</v>
      </c>
      <c r="H91" s="388">
        <v>0.84428737</v>
      </c>
      <c r="I91" s="449">
        <v>1.6178884729787648</v>
      </c>
      <c r="J91" s="382">
        <v>21.3</v>
      </c>
      <c r="K91" s="453">
        <v>40.81670021244982</v>
      </c>
    </row>
    <row r="92" spans="1:11" ht="12.75" customHeight="1">
      <c r="A92" s="27" t="s">
        <v>185</v>
      </c>
      <c r="B92" s="28" t="s">
        <v>73</v>
      </c>
      <c r="C92" s="23">
        <v>26.03592337</v>
      </c>
      <c r="D92" s="445">
        <f>+C92/'t2'!J92*100</f>
        <v>28.151331202023467</v>
      </c>
      <c r="E92" s="37">
        <v>-0.13594580245046917</v>
      </c>
      <c r="F92" s="104">
        <v>15.983945</v>
      </c>
      <c r="G92" s="450">
        <f>+F92/'t2'!J92*100</f>
        <v>17.282633813879098</v>
      </c>
      <c r="H92" s="389">
        <v>2.948106</v>
      </c>
      <c r="I92" s="450">
        <v>3.1876383735366858</v>
      </c>
      <c r="J92" s="383">
        <v>64.5225398</v>
      </c>
      <c r="K92" s="454">
        <v>69.76496904267624</v>
      </c>
    </row>
    <row r="93" spans="1:11" ht="12.75" customHeight="1">
      <c r="A93" s="25" t="s">
        <v>186</v>
      </c>
      <c r="B93" s="26" t="s">
        <v>74</v>
      </c>
      <c r="C93" s="21">
        <v>12.096955359999999</v>
      </c>
      <c r="D93" s="444">
        <f>+C93/'t2'!J93*100</f>
        <v>35.83469165568528</v>
      </c>
      <c r="E93" s="36">
        <v>-0.01933124376481221</v>
      </c>
      <c r="F93" s="103">
        <v>4.11884176</v>
      </c>
      <c r="G93" s="449">
        <f>+F93/'t2'!J93*100</f>
        <v>12.201204357272266</v>
      </c>
      <c r="H93" s="388">
        <v>1.44827904</v>
      </c>
      <c r="I93" s="449">
        <v>4.290222728390056</v>
      </c>
      <c r="J93" s="382">
        <v>15</v>
      </c>
      <c r="K93" s="453">
        <v>44.434352185232775</v>
      </c>
    </row>
    <row r="94" spans="1:11" ht="12.75">
      <c r="A94" s="27" t="s">
        <v>187</v>
      </c>
      <c r="B94" s="28" t="s">
        <v>98</v>
      </c>
      <c r="C94" s="23">
        <v>8.7233774</v>
      </c>
      <c r="D94" s="445">
        <f>+C94/'t2'!J94*100</f>
        <v>98.08437825566129</v>
      </c>
      <c r="E94" s="37">
        <v>-0.2302041094021462</v>
      </c>
      <c r="F94" s="104">
        <v>3.7686265800000003</v>
      </c>
      <c r="G94" s="450">
        <f>+F94/'t2'!J94*100</f>
        <v>42.37388548351229</v>
      </c>
      <c r="H94" s="389">
        <v>1.420351</v>
      </c>
      <c r="I94" s="450">
        <v>15.970218683855952</v>
      </c>
      <c r="J94" s="383">
        <v>0</v>
      </c>
      <c r="K94" s="454">
        <v>0</v>
      </c>
    </row>
    <row r="95" spans="1:11" ht="12.75">
      <c r="A95" s="25" t="s">
        <v>188</v>
      </c>
      <c r="B95" s="26" t="s">
        <v>75</v>
      </c>
      <c r="C95" s="21">
        <v>13.15989755</v>
      </c>
      <c r="D95" s="444">
        <f>+C95/'t2'!J95*100</f>
        <v>36.65002151949503</v>
      </c>
      <c r="E95" s="36">
        <v>-0.0710698409577305</v>
      </c>
      <c r="F95" s="103">
        <v>6.7827956</v>
      </c>
      <c r="G95" s="449">
        <f>+F95/'t2'!J95*100</f>
        <v>18.889934648642924</v>
      </c>
      <c r="H95" s="388">
        <v>2.08644344</v>
      </c>
      <c r="I95" s="449">
        <v>5.810698501616315</v>
      </c>
      <c r="J95" s="382">
        <v>22.27957408</v>
      </c>
      <c r="K95" s="453">
        <v>62.04811750051834</v>
      </c>
    </row>
    <row r="96" spans="1:11" ht="12.75">
      <c r="A96" s="27" t="s">
        <v>189</v>
      </c>
      <c r="B96" s="28" t="s">
        <v>76</v>
      </c>
      <c r="C96" s="23">
        <v>10.433207690000001</v>
      </c>
      <c r="D96" s="445">
        <f>+C96/'t2'!J96*100</f>
        <v>36.827218580864</v>
      </c>
      <c r="E96" s="37">
        <v>-0.17530011451093175</v>
      </c>
      <c r="F96" s="104">
        <v>4.158225</v>
      </c>
      <c r="G96" s="450">
        <f>+F96/'t2'!J96*100</f>
        <v>14.677735317220852</v>
      </c>
      <c r="H96" s="389">
        <v>1.838619</v>
      </c>
      <c r="I96" s="450">
        <v>6.489971810379017</v>
      </c>
      <c r="J96" s="383">
        <v>15</v>
      </c>
      <c r="K96" s="454">
        <v>52.94711800306929</v>
      </c>
    </row>
    <row r="97" spans="1:11" ht="12.75">
      <c r="A97" s="25" t="s">
        <v>190</v>
      </c>
      <c r="B97" s="26" t="s">
        <v>77</v>
      </c>
      <c r="C97" s="21">
        <v>6.48735474</v>
      </c>
      <c r="D97" s="444">
        <f>+C97/'t2'!J97*100</f>
        <v>97.48992835484698</v>
      </c>
      <c r="E97" s="36">
        <v>0.41591274272629897</v>
      </c>
      <c r="F97" s="103">
        <v>2.84590618</v>
      </c>
      <c r="G97" s="449">
        <f>+F97/'t2'!J97*100</f>
        <v>42.767383735333745</v>
      </c>
      <c r="H97" s="388">
        <v>0.08488412</v>
      </c>
      <c r="I97" s="449">
        <v>1.2756118801766394</v>
      </c>
      <c r="J97" s="382">
        <v>0</v>
      </c>
      <c r="K97" s="453">
        <v>0</v>
      </c>
    </row>
    <row r="98" spans="1:11" ht="12.75">
      <c r="A98" s="27" t="s">
        <v>191</v>
      </c>
      <c r="B98" s="28" t="s">
        <v>78</v>
      </c>
      <c r="C98" s="23">
        <v>35.235085590000004</v>
      </c>
      <c r="D98" s="445">
        <f>+C98/'t2'!J98*100</f>
        <v>23.737490978456595</v>
      </c>
      <c r="E98" s="37">
        <v>0.15603574041217838</v>
      </c>
      <c r="F98" s="104">
        <v>14.742337</v>
      </c>
      <c r="G98" s="450">
        <f>+F98/'t2'!J98*100</f>
        <v>9.931750857962562</v>
      </c>
      <c r="H98" s="389">
        <v>1.15233839</v>
      </c>
      <c r="I98" s="450">
        <v>0.7763177434856968</v>
      </c>
      <c r="J98" s="383">
        <v>112.58926047</v>
      </c>
      <c r="K98" s="454">
        <v>75.8501507780139</v>
      </c>
    </row>
    <row r="99" spans="1:11" ht="12.75">
      <c r="A99" s="25" t="s">
        <v>192</v>
      </c>
      <c r="B99" s="26" t="s">
        <v>99</v>
      </c>
      <c r="C99" s="21">
        <v>113.62046315</v>
      </c>
      <c r="D99" s="444">
        <f>+C99/'t2'!J99*100</f>
        <v>57.8547926004094</v>
      </c>
      <c r="E99" s="36">
        <v>-0.10358069122794167</v>
      </c>
      <c r="F99" s="103">
        <v>38.783391619999996</v>
      </c>
      <c r="G99" s="449">
        <f>+F99/'t2'!J99*100</f>
        <v>19.748247950312596</v>
      </c>
      <c r="H99" s="388">
        <v>0</v>
      </c>
      <c r="I99" s="449">
        <v>0</v>
      </c>
      <c r="J99" s="382">
        <v>50</v>
      </c>
      <c r="K99" s="453">
        <v>25.45967117033768</v>
      </c>
    </row>
    <row r="100" spans="1:11" ht="12.75">
      <c r="A100" s="27" t="s">
        <v>193</v>
      </c>
      <c r="B100" s="28" t="s">
        <v>79</v>
      </c>
      <c r="C100" s="23">
        <v>88.89804349</v>
      </c>
      <c r="D100" s="445">
        <f>+C100/'t2'!J100*100</f>
        <v>41.01872634909293</v>
      </c>
      <c r="E100" s="37">
        <v>0.14705622880121338</v>
      </c>
      <c r="F100" s="104">
        <v>21.306351</v>
      </c>
      <c r="G100" s="450">
        <f>+F100/'t2'!J100*100</f>
        <v>9.831030547539921</v>
      </c>
      <c r="H100" s="389">
        <v>0</v>
      </c>
      <c r="I100" s="450">
        <v>0</v>
      </c>
      <c r="J100" s="383">
        <v>127.71937</v>
      </c>
      <c r="K100" s="454">
        <v>58.93139693336291</v>
      </c>
    </row>
    <row r="101" spans="1:11" ht="12.75">
      <c r="A101" s="25" t="s">
        <v>194</v>
      </c>
      <c r="B101" s="26" t="s">
        <v>80</v>
      </c>
      <c r="C101" s="21">
        <v>66.60495311999999</v>
      </c>
      <c r="D101" s="444">
        <f>+C101/'t2'!J101*100</f>
        <v>38.82618259699741</v>
      </c>
      <c r="E101" s="36">
        <v>-0.014609637701602729</v>
      </c>
      <c r="F101" s="103">
        <v>28.738692</v>
      </c>
      <c r="G101" s="449">
        <f>+F101/'t2'!J101*100</f>
        <v>16.75271358844054</v>
      </c>
      <c r="H101" s="388">
        <v>0</v>
      </c>
      <c r="I101" s="449">
        <v>0</v>
      </c>
      <c r="J101" s="382">
        <v>89.2159976</v>
      </c>
      <c r="K101" s="453">
        <v>52.00689214734611</v>
      </c>
    </row>
    <row r="102" spans="1:11" ht="12.75">
      <c r="A102" s="27" t="s">
        <v>195</v>
      </c>
      <c r="B102" s="28" t="s">
        <v>81</v>
      </c>
      <c r="C102" s="23">
        <v>35.09085856</v>
      </c>
      <c r="D102" s="445">
        <f>+C102/'t2'!J102*100</f>
        <v>31.2668206417469</v>
      </c>
      <c r="E102" s="37">
        <v>-0.08507317777749335</v>
      </c>
      <c r="F102" s="104">
        <v>13.27491839</v>
      </c>
      <c r="G102" s="450">
        <f>+F102/'t2'!J102*100</f>
        <v>11.82827976762839</v>
      </c>
      <c r="H102" s="389">
        <v>0.446783</v>
      </c>
      <c r="I102" s="450">
        <v>0.39809467479674004</v>
      </c>
      <c r="J102" s="383">
        <v>73.5</v>
      </c>
      <c r="K102" s="454">
        <v>65.49031318908823</v>
      </c>
    </row>
    <row r="103" spans="1:11" ht="12.75">
      <c r="A103" s="25" t="s">
        <v>196</v>
      </c>
      <c r="B103" s="26" t="s">
        <v>82</v>
      </c>
      <c r="C103" s="21">
        <v>35.92186779</v>
      </c>
      <c r="D103" s="444">
        <f>+C103/'t2'!J103*100</f>
        <v>62.913457081634036</v>
      </c>
      <c r="E103" s="36">
        <v>-0.22026778956170423</v>
      </c>
      <c r="F103" s="103">
        <v>11.865773390000001</v>
      </c>
      <c r="G103" s="449">
        <f>+F103/'t2'!J103*100</f>
        <v>20.781681767671813</v>
      </c>
      <c r="H103" s="388">
        <v>5.30997704</v>
      </c>
      <c r="I103" s="449">
        <v>9.29987868569298</v>
      </c>
      <c r="J103" s="382">
        <v>20</v>
      </c>
      <c r="K103" s="453">
        <v>35.0279431177841</v>
      </c>
    </row>
    <row r="104" spans="1:11" ht="12.75">
      <c r="A104" s="27" t="s">
        <v>197</v>
      </c>
      <c r="B104" s="28" t="s">
        <v>83</v>
      </c>
      <c r="C104" s="23">
        <v>19.607395420000003</v>
      </c>
      <c r="D104" s="445">
        <f>+C104/'t2'!J104*100</f>
        <v>62.612011818094246</v>
      </c>
      <c r="E104" s="37">
        <v>-0.09469852067399476</v>
      </c>
      <c r="F104" s="104">
        <v>4.81157779</v>
      </c>
      <c r="G104" s="450">
        <f>+F104/'t2'!J104*100</f>
        <v>15.36474167006725</v>
      </c>
      <c r="H104" s="389">
        <v>1.39285454</v>
      </c>
      <c r="I104" s="450">
        <v>4.44778222967904</v>
      </c>
      <c r="J104" s="383">
        <v>9</v>
      </c>
      <c r="K104" s="454">
        <v>28.739569651768065</v>
      </c>
    </row>
    <row r="105" spans="1:11" ht="12.75">
      <c r="A105" s="25" t="s">
        <v>198</v>
      </c>
      <c r="B105" s="26" t="s">
        <v>84</v>
      </c>
      <c r="C105" s="21">
        <v>13.74366819</v>
      </c>
      <c r="D105" s="444">
        <f>+C105/'t2'!J105*100</f>
        <v>62.42116739845406</v>
      </c>
      <c r="E105" s="36">
        <v>-0.3420319109942934</v>
      </c>
      <c r="F105" s="103">
        <v>0</v>
      </c>
      <c r="G105" s="449">
        <f>+F105/'t2'!J105*100</f>
        <v>0</v>
      </c>
      <c r="H105" s="388">
        <v>1.092031</v>
      </c>
      <c r="I105" s="449">
        <v>4.959800317712791</v>
      </c>
      <c r="J105" s="382">
        <v>5</v>
      </c>
      <c r="K105" s="453">
        <v>22.70906374321238</v>
      </c>
    </row>
    <row r="106" spans="1:11" ht="12.75">
      <c r="A106" s="27" t="s">
        <v>199</v>
      </c>
      <c r="B106" s="643" t="s">
        <v>100</v>
      </c>
      <c r="C106" s="22">
        <v>81.81325365000001</v>
      </c>
      <c r="D106" s="445">
        <f>+C106/'t2'!J106*100</f>
        <v>71.79186037481338</v>
      </c>
      <c r="E106" s="37">
        <v>-0.09955069924832205</v>
      </c>
      <c r="F106" s="102">
        <v>15.35192416</v>
      </c>
      <c r="G106" s="448">
        <f>+F106/'t2'!J106*100</f>
        <v>13.471450487649003</v>
      </c>
      <c r="H106" s="387">
        <v>6.666084</v>
      </c>
      <c r="I106" s="448">
        <v>5.849548214059783</v>
      </c>
      <c r="J106" s="383">
        <v>30</v>
      </c>
      <c r="K106" s="454">
        <v>26.325267791674012</v>
      </c>
    </row>
    <row r="107" spans="1:11" ht="13.5" thickBot="1">
      <c r="A107" s="671">
        <v>976</v>
      </c>
      <c r="B107" s="644" t="s">
        <v>460</v>
      </c>
      <c r="C107" s="645">
        <v>15.37618545</v>
      </c>
      <c r="D107" s="646">
        <f>+C107/'t2'!J107*100</f>
        <v>99.3394316930207</v>
      </c>
      <c r="E107" s="647" t="s">
        <v>474</v>
      </c>
      <c r="F107" s="648">
        <v>4.26210681</v>
      </c>
      <c r="G107" s="733">
        <f>+F107/'t2'!J107*100</f>
        <v>27.53578055475088</v>
      </c>
      <c r="H107" s="735" t="s">
        <v>474</v>
      </c>
      <c r="I107" s="736" t="s">
        <v>474</v>
      </c>
      <c r="J107" s="734">
        <v>0</v>
      </c>
      <c r="K107" s="649">
        <v>0</v>
      </c>
    </row>
    <row r="108" spans="1:11" ht="12.75">
      <c r="A108" s="755" t="s">
        <v>201</v>
      </c>
      <c r="B108" s="756"/>
      <c r="C108" s="212">
        <v>2369.4455808400003</v>
      </c>
      <c r="D108" s="446">
        <f>+C108/'t2'!J108*100</f>
        <v>36.58878632803129</v>
      </c>
      <c r="E108" s="38">
        <v>0.013653596119661326</v>
      </c>
      <c r="F108" s="215">
        <v>956.87319363</v>
      </c>
      <c r="G108" s="446">
        <f>+F108/'t2'!J108*100</f>
        <v>14.775958185263391</v>
      </c>
      <c r="H108" s="384">
        <v>190.64127876999999</v>
      </c>
      <c r="I108" s="446">
        <v>2.9438671521400077</v>
      </c>
      <c r="J108" s="215">
        <v>3711.9810828099994</v>
      </c>
      <c r="K108" s="455">
        <v>57.320110573917624</v>
      </c>
    </row>
    <row r="109" spans="1:11" ht="12.75">
      <c r="A109" s="753" t="s">
        <v>463</v>
      </c>
      <c r="B109" s="754"/>
      <c r="C109" s="213">
        <v>166.4623705</v>
      </c>
      <c r="D109" s="304">
        <f>+C109/'t2'!J109*100</f>
        <v>69.39748754319204</v>
      </c>
      <c r="E109" s="39">
        <v>-0.1581732915802817</v>
      </c>
      <c r="F109" s="216">
        <v>36.29138215</v>
      </c>
      <c r="G109" s="304">
        <f>+F109/'t2'!J109*100</f>
        <v>15.129730119275496</v>
      </c>
      <c r="H109" s="385">
        <v>14.46094658</v>
      </c>
      <c r="I109" s="304">
        <v>6.02871001496591</v>
      </c>
      <c r="J109" s="216">
        <v>64</v>
      </c>
      <c r="K109" s="456">
        <v>26.681340590210397</v>
      </c>
    </row>
    <row r="110" spans="1:11" ht="13.5" thickBot="1">
      <c r="A110" s="751" t="s">
        <v>464</v>
      </c>
      <c r="B110" s="752"/>
      <c r="C110" s="214">
        <v>2582.16105559</v>
      </c>
      <c r="D110" s="447">
        <f>+C110/'t2'!J110*100</f>
        <v>38.083394933341665</v>
      </c>
      <c r="E110" s="40">
        <v>-0.020495230357801653</v>
      </c>
      <c r="F110" s="217">
        <v>999.6452388699998</v>
      </c>
      <c r="G110" s="447">
        <f>+F110/'t2'!J110*100</f>
        <v>14.743419796648686</v>
      </c>
      <c r="H110" s="386">
        <v>205.10222534999997</v>
      </c>
      <c r="I110" s="447">
        <v>3.0249813553657483</v>
      </c>
      <c r="J110" s="217">
        <v>3775.9810828099994</v>
      </c>
      <c r="K110" s="457">
        <v>55.69063111929818</v>
      </c>
    </row>
    <row r="111" spans="1:11" ht="12.75">
      <c r="A111" s="757" t="s">
        <v>462</v>
      </c>
      <c r="B111" s="757"/>
      <c r="C111" s="757"/>
      <c r="D111" s="757"/>
      <c r="E111" s="757"/>
      <c r="F111" s="757"/>
      <c r="G111" s="757"/>
      <c r="H111" s="757"/>
      <c r="I111" s="757"/>
      <c r="J111" s="757"/>
      <c r="K111" s="757"/>
    </row>
    <row r="112" spans="1:11" ht="12.75">
      <c r="A112" s="783" t="s">
        <v>488</v>
      </c>
      <c r="B112" s="783"/>
      <c r="C112" s="783"/>
      <c r="D112" s="783"/>
      <c r="E112" s="783"/>
      <c r="F112" s="783"/>
      <c r="G112" s="783"/>
      <c r="H112" s="783"/>
      <c r="I112" s="783"/>
      <c r="J112" s="783"/>
      <c r="K112" s="783"/>
    </row>
    <row r="113" spans="1:11" ht="12.75">
      <c r="A113" s="757" t="s">
        <v>384</v>
      </c>
      <c r="B113" s="757"/>
      <c r="C113" s="757"/>
      <c r="D113" s="757"/>
      <c r="E113" s="757"/>
      <c r="F113" s="757"/>
      <c r="G113" s="757"/>
      <c r="H113" s="757"/>
      <c r="I113" s="757"/>
      <c r="J113" s="757"/>
      <c r="K113" s="757"/>
    </row>
    <row r="114" spans="1:11" ht="12.75">
      <c r="A114" s="773" t="s">
        <v>451</v>
      </c>
      <c r="B114" s="773"/>
      <c r="C114" s="773"/>
      <c r="D114" s="773"/>
      <c r="E114" s="773"/>
      <c r="F114" s="773"/>
      <c r="G114" s="773"/>
      <c r="H114" s="773"/>
      <c r="I114" s="773"/>
      <c r="J114" s="773"/>
      <c r="K114" s="773"/>
    </row>
    <row r="116" spans="1:11" ht="12.75">
      <c r="A116" s="20"/>
      <c r="B116" s="20"/>
      <c r="C116" s="20"/>
      <c r="D116" s="230"/>
      <c r="E116" s="20"/>
      <c r="F116" s="20"/>
      <c r="G116" s="230"/>
      <c r="H116" s="20"/>
      <c r="I116" s="230"/>
      <c r="J116" s="20"/>
      <c r="K116" s="230"/>
    </row>
    <row r="118" spans="3:10" ht="12.75">
      <c r="C118" s="418"/>
      <c r="F118" s="418"/>
      <c r="G118" s="139"/>
      <c r="H118" s="418"/>
      <c r="J118" s="418"/>
    </row>
    <row r="119" spans="3:10" ht="12.75">
      <c r="C119" s="418"/>
      <c r="F119" s="418"/>
      <c r="G119" s="139"/>
      <c r="H119" s="418"/>
      <c r="J119" s="418"/>
    </row>
    <row r="120" spans="3:10" ht="12.75">
      <c r="C120" s="418"/>
      <c r="F120" s="418"/>
      <c r="G120" s="139"/>
      <c r="H120" s="418"/>
      <c r="J120" s="418"/>
    </row>
    <row r="124" ht="12.75" customHeight="1"/>
  </sheetData>
  <sheetProtection/>
  <mergeCells count="13">
    <mergeCell ref="A109:B109"/>
    <mergeCell ref="A112:K112"/>
    <mergeCell ref="A114:K114"/>
    <mergeCell ref="A113:K113"/>
    <mergeCell ref="A111:K111"/>
    <mergeCell ref="A110:B110"/>
    <mergeCell ref="A108:B108"/>
    <mergeCell ref="C1:K1"/>
    <mergeCell ref="A1:B1"/>
    <mergeCell ref="A5:B6"/>
    <mergeCell ref="A3:K3"/>
    <mergeCell ref="J5:K5"/>
    <mergeCell ref="C5:I5"/>
  </mergeCells>
  <hyperlinks>
    <hyperlink ref="K2" location="Index!A1" display="Index"/>
  </hyperlinks>
  <printOptions/>
  <pageMargins left="0.5118110236220472" right="0.2362204724409449" top="1.22" bottom="0.5511811023622047" header="0.35" footer="0.22"/>
  <pageSetup firstPageNumber="20"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10" man="1"/>
  </rowBreaks>
</worksheet>
</file>

<file path=xl/worksheets/sheet12.xml><?xml version="1.0" encoding="utf-8"?>
<worksheet xmlns="http://schemas.openxmlformats.org/spreadsheetml/2006/main" xmlns:r="http://schemas.openxmlformats.org/officeDocument/2006/relationships">
  <dimension ref="A1:I120"/>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8" width="11.00390625" style="2" customWidth="1"/>
    <col min="9" max="9" width="16.140625" style="2" customWidth="1"/>
    <col min="10" max="16384" width="11.421875" style="2" customWidth="1"/>
  </cols>
  <sheetData>
    <row r="1" spans="1:9" ht="16.5" customHeight="1">
      <c r="A1" s="759" t="s">
        <v>318</v>
      </c>
      <c r="B1" s="759"/>
      <c r="C1" s="775" t="s">
        <v>445</v>
      </c>
      <c r="D1" s="775"/>
      <c r="E1" s="775"/>
      <c r="F1" s="775"/>
      <c r="G1" s="775"/>
      <c r="H1" s="775"/>
      <c r="I1" s="775"/>
    </row>
    <row r="2" spans="1:9" s="10" customFormat="1" ht="15" customHeight="1" thickBot="1">
      <c r="A2" s="11"/>
      <c r="B2" s="11"/>
      <c r="C2" s="9"/>
      <c r="D2" s="9"/>
      <c r="E2" s="9"/>
      <c r="F2" s="9"/>
      <c r="G2" s="9"/>
      <c r="H2" s="9"/>
      <c r="I2" s="111" t="s">
        <v>280</v>
      </c>
    </row>
    <row r="3" spans="1:9" ht="22.5" customHeight="1" thickBot="1">
      <c r="A3" s="770" t="s">
        <v>403</v>
      </c>
      <c r="B3" s="771"/>
      <c r="C3" s="771"/>
      <c r="D3" s="771"/>
      <c r="E3" s="771"/>
      <c r="F3" s="771"/>
      <c r="G3" s="771"/>
      <c r="H3" s="771"/>
      <c r="I3" s="772"/>
    </row>
    <row r="4" spans="1:9" ht="9" customHeight="1" thickBot="1">
      <c r="A4" s="12"/>
      <c r="B4" s="13"/>
      <c r="C4" s="13"/>
      <c r="D4" s="13"/>
      <c r="E4" s="13"/>
      <c r="F4" s="13"/>
      <c r="G4" s="16"/>
      <c r="H4" s="16"/>
      <c r="I4" s="15"/>
    </row>
    <row r="5" spans="1:9" ht="30" customHeight="1">
      <c r="A5" s="760" t="s">
        <v>228</v>
      </c>
      <c r="B5" s="761"/>
      <c r="C5" s="776" t="s">
        <v>258</v>
      </c>
      <c r="D5" s="777"/>
      <c r="E5" s="776" t="s">
        <v>259</v>
      </c>
      <c r="F5" s="777"/>
      <c r="G5" s="776" t="s">
        <v>260</v>
      </c>
      <c r="H5" s="777"/>
      <c r="I5" s="779"/>
    </row>
    <row r="6" spans="1:9" ht="29.25" customHeight="1">
      <c r="A6" s="762"/>
      <c r="B6" s="763"/>
      <c r="C6" s="35" t="s">
        <v>234</v>
      </c>
      <c r="D6" s="283" t="s">
        <v>235</v>
      </c>
      <c r="E6" s="35" t="s">
        <v>234</v>
      </c>
      <c r="F6" s="283" t="s">
        <v>235</v>
      </c>
      <c r="G6" s="35" t="s">
        <v>234</v>
      </c>
      <c r="H6" s="283" t="s">
        <v>235</v>
      </c>
      <c r="I6" s="19" t="s">
        <v>453</v>
      </c>
    </row>
    <row r="7" spans="1:9" ht="12.75" customHeight="1">
      <c r="A7" s="25" t="s">
        <v>102</v>
      </c>
      <c r="B7" s="26" t="s">
        <v>1</v>
      </c>
      <c r="C7" s="21">
        <v>88.46490507999998</v>
      </c>
      <c r="D7" s="332">
        <v>146.00771272768083</v>
      </c>
      <c r="E7" s="21">
        <v>75.08190838</v>
      </c>
      <c r="F7" s="332">
        <v>123.91962326619264</v>
      </c>
      <c r="G7" s="21">
        <v>47.34508036999999</v>
      </c>
      <c r="H7" s="332">
        <v>78.14112147049308</v>
      </c>
      <c r="I7" s="106">
        <v>4.02289737</v>
      </c>
    </row>
    <row r="8" spans="1:9" ht="12.75" customHeight="1">
      <c r="A8" s="27" t="s">
        <v>103</v>
      </c>
      <c r="B8" s="28" t="s">
        <v>2</v>
      </c>
      <c r="C8" s="22">
        <v>67.81760470999998</v>
      </c>
      <c r="D8" s="333">
        <v>122.29943448489774</v>
      </c>
      <c r="E8" s="22">
        <v>53.11709670999998</v>
      </c>
      <c r="F8" s="333">
        <v>95.78915263804252</v>
      </c>
      <c r="G8" s="22">
        <v>31.341711859999975</v>
      </c>
      <c r="H8" s="333">
        <v>56.520333513067996</v>
      </c>
      <c r="I8" s="107">
        <v>-13.40190383000002</v>
      </c>
    </row>
    <row r="9" spans="1:9" ht="12.75" customHeight="1">
      <c r="A9" s="25" t="s">
        <v>104</v>
      </c>
      <c r="B9" s="26" t="s">
        <v>3</v>
      </c>
      <c r="C9" s="21">
        <v>50.10682422000003</v>
      </c>
      <c r="D9" s="332">
        <v>141.80026211080997</v>
      </c>
      <c r="E9" s="21">
        <v>44.50011425</v>
      </c>
      <c r="F9" s="332">
        <v>125.93350232905632</v>
      </c>
      <c r="G9" s="21">
        <v>17.25719525</v>
      </c>
      <c r="H9" s="332">
        <v>48.83715637221886</v>
      </c>
      <c r="I9" s="106">
        <v>-10.13082885000001</v>
      </c>
    </row>
    <row r="10" spans="1:9" ht="12.75" customHeight="1">
      <c r="A10" s="27" t="s">
        <v>105</v>
      </c>
      <c r="B10" s="28" t="s">
        <v>85</v>
      </c>
      <c r="C10" s="23">
        <v>32.41833953999999</v>
      </c>
      <c r="D10" s="333">
        <v>197.0492134039229</v>
      </c>
      <c r="E10" s="23">
        <v>29.87873894999999</v>
      </c>
      <c r="F10" s="333">
        <v>181.61269488630487</v>
      </c>
      <c r="G10" s="23">
        <v>21.003605239999988</v>
      </c>
      <c r="H10" s="333">
        <v>127.66674511758512</v>
      </c>
      <c r="I10" s="107">
        <v>-6.032364360000018</v>
      </c>
    </row>
    <row r="11" spans="1:9" ht="12.75" customHeight="1">
      <c r="A11" s="25" t="s">
        <v>106</v>
      </c>
      <c r="B11" s="26" t="s">
        <v>4</v>
      </c>
      <c r="C11" s="21">
        <v>36.90738356999999</v>
      </c>
      <c r="D11" s="332">
        <v>261.4707698029797</v>
      </c>
      <c r="E11" s="21">
        <v>29.647700650000004</v>
      </c>
      <c r="F11" s="332">
        <v>210.03946533194483</v>
      </c>
      <c r="G11" s="21">
        <v>20.19018382000001</v>
      </c>
      <c r="H11" s="332">
        <v>143.03758205635026</v>
      </c>
      <c r="I11" s="106">
        <v>5.258845800000021</v>
      </c>
    </row>
    <row r="12" spans="1:9" ht="12.75" customHeight="1">
      <c r="A12" s="27" t="s">
        <v>107</v>
      </c>
      <c r="B12" s="28" t="s">
        <v>5</v>
      </c>
      <c r="C12" s="23">
        <v>133.82524869999992</v>
      </c>
      <c r="D12" s="333">
        <v>122.25994677488309</v>
      </c>
      <c r="E12" s="23">
        <v>101.03694733999991</v>
      </c>
      <c r="F12" s="333">
        <v>92.30524078290064</v>
      </c>
      <c r="G12" s="23">
        <v>43.56588074999991</v>
      </c>
      <c r="H12" s="333">
        <v>39.800876990231934</v>
      </c>
      <c r="I12" s="107">
        <v>-80.60271114999999</v>
      </c>
    </row>
    <row r="13" spans="1:9" ht="12.75" customHeight="1">
      <c r="A13" s="25" t="s">
        <v>108</v>
      </c>
      <c r="B13" s="26" t="s">
        <v>6</v>
      </c>
      <c r="C13" s="21">
        <v>50.88330046000004</v>
      </c>
      <c r="D13" s="332">
        <v>157.2821760283882</v>
      </c>
      <c r="E13" s="21">
        <v>45.870025660000024</v>
      </c>
      <c r="F13" s="332">
        <v>141.785956985126</v>
      </c>
      <c r="G13" s="21">
        <v>28.81860800000003</v>
      </c>
      <c r="H13" s="332">
        <v>89.07939020017567</v>
      </c>
      <c r="I13" s="106">
        <v>-10.082940269999952</v>
      </c>
    </row>
    <row r="14" spans="1:9" ht="12.75" customHeight="1">
      <c r="A14" s="27" t="s">
        <v>109</v>
      </c>
      <c r="B14" s="28" t="s">
        <v>86</v>
      </c>
      <c r="C14" s="23">
        <v>38.012153839999975</v>
      </c>
      <c r="D14" s="333">
        <v>130.30489769194108</v>
      </c>
      <c r="E14" s="23">
        <v>32.335119</v>
      </c>
      <c r="F14" s="333">
        <v>110.84413661185327</v>
      </c>
      <c r="G14" s="23">
        <v>13.342137289999998</v>
      </c>
      <c r="H14" s="333">
        <v>45.73657788198836</v>
      </c>
      <c r="I14" s="107">
        <v>-25.91518786999999</v>
      </c>
    </row>
    <row r="15" spans="1:9" ht="12.75" customHeight="1">
      <c r="A15" s="25" t="s">
        <v>110</v>
      </c>
      <c r="B15" s="26" t="s">
        <v>7</v>
      </c>
      <c r="C15" s="21">
        <v>37.069923460000005</v>
      </c>
      <c r="D15" s="332">
        <v>236.5646898232941</v>
      </c>
      <c r="E15" s="21">
        <v>36.897976840000005</v>
      </c>
      <c r="F15" s="332">
        <v>235.46739867646028</v>
      </c>
      <c r="G15" s="21">
        <v>22.4503063</v>
      </c>
      <c r="H15" s="332">
        <v>143.2684303227165</v>
      </c>
      <c r="I15" s="106">
        <v>0.9936420900000072</v>
      </c>
    </row>
    <row r="16" spans="1:9" ht="12.75" customHeight="1">
      <c r="A16" s="27" t="s">
        <v>111</v>
      </c>
      <c r="B16" s="28" t="s">
        <v>87</v>
      </c>
      <c r="C16" s="23">
        <v>54.485534919999985</v>
      </c>
      <c r="D16" s="333">
        <v>174.81466304752368</v>
      </c>
      <c r="E16" s="23">
        <v>52.54352094</v>
      </c>
      <c r="F16" s="333">
        <v>168.58378874215532</v>
      </c>
      <c r="G16" s="23">
        <v>46.70379365</v>
      </c>
      <c r="H16" s="333">
        <v>149.84725692706527</v>
      </c>
      <c r="I16" s="107">
        <v>18.71958943</v>
      </c>
    </row>
    <row r="17" spans="1:9" ht="12.75" customHeight="1">
      <c r="A17" s="25" t="s">
        <v>112</v>
      </c>
      <c r="B17" s="26" t="s">
        <v>8</v>
      </c>
      <c r="C17" s="21">
        <v>70.98772773000002</v>
      </c>
      <c r="D17" s="332">
        <v>195.3324740795774</v>
      </c>
      <c r="E17" s="21">
        <v>67.12552056</v>
      </c>
      <c r="F17" s="332">
        <v>184.70508106323263</v>
      </c>
      <c r="G17" s="21">
        <v>47.18163225</v>
      </c>
      <c r="H17" s="332">
        <v>129.82673559517914</v>
      </c>
      <c r="I17" s="106">
        <v>0.17899272999997437</v>
      </c>
    </row>
    <row r="18" spans="1:9" ht="12.75" customHeight="1">
      <c r="A18" s="27" t="s">
        <v>113</v>
      </c>
      <c r="B18" s="28" t="s">
        <v>9</v>
      </c>
      <c r="C18" s="23">
        <v>46.53166156999999</v>
      </c>
      <c r="D18" s="333">
        <v>161.21337600559878</v>
      </c>
      <c r="E18" s="23">
        <v>40.95085994999999</v>
      </c>
      <c r="F18" s="333">
        <v>141.8781569392379</v>
      </c>
      <c r="G18" s="23">
        <v>29.131110179999986</v>
      </c>
      <c r="H18" s="333">
        <v>100.92750743155686</v>
      </c>
      <c r="I18" s="107">
        <v>-4.98769084</v>
      </c>
    </row>
    <row r="19" spans="1:9" ht="12.75" customHeight="1">
      <c r="A19" s="25" t="s">
        <v>114</v>
      </c>
      <c r="B19" s="26" t="s">
        <v>10</v>
      </c>
      <c r="C19" s="21">
        <v>352.7077985200002</v>
      </c>
      <c r="D19" s="332">
        <v>176.78755914257684</v>
      </c>
      <c r="E19" s="21">
        <v>346.8438818900001</v>
      </c>
      <c r="F19" s="332">
        <v>173.84839104824138</v>
      </c>
      <c r="G19" s="21">
        <v>283.0316497200001</v>
      </c>
      <c r="H19" s="332">
        <v>141.86381680261687</v>
      </c>
      <c r="I19" s="106">
        <v>-16.4063209399997</v>
      </c>
    </row>
    <row r="20" spans="1:9" ht="12.75" customHeight="1">
      <c r="A20" s="27" t="s">
        <v>115</v>
      </c>
      <c r="B20" s="28" t="s">
        <v>11</v>
      </c>
      <c r="C20" s="23">
        <v>86.645696</v>
      </c>
      <c r="D20" s="333">
        <v>124.30270251659125</v>
      </c>
      <c r="E20" s="23">
        <v>80.99223936000001</v>
      </c>
      <c r="F20" s="333">
        <v>116.1922022684039</v>
      </c>
      <c r="G20" s="23">
        <v>50.586728780000016</v>
      </c>
      <c r="H20" s="333">
        <v>72.57218060580675</v>
      </c>
      <c r="I20" s="107">
        <v>-18.62707053000003</v>
      </c>
    </row>
    <row r="21" spans="1:9" ht="12.75" customHeight="1">
      <c r="A21" s="25" t="s">
        <v>116</v>
      </c>
      <c r="B21" s="26" t="s">
        <v>12</v>
      </c>
      <c r="C21" s="21">
        <v>26.93245854000002</v>
      </c>
      <c r="D21" s="332">
        <v>174.48500550682212</v>
      </c>
      <c r="E21" s="21">
        <v>21.479110300000013</v>
      </c>
      <c r="F21" s="332">
        <v>139.15486673490815</v>
      </c>
      <c r="G21" s="21">
        <v>7.690456240000011</v>
      </c>
      <c r="H21" s="332">
        <v>49.823498192466744</v>
      </c>
      <c r="I21" s="106">
        <v>4.869449950000031</v>
      </c>
    </row>
    <row r="22" spans="1:9" ht="12.75" customHeight="1">
      <c r="A22" s="27" t="s">
        <v>117</v>
      </c>
      <c r="B22" s="28" t="s">
        <v>13</v>
      </c>
      <c r="C22" s="23">
        <v>59.22790950999999</v>
      </c>
      <c r="D22" s="333">
        <v>162.75293685578694</v>
      </c>
      <c r="E22" s="23">
        <v>53.958857849999966</v>
      </c>
      <c r="F22" s="333">
        <v>148.27405959666174</v>
      </c>
      <c r="G22" s="23">
        <v>32.400847269999964</v>
      </c>
      <c r="H22" s="333">
        <v>89.03459692289081</v>
      </c>
      <c r="I22" s="107">
        <v>-3.238086000000067</v>
      </c>
    </row>
    <row r="23" spans="1:9" ht="12.75" customHeight="1">
      <c r="A23" s="25" t="s">
        <v>118</v>
      </c>
      <c r="B23" s="26" t="s">
        <v>88</v>
      </c>
      <c r="C23" s="21">
        <v>112.87716768999994</v>
      </c>
      <c r="D23" s="332">
        <v>177.7794768698182</v>
      </c>
      <c r="E23" s="21">
        <v>101.45806205999995</v>
      </c>
      <c r="F23" s="332">
        <v>159.79459412720803</v>
      </c>
      <c r="G23" s="21">
        <v>64.38619485999995</v>
      </c>
      <c r="H23" s="332">
        <v>101.40708058236515</v>
      </c>
      <c r="I23" s="106">
        <v>-6.189230450000077</v>
      </c>
    </row>
    <row r="24" spans="1:9" ht="12.75" customHeight="1">
      <c r="A24" s="27" t="s">
        <v>119</v>
      </c>
      <c r="B24" s="28" t="s">
        <v>89</v>
      </c>
      <c r="C24" s="23">
        <v>37.16765704000002</v>
      </c>
      <c r="D24" s="333">
        <v>116.35873759873279</v>
      </c>
      <c r="E24" s="23">
        <v>32.03395648000002</v>
      </c>
      <c r="F24" s="333">
        <v>100.28694389571201</v>
      </c>
      <c r="G24" s="23">
        <v>15.590603160000022</v>
      </c>
      <c r="H24" s="333">
        <v>48.808642959336126</v>
      </c>
      <c r="I24" s="107">
        <v>1.8654104300000407</v>
      </c>
    </row>
    <row r="25" spans="1:9" ht="12.75" customHeight="1">
      <c r="A25" s="25" t="s">
        <v>120</v>
      </c>
      <c r="B25" s="26" t="s">
        <v>90</v>
      </c>
      <c r="C25" s="21">
        <v>35.147746000000026</v>
      </c>
      <c r="D25" s="332">
        <v>139.41100921797914</v>
      </c>
      <c r="E25" s="21">
        <v>23.09084704000002</v>
      </c>
      <c r="F25" s="332">
        <v>91.5881857557633</v>
      </c>
      <c r="G25" s="21">
        <v>-1.5000711599999814</v>
      </c>
      <c r="H25" s="332">
        <v>-5.94992447920791</v>
      </c>
      <c r="I25" s="106">
        <v>-11.443957509999962</v>
      </c>
    </row>
    <row r="26" spans="1:9" ht="12.75" customHeight="1">
      <c r="A26" s="27" t="s">
        <v>225</v>
      </c>
      <c r="B26" s="28" t="s">
        <v>14</v>
      </c>
      <c r="C26" s="23">
        <v>38.12653105999997</v>
      </c>
      <c r="D26" s="333">
        <v>265.2760225153765</v>
      </c>
      <c r="E26" s="23">
        <v>36.78956463999999</v>
      </c>
      <c r="F26" s="333">
        <v>255.97370404386174</v>
      </c>
      <c r="G26" s="23">
        <v>34.73256602999999</v>
      </c>
      <c r="H26" s="333">
        <v>241.66155986474067</v>
      </c>
      <c r="I26" s="107">
        <v>6.599167299999982</v>
      </c>
    </row>
    <row r="27" spans="1:9" ht="12.75" customHeight="1">
      <c r="A27" s="25" t="s">
        <v>226</v>
      </c>
      <c r="B27" s="26" t="s">
        <v>15</v>
      </c>
      <c r="C27" s="21">
        <v>33.891024939999994</v>
      </c>
      <c r="D27" s="332">
        <v>202.8151795000688</v>
      </c>
      <c r="E27" s="21">
        <v>28.372923439999997</v>
      </c>
      <c r="F27" s="332">
        <v>169.79302250707647</v>
      </c>
      <c r="G27" s="21">
        <v>22.286344489999998</v>
      </c>
      <c r="H27" s="332">
        <v>133.3689071411046</v>
      </c>
      <c r="I27" s="106">
        <v>-1.0409132000000068</v>
      </c>
    </row>
    <row r="28" spans="1:9" ht="12.75" customHeight="1">
      <c r="A28" s="27" t="s">
        <v>121</v>
      </c>
      <c r="B28" s="28" t="s">
        <v>16</v>
      </c>
      <c r="C28" s="23">
        <v>62.99254427000004</v>
      </c>
      <c r="D28" s="333">
        <v>117.03017370819632</v>
      </c>
      <c r="E28" s="23">
        <v>56.39644416000002</v>
      </c>
      <c r="F28" s="333">
        <v>104.77566405763773</v>
      </c>
      <c r="G28" s="23">
        <v>31.345603900000036</v>
      </c>
      <c r="H28" s="333">
        <v>58.23516912861659</v>
      </c>
      <c r="I28" s="107">
        <v>-7.721322119999945</v>
      </c>
    </row>
    <row r="29" spans="1:9" ht="12.75" customHeight="1">
      <c r="A29" s="25" t="s">
        <v>122</v>
      </c>
      <c r="B29" s="26" t="s">
        <v>91</v>
      </c>
      <c r="C29" s="21">
        <v>75.49476466000003</v>
      </c>
      <c r="D29" s="332">
        <v>124.09635913839927</v>
      </c>
      <c r="E29" s="21">
        <v>65.58239663000005</v>
      </c>
      <c r="F29" s="332">
        <v>107.80266263503616</v>
      </c>
      <c r="G29" s="21">
        <v>42.369734830000056</v>
      </c>
      <c r="H29" s="332">
        <v>69.64628413297487</v>
      </c>
      <c r="I29" s="106">
        <v>-11.860656549999982</v>
      </c>
    </row>
    <row r="30" spans="1:9" ht="12.75" customHeight="1">
      <c r="A30" s="27" t="s">
        <v>123</v>
      </c>
      <c r="B30" s="28" t="s">
        <v>17</v>
      </c>
      <c r="C30" s="23">
        <v>11.71713600999999</v>
      </c>
      <c r="D30" s="333">
        <v>91.23008533499429</v>
      </c>
      <c r="E30" s="23">
        <v>9.796827629999996</v>
      </c>
      <c r="F30" s="333">
        <v>76.27848818468482</v>
      </c>
      <c r="G30" s="23">
        <v>0.9492294999999944</v>
      </c>
      <c r="H30" s="333">
        <v>7.390738505858951</v>
      </c>
      <c r="I30" s="107">
        <v>4.723449249999987</v>
      </c>
    </row>
    <row r="31" spans="1:9" ht="12.75" customHeight="1">
      <c r="A31" s="25" t="s">
        <v>124</v>
      </c>
      <c r="B31" s="26" t="s">
        <v>92</v>
      </c>
      <c r="C31" s="21">
        <v>76.11957831999999</v>
      </c>
      <c r="D31" s="332">
        <v>179.33443824566032</v>
      </c>
      <c r="E31" s="21">
        <v>65.20509557</v>
      </c>
      <c r="F31" s="332">
        <v>153.62038837947867</v>
      </c>
      <c r="G31" s="21">
        <v>31.62073196999999</v>
      </c>
      <c r="H31" s="332">
        <v>74.49707854288782</v>
      </c>
      <c r="I31" s="106">
        <v>-2.344046870000012</v>
      </c>
    </row>
    <row r="32" spans="1:9" ht="12.75" customHeight="1">
      <c r="A32" s="27" t="s">
        <v>125</v>
      </c>
      <c r="B32" s="28" t="s">
        <v>18</v>
      </c>
      <c r="C32" s="23">
        <v>80.19818427000004</v>
      </c>
      <c r="D32" s="333">
        <v>148.5173563126862</v>
      </c>
      <c r="E32" s="23">
        <v>70.91144398000002</v>
      </c>
      <c r="F32" s="333">
        <v>131.319434324953</v>
      </c>
      <c r="G32" s="23">
        <v>59.357588710000016</v>
      </c>
      <c r="H32" s="333">
        <v>109.92308906428246</v>
      </c>
      <c r="I32" s="107">
        <v>-6.953362860000015</v>
      </c>
    </row>
    <row r="33" spans="1:9" ht="12.75" customHeight="1">
      <c r="A33" s="25" t="s">
        <v>126</v>
      </c>
      <c r="B33" s="26" t="s">
        <v>93</v>
      </c>
      <c r="C33" s="21">
        <v>94.06422823000003</v>
      </c>
      <c r="D33" s="332">
        <v>189.07876633962297</v>
      </c>
      <c r="E33" s="21">
        <v>91.92482422000003</v>
      </c>
      <c r="F33" s="332">
        <v>184.77834439894917</v>
      </c>
      <c r="G33" s="21">
        <v>82.37648924000003</v>
      </c>
      <c r="H33" s="332">
        <v>165.58520974417428</v>
      </c>
      <c r="I33" s="106">
        <v>14.792562040000035</v>
      </c>
    </row>
    <row r="34" spans="1:9" ht="12.75" customHeight="1">
      <c r="A34" s="27" t="s">
        <v>127</v>
      </c>
      <c r="B34" s="28" t="s">
        <v>19</v>
      </c>
      <c r="C34" s="23">
        <v>86.91182667999995</v>
      </c>
      <c r="D34" s="333">
        <v>145.05103913508597</v>
      </c>
      <c r="E34" s="23">
        <v>82.80030485999995</v>
      </c>
      <c r="F34" s="333">
        <v>138.18913627100986</v>
      </c>
      <c r="G34" s="23">
        <v>60.658265579999956</v>
      </c>
      <c r="H34" s="333">
        <v>101.23529547832784</v>
      </c>
      <c r="I34" s="107">
        <v>0.7813512599999458</v>
      </c>
    </row>
    <row r="35" spans="1:9" ht="12.75" customHeight="1">
      <c r="A35" s="25" t="s">
        <v>128</v>
      </c>
      <c r="B35" s="26" t="s">
        <v>20</v>
      </c>
      <c r="C35" s="21">
        <v>58.343542699999986</v>
      </c>
      <c r="D35" s="332">
        <v>133.51963928543637</v>
      </c>
      <c r="E35" s="21">
        <v>52.70542124000001</v>
      </c>
      <c r="F35" s="332">
        <v>120.6167556285844</v>
      </c>
      <c r="G35" s="21">
        <v>29.031674110000015</v>
      </c>
      <c r="H35" s="332">
        <v>66.43920604806785</v>
      </c>
      <c r="I35" s="106">
        <v>-8.131913079999975</v>
      </c>
    </row>
    <row r="36" spans="1:9" ht="12.75" customHeight="1">
      <c r="A36" s="27" t="s">
        <v>129</v>
      </c>
      <c r="B36" s="28" t="s">
        <v>21</v>
      </c>
      <c r="C36" s="23">
        <v>113.80890376999999</v>
      </c>
      <c r="D36" s="333">
        <v>122.97788923563009</v>
      </c>
      <c r="E36" s="23">
        <v>108.19961459000004</v>
      </c>
      <c r="F36" s="333">
        <v>116.91668909558895</v>
      </c>
      <c r="G36" s="23">
        <v>69.34628171000004</v>
      </c>
      <c r="H36" s="333">
        <v>74.93314730690852</v>
      </c>
      <c r="I36" s="107">
        <v>-29.644052979999945</v>
      </c>
    </row>
    <row r="37" spans="1:9" ht="12.75" customHeight="1">
      <c r="A37" s="25" t="s">
        <v>130</v>
      </c>
      <c r="B37" s="26" t="s">
        <v>22</v>
      </c>
      <c r="C37" s="21">
        <v>75.62777228999997</v>
      </c>
      <c r="D37" s="332">
        <v>105.30461302930593</v>
      </c>
      <c r="E37" s="21">
        <v>66.17988302999997</v>
      </c>
      <c r="F37" s="332">
        <v>92.14930919921296</v>
      </c>
      <c r="G37" s="21">
        <v>45.14423636999997</v>
      </c>
      <c r="H37" s="332">
        <v>62.85913491167265</v>
      </c>
      <c r="I37" s="106">
        <v>-22.965978820000068</v>
      </c>
    </row>
    <row r="38" spans="1:9" ht="12.75" customHeight="1">
      <c r="A38" s="27" t="s">
        <v>131</v>
      </c>
      <c r="B38" s="28" t="s">
        <v>23</v>
      </c>
      <c r="C38" s="23">
        <v>230.27966885000015</v>
      </c>
      <c r="D38" s="333">
        <v>183.58529884473765</v>
      </c>
      <c r="E38" s="23">
        <v>215.16370933000016</v>
      </c>
      <c r="F38" s="333">
        <v>171.53443929789776</v>
      </c>
      <c r="G38" s="23">
        <v>158.11030010000013</v>
      </c>
      <c r="H38" s="333">
        <v>126.04988898606219</v>
      </c>
      <c r="I38" s="107">
        <v>-37.01875232999963</v>
      </c>
    </row>
    <row r="39" spans="1:9" ht="12.75" customHeight="1">
      <c r="A39" s="25" t="s">
        <v>132</v>
      </c>
      <c r="B39" s="26" t="s">
        <v>24</v>
      </c>
      <c r="C39" s="21">
        <v>20.40806547</v>
      </c>
      <c r="D39" s="332">
        <v>104.89342860814143</v>
      </c>
      <c r="E39" s="21">
        <v>17.027744650000006</v>
      </c>
      <c r="F39" s="332">
        <v>87.51924676192438</v>
      </c>
      <c r="G39" s="21">
        <v>5.786951610000007</v>
      </c>
      <c r="H39" s="332">
        <v>29.74378911389806</v>
      </c>
      <c r="I39" s="106">
        <v>-6.0760679600000005</v>
      </c>
    </row>
    <row r="40" spans="1:9" ht="12.75" customHeight="1">
      <c r="A40" s="27" t="s">
        <v>133</v>
      </c>
      <c r="B40" s="28" t="s">
        <v>25</v>
      </c>
      <c r="C40" s="23">
        <v>146.54989117000008</v>
      </c>
      <c r="D40" s="333">
        <v>100.0963679573906</v>
      </c>
      <c r="E40" s="23">
        <v>133.99011968000008</v>
      </c>
      <c r="F40" s="333">
        <v>91.51780472212057</v>
      </c>
      <c r="G40" s="23">
        <v>72.14981371000005</v>
      </c>
      <c r="H40" s="333">
        <v>49.27969747037067</v>
      </c>
      <c r="I40" s="107">
        <v>-32.60527337000005</v>
      </c>
    </row>
    <row r="41" spans="1:9" ht="12.75" customHeight="1">
      <c r="A41" s="25" t="s">
        <v>134</v>
      </c>
      <c r="B41" s="26" t="s">
        <v>26</v>
      </c>
      <c r="C41" s="21">
        <v>147.33428456000019</v>
      </c>
      <c r="D41" s="332">
        <v>140.3148917836322</v>
      </c>
      <c r="E41" s="21">
        <v>139.28760999000013</v>
      </c>
      <c r="F41" s="332">
        <v>132.6515819513042</v>
      </c>
      <c r="G41" s="21">
        <v>101.07794184000014</v>
      </c>
      <c r="H41" s="332">
        <v>96.26232287581463</v>
      </c>
      <c r="I41" s="106">
        <v>3.6111811500001996</v>
      </c>
    </row>
    <row r="42" spans="1:9" ht="12.75" customHeight="1">
      <c r="A42" s="27" t="s">
        <v>135</v>
      </c>
      <c r="B42" s="28" t="s">
        <v>27</v>
      </c>
      <c r="C42" s="23">
        <v>147.83882704999996</v>
      </c>
      <c r="D42" s="333">
        <v>147.25965482756314</v>
      </c>
      <c r="E42" s="23">
        <v>132.08600012</v>
      </c>
      <c r="F42" s="333">
        <v>131.568541048058</v>
      </c>
      <c r="G42" s="23">
        <v>90.28585885000001</v>
      </c>
      <c r="H42" s="333">
        <v>89.93215568170386</v>
      </c>
      <c r="I42" s="107">
        <v>-8.895336760000005</v>
      </c>
    </row>
    <row r="43" spans="1:9" ht="12.75" customHeight="1">
      <c r="A43" s="25" t="s">
        <v>136</v>
      </c>
      <c r="B43" s="26" t="s">
        <v>28</v>
      </c>
      <c r="C43" s="21">
        <v>40.27707719</v>
      </c>
      <c r="D43" s="332">
        <v>168.2115459211587</v>
      </c>
      <c r="E43" s="21">
        <v>39.987904650000004</v>
      </c>
      <c r="F43" s="332">
        <v>167.00385749426798</v>
      </c>
      <c r="G43" s="21">
        <v>24.826807090000003</v>
      </c>
      <c r="H43" s="332">
        <v>103.68566669311696</v>
      </c>
      <c r="I43" s="106">
        <v>-8.50526161999997</v>
      </c>
    </row>
    <row r="44" spans="1:9" ht="12.75" customHeight="1">
      <c r="A44" s="27" t="s">
        <v>137</v>
      </c>
      <c r="B44" s="28" t="s">
        <v>29</v>
      </c>
      <c r="C44" s="23">
        <v>61.86914063</v>
      </c>
      <c r="D44" s="333">
        <v>102.54491375466777</v>
      </c>
      <c r="E44" s="23">
        <v>56.98125096999997</v>
      </c>
      <c r="F44" s="333">
        <v>94.44348841526373</v>
      </c>
      <c r="G44" s="23">
        <v>29.474935089999974</v>
      </c>
      <c r="H44" s="333">
        <v>48.85318667676601</v>
      </c>
      <c r="I44" s="107">
        <v>10.409403929999932</v>
      </c>
    </row>
    <row r="45" spans="1:9" ht="12.75" customHeight="1">
      <c r="A45" s="25" t="s">
        <v>138</v>
      </c>
      <c r="B45" s="26" t="s">
        <v>30</v>
      </c>
      <c r="C45" s="21">
        <v>194.13046230999996</v>
      </c>
      <c r="D45" s="332">
        <v>158.63831262615113</v>
      </c>
      <c r="E45" s="21">
        <v>194.12130101999998</v>
      </c>
      <c r="F45" s="332">
        <v>158.63082626069473</v>
      </c>
      <c r="G45" s="21">
        <v>82.82130101999998</v>
      </c>
      <c r="H45" s="332">
        <v>67.67939089505036</v>
      </c>
      <c r="I45" s="106">
        <v>7.133259249999881</v>
      </c>
    </row>
    <row r="46" spans="1:9" ht="12.75" customHeight="1">
      <c r="A46" s="27" t="s">
        <v>139</v>
      </c>
      <c r="B46" s="28" t="s">
        <v>94</v>
      </c>
      <c r="C46" s="23">
        <v>45.90537492999998</v>
      </c>
      <c r="D46" s="333">
        <v>168.96854729829204</v>
      </c>
      <c r="E46" s="23">
        <v>41.799206039999994</v>
      </c>
      <c r="F46" s="333">
        <v>153.85455697879857</v>
      </c>
      <c r="G46" s="23">
        <v>27.03247203999999</v>
      </c>
      <c r="H46" s="333">
        <v>99.501148557126</v>
      </c>
      <c r="I46" s="107">
        <v>-9.93111647</v>
      </c>
    </row>
    <row r="47" spans="1:9" ht="12.75" customHeight="1">
      <c r="A47" s="25" t="s">
        <v>140</v>
      </c>
      <c r="B47" s="26" t="s">
        <v>31</v>
      </c>
      <c r="C47" s="21">
        <v>62.57968626999998</v>
      </c>
      <c r="D47" s="332">
        <v>159.4013282746464</v>
      </c>
      <c r="E47" s="21">
        <v>60.06479750999999</v>
      </c>
      <c r="F47" s="332">
        <v>152.99546987712432</v>
      </c>
      <c r="G47" s="21">
        <v>46.34810567999999</v>
      </c>
      <c r="H47" s="332">
        <v>118.05667379875288</v>
      </c>
      <c r="I47" s="106">
        <v>-5.99948324000001</v>
      </c>
    </row>
    <row r="48" spans="1:9" ht="12.75" customHeight="1">
      <c r="A48" s="27" t="s">
        <v>141</v>
      </c>
      <c r="B48" s="28" t="s">
        <v>32</v>
      </c>
      <c r="C48" s="23">
        <v>43.74289187000001</v>
      </c>
      <c r="D48" s="333">
        <v>129.22453233797043</v>
      </c>
      <c r="E48" s="23">
        <v>41.61627501999998</v>
      </c>
      <c r="F48" s="333">
        <v>122.94211578627068</v>
      </c>
      <c r="G48" s="23">
        <v>20.663502219999984</v>
      </c>
      <c r="H48" s="333">
        <v>61.043778696200576</v>
      </c>
      <c r="I48" s="107">
        <v>-19.36469961</v>
      </c>
    </row>
    <row r="49" spans="1:9" ht="12.75" customHeight="1">
      <c r="A49" s="25" t="s">
        <v>142</v>
      </c>
      <c r="B49" s="26" t="s">
        <v>33</v>
      </c>
      <c r="C49" s="21">
        <v>80.44170601999998</v>
      </c>
      <c r="D49" s="332">
        <v>105.30852363042254</v>
      </c>
      <c r="E49" s="21">
        <v>69.29173025</v>
      </c>
      <c r="F49" s="332">
        <v>90.71177345009013</v>
      </c>
      <c r="G49" s="21">
        <v>43.41676305</v>
      </c>
      <c r="H49" s="332">
        <v>56.83811848135866</v>
      </c>
      <c r="I49" s="106">
        <v>-17.85626541000007</v>
      </c>
    </row>
    <row r="50" spans="1:9" ht="12.75" customHeight="1">
      <c r="A50" s="27" t="s">
        <v>143</v>
      </c>
      <c r="B50" s="28" t="s">
        <v>34</v>
      </c>
      <c r="C50" s="23">
        <v>43.134622080000014</v>
      </c>
      <c r="D50" s="333">
        <v>186.6766295344188</v>
      </c>
      <c r="E50" s="23">
        <v>38.46233737000001</v>
      </c>
      <c r="F50" s="333">
        <v>166.45606610232576</v>
      </c>
      <c r="G50" s="23">
        <v>28.999356220000006</v>
      </c>
      <c r="H50" s="333">
        <v>125.50248076307204</v>
      </c>
      <c r="I50" s="107">
        <v>-1.4701511799999922</v>
      </c>
    </row>
    <row r="51" spans="1:9" ht="12.75" customHeight="1">
      <c r="A51" s="25" t="s">
        <v>144</v>
      </c>
      <c r="B51" s="26" t="s">
        <v>35</v>
      </c>
      <c r="C51" s="21">
        <v>186.85753230999995</v>
      </c>
      <c r="D51" s="332">
        <v>143.59021175340513</v>
      </c>
      <c r="E51" s="21">
        <v>173.12088128999997</v>
      </c>
      <c r="F51" s="332">
        <v>133.0343160163679</v>
      </c>
      <c r="G51" s="21">
        <v>139.49774445999998</v>
      </c>
      <c r="H51" s="332">
        <v>107.19669910283747</v>
      </c>
      <c r="I51" s="106">
        <v>-18.506733139999927</v>
      </c>
    </row>
    <row r="52" spans="1:9" ht="12.75" customHeight="1">
      <c r="A52" s="27" t="s">
        <v>145</v>
      </c>
      <c r="B52" s="28" t="s">
        <v>95</v>
      </c>
      <c r="C52" s="23">
        <v>89.28979881999993</v>
      </c>
      <c r="D52" s="333">
        <v>132.84365330540263</v>
      </c>
      <c r="E52" s="23">
        <v>72.36988593999993</v>
      </c>
      <c r="F52" s="333">
        <v>107.67053084020927</v>
      </c>
      <c r="G52" s="23">
        <v>42.31068024999994</v>
      </c>
      <c r="H52" s="333">
        <v>62.949020073139216</v>
      </c>
      <c r="I52" s="107">
        <v>8.759892099999934</v>
      </c>
    </row>
    <row r="53" spans="1:9" ht="12.75" customHeight="1">
      <c r="A53" s="25" t="s">
        <v>146</v>
      </c>
      <c r="B53" s="26" t="s">
        <v>36</v>
      </c>
      <c r="C53" s="21">
        <v>24.34325529999998</v>
      </c>
      <c r="D53" s="332">
        <v>135.01153767227743</v>
      </c>
      <c r="E53" s="21">
        <v>21.885285099999994</v>
      </c>
      <c r="F53" s="332">
        <v>121.37924683175727</v>
      </c>
      <c r="G53" s="21">
        <v>13.179323729999995</v>
      </c>
      <c r="H53" s="332">
        <v>73.09461041013834</v>
      </c>
      <c r="I53" s="106">
        <v>-12.419387000000036</v>
      </c>
    </row>
    <row r="54" spans="1:9" ht="12.75" customHeight="1">
      <c r="A54" s="27" t="s">
        <v>147</v>
      </c>
      <c r="B54" s="28" t="s">
        <v>37</v>
      </c>
      <c r="C54" s="23">
        <v>30.35340124000001</v>
      </c>
      <c r="D54" s="333">
        <v>88.9784635859433</v>
      </c>
      <c r="E54" s="23">
        <v>23.936632860000014</v>
      </c>
      <c r="F54" s="333">
        <v>70.16824238124836</v>
      </c>
      <c r="G54" s="23">
        <v>10.305222850000016</v>
      </c>
      <c r="H54" s="333">
        <v>30.20890109986755</v>
      </c>
      <c r="I54" s="107">
        <v>-17.273560890000024</v>
      </c>
    </row>
    <row r="55" spans="1:9" ht="12.75" customHeight="1">
      <c r="A55" s="25" t="s">
        <v>148</v>
      </c>
      <c r="B55" s="26" t="s">
        <v>38</v>
      </c>
      <c r="C55" s="21">
        <v>20.363363590000002</v>
      </c>
      <c r="D55" s="332">
        <v>250.43491231306578</v>
      </c>
      <c r="E55" s="21">
        <v>19.599423719999997</v>
      </c>
      <c r="F55" s="332">
        <v>241.03974468713105</v>
      </c>
      <c r="G55" s="21">
        <v>11.858450099999999</v>
      </c>
      <c r="H55" s="332">
        <v>145.8388688016529</v>
      </c>
      <c r="I55" s="106">
        <v>-0.5782498699999917</v>
      </c>
    </row>
    <row r="56" spans="1:9" ht="12.75" customHeight="1">
      <c r="A56" s="27" t="s">
        <v>149</v>
      </c>
      <c r="B56" s="28" t="s">
        <v>39</v>
      </c>
      <c r="C56" s="23">
        <v>67.23103587</v>
      </c>
      <c r="D56" s="333">
        <v>83.66512547086575</v>
      </c>
      <c r="E56" s="23">
        <v>48.50646639999998</v>
      </c>
      <c r="F56" s="333">
        <v>60.363484586963445</v>
      </c>
      <c r="G56" s="23">
        <v>20.293966399999977</v>
      </c>
      <c r="H56" s="333">
        <v>25.25466435532301</v>
      </c>
      <c r="I56" s="107">
        <v>-5.9957808999999616</v>
      </c>
    </row>
    <row r="57" spans="1:9" ht="12.75" customHeight="1">
      <c r="A57" s="25" t="s">
        <v>150</v>
      </c>
      <c r="B57" s="26" t="s">
        <v>40</v>
      </c>
      <c r="C57" s="21">
        <v>72.38411</v>
      </c>
      <c r="D57" s="332">
        <v>140.261614331528</v>
      </c>
      <c r="E57" s="21">
        <v>61.624515139999986</v>
      </c>
      <c r="F57" s="332">
        <v>119.41231267379106</v>
      </c>
      <c r="G57" s="21">
        <v>33.80482758999999</v>
      </c>
      <c r="H57" s="332">
        <v>65.50498016722698</v>
      </c>
      <c r="I57" s="106">
        <v>-11.771497040000021</v>
      </c>
    </row>
    <row r="58" spans="1:9" ht="12.75" customHeight="1">
      <c r="A58" s="27" t="s">
        <v>151</v>
      </c>
      <c r="B58" s="28" t="s">
        <v>96</v>
      </c>
      <c r="C58" s="23">
        <v>59.07286</v>
      </c>
      <c r="D58" s="333">
        <v>101.77921509574398</v>
      </c>
      <c r="E58" s="23">
        <v>53.83727780000001</v>
      </c>
      <c r="F58" s="333">
        <v>92.75860145209701</v>
      </c>
      <c r="G58" s="23">
        <v>42.430249930000016</v>
      </c>
      <c r="H58" s="333">
        <v>73.10493404571316</v>
      </c>
      <c r="I58" s="107">
        <v>2.3966806500000284</v>
      </c>
    </row>
    <row r="59" spans="1:9" ht="12.75" customHeight="1">
      <c r="A59" s="25" t="s">
        <v>152</v>
      </c>
      <c r="B59" s="26" t="s">
        <v>41</v>
      </c>
      <c r="C59" s="21">
        <v>34.88888031999999</v>
      </c>
      <c r="D59" s="332">
        <v>181.50116697186613</v>
      </c>
      <c r="E59" s="21">
        <v>33.94358325999999</v>
      </c>
      <c r="F59" s="332">
        <v>176.58348208340266</v>
      </c>
      <c r="G59" s="21">
        <v>28.753858059999992</v>
      </c>
      <c r="H59" s="332">
        <v>149.58516137423</v>
      </c>
      <c r="I59" s="106">
        <v>-3.56644032</v>
      </c>
    </row>
    <row r="60" spans="1:9" ht="12.75" customHeight="1">
      <c r="A60" s="27" t="s">
        <v>153</v>
      </c>
      <c r="B60" s="28" t="s">
        <v>42</v>
      </c>
      <c r="C60" s="23">
        <v>44.67967122999999</v>
      </c>
      <c r="D60" s="333">
        <v>141.70392045112158</v>
      </c>
      <c r="E60" s="23">
        <v>42.32211114999998</v>
      </c>
      <c r="F60" s="333">
        <v>134.22679501939396</v>
      </c>
      <c r="G60" s="23">
        <v>25.979768979999974</v>
      </c>
      <c r="H60" s="333">
        <v>82.39619978243142</v>
      </c>
      <c r="I60" s="107">
        <v>-12.126081880000017</v>
      </c>
    </row>
    <row r="61" spans="1:9" ht="12.75" customHeight="1">
      <c r="A61" s="25" t="s">
        <v>154</v>
      </c>
      <c r="B61" s="26" t="s">
        <v>43</v>
      </c>
      <c r="C61" s="21">
        <v>88.0531415999999</v>
      </c>
      <c r="D61" s="332">
        <v>118.17088147903586</v>
      </c>
      <c r="E61" s="21">
        <v>79.70921678999996</v>
      </c>
      <c r="F61" s="332">
        <v>106.972996521431</v>
      </c>
      <c r="G61" s="21">
        <v>28.145588099999966</v>
      </c>
      <c r="H61" s="332">
        <v>37.772518902640286</v>
      </c>
      <c r="I61" s="106">
        <v>0.5517453800001144</v>
      </c>
    </row>
    <row r="62" spans="1:9" ht="12.75" customHeight="1">
      <c r="A62" s="27" t="s">
        <v>155</v>
      </c>
      <c r="B62" s="28" t="s">
        <v>44</v>
      </c>
      <c r="C62" s="23">
        <v>33.62523796000001</v>
      </c>
      <c r="D62" s="333">
        <v>167.77637605592344</v>
      </c>
      <c r="E62" s="23">
        <v>27.458077159999995</v>
      </c>
      <c r="F62" s="333">
        <v>137.00473093599842</v>
      </c>
      <c r="G62" s="23">
        <v>16.77511689</v>
      </c>
      <c r="H62" s="333">
        <v>83.70106772379589</v>
      </c>
      <c r="I62" s="107">
        <v>-4.71054206</v>
      </c>
    </row>
    <row r="63" spans="1:9" ht="12.75" customHeight="1">
      <c r="A63" s="25" t="s">
        <v>156</v>
      </c>
      <c r="B63" s="26" t="s">
        <v>45</v>
      </c>
      <c r="C63" s="21">
        <v>146.88773448</v>
      </c>
      <c r="D63" s="332">
        <v>198.72681707488664</v>
      </c>
      <c r="E63" s="21">
        <v>141.16051598</v>
      </c>
      <c r="F63" s="332">
        <v>190.97836954639422</v>
      </c>
      <c r="G63" s="21">
        <v>105.74096362000002</v>
      </c>
      <c r="H63" s="332">
        <v>143.05867817367118</v>
      </c>
      <c r="I63" s="106">
        <v>-17.479564529999926</v>
      </c>
    </row>
    <row r="64" spans="1:9" ht="12.75" customHeight="1">
      <c r="A64" s="27" t="s">
        <v>157</v>
      </c>
      <c r="B64" s="28" t="s">
        <v>46</v>
      </c>
      <c r="C64" s="23">
        <v>105.04555942000007</v>
      </c>
      <c r="D64" s="333">
        <v>98.51148935412</v>
      </c>
      <c r="E64" s="23">
        <v>93.12926107000006</v>
      </c>
      <c r="F64" s="333">
        <v>87.33641156379656</v>
      </c>
      <c r="G64" s="23">
        <v>62.40537298000007</v>
      </c>
      <c r="H64" s="333">
        <v>58.523618417597646</v>
      </c>
      <c r="I64" s="107">
        <v>-16.030949709999906</v>
      </c>
    </row>
    <row r="65" spans="1:9" ht="12.75" customHeight="1">
      <c r="A65" s="25" t="s">
        <v>158</v>
      </c>
      <c r="B65" s="26" t="s">
        <v>47</v>
      </c>
      <c r="C65" s="21">
        <v>33.57284597999999</v>
      </c>
      <c r="D65" s="332">
        <v>147.4174320716606</v>
      </c>
      <c r="E65" s="21">
        <v>27.34798017999998</v>
      </c>
      <c r="F65" s="332">
        <v>120.0842196364274</v>
      </c>
      <c r="G65" s="21">
        <v>11.803313969999978</v>
      </c>
      <c r="H65" s="332">
        <v>51.828023052603754</v>
      </c>
      <c r="I65" s="106">
        <v>-8.460932450000032</v>
      </c>
    </row>
    <row r="66" spans="1:9" ht="12.75" customHeight="1">
      <c r="A66" s="27" t="s">
        <v>159</v>
      </c>
      <c r="B66" s="28" t="s">
        <v>48</v>
      </c>
      <c r="C66" s="23">
        <v>218.56786074000024</v>
      </c>
      <c r="D66" s="333">
        <v>83.63720785907402</v>
      </c>
      <c r="E66" s="23">
        <v>198.71584554000043</v>
      </c>
      <c r="F66" s="333">
        <v>76.04063297344165</v>
      </c>
      <c r="G66" s="23">
        <v>89.92127679000043</v>
      </c>
      <c r="H66" s="333">
        <v>34.40928822918298</v>
      </c>
      <c r="I66" s="107">
        <v>-71.25148044999933</v>
      </c>
    </row>
    <row r="67" spans="1:9" ht="12.75" customHeight="1">
      <c r="A67" s="25" t="s">
        <v>160</v>
      </c>
      <c r="B67" s="26" t="s">
        <v>49</v>
      </c>
      <c r="C67" s="21">
        <v>88.78520750999999</v>
      </c>
      <c r="D67" s="332">
        <v>108.06799620968683</v>
      </c>
      <c r="E67" s="21">
        <v>76.77731202999998</v>
      </c>
      <c r="F67" s="332">
        <v>93.45216954652564</v>
      </c>
      <c r="G67" s="21">
        <v>32.03071890999997</v>
      </c>
      <c r="H67" s="332">
        <v>38.98730100247328</v>
      </c>
      <c r="I67" s="106">
        <v>-39.09364670999998</v>
      </c>
    </row>
    <row r="68" spans="1:9" ht="12.75" customHeight="1">
      <c r="A68" s="27" t="s">
        <v>161</v>
      </c>
      <c r="B68" s="28" t="s">
        <v>50</v>
      </c>
      <c r="C68" s="23">
        <v>35.74567364999998</v>
      </c>
      <c r="D68" s="333">
        <v>118.35923860137073</v>
      </c>
      <c r="E68" s="23">
        <v>32.10995719999999</v>
      </c>
      <c r="F68" s="333">
        <v>106.32084103175387</v>
      </c>
      <c r="G68" s="23">
        <v>20.699712609999988</v>
      </c>
      <c r="H68" s="333">
        <v>68.53982520446338</v>
      </c>
      <c r="I68" s="107">
        <v>-12.140376780000016</v>
      </c>
    </row>
    <row r="69" spans="1:9" ht="12.75" customHeight="1">
      <c r="A69" s="25" t="s">
        <v>162</v>
      </c>
      <c r="B69" s="26" t="s">
        <v>51</v>
      </c>
      <c r="C69" s="21">
        <v>153.73174447000002</v>
      </c>
      <c r="D69" s="332">
        <v>103.24835704465764</v>
      </c>
      <c r="E69" s="21">
        <v>146.34659431999992</v>
      </c>
      <c r="F69" s="332">
        <v>98.28838848289831</v>
      </c>
      <c r="G69" s="21">
        <v>99.84750537999993</v>
      </c>
      <c r="H69" s="332">
        <v>67.05895988518087</v>
      </c>
      <c r="I69" s="106">
        <v>-18.93561630000019</v>
      </c>
    </row>
    <row r="70" spans="1:9" ht="12.75" customHeight="1">
      <c r="A70" s="27" t="s">
        <v>163</v>
      </c>
      <c r="B70" s="28" t="s">
        <v>52</v>
      </c>
      <c r="C70" s="23">
        <v>86.39103395999997</v>
      </c>
      <c r="D70" s="333">
        <v>133.5445441391975</v>
      </c>
      <c r="E70" s="23">
        <v>79.15821144999998</v>
      </c>
      <c r="F70" s="333">
        <v>122.36393961737988</v>
      </c>
      <c r="G70" s="23">
        <v>50.87108594999999</v>
      </c>
      <c r="H70" s="333">
        <v>78.63728064887123</v>
      </c>
      <c r="I70" s="107">
        <v>10.878990780000054</v>
      </c>
    </row>
    <row r="71" spans="1:9" ht="12.75" customHeight="1">
      <c r="A71" s="25" t="s">
        <v>164</v>
      </c>
      <c r="B71" s="26" t="s">
        <v>53</v>
      </c>
      <c r="C71" s="21">
        <v>102.83937812</v>
      </c>
      <c r="D71" s="332">
        <v>153.11590384191626</v>
      </c>
      <c r="E71" s="21">
        <v>96.84937708000004</v>
      </c>
      <c r="F71" s="332">
        <v>144.1974871807089</v>
      </c>
      <c r="G71" s="21">
        <v>82.10953642000004</v>
      </c>
      <c r="H71" s="332">
        <v>122.25157437571102</v>
      </c>
      <c r="I71" s="106">
        <v>-31.258289639999926</v>
      </c>
    </row>
    <row r="72" spans="1:9" ht="12.75" customHeight="1">
      <c r="A72" s="27" t="s">
        <v>165</v>
      </c>
      <c r="B72" s="28" t="s">
        <v>97</v>
      </c>
      <c r="C72" s="23">
        <v>41.58433799000001</v>
      </c>
      <c r="D72" s="333">
        <v>174.70135398330473</v>
      </c>
      <c r="E72" s="23">
        <v>38.75684810000002</v>
      </c>
      <c r="F72" s="333">
        <v>162.82269158218898</v>
      </c>
      <c r="G72" s="23">
        <v>26.517161570000024</v>
      </c>
      <c r="H72" s="333">
        <v>111.40213488999342</v>
      </c>
      <c r="I72" s="107">
        <v>-10.269247099999994</v>
      </c>
    </row>
    <row r="73" spans="1:9" ht="12.75" customHeight="1">
      <c r="A73" s="25" t="s">
        <v>166</v>
      </c>
      <c r="B73" s="26" t="s">
        <v>54</v>
      </c>
      <c r="C73" s="21">
        <v>77.74262819999998</v>
      </c>
      <c r="D73" s="332">
        <v>170.96173876328513</v>
      </c>
      <c r="E73" s="21">
        <v>74.08968931</v>
      </c>
      <c r="F73" s="332">
        <v>162.92865834537326</v>
      </c>
      <c r="G73" s="21">
        <v>60.05145532000001</v>
      </c>
      <c r="H73" s="332">
        <v>132.05755265131276</v>
      </c>
      <c r="I73" s="106">
        <v>-15.395072929999978</v>
      </c>
    </row>
    <row r="74" spans="1:9" ht="12.75" customHeight="1">
      <c r="A74" s="27" t="s">
        <v>167</v>
      </c>
      <c r="B74" s="28" t="s">
        <v>55</v>
      </c>
      <c r="C74" s="23">
        <v>156.96648859000004</v>
      </c>
      <c r="D74" s="333">
        <v>141.00386414206884</v>
      </c>
      <c r="E74" s="23">
        <v>142.41995254000008</v>
      </c>
      <c r="F74" s="333">
        <v>127.93663042003875</v>
      </c>
      <c r="G74" s="23">
        <v>77.97781916000008</v>
      </c>
      <c r="H74" s="333">
        <v>70.04790587914026</v>
      </c>
      <c r="I74" s="107">
        <v>80.90667479</v>
      </c>
    </row>
    <row r="75" spans="1:9" ht="12.75" customHeight="1">
      <c r="A75" s="25" t="s">
        <v>168</v>
      </c>
      <c r="B75" s="26" t="s">
        <v>56</v>
      </c>
      <c r="C75" s="21">
        <v>110.99113079999995</v>
      </c>
      <c r="D75" s="332">
        <v>145.26418048749838</v>
      </c>
      <c r="E75" s="21">
        <v>96.49898801999998</v>
      </c>
      <c r="F75" s="332">
        <v>126.29699608933281</v>
      </c>
      <c r="G75" s="21">
        <v>57.64060220999997</v>
      </c>
      <c r="H75" s="332">
        <v>75.43949487215727</v>
      </c>
      <c r="I75" s="106">
        <v>4.945023609999992</v>
      </c>
    </row>
    <row r="76" spans="1:9" ht="12.75" customHeight="1">
      <c r="A76" s="27" t="s">
        <v>169</v>
      </c>
      <c r="B76" s="28" t="s">
        <v>57</v>
      </c>
      <c r="C76" s="23">
        <v>204.10706312000013</v>
      </c>
      <c r="D76" s="333">
        <v>117.37380631634403</v>
      </c>
      <c r="E76" s="23">
        <v>179.53606870000004</v>
      </c>
      <c r="F76" s="333">
        <v>103.24401043388855</v>
      </c>
      <c r="G76" s="23">
        <v>120.47724148000007</v>
      </c>
      <c r="H76" s="333">
        <v>69.28164165826604</v>
      </c>
      <c r="I76" s="107">
        <v>-38.984368580000016</v>
      </c>
    </row>
    <row r="77" spans="1:9" ht="12.75" customHeight="1">
      <c r="A77" s="25" t="s">
        <v>170</v>
      </c>
      <c r="B77" s="26" t="s">
        <v>58</v>
      </c>
      <c r="C77" s="21">
        <v>48.76393383999997</v>
      </c>
      <c r="D77" s="332">
        <v>197.44481765360857</v>
      </c>
      <c r="E77" s="21">
        <v>44.89371136999998</v>
      </c>
      <c r="F77" s="332">
        <v>181.77431468772133</v>
      </c>
      <c r="G77" s="21">
        <v>31.666625529999976</v>
      </c>
      <c r="H77" s="332">
        <v>128.21793918412786</v>
      </c>
      <c r="I77" s="106">
        <v>-5.478424280000027</v>
      </c>
    </row>
    <row r="78" spans="1:9" ht="12.75" customHeight="1">
      <c r="A78" s="27" t="s">
        <v>171</v>
      </c>
      <c r="B78" s="28" t="s">
        <v>59</v>
      </c>
      <c r="C78" s="23">
        <v>85.64473138</v>
      </c>
      <c r="D78" s="333">
        <v>149.20632921139648</v>
      </c>
      <c r="E78" s="23">
        <v>76.27433392000002</v>
      </c>
      <c r="F78" s="333">
        <v>132.88165184093438</v>
      </c>
      <c r="G78" s="23">
        <v>41.540881330000026</v>
      </c>
      <c r="H78" s="333">
        <v>72.37062123476926</v>
      </c>
      <c r="I78" s="107">
        <v>-15.344255869999982</v>
      </c>
    </row>
    <row r="79" spans="1:9" ht="12.75" customHeight="1">
      <c r="A79" s="25" t="s">
        <v>172</v>
      </c>
      <c r="B79" s="26" t="s">
        <v>60</v>
      </c>
      <c r="C79" s="21">
        <v>78.75268217000001</v>
      </c>
      <c r="D79" s="332">
        <v>136.54774356253503</v>
      </c>
      <c r="E79" s="21">
        <v>70.87601830000001</v>
      </c>
      <c r="F79" s="332">
        <v>122.8905493106958</v>
      </c>
      <c r="G79" s="21">
        <v>46.23342017000001</v>
      </c>
      <c r="H79" s="332">
        <v>80.16322780936332</v>
      </c>
      <c r="I79" s="106">
        <v>-13.61839239999999</v>
      </c>
    </row>
    <row r="80" spans="1:9" ht="12.75" customHeight="1">
      <c r="A80" s="27" t="s">
        <v>173</v>
      </c>
      <c r="B80" s="28" t="s">
        <v>61</v>
      </c>
      <c r="C80" s="23">
        <v>85.73451182</v>
      </c>
      <c r="D80" s="333">
        <v>201.928766492847</v>
      </c>
      <c r="E80" s="23">
        <v>78.53768957999998</v>
      </c>
      <c r="F80" s="333">
        <v>184.97823622514588</v>
      </c>
      <c r="G80" s="23">
        <v>35.19538163999999</v>
      </c>
      <c r="H80" s="333">
        <v>82.89497251388434</v>
      </c>
      <c r="I80" s="107">
        <v>4.99648684</v>
      </c>
    </row>
    <row r="81" spans="1:9" ht="12.75" customHeight="1">
      <c r="A81" s="25" t="s">
        <v>174</v>
      </c>
      <c r="B81" s="26" t="s">
        <v>62</v>
      </c>
      <c r="C81" s="21">
        <v>184.38516452000005</v>
      </c>
      <c r="D81" s="332">
        <v>246.5157654703095</v>
      </c>
      <c r="E81" s="21">
        <v>173.57591986000003</v>
      </c>
      <c r="F81" s="332">
        <v>232.0642274170583</v>
      </c>
      <c r="G81" s="21">
        <v>123.88372065</v>
      </c>
      <c r="H81" s="332">
        <v>165.62769735214883</v>
      </c>
      <c r="I81" s="106">
        <v>58.40533464000003</v>
      </c>
    </row>
    <row r="82" spans="1:9" ht="12.75" customHeight="1">
      <c r="A82" s="27" t="s">
        <v>175</v>
      </c>
      <c r="B82" s="28" t="s">
        <v>63</v>
      </c>
      <c r="C82" s="23">
        <v>68.36465498000003</v>
      </c>
      <c r="D82" s="333">
        <v>30.276895589466882</v>
      </c>
      <c r="E82" s="23">
        <v>68.36465498000003</v>
      </c>
      <c r="F82" s="333">
        <v>30.276895589466882</v>
      </c>
      <c r="G82" s="23">
        <v>68.36465498000003</v>
      </c>
      <c r="H82" s="333">
        <v>30.276895589466882</v>
      </c>
      <c r="I82" s="107">
        <v>-5.4301371700000765</v>
      </c>
    </row>
    <row r="83" spans="1:9" ht="12.75" customHeight="1">
      <c r="A83" s="25" t="s">
        <v>176</v>
      </c>
      <c r="B83" s="26" t="s">
        <v>64</v>
      </c>
      <c r="C83" s="21">
        <v>131.66630943000007</v>
      </c>
      <c r="D83" s="332">
        <v>103.2285882524503</v>
      </c>
      <c r="E83" s="21">
        <v>98.07459298000002</v>
      </c>
      <c r="F83" s="332">
        <v>76.89212085147354</v>
      </c>
      <c r="G83" s="21">
        <v>0.8683069600000084</v>
      </c>
      <c r="H83" s="332">
        <v>0.6807671760423372</v>
      </c>
      <c r="I83" s="106">
        <v>-15.8420645</v>
      </c>
    </row>
    <row r="84" spans="1:9" ht="12.75" customHeight="1">
      <c r="A84" s="27" t="s">
        <v>177</v>
      </c>
      <c r="B84" s="28" t="s">
        <v>65</v>
      </c>
      <c r="C84" s="23">
        <v>186.47899129000007</v>
      </c>
      <c r="D84" s="333">
        <v>139.65492830738634</v>
      </c>
      <c r="E84" s="23">
        <v>163.0672287900001</v>
      </c>
      <c r="F84" s="333">
        <v>122.12175746133413</v>
      </c>
      <c r="G84" s="23">
        <v>51.8859651800001</v>
      </c>
      <c r="H84" s="333">
        <v>38.857625179362664</v>
      </c>
      <c r="I84" s="107">
        <v>-0.5632713499998152</v>
      </c>
    </row>
    <row r="85" spans="1:9" ht="12.75" customHeight="1">
      <c r="A85" s="25" t="s">
        <v>178</v>
      </c>
      <c r="B85" s="26" t="s">
        <v>66</v>
      </c>
      <c r="C85" s="21">
        <v>156.37999154000008</v>
      </c>
      <c r="D85" s="332">
        <v>109.09366829746763</v>
      </c>
      <c r="E85" s="21">
        <v>156.37999154000008</v>
      </c>
      <c r="F85" s="332">
        <v>109.09366829746763</v>
      </c>
      <c r="G85" s="21">
        <v>98.09166633000007</v>
      </c>
      <c r="H85" s="332">
        <v>68.4306195694714</v>
      </c>
      <c r="I85" s="106">
        <v>-26.4250144299999</v>
      </c>
    </row>
    <row r="86" spans="1:9" ht="12.75" customHeight="1">
      <c r="A86" s="27" t="s">
        <v>179</v>
      </c>
      <c r="B86" s="28" t="s">
        <v>67</v>
      </c>
      <c r="C86" s="23">
        <v>37.13218244999999</v>
      </c>
      <c r="D86" s="333">
        <v>98.28945230607964</v>
      </c>
      <c r="E86" s="23">
        <v>31.110069409999966</v>
      </c>
      <c r="F86" s="333">
        <v>82.3488273987251</v>
      </c>
      <c r="G86" s="23">
        <v>16.078323059999963</v>
      </c>
      <c r="H86" s="333">
        <v>42.55956594244321</v>
      </c>
      <c r="I86" s="107">
        <v>-6.869671740000039</v>
      </c>
    </row>
    <row r="87" spans="1:9" ht="12.75" customHeight="1">
      <c r="A87" s="25" t="s">
        <v>180</v>
      </c>
      <c r="B87" s="26" t="s">
        <v>68</v>
      </c>
      <c r="C87" s="21">
        <v>62.53214252999997</v>
      </c>
      <c r="D87" s="332">
        <v>107.3570310694646</v>
      </c>
      <c r="E87" s="21">
        <v>54.31826901999998</v>
      </c>
      <c r="F87" s="332">
        <v>93.25521018285949</v>
      </c>
      <c r="G87" s="21">
        <v>29.154488889999982</v>
      </c>
      <c r="H87" s="332">
        <v>50.053288484022296</v>
      </c>
      <c r="I87" s="106">
        <v>-14.814612390000072</v>
      </c>
    </row>
    <row r="88" spans="1:9" ht="12.75" customHeight="1">
      <c r="A88" s="27" t="s">
        <v>181</v>
      </c>
      <c r="B88" s="28" t="s">
        <v>69</v>
      </c>
      <c r="C88" s="23">
        <v>54.557111610000014</v>
      </c>
      <c r="D88" s="333">
        <v>141.44153460264133</v>
      </c>
      <c r="E88" s="23">
        <v>44.66206388</v>
      </c>
      <c r="F88" s="333">
        <v>115.78822022078076</v>
      </c>
      <c r="G88" s="23">
        <v>24.093996689999994</v>
      </c>
      <c r="H88" s="333">
        <v>62.46466805108341</v>
      </c>
      <c r="I88" s="107">
        <v>-5.655322260000046</v>
      </c>
    </row>
    <row r="89" spans="1:9" ht="12.75" customHeight="1">
      <c r="A89" s="25" t="s">
        <v>182</v>
      </c>
      <c r="B89" s="26" t="s">
        <v>70</v>
      </c>
      <c r="C89" s="21">
        <v>43.748521330000045</v>
      </c>
      <c r="D89" s="332">
        <v>177.9429559866103</v>
      </c>
      <c r="E89" s="21">
        <v>35.60938940000003</v>
      </c>
      <c r="F89" s="332">
        <v>144.83780978373622</v>
      </c>
      <c r="G89" s="21">
        <v>23.944529440000036</v>
      </c>
      <c r="H89" s="332">
        <v>97.39209963515391</v>
      </c>
      <c r="I89" s="106">
        <v>0.9267959100000188</v>
      </c>
    </row>
    <row r="90" spans="1:9" s="3" customFormat="1" ht="12.75" customHeight="1">
      <c r="A90" s="27" t="s">
        <v>183</v>
      </c>
      <c r="B90" s="28" t="s">
        <v>71</v>
      </c>
      <c r="C90" s="23">
        <v>131.94377485</v>
      </c>
      <c r="D90" s="333">
        <v>128.70039616621523</v>
      </c>
      <c r="E90" s="23">
        <v>109.11840286000002</v>
      </c>
      <c r="F90" s="333">
        <v>106.43610653910795</v>
      </c>
      <c r="G90" s="23">
        <v>43.820610740000006</v>
      </c>
      <c r="H90" s="333">
        <v>42.74343347304578</v>
      </c>
      <c r="I90" s="107">
        <v>-76.61581876000007</v>
      </c>
    </row>
    <row r="91" spans="1:9" ht="12.75" customHeight="1">
      <c r="A91" s="25" t="s">
        <v>184</v>
      </c>
      <c r="B91" s="26" t="s">
        <v>72</v>
      </c>
      <c r="C91" s="21">
        <v>74.52557095000004</v>
      </c>
      <c r="D91" s="332">
        <v>135.02917250988372</v>
      </c>
      <c r="E91" s="21">
        <v>69.01473020000005</v>
      </c>
      <c r="F91" s="332">
        <v>125.04435445588335</v>
      </c>
      <c r="G91" s="21">
        <v>53.73433831000005</v>
      </c>
      <c r="H91" s="332">
        <v>97.35857296864421</v>
      </c>
      <c r="I91" s="106">
        <v>-10.111741709999949</v>
      </c>
    </row>
    <row r="92" spans="1:9" ht="12.75" customHeight="1">
      <c r="A92" s="27" t="s">
        <v>185</v>
      </c>
      <c r="B92" s="28" t="s">
        <v>73</v>
      </c>
      <c r="C92" s="23">
        <v>98.54628764999991</v>
      </c>
      <c r="D92" s="333">
        <v>152.5909504970424</v>
      </c>
      <c r="E92" s="23">
        <v>80.64555611999995</v>
      </c>
      <c r="F92" s="333">
        <v>124.87311653401868</v>
      </c>
      <c r="G92" s="23">
        <v>43.675182019999944</v>
      </c>
      <c r="H92" s="333">
        <v>67.6274844693567</v>
      </c>
      <c r="I92" s="107">
        <v>-23.706607580000124</v>
      </c>
    </row>
    <row r="93" spans="1:9" ht="12.75" customHeight="1">
      <c r="A93" s="25" t="s">
        <v>186</v>
      </c>
      <c r="B93" s="26" t="s">
        <v>74</v>
      </c>
      <c r="C93" s="21">
        <v>63.1226275</v>
      </c>
      <c r="D93" s="332">
        <v>144.3096481341347</v>
      </c>
      <c r="E93" s="21">
        <v>58.86754033999998</v>
      </c>
      <c r="F93" s="332">
        <v>134.5817556943012</v>
      </c>
      <c r="G93" s="21">
        <v>35.66324592999997</v>
      </c>
      <c r="H93" s="332">
        <v>81.5325767527565</v>
      </c>
      <c r="I93" s="106">
        <v>-40.20300564000002</v>
      </c>
    </row>
    <row r="94" spans="1:9" ht="12.75">
      <c r="A94" s="27" t="s">
        <v>187</v>
      </c>
      <c r="B94" s="28" t="s">
        <v>98</v>
      </c>
      <c r="C94" s="23">
        <v>61.846283610000015</v>
      </c>
      <c r="D94" s="333">
        <v>161.30250434251917</v>
      </c>
      <c r="E94" s="23">
        <v>60.299626100000026</v>
      </c>
      <c r="F94" s="333">
        <v>157.26863657939904</v>
      </c>
      <c r="G94" s="23">
        <v>53.99180808000003</v>
      </c>
      <c r="H94" s="333">
        <v>140.81709278124666</v>
      </c>
      <c r="I94" s="107">
        <v>12.390463320000068</v>
      </c>
    </row>
    <row r="95" spans="1:9" ht="12.75">
      <c r="A95" s="25" t="s">
        <v>188</v>
      </c>
      <c r="B95" s="26" t="s">
        <v>75</v>
      </c>
      <c r="C95" s="21">
        <v>77.08065908000005</v>
      </c>
      <c r="D95" s="332">
        <v>195.89771898524438</v>
      </c>
      <c r="E95" s="21">
        <v>67.64597553000003</v>
      </c>
      <c r="F95" s="332">
        <v>171.91981053386002</v>
      </c>
      <c r="G95" s="21">
        <v>41.05936665000004</v>
      </c>
      <c r="H95" s="332">
        <v>104.35090158434873</v>
      </c>
      <c r="I95" s="106">
        <v>1.5131657100000382</v>
      </c>
    </row>
    <row r="96" spans="1:9" ht="12.75">
      <c r="A96" s="27" t="s">
        <v>189</v>
      </c>
      <c r="B96" s="28" t="s">
        <v>76</v>
      </c>
      <c r="C96" s="23">
        <v>28.735669170000016</v>
      </c>
      <c r="D96" s="333">
        <v>81.10959396751745</v>
      </c>
      <c r="E96" s="23">
        <v>23.709759350000024</v>
      </c>
      <c r="F96" s="333">
        <v>66.92340945913149</v>
      </c>
      <c r="G96" s="23">
        <v>10.237025300000019</v>
      </c>
      <c r="H96" s="333">
        <v>28.895132408646273</v>
      </c>
      <c r="I96" s="107">
        <v>-11.13702028999994</v>
      </c>
    </row>
    <row r="97" spans="1:9" ht="12.75">
      <c r="A97" s="25" t="s">
        <v>190</v>
      </c>
      <c r="B97" s="26" t="s">
        <v>77</v>
      </c>
      <c r="C97" s="21">
        <v>18.76962516000001</v>
      </c>
      <c r="D97" s="332">
        <v>128.5705244987568</v>
      </c>
      <c r="E97" s="21">
        <v>15.698093400000007</v>
      </c>
      <c r="F97" s="332">
        <v>107.53076232815255</v>
      </c>
      <c r="G97" s="21">
        <v>9.464724710000006</v>
      </c>
      <c r="H97" s="332">
        <v>64.83265434593496</v>
      </c>
      <c r="I97" s="106">
        <v>-3.233032699999975</v>
      </c>
    </row>
    <row r="98" spans="1:9" ht="12.75">
      <c r="A98" s="27" t="s">
        <v>191</v>
      </c>
      <c r="B98" s="28" t="s">
        <v>78</v>
      </c>
      <c r="C98" s="23">
        <v>143.77874516000008</v>
      </c>
      <c r="D98" s="333">
        <v>117.3017467816797</v>
      </c>
      <c r="E98" s="23">
        <v>131.22466856000005</v>
      </c>
      <c r="F98" s="333">
        <v>107.05951582624705</v>
      </c>
      <c r="G98" s="23">
        <v>58.32558751000005</v>
      </c>
      <c r="H98" s="333">
        <v>47.584872780584796</v>
      </c>
      <c r="I98" s="107">
        <v>-10.79513102000004</v>
      </c>
    </row>
    <row r="99" spans="1:9" ht="12.75">
      <c r="A99" s="25" t="s">
        <v>192</v>
      </c>
      <c r="B99" s="26" t="s">
        <v>99</v>
      </c>
      <c r="C99" s="21">
        <v>229.54578874</v>
      </c>
      <c r="D99" s="332">
        <v>145.33209118070326</v>
      </c>
      <c r="E99" s="21">
        <v>222.04257804999995</v>
      </c>
      <c r="F99" s="332">
        <v>140.58159104679643</v>
      </c>
      <c r="G99" s="21">
        <v>137.42839585999997</v>
      </c>
      <c r="H99" s="332">
        <v>87.00990014922847</v>
      </c>
      <c r="I99" s="106">
        <v>-232.3720383199998</v>
      </c>
    </row>
    <row r="100" spans="1:9" ht="12.75">
      <c r="A100" s="27" t="s">
        <v>193</v>
      </c>
      <c r="B100" s="28" t="s">
        <v>79</v>
      </c>
      <c r="C100" s="23">
        <v>73.48746787999987</v>
      </c>
      <c r="D100" s="333">
        <v>48.08089690417438</v>
      </c>
      <c r="E100" s="23">
        <v>45.53908642999983</v>
      </c>
      <c r="F100" s="333">
        <v>29.795013801897674</v>
      </c>
      <c r="G100" s="23">
        <v>-13.129031270000175</v>
      </c>
      <c r="H100" s="333">
        <v>-8.589976184447643</v>
      </c>
      <c r="I100" s="107">
        <v>-64.72990164000024</v>
      </c>
    </row>
    <row r="101" spans="1:9" ht="12.75">
      <c r="A101" s="25" t="s">
        <v>194</v>
      </c>
      <c r="B101" s="26" t="s">
        <v>80</v>
      </c>
      <c r="C101" s="21">
        <v>154.32013927000023</v>
      </c>
      <c r="D101" s="332">
        <v>115.9044279552337</v>
      </c>
      <c r="E101" s="21">
        <v>140.51221114000012</v>
      </c>
      <c r="F101" s="332">
        <v>105.53377886999301</v>
      </c>
      <c r="G101" s="21">
        <v>80.10123163000011</v>
      </c>
      <c r="H101" s="332">
        <v>60.16121728831059</v>
      </c>
      <c r="I101" s="106">
        <v>-71.03077246999997</v>
      </c>
    </row>
    <row r="102" spans="1:9" ht="12.75">
      <c r="A102" s="27" t="s">
        <v>195</v>
      </c>
      <c r="B102" s="28" t="s">
        <v>81</v>
      </c>
      <c r="C102" s="23">
        <v>94.10991062999987</v>
      </c>
      <c r="D102" s="333">
        <v>79.3922539795288</v>
      </c>
      <c r="E102" s="23">
        <v>73.61125219999992</v>
      </c>
      <c r="F102" s="333">
        <v>62.09933886124179</v>
      </c>
      <c r="G102" s="23">
        <v>1.470860789999917</v>
      </c>
      <c r="H102" s="333">
        <v>1.2408358761205633</v>
      </c>
      <c r="I102" s="107">
        <v>-8.632058170000105</v>
      </c>
    </row>
    <row r="103" spans="1:9" ht="12.75">
      <c r="A103" s="25" t="s">
        <v>196</v>
      </c>
      <c r="B103" s="26" t="s">
        <v>82</v>
      </c>
      <c r="C103" s="21">
        <v>45.22377900999999</v>
      </c>
      <c r="D103" s="332">
        <v>110.8181504325026</v>
      </c>
      <c r="E103" s="21">
        <v>41.04706546000004</v>
      </c>
      <c r="F103" s="332">
        <v>100.58336509103394</v>
      </c>
      <c r="G103" s="21">
        <v>29.855888070000038</v>
      </c>
      <c r="H103" s="332">
        <v>73.16005800191144</v>
      </c>
      <c r="I103" s="106">
        <v>-32.853275389999986</v>
      </c>
    </row>
    <row r="104" spans="1:9" ht="12.75">
      <c r="A104" s="27" t="s">
        <v>197</v>
      </c>
      <c r="B104" s="28" t="s">
        <v>83</v>
      </c>
      <c r="C104" s="23">
        <v>67.64712874000001</v>
      </c>
      <c r="D104" s="333">
        <v>168.06781815607</v>
      </c>
      <c r="E104" s="23">
        <v>57.39417338</v>
      </c>
      <c r="F104" s="333">
        <v>142.59457384987292</v>
      </c>
      <c r="G104" s="23">
        <v>29.033371239999994</v>
      </c>
      <c r="H104" s="333">
        <v>72.13277856590946</v>
      </c>
      <c r="I104" s="107">
        <v>9.159487290000007</v>
      </c>
    </row>
    <row r="105" spans="1:9" ht="12.75">
      <c r="A105" s="25" t="s">
        <v>198</v>
      </c>
      <c r="B105" s="26" t="s">
        <v>84</v>
      </c>
      <c r="C105" s="21">
        <v>2.8173782400000094</v>
      </c>
      <c r="D105" s="332">
        <v>12.442821230777426</v>
      </c>
      <c r="E105" s="21">
        <v>1.3500308000000119</v>
      </c>
      <c r="F105" s="332">
        <v>5.962348846863929</v>
      </c>
      <c r="G105" s="21">
        <v>-3.6189839899999883</v>
      </c>
      <c r="H105" s="332">
        <v>-15.983076104334256</v>
      </c>
      <c r="I105" s="106">
        <v>-24.97992792999997</v>
      </c>
    </row>
    <row r="106" spans="1:9" ht="12.75">
      <c r="A106" s="27" t="s">
        <v>199</v>
      </c>
      <c r="B106" s="643" t="s">
        <v>100</v>
      </c>
      <c r="C106" s="22">
        <v>212.43417947000026</v>
      </c>
      <c r="D106" s="333">
        <v>257.4850515069061</v>
      </c>
      <c r="E106" s="22">
        <v>200.4218952800002</v>
      </c>
      <c r="F106" s="333">
        <v>242.9253247195576</v>
      </c>
      <c r="G106" s="22">
        <v>155.48447386000024</v>
      </c>
      <c r="H106" s="333">
        <v>188.45803373190256</v>
      </c>
      <c r="I106" s="107">
        <v>102.47461308000025</v>
      </c>
    </row>
    <row r="107" spans="1:9" ht="13.5" thickBot="1">
      <c r="A107" s="671">
        <v>976</v>
      </c>
      <c r="B107" s="644" t="s">
        <v>460</v>
      </c>
      <c r="C107" s="21">
        <v>56.624581469999995</v>
      </c>
      <c r="D107" s="332">
        <v>303.24471008788134</v>
      </c>
      <c r="E107" s="21">
        <v>50.63117044</v>
      </c>
      <c r="F107" s="332">
        <v>271.1478690508705</v>
      </c>
      <c r="G107" s="21">
        <v>41.525186229999996</v>
      </c>
      <c r="H107" s="332">
        <v>222.382095068254</v>
      </c>
      <c r="I107" s="106">
        <v>41.525186229999996</v>
      </c>
    </row>
    <row r="108" spans="1:9" ht="12.75">
      <c r="A108" s="755" t="s">
        <v>201</v>
      </c>
      <c r="B108" s="756"/>
      <c r="C108" s="212">
        <v>8209.694575529991</v>
      </c>
      <c r="D108" s="334">
        <v>133.1975572302728</v>
      </c>
      <c r="E108" s="212">
        <v>7390.105931259995</v>
      </c>
      <c r="F108" s="334">
        <v>119.90020440598856</v>
      </c>
      <c r="G108" s="212">
        <v>4450.639724629996</v>
      </c>
      <c r="H108" s="334">
        <v>72.20906136991816</v>
      </c>
      <c r="I108" s="108">
        <v>-1198.2384671200152</v>
      </c>
    </row>
    <row r="109" spans="1:9" ht="12.75">
      <c r="A109" s="753" t="s">
        <v>478</v>
      </c>
      <c r="B109" s="754"/>
      <c r="C109" s="213">
        <v>384.7470469300003</v>
      </c>
      <c r="D109" s="335">
        <v>187.79333785147168</v>
      </c>
      <c r="E109" s="213">
        <v>350.8443353600001</v>
      </c>
      <c r="F109" s="335">
        <v>171.24557375880957</v>
      </c>
      <c r="G109" s="213">
        <v>252.27993541000015</v>
      </c>
      <c r="H109" s="335">
        <v>123.13672456131195</v>
      </c>
      <c r="I109" s="109">
        <v>95.32608328000045</v>
      </c>
    </row>
    <row r="110" spans="1:9" ht="13.5" thickBot="1">
      <c r="A110" s="751" t="s">
        <v>479</v>
      </c>
      <c r="B110" s="752"/>
      <c r="C110" s="214">
        <v>8662.806277439995</v>
      </c>
      <c r="D110" s="336">
        <v>131.36962083268205</v>
      </c>
      <c r="E110" s="214">
        <v>7809.314921599998</v>
      </c>
      <c r="F110" s="336">
        <v>118.4266053467342</v>
      </c>
      <c r="G110" s="214">
        <v>4771.28431502</v>
      </c>
      <c r="H110" s="336">
        <v>72.35551520774986</v>
      </c>
      <c r="I110" s="110">
        <v>-1108.342521010003</v>
      </c>
    </row>
    <row r="111" spans="3:8" ht="12.75">
      <c r="C111" s="4"/>
      <c r="D111" s="4"/>
      <c r="E111" s="4"/>
      <c r="F111" s="4"/>
      <c r="G111" s="4"/>
      <c r="H111" s="4"/>
    </row>
    <row r="112" spans="1:9" ht="12.75">
      <c r="A112" s="757"/>
      <c r="B112" s="757"/>
      <c r="C112" s="757"/>
      <c r="D112" s="757"/>
      <c r="E112" s="757"/>
      <c r="F112" s="757"/>
      <c r="G112" s="757"/>
      <c r="H112" s="757"/>
      <c r="I112" s="757"/>
    </row>
    <row r="113" spans="1:9" ht="12.75">
      <c r="A113" s="800" t="s">
        <v>384</v>
      </c>
      <c r="B113" s="800"/>
      <c r="C113" s="800"/>
      <c r="D113" s="800"/>
      <c r="E113" s="800"/>
      <c r="F113" s="800"/>
      <c r="G113" s="800"/>
      <c r="H113" s="800"/>
      <c r="I113" s="800"/>
    </row>
    <row r="114" spans="1:9" ht="12.75">
      <c r="A114" s="773" t="s">
        <v>451</v>
      </c>
      <c r="B114" s="773"/>
      <c r="C114" s="773"/>
      <c r="D114" s="773"/>
      <c r="E114" s="773"/>
      <c r="F114" s="773"/>
      <c r="G114" s="773"/>
      <c r="H114" s="773"/>
      <c r="I114" s="773"/>
    </row>
    <row r="116" spans="1:9" ht="12.75">
      <c r="A116" s="20"/>
      <c r="B116" s="20"/>
      <c r="C116" s="20"/>
      <c r="D116" s="20"/>
      <c r="E116" s="20"/>
      <c r="F116" s="20"/>
      <c r="G116" s="20"/>
      <c r="H116" s="20"/>
      <c r="I116" s="20"/>
    </row>
    <row r="118" spans="3:9" ht="12.75">
      <c r="C118" s="418"/>
      <c r="E118" s="418"/>
      <c r="G118" s="418"/>
      <c r="I118" s="418"/>
    </row>
    <row r="119" spans="3:9" ht="12.75">
      <c r="C119" s="418"/>
      <c r="E119" s="418"/>
      <c r="G119" s="418"/>
      <c r="I119" s="418"/>
    </row>
    <row r="120" spans="3:9" ht="12.75">
      <c r="C120" s="418"/>
      <c r="E120" s="418"/>
      <c r="G120" s="418"/>
      <c r="I120" s="418"/>
    </row>
  </sheetData>
  <sheetProtection/>
  <mergeCells count="13">
    <mergeCell ref="C1:I1"/>
    <mergeCell ref="A1:B1"/>
    <mergeCell ref="A5:B6"/>
    <mergeCell ref="G5:I5"/>
    <mergeCell ref="C5:D5"/>
    <mergeCell ref="A3:I3"/>
    <mergeCell ref="E5:F5"/>
    <mergeCell ref="A110:B110"/>
    <mergeCell ref="A109:B109"/>
    <mergeCell ref="A108:B108"/>
    <mergeCell ref="A114:I114"/>
    <mergeCell ref="A113:I113"/>
    <mergeCell ref="A112:I112"/>
  </mergeCells>
  <hyperlinks>
    <hyperlink ref="I2" location="Index!A1" display="Index"/>
  </hyperlinks>
  <printOptions/>
  <pageMargins left="0.5118110236220472" right="0.2362204724409449" top="1.21" bottom="0.5511811023622047" header="0.32" footer="0.22"/>
  <pageSetup firstPageNumber="22"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8" man="1"/>
  </rowBreaks>
</worksheet>
</file>

<file path=xl/worksheets/sheet13.xml><?xml version="1.0" encoding="utf-8"?>
<worksheet xmlns="http://schemas.openxmlformats.org/spreadsheetml/2006/main" xmlns:r="http://schemas.openxmlformats.org/officeDocument/2006/relationships">
  <dimension ref="A1:G120"/>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3" width="14.00390625" style="2" customWidth="1"/>
    <col min="4" max="4" width="16.00390625" style="190" customWidth="1"/>
    <col min="5" max="5" width="15.8515625" style="242" customWidth="1"/>
    <col min="6" max="6" width="19.00390625" style="2" customWidth="1"/>
    <col min="7" max="7" width="19.140625" style="2" customWidth="1"/>
    <col min="8" max="16384" width="11.421875" style="2" customWidth="1"/>
  </cols>
  <sheetData>
    <row r="1" spans="1:7" ht="16.5" customHeight="1">
      <c r="A1" s="759" t="s">
        <v>319</v>
      </c>
      <c r="B1" s="759"/>
      <c r="C1" s="775" t="s">
        <v>445</v>
      </c>
      <c r="D1" s="775"/>
      <c r="E1" s="775"/>
      <c r="F1" s="775"/>
      <c r="G1" s="775"/>
    </row>
    <row r="2" spans="1:7" s="10" customFormat="1" ht="15" customHeight="1" thickBot="1">
      <c r="A2" s="11"/>
      <c r="B2" s="11"/>
      <c r="C2" s="9"/>
      <c r="D2" s="195"/>
      <c r="E2" s="240"/>
      <c r="F2" s="9"/>
      <c r="G2" s="111" t="s">
        <v>280</v>
      </c>
    </row>
    <row r="3" spans="1:7" ht="22.5" customHeight="1" thickBot="1">
      <c r="A3" s="770" t="s">
        <v>378</v>
      </c>
      <c r="B3" s="771"/>
      <c r="C3" s="771"/>
      <c r="D3" s="771"/>
      <c r="E3" s="771"/>
      <c r="F3" s="771"/>
      <c r="G3" s="772"/>
    </row>
    <row r="4" spans="1:7" ht="9" customHeight="1" thickBot="1">
      <c r="A4" s="12"/>
      <c r="B4" s="13"/>
      <c r="C4" s="13"/>
      <c r="D4" s="183"/>
      <c r="E4" s="241"/>
      <c r="F4" s="13"/>
      <c r="G4" s="13"/>
    </row>
    <row r="5" spans="1:7" ht="30" customHeight="1">
      <c r="A5" s="760" t="s">
        <v>228</v>
      </c>
      <c r="B5" s="761"/>
      <c r="C5" s="776" t="s">
        <v>503</v>
      </c>
      <c r="D5" s="803"/>
      <c r="E5" s="238" t="s">
        <v>325</v>
      </c>
      <c r="F5" s="804" t="s">
        <v>504</v>
      </c>
      <c r="G5" s="806" t="s">
        <v>505</v>
      </c>
    </row>
    <row r="6" spans="1:7" ht="24">
      <c r="A6" s="762"/>
      <c r="B6" s="763"/>
      <c r="C6" s="470" t="s">
        <v>235</v>
      </c>
      <c r="D6" s="270" t="s">
        <v>402</v>
      </c>
      <c r="E6" s="463" t="s">
        <v>202</v>
      </c>
      <c r="F6" s="805"/>
      <c r="G6" s="807"/>
    </row>
    <row r="7" spans="1:7" ht="12.75" customHeight="1">
      <c r="A7" s="25" t="s">
        <v>102</v>
      </c>
      <c r="B7" s="26" t="s">
        <v>1</v>
      </c>
      <c r="C7" s="76">
        <v>720.5394879615509</v>
      </c>
      <c r="D7" s="459">
        <v>-0.00622989054959544</v>
      </c>
      <c r="E7" s="464">
        <v>88.05958536230196</v>
      </c>
      <c r="F7" s="406">
        <v>5.814571324299097</v>
      </c>
      <c r="G7" s="77">
        <v>90.4501073551099</v>
      </c>
    </row>
    <row r="8" spans="1:7" ht="12.75" customHeight="1">
      <c r="A8" s="27" t="s">
        <v>103</v>
      </c>
      <c r="B8" s="28" t="s">
        <v>2</v>
      </c>
      <c r="C8" s="78">
        <v>644.2291684174269</v>
      </c>
      <c r="D8" s="458">
        <v>0.1164688225092334</v>
      </c>
      <c r="E8" s="465">
        <v>67.88830778626996</v>
      </c>
      <c r="F8" s="407">
        <v>6.725491881651454</v>
      </c>
      <c r="G8" s="79">
        <v>94.04393655887439</v>
      </c>
    </row>
    <row r="9" spans="1:7" ht="12.75" customHeight="1">
      <c r="A9" s="25" t="s">
        <v>104</v>
      </c>
      <c r="B9" s="26" t="s">
        <v>3</v>
      </c>
      <c r="C9" s="76">
        <v>646.7341652752701</v>
      </c>
      <c r="D9" s="459">
        <v>-0.01758963305108474</v>
      </c>
      <c r="E9" s="464">
        <v>57.471215083574435</v>
      </c>
      <c r="F9" s="406">
        <v>5.135521154532767</v>
      </c>
      <c r="G9" s="77">
        <v>95.66014775677837</v>
      </c>
    </row>
    <row r="10" spans="1:7" ht="12.75" customHeight="1">
      <c r="A10" s="27" t="s">
        <v>105</v>
      </c>
      <c r="B10" s="28" t="s">
        <v>85</v>
      </c>
      <c r="C10" s="80">
        <v>640.9676369294732</v>
      </c>
      <c r="D10" s="458">
        <v>0.08348052454072952</v>
      </c>
      <c r="E10" s="466">
        <v>54.28267325050798</v>
      </c>
      <c r="F10" s="408">
        <v>3.5293107529225236</v>
      </c>
      <c r="G10" s="81">
        <v>89.18807782032168</v>
      </c>
    </row>
    <row r="11" spans="1:7" ht="12.75" customHeight="1">
      <c r="A11" s="25" t="s">
        <v>106</v>
      </c>
      <c r="B11" s="26" t="s">
        <v>4</v>
      </c>
      <c r="C11" s="76">
        <v>1245.2354957386667</v>
      </c>
      <c r="D11" s="459">
        <v>0.029936663026512766</v>
      </c>
      <c r="E11" s="464">
        <v>99.15509049511991</v>
      </c>
      <c r="F11" s="406">
        <v>5.928578678157963</v>
      </c>
      <c r="G11" s="77">
        <v>88.61026332646635</v>
      </c>
    </row>
    <row r="12" spans="1:7" ht="12.75" customHeight="1">
      <c r="A12" s="27" t="s">
        <v>107</v>
      </c>
      <c r="B12" s="28" t="s">
        <v>5</v>
      </c>
      <c r="C12" s="80">
        <v>779.626267636644</v>
      </c>
      <c r="D12" s="458">
        <v>-0.14573069849616527</v>
      </c>
      <c r="E12" s="466">
        <v>75.7694948392156</v>
      </c>
      <c r="F12" s="408">
        <v>8.446175547825105</v>
      </c>
      <c r="G12" s="81">
        <v>96.13187437507796</v>
      </c>
    </row>
    <row r="13" spans="1:7" ht="12.75" customHeight="1">
      <c r="A13" s="25" t="s">
        <v>108</v>
      </c>
      <c r="B13" s="26" t="s">
        <v>6</v>
      </c>
      <c r="C13" s="76">
        <v>694.5465820546742</v>
      </c>
      <c r="D13" s="459">
        <v>0.004239505504092467</v>
      </c>
      <c r="E13" s="464">
        <v>65.78776426822017</v>
      </c>
      <c r="F13" s="406">
        <v>4.898556929213627</v>
      </c>
      <c r="G13" s="77">
        <v>91.5623601424841</v>
      </c>
    </row>
    <row r="14" spans="1:7" ht="12.75" customHeight="1">
      <c r="A14" s="27" t="s">
        <v>109</v>
      </c>
      <c r="B14" s="28" t="s">
        <v>86</v>
      </c>
      <c r="C14" s="80">
        <v>587.6266454817511</v>
      </c>
      <c r="D14" s="458">
        <v>0.008338838957463901</v>
      </c>
      <c r="E14" s="466">
        <v>55.42903969123905</v>
      </c>
      <c r="F14" s="408">
        <v>5.301377803495945</v>
      </c>
      <c r="G14" s="81">
        <v>95.68580728893973</v>
      </c>
    </row>
    <row r="15" spans="1:7" ht="12.75" customHeight="1">
      <c r="A15" s="25" t="s">
        <v>110</v>
      </c>
      <c r="B15" s="26" t="s">
        <v>7</v>
      </c>
      <c r="C15" s="76">
        <v>68.58645694666914</v>
      </c>
      <c r="D15" s="459">
        <v>-0.27071318903538866</v>
      </c>
      <c r="E15" s="464">
        <v>5.67144850419837</v>
      </c>
      <c r="F15" s="406">
        <v>0.2912779320287524</v>
      </c>
      <c r="G15" s="77">
        <v>88.15306168265221</v>
      </c>
    </row>
    <row r="16" spans="1:7" ht="12.75" customHeight="1">
      <c r="A16" s="27" t="s">
        <v>111</v>
      </c>
      <c r="B16" s="28" t="s">
        <v>87</v>
      </c>
      <c r="C16" s="80">
        <v>231.18043497093134</v>
      </c>
      <c r="D16" s="458">
        <v>0.14566646236985026</v>
      </c>
      <c r="E16" s="466">
        <v>23.78672631020291</v>
      </c>
      <c r="F16" s="408">
        <v>1.3713088114570497</v>
      </c>
      <c r="G16" s="81">
        <v>84.58184539142793</v>
      </c>
    </row>
    <row r="17" spans="1:7" ht="12.75" customHeight="1">
      <c r="A17" s="25" t="s">
        <v>112</v>
      </c>
      <c r="B17" s="26" t="s">
        <v>8</v>
      </c>
      <c r="C17" s="76">
        <v>424.27871338946676</v>
      </c>
      <c r="D17" s="459">
        <v>-0.06058349931132678</v>
      </c>
      <c r="E17" s="464">
        <v>34.35103839797319</v>
      </c>
      <c r="F17" s="406">
        <v>2.2970603242052534</v>
      </c>
      <c r="G17" s="77">
        <v>89.48878876367351</v>
      </c>
    </row>
    <row r="18" spans="1:7" ht="12.75" customHeight="1">
      <c r="A18" s="27" t="s">
        <v>113</v>
      </c>
      <c r="B18" s="28" t="s">
        <v>9</v>
      </c>
      <c r="C18" s="80">
        <v>669.3672138417512</v>
      </c>
      <c r="D18" s="458">
        <v>0.10388761460195295</v>
      </c>
      <c r="E18" s="466">
        <v>59.95527696120821</v>
      </c>
      <c r="F18" s="408">
        <v>4.717901812950818</v>
      </c>
      <c r="G18" s="81">
        <v>90.95991477333699</v>
      </c>
    </row>
    <row r="19" spans="1:7" ht="12.75" customHeight="1">
      <c r="A19" s="25" t="s">
        <v>114</v>
      </c>
      <c r="B19" s="26" t="s">
        <v>10</v>
      </c>
      <c r="C19" s="76">
        <v>134.20750073931353</v>
      </c>
      <c r="D19" s="459">
        <v>0.1949819899819618</v>
      </c>
      <c r="E19" s="464">
        <v>12.34366965480704</v>
      </c>
      <c r="F19" s="406">
        <v>0.7719801139952577</v>
      </c>
      <c r="G19" s="77">
        <v>86.9521443962885</v>
      </c>
    </row>
    <row r="20" spans="1:7" ht="12.75" customHeight="1">
      <c r="A20" s="27" t="s">
        <v>115</v>
      </c>
      <c r="B20" s="28" t="s">
        <v>11</v>
      </c>
      <c r="C20" s="80">
        <v>410.0615292932829</v>
      </c>
      <c r="D20" s="458">
        <v>-0.021887989683804343</v>
      </c>
      <c r="E20" s="466">
        <v>44.98434462815401</v>
      </c>
      <c r="F20" s="408">
        <v>3.529165652149712</v>
      </c>
      <c r="G20" s="81">
        <v>92.03872650912996</v>
      </c>
    </row>
    <row r="21" spans="1:7" ht="12.75" customHeight="1">
      <c r="A21" s="25" t="s">
        <v>116</v>
      </c>
      <c r="B21" s="26" t="s">
        <v>12</v>
      </c>
      <c r="C21" s="76">
        <v>1121.792414061184</v>
      </c>
      <c r="D21" s="459">
        <v>-0.01280207994301108</v>
      </c>
      <c r="E21" s="464">
        <v>90.64842719585185</v>
      </c>
      <c r="F21" s="406">
        <v>8.061467344855522</v>
      </c>
      <c r="G21" s="77">
        <v>95.97392379202152</v>
      </c>
    </row>
    <row r="22" spans="1:7" ht="12.75" customHeight="1">
      <c r="A22" s="27" t="s">
        <v>117</v>
      </c>
      <c r="B22" s="28" t="s">
        <v>13</v>
      </c>
      <c r="C22" s="80">
        <v>577.6302417885594</v>
      </c>
      <c r="D22" s="458">
        <v>-0.04041842215080149</v>
      </c>
      <c r="E22" s="466">
        <v>54.857776536235505</v>
      </c>
      <c r="F22" s="408">
        <v>3.895693173572245</v>
      </c>
      <c r="G22" s="81">
        <v>91.54434849729074</v>
      </c>
    </row>
    <row r="23" spans="1:7" ht="12.75" customHeight="1">
      <c r="A23" s="25" t="s">
        <v>118</v>
      </c>
      <c r="B23" s="26" t="s">
        <v>88</v>
      </c>
      <c r="C23" s="76">
        <v>647.2427444529144</v>
      </c>
      <c r="D23" s="459">
        <v>0.028340912169833254</v>
      </c>
      <c r="E23" s="464">
        <v>62.7697852831332</v>
      </c>
      <c r="F23" s="406">
        <v>4.050467088627932</v>
      </c>
      <c r="G23" s="77">
        <v>90.16551250841019</v>
      </c>
    </row>
    <row r="24" spans="1:7" ht="12.75" customHeight="1">
      <c r="A24" s="27" t="s">
        <v>119</v>
      </c>
      <c r="B24" s="28" t="s">
        <v>89</v>
      </c>
      <c r="C24" s="80">
        <v>720.0605104829646</v>
      </c>
      <c r="D24" s="458">
        <v>0.04164979799194035</v>
      </c>
      <c r="E24" s="466">
        <v>68.3240689734085</v>
      </c>
      <c r="F24" s="408">
        <v>7.180002525869694</v>
      </c>
      <c r="G24" s="81">
        <v>95.36871549056981</v>
      </c>
    </row>
    <row r="25" spans="1:7" ht="12.75" customHeight="1">
      <c r="A25" s="25" t="s">
        <v>120</v>
      </c>
      <c r="B25" s="26" t="s">
        <v>90</v>
      </c>
      <c r="C25" s="76">
        <v>1442.623826373574</v>
      </c>
      <c r="D25" s="459">
        <v>0.0011260181678547365</v>
      </c>
      <c r="E25" s="464">
        <v>130.43810073854937</v>
      </c>
      <c r="F25" s="406">
        <v>15.75119994428752</v>
      </c>
      <c r="G25" s="77">
        <v>100.53797589809439</v>
      </c>
    </row>
    <row r="26" spans="1:7" ht="12.75" customHeight="1">
      <c r="A26" s="27" t="s">
        <v>225</v>
      </c>
      <c r="B26" s="28" t="s">
        <v>14</v>
      </c>
      <c r="C26" s="80">
        <v>315.41202213965653</v>
      </c>
      <c r="D26" s="458">
        <v>0.1656755290776295</v>
      </c>
      <c r="E26" s="466">
        <v>20.49918586637708</v>
      </c>
      <c r="F26" s="408">
        <v>1.232204781806845</v>
      </c>
      <c r="G26" s="81">
        <v>84.29398727790888</v>
      </c>
    </row>
    <row r="27" spans="1:7" ht="12.75" customHeight="1">
      <c r="A27" s="25" t="s">
        <v>226</v>
      </c>
      <c r="B27" s="26" t="s">
        <v>15</v>
      </c>
      <c r="C27" s="76">
        <v>796.6930466837819</v>
      </c>
      <c r="D27" s="459">
        <v>0.0016282865178018913</v>
      </c>
      <c r="E27" s="464">
        <v>60.16840312163958</v>
      </c>
      <c r="F27" s="406">
        <v>4.692142438600963</v>
      </c>
      <c r="G27" s="77">
        <v>89.92762118087926</v>
      </c>
    </row>
    <row r="28" spans="1:7" ht="12.75" customHeight="1">
      <c r="A28" s="27" t="s">
        <v>121</v>
      </c>
      <c r="B28" s="28" t="s">
        <v>16</v>
      </c>
      <c r="C28" s="80">
        <v>593.7954728299945</v>
      </c>
      <c r="D28" s="458">
        <v>0.016535894665003825</v>
      </c>
      <c r="E28" s="466">
        <v>64.13530978096051</v>
      </c>
      <c r="F28" s="408">
        <v>5.667303358758423</v>
      </c>
      <c r="G28" s="81">
        <v>93.71007226712257</v>
      </c>
    </row>
    <row r="29" spans="1:7" ht="12.75" customHeight="1">
      <c r="A29" s="25" t="s">
        <v>122</v>
      </c>
      <c r="B29" s="26" t="s">
        <v>91</v>
      </c>
      <c r="C29" s="76">
        <v>453.22593310495824</v>
      </c>
      <c r="D29" s="459">
        <v>-0.011517584567805383</v>
      </c>
      <c r="E29" s="464">
        <v>50.79939399297332</v>
      </c>
      <c r="F29" s="406">
        <v>4.204218356269604</v>
      </c>
      <c r="G29" s="77">
        <v>92.19376304533256</v>
      </c>
    </row>
    <row r="30" spans="1:7" ht="12.75" customHeight="1">
      <c r="A30" s="27" t="s">
        <v>123</v>
      </c>
      <c r="B30" s="28" t="s">
        <v>17</v>
      </c>
      <c r="C30" s="80">
        <v>630.1560888387122</v>
      </c>
      <c r="D30" s="458">
        <v>0.039192776549928476</v>
      </c>
      <c r="E30" s="466">
        <v>49.620992912563445</v>
      </c>
      <c r="F30" s="408">
        <v>8.261255615252672</v>
      </c>
      <c r="G30" s="81">
        <v>99.4180238999298</v>
      </c>
    </row>
    <row r="31" spans="1:7" ht="12.75" customHeight="1">
      <c r="A31" s="25" t="s">
        <v>124</v>
      </c>
      <c r="B31" s="26" t="s">
        <v>92</v>
      </c>
      <c r="C31" s="76">
        <v>999.986370412952</v>
      </c>
      <c r="D31" s="459">
        <v>0.027394438435792923</v>
      </c>
      <c r="E31" s="464">
        <v>98.09546104935974</v>
      </c>
      <c r="F31" s="406">
        <v>6.509463886673358</v>
      </c>
      <c r="G31" s="77">
        <v>92.6920751295069</v>
      </c>
    </row>
    <row r="32" spans="1:7" ht="12.75" customHeight="1">
      <c r="A32" s="27" t="s">
        <v>125</v>
      </c>
      <c r="B32" s="28" t="s">
        <v>18</v>
      </c>
      <c r="C32" s="80">
        <v>498.21783437532406</v>
      </c>
      <c r="D32" s="458">
        <v>0.030956758814669305</v>
      </c>
      <c r="E32" s="466">
        <v>53.965858978489265</v>
      </c>
      <c r="F32" s="408">
        <v>3.7939383225065715</v>
      </c>
      <c r="G32" s="81">
        <v>88.09337299143301</v>
      </c>
    </row>
    <row r="33" spans="1:7" ht="12.75" customHeight="1">
      <c r="A33" s="25" t="s">
        <v>126</v>
      </c>
      <c r="B33" s="26" t="s">
        <v>93</v>
      </c>
      <c r="C33" s="76">
        <v>259.11574137615656</v>
      </c>
      <c r="D33" s="459">
        <v>-0.007950493406930215</v>
      </c>
      <c r="E33" s="464">
        <v>23.887637929445603</v>
      </c>
      <c r="F33" s="406">
        <v>1.4023057854480383</v>
      </c>
      <c r="G33" s="77">
        <v>84.73485433253529</v>
      </c>
    </row>
    <row r="34" spans="1:7" ht="12.75" customHeight="1">
      <c r="A34" s="27" t="s">
        <v>127</v>
      </c>
      <c r="B34" s="28" t="s">
        <v>19</v>
      </c>
      <c r="C34" s="80">
        <v>392.6241269666428</v>
      </c>
      <c r="D34" s="458">
        <v>-0.009023103913678776</v>
      </c>
      <c r="E34" s="466">
        <v>48.049914256853135</v>
      </c>
      <c r="F34" s="408">
        <v>2.8412083435896682</v>
      </c>
      <c r="G34" s="81">
        <v>87.6106766410865</v>
      </c>
    </row>
    <row r="35" spans="1:7" ht="12.75" customHeight="1">
      <c r="A35" s="25" t="s">
        <v>128</v>
      </c>
      <c r="B35" s="26" t="s">
        <v>20</v>
      </c>
      <c r="C35" s="76">
        <v>437.427288919504</v>
      </c>
      <c r="D35" s="459">
        <v>-0.039080249416792334</v>
      </c>
      <c r="E35" s="464">
        <v>47.45138473330399</v>
      </c>
      <c r="F35" s="406">
        <v>3.626588085874863</v>
      </c>
      <c r="G35" s="77">
        <v>92.79278543561036</v>
      </c>
    </row>
    <row r="36" spans="1:7" ht="12.75" customHeight="1">
      <c r="A36" s="27" t="s">
        <v>129</v>
      </c>
      <c r="B36" s="28" t="s">
        <v>21</v>
      </c>
      <c r="C36" s="80">
        <v>267.0399554699268</v>
      </c>
      <c r="D36" s="458">
        <v>-0.012993409403322387</v>
      </c>
      <c r="E36" s="466">
        <v>31.052538830187792</v>
      </c>
      <c r="F36" s="408">
        <v>2.2840191382053234</v>
      </c>
      <c r="G36" s="81">
        <v>91.28645575782383</v>
      </c>
    </row>
    <row r="37" spans="1:7" ht="12.75" customHeight="1">
      <c r="A37" s="25" t="s">
        <v>130</v>
      </c>
      <c r="B37" s="26" t="s">
        <v>22</v>
      </c>
      <c r="C37" s="76">
        <v>362.7541074464515</v>
      </c>
      <c r="D37" s="459">
        <v>0.02117367031849149</v>
      </c>
      <c r="E37" s="464">
        <v>32.50907802900925</v>
      </c>
      <c r="F37" s="406">
        <v>3.9365906331672176</v>
      </c>
      <c r="G37" s="77">
        <v>94.36672809561159</v>
      </c>
    </row>
    <row r="38" spans="1:7" ht="12.75" customHeight="1">
      <c r="A38" s="27" t="s">
        <v>131</v>
      </c>
      <c r="B38" s="28" t="s">
        <v>23</v>
      </c>
      <c r="C38" s="80">
        <v>507.9986783003427</v>
      </c>
      <c r="D38" s="458">
        <v>-0.08217873298930378</v>
      </c>
      <c r="E38" s="466">
        <v>47.72358973801604</v>
      </c>
      <c r="F38" s="408">
        <v>2.9614967138938173</v>
      </c>
      <c r="G38" s="81">
        <v>88.15832905585486</v>
      </c>
    </row>
    <row r="39" spans="1:7" ht="12.75" customHeight="1">
      <c r="A39" s="25" t="s">
        <v>132</v>
      </c>
      <c r="B39" s="26" t="s">
        <v>24</v>
      </c>
      <c r="C39" s="76">
        <v>662.344794870477</v>
      </c>
      <c r="D39" s="459">
        <v>-0.00994588290907783</v>
      </c>
      <c r="E39" s="464">
        <v>57.16938238388818</v>
      </c>
      <c r="F39" s="406">
        <v>7.567990120758592</v>
      </c>
      <c r="G39" s="77">
        <v>97.43270564430013</v>
      </c>
    </row>
    <row r="40" spans="1:7" ht="12.75" customHeight="1">
      <c r="A40" s="27" t="s">
        <v>133</v>
      </c>
      <c r="B40" s="28" t="s">
        <v>25</v>
      </c>
      <c r="C40" s="80">
        <v>363.86397484304223</v>
      </c>
      <c r="D40" s="458">
        <v>0.1342109369312181</v>
      </c>
      <c r="E40" s="466">
        <v>39.797665472981464</v>
      </c>
      <c r="F40" s="408">
        <v>3.9758818073473017</v>
      </c>
      <c r="G40" s="81">
        <v>94.61002723509097</v>
      </c>
    </row>
    <row r="41" spans="1:7" ht="12.75" customHeight="1">
      <c r="A41" s="25" t="s">
        <v>134</v>
      </c>
      <c r="B41" s="26" t="s">
        <v>26</v>
      </c>
      <c r="C41" s="76">
        <v>406.65116573303897</v>
      </c>
      <c r="D41" s="459">
        <v>0.3537228315066894</v>
      </c>
      <c r="E41" s="464">
        <v>36.47738658919498</v>
      </c>
      <c r="F41" s="406">
        <v>3.0655583578514642</v>
      </c>
      <c r="G41" s="77">
        <v>91.36508570143832</v>
      </c>
    </row>
    <row r="42" spans="1:7" ht="12.75" customHeight="1">
      <c r="A42" s="27" t="s">
        <v>135</v>
      </c>
      <c r="B42" s="28" t="s">
        <v>27</v>
      </c>
      <c r="C42" s="80">
        <v>508.6709073015829</v>
      </c>
      <c r="D42" s="458">
        <v>-0.001564130048152923</v>
      </c>
      <c r="E42" s="466">
        <v>60.72084695139209</v>
      </c>
      <c r="F42" s="408">
        <v>3.866204666021043</v>
      </c>
      <c r="G42" s="81">
        <v>89.26465700559535</v>
      </c>
    </row>
    <row r="43" spans="1:7" ht="12.75" customHeight="1">
      <c r="A43" s="25" t="s">
        <v>136</v>
      </c>
      <c r="B43" s="26" t="s">
        <v>28</v>
      </c>
      <c r="C43" s="76">
        <v>62.200866051628154</v>
      </c>
      <c r="D43" s="459" t="s">
        <v>426</v>
      </c>
      <c r="E43" s="464">
        <v>6.578429723547709</v>
      </c>
      <c r="F43" s="406">
        <v>0.3724516725834495</v>
      </c>
      <c r="G43" s="77">
        <v>89.03409365532447</v>
      </c>
    </row>
    <row r="44" spans="1:7" ht="12.75" customHeight="1">
      <c r="A44" s="27" t="s">
        <v>137</v>
      </c>
      <c r="B44" s="28" t="s">
        <v>29</v>
      </c>
      <c r="C44" s="80">
        <v>495.71705308973264</v>
      </c>
      <c r="D44" s="458">
        <v>-0.006003228237299152</v>
      </c>
      <c r="E44" s="466">
        <v>59.26953197280264</v>
      </c>
      <c r="F44" s="408">
        <v>5.248821929470535</v>
      </c>
      <c r="G44" s="81">
        <v>94.15895521111366</v>
      </c>
    </row>
    <row r="45" spans="1:7" ht="12.75" customHeight="1">
      <c r="A45" s="25" t="s">
        <v>138</v>
      </c>
      <c r="B45" s="26" t="s">
        <v>30</v>
      </c>
      <c r="C45" s="76">
        <v>86.92004608859797</v>
      </c>
      <c r="D45" s="459">
        <v>0.018187629169790664</v>
      </c>
      <c r="E45" s="464">
        <v>8.483273066201317</v>
      </c>
      <c r="F45" s="406">
        <v>0.5479391877197507</v>
      </c>
      <c r="G45" s="77">
        <v>93.39458755772327</v>
      </c>
    </row>
    <row r="46" spans="1:7" ht="12.75" customHeight="1">
      <c r="A46" s="27" t="s">
        <v>139</v>
      </c>
      <c r="B46" s="28" t="s">
        <v>94</v>
      </c>
      <c r="C46" s="80">
        <v>550.4075215326855</v>
      </c>
      <c r="D46" s="458">
        <v>0.029069209786147354</v>
      </c>
      <c r="E46" s="466">
        <v>55.00718637858708</v>
      </c>
      <c r="F46" s="408">
        <v>3.577453488157212</v>
      </c>
      <c r="G46" s="81">
        <v>90.05595307214513</v>
      </c>
    </row>
    <row r="47" spans="1:7" ht="12.75" customHeight="1">
      <c r="A47" s="25" t="s">
        <v>140</v>
      </c>
      <c r="B47" s="26" t="s">
        <v>31</v>
      </c>
      <c r="C47" s="76">
        <v>342.0423268431349</v>
      </c>
      <c r="D47" s="459">
        <v>0.10977961230474542</v>
      </c>
      <c r="E47" s="464">
        <v>34.583855490159145</v>
      </c>
      <c r="F47" s="406">
        <v>2.2356369578644406</v>
      </c>
      <c r="G47" s="77">
        <v>88.06330495998122</v>
      </c>
    </row>
    <row r="48" spans="1:7" ht="12.75" customHeight="1">
      <c r="A48" s="27" t="s">
        <v>141</v>
      </c>
      <c r="B48" s="28" t="s">
        <v>32</v>
      </c>
      <c r="C48" s="80">
        <v>282.701963291315</v>
      </c>
      <c r="D48" s="458">
        <v>-0.0492029790624261</v>
      </c>
      <c r="E48" s="466">
        <v>30.510778834378527</v>
      </c>
      <c r="F48" s="408">
        <v>2.299472084755558</v>
      </c>
      <c r="G48" s="81">
        <v>93.41181359573622</v>
      </c>
    </row>
    <row r="49" spans="1:7" ht="12.75" customHeight="1">
      <c r="A49" s="25" t="s">
        <v>142</v>
      </c>
      <c r="B49" s="26" t="s">
        <v>33</v>
      </c>
      <c r="C49" s="76">
        <v>434.3049008793416</v>
      </c>
      <c r="D49" s="459">
        <v>0.029440537151993018</v>
      </c>
      <c r="E49" s="464">
        <v>48.04856260839753</v>
      </c>
      <c r="F49" s="406">
        <v>4.78774567358996</v>
      </c>
      <c r="G49" s="77">
        <v>93.711814237266</v>
      </c>
    </row>
    <row r="50" spans="1:7" ht="12.75" customHeight="1">
      <c r="A50" s="27" t="s">
        <v>143</v>
      </c>
      <c r="B50" s="28" t="s">
        <v>34</v>
      </c>
      <c r="C50" s="80">
        <v>523.0955784061697</v>
      </c>
      <c r="D50" s="458">
        <v>-0.030950533543127823</v>
      </c>
      <c r="E50" s="466">
        <v>53.10913487191442</v>
      </c>
      <c r="F50" s="408">
        <v>3.142544400181886</v>
      </c>
      <c r="G50" s="81">
        <v>87.25791527828517</v>
      </c>
    </row>
    <row r="51" spans="1:7" ht="12.75" customHeight="1">
      <c r="A51" s="25" t="s">
        <v>144</v>
      </c>
      <c r="B51" s="26" t="s">
        <v>35</v>
      </c>
      <c r="C51" s="76">
        <v>388.2157561946478</v>
      </c>
      <c r="D51" s="459">
        <v>0.0027328582032772886</v>
      </c>
      <c r="E51" s="464">
        <v>45.49870489517496</v>
      </c>
      <c r="F51" s="406">
        <v>2.9181625299361373</v>
      </c>
      <c r="G51" s="77">
        <v>87.43659704586686</v>
      </c>
    </row>
    <row r="52" spans="1:7" ht="12.75" customHeight="1">
      <c r="A52" s="27" t="s">
        <v>145</v>
      </c>
      <c r="B52" s="28" t="s">
        <v>95</v>
      </c>
      <c r="C52" s="80">
        <v>608.6778211598145</v>
      </c>
      <c r="D52" s="458">
        <v>0.1120549527893171</v>
      </c>
      <c r="E52" s="466">
        <v>75.43357124060813</v>
      </c>
      <c r="F52" s="408">
        <v>5.653151483604512</v>
      </c>
      <c r="G52" s="81">
        <v>92.19871461528601</v>
      </c>
    </row>
    <row r="53" spans="1:7" ht="12.75" customHeight="1">
      <c r="A53" s="25" t="s">
        <v>146</v>
      </c>
      <c r="B53" s="26" t="s">
        <v>36</v>
      </c>
      <c r="C53" s="76">
        <v>586.3837444885056</v>
      </c>
      <c r="D53" s="459">
        <v>0.022178795899818304</v>
      </c>
      <c r="E53" s="464">
        <v>53.60485156766097</v>
      </c>
      <c r="F53" s="406">
        <v>4.8310049682651846</v>
      </c>
      <c r="G53" s="77">
        <v>93.31798369538828</v>
      </c>
    </row>
    <row r="54" spans="1:7" ht="12.75" customHeight="1">
      <c r="A54" s="27" t="s">
        <v>147</v>
      </c>
      <c r="B54" s="28" t="s">
        <v>37</v>
      </c>
      <c r="C54" s="80">
        <v>623.9634608597258</v>
      </c>
      <c r="D54" s="458">
        <v>0.1613254736627443</v>
      </c>
      <c r="E54" s="466">
        <v>64.73349435085974</v>
      </c>
      <c r="F54" s="408">
        <v>8.892391196996448</v>
      </c>
      <c r="G54" s="81">
        <v>96.86595794247384</v>
      </c>
    </row>
    <row r="55" spans="1:7" ht="12.75" customHeight="1">
      <c r="A55" s="25" t="s">
        <v>148</v>
      </c>
      <c r="B55" s="26" t="s">
        <v>38</v>
      </c>
      <c r="C55" s="76">
        <v>392.4343082201889</v>
      </c>
      <c r="D55" s="459" t="s">
        <v>426</v>
      </c>
      <c r="E55" s="464">
        <v>28.461651730839577</v>
      </c>
      <c r="F55" s="406">
        <v>1.6280896278311596</v>
      </c>
      <c r="G55" s="77">
        <v>89.42290466020293</v>
      </c>
    </row>
    <row r="56" spans="1:7" ht="12.75" customHeight="1">
      <c r="A56" s="27" t="s">
        <v>149</v>
      </c>
      <c r="B56" s="28" t="s">
        <v>39</v>
      </c>
      <c r="C56" s="80">
        <v>555.7316510136602</v>
      </c>
      <c r="D56" s="458">
        <v>0.0383439127604166</v>
      </c>
      <c r="E56" s="466">
        <v>73.16915960738473</v>
      </c>
      <c r="F56" s="408">
        <v>9.206420981430226</v>
      </c>
      <c r="G56" s="81">
        <v>96.67490134190658</v>
      </c>
    </row>
    <row r="57" spans="1:7" ht="12.75" customHeight="1">
      <c r="A57" s="25" t="s">
        <v>150</v>
      </c>
      <c r="B57" s="26" t="s">
        <v>40</v>
      </c>
      <c r="C57" s="76">
        <v>668.6684548264269</v>
      </c>
      <c r="D57" s="459">
        <v>0.16286030647697292</v>
      </c>
      <c r="E57" s="464">
        <v>73.40974963424848</v>
      </c>
      <c r="F57" s="406">
        <v>5.599660871262801</v>
      </c>
      <c r="G57" s="77">
        <v>92.80853738625851</v>
      </c>
    </row>
    <row r="58" spans="1:7" ht="12.75" customHeight="1">
      <c r="A58" s="27" t="s">
        <v>151</v>
      </c>
      <c r="B58" s="28" t="s">
        <v>96</v>
      </c>
      <c r="C58" s="80">
        <v>268.5943017942736</v>
      </c>
      <c r="D58" s="458">
        <v>0.08489510802991806</v>
      </c>
      <c r="E58" s="466">
        <v>36.69922128558056</v>
      </c>
      <c r="F58" s="408">
        <v>2.895626902406272</v>
      </c>
      <c r="G58" s="81">
        <v>90.01135119513322</v>
      </c>
    </row>
    <row r="59" spans="1:7" ht="12.75" customHeight="1">
      <c r="A59" s="25" t="s">
        <v>152</v>
      </c>
      <c r="B59" s="26" t="s">
        <v>41</v>
      </c>
      <c r="C59" s="76">
        <v>197.7525324621275</v>
      </c>
      <c r="D59" s="459">
        <v>0.2361880585365852</v>
      </c>
      <c r="E59" s="464">
        <v>19.83590943553605</v>
      </c>
      <c r="F59" s="406">
        <v>1.1198812602909622</v>
      </c>
      <c r="G59" s="77">
        <v>84.9956019426071</v>
      </c>
    </row>
    <row r="60" spans="1:7" ht="12.75" customHeight="1">
      <c r="A60" s="27" t="s">
        <v>153</v>
      </c>
      <c r="B60" s="28" t="s">
        <v>42</v>
      </c>
      <c r="C60" s="80">
        <v>233.22012505431286</v>
      </c>
      <c r="D60" s="458">
        <v>-0.04344756096815805</v>
      </c>
      <c r="E60" s="466">
        <v>25.769622416650563</v>
      </c>
      <c r="F60" s="408">
        <v>1.737507961958085</v>
      </c>
      <c r="G60" s="81">
        <v>90.8956443768921</v>
      </c>
    </row>
    <row r="61" spans="1:7" ht="12.75" customHeight="1">
      <c r="A61" s="25" t="s">
        <v>154</v>
      </c>
      <c r="B61" s="26" t="s">
        <v>43</v>
      </c>
      <c r="C61" s="76">
        <v>357.08081210896296</v>
      </c>
      <c r="D61" s="459">
        <v>-0.08675157284603541</v>
      </c>
      <c r="E61" s="464">
        <v>38.64732241344729</v>
      </c>
      <c r="F61" s="406">
        <v>3.338046270746705</v>
      </c>
      <c r="G61" s="77">
        <v>95.91183097244411</v>
      </c>
    </row>
    <row r="62" spans="1:7" ht="12.75" customHeight="1">
      <c r="A62" s="27" t="s">
        <v>155</v>
      </c>
      <c r="B62" s="28" t="s">
        <v>44</v>
      </c>
      <c r="C62" s="80">
        <v>913.3209250213306</v>
      </c>
      <c r="D62" s="458">
        <v>-0.05514412095559529</v>
      </c>
      <c r="E62" s="466">
        <v>84.52661683403139</v>
      </c>
      <c r="F62" s="408">
        <v>6.666345890259711</v>
      </c>
      <c r="G62" s="81">
        <v>92.25357934296383</v>
      </c>
    </row>
    <row r="63" spans="1:7" ht="12.75" customHeight="1">
      <c r="A63" s="25" t="s">
        <v>156</v>
      </c>
      <c r="B63" s="26" t="s">
        <v>45</v>
      </c>
      <c r="C63" s="76">
        <v>284.88419088837895</v>
      </c>
      <c r="D63" s="459">
        <v>-0.07814356501239261</v>
      </c>
      <c r="E63" s="464">
        <v>33.04763215535348</v>
      </c>
      <c r="F63" s="406">
        <v>1.4917092001833865</v>
      </c>
      <c r="G63" s="77">
        <v>83.40465801850348</v>
      </c>
    </row>
    <row r="64" spans="1:7" ht="12.75" customHeight="1">
      <c r="A64" s="27" t="s">
        <v>157</v>
      </c>
      <c r="B64" s="28" t="s">
        <v>46</v>
      </c>
      <c r="C64" s="80">
        <v>496.84500937797753</v>
      </c>
      <c r="D64" s="458">
        <v>0.17639825807473097</v>
      </c>
      <c r="E64" s="466">
        <v>64.87590685966575</v>
      </c>
      <c r="F64" s="408">
        <v>5.688864477962293</v>
      </c>
      <c r="G64" s="81">
        <v>92.35823497089356</v>
      </c>
    </row>
    <row r="65" spans="1:7" ht="12.75" customHeight="1">
      <c r="A65" s="25" t="s">
        <v>158</v>
      </c>
      <c r="B65" s="26" t="s">
        <v>47</v>
      </c>
      <c r="C65" s="76">
        <v>813.3088198823219</v>
      </c>
      <c r="D65" s="459">
        <v>0.019013288129812622</v>
      </c>
      <c r="E65" s="464">
        <v>68.30384879817052</v>
      </c>
      <c r="F65" s="406">
        <v>6.772820128612516</v>
      </c>
      <c r="G65" s="77">
        <v>95.64734407945392</v>
      </c>
    </row>
    <row r="66" spans="1:7" ht="12.75" customHeight="1">
      <c r="A66" s="27" t="s">
        <v>159</v>
      </c>
      <c r="B66" s="28" t="s">
        <v>48</v>
      </c>
      <c r="C66" s="80">
        <v>483.61327535649576</v>
      </c>
      <c r="D66" s="458">
        <v>0.04265723856713288</v>
      </c>
      <c r="E66" s="466">
        <v>47.421320793224936</v>
      </c>
      <c r="F66" s="408">
        <v>6.359932268388732</v>
      </c>
      <c r="G66" s="81">
        <v>96.62595305271596</v>
      </c>
    </row>
    <row r="67" spans="1:7" ht="12.75" customHeight="1">
      <c r="A67" s="25" t="s">
        <v>160</v>
      </c>
      <c r="B67" s="26" t="s">
        <v>49</v>
      </c>
      <c r="C67" s="76">
        <v>538.9617862185479</v>
      </c>
      <c r="D67" s="459">
        <v>0.08561873992064584</v>
      </c>
      <c r="E67" s="464">
        <v>59.489026612748006</v>
      </c>
      <c r="F67" s="406">
        <v>5.767247446836674</v>
      </c>
      <c r="G67" s="77">
        <v>95.69669567267822</v>
      </c>
    </row>
    <row r="68" spans="1:7" ht="12.75" customHeight="1">
      <c r="A68" s="27" t="s">
        <v>161</v>
      </c>
      <c r="B68" s="28" t="s">
        <v>50</v>
      </c>
      <c r="C68" s="80">
        <v>404.0256216681567</v>
      </c>
      <c r="D68" s="458">
        <v>0.13055052104256681</v>
      </c>
      <c r="E68" s="466">
        <v>40.488199532393516</v>
      </c>
      <c r="F68" s="408">
        <v>3.800060437327523</v>
      </c>
      <c r="G68" s="81">
        <v>93.13148976211968</v>
      </c>
    </row>
    <row r="69" spans="1:7" ht="12.75" customHeight="1">
      <c r="A69" s="25" t="s">
        <v>162</v>
      </c>
      <c r="B69" s="26" t="s">
        <v>51</v>
      </c>
      <c r="C69" s="76">
        <v>309.71346554722084</v>
      </c>
      <c r="D69" s="459">
        <v>0.010697478107022151</v>
      </c>
      <c r="E69" s="464">
        <v>32.09814526362259</v>
      </c>
      <c r="F69" s="406">
        <v>3.1510687104317454</v>
      </c>
      <c r="G69" s="77">
        <v>93.0501302814882</v>
      </c>
    </row>
    <row r="70" spans="1:7" ht="12.75" customHeight="1">
      <c r="A70" s="27" t="s">
        <v>163</v>
      </c>
      <c r="B70" s="28" t="s">
        <v>52</v>
      </c>
      <c r="C70" s="80">
        <v>475.6857775294169</v>
      </c>
      <c r="D70" s="458">
        <v>-0.009883420018567901</v>
      </c>
      <c r="E70" s="466">
        <v>51.61328504448927</v>
      </c>
      <c r="F70" s="408">
        <v>3.8874670022625946</v>
      </c>
      <c r="G70" s="81">
        <v>91.4676272174173</v>
      </c>
    </row>
    <row r="71" spans="1:7" ht="12.75" customHeight="1">
      <c r="A71" s="25" t="s">
        <v>164</v>
      </c>
      <c r="B71" s="26" t="s">
        <v>53</v>
      </c>
      <c r="C71" s="76">
        <v>347.0701065147608</v>
      </c>
      <c r="D71" s="459">
        <v>0.15601569941271265</v>
      </c>
      <c r="E71" s="464">
        <v>36.27408295882791</v>
      </c>
      <c r="F71" s="406">
        <v>2.406908145908334</v>
      </c>
      <c r="G71" s="77">
        <v>87.22285881868866</v>
      </c>
    </row>
    <row r="72" spans="1:7" ht="12.75" customHeight="1">
      <c r="A72" s="27" t="s">
        <v>165</v>
      </c>
      <c r="B72" s="28" t="s">
        <v>97</v>
      </c>
      <c r="C72" s="80">
        <v>521.117000096626</v>
      </c>
      <c r="D72" s="458">
        <v>0.18268502333602532</v>
      </c>
      <c r="E72" s="466">
        <v>41.28540705917537</v>
      </c>
      <c r="F72" s="408">
        <v>3.20051827563346</v>
      </c>
      <c r="G72" s="81">
        <v>91.17418452028674</v>
      </c>
    </row>
    <row r="73" spans="1:7" ht="12.75" customHeight="1">
      <c r="A73" s="25" t="s">
        <v>166</v>
      </c>
      <c r="B73" s="26" t="s">
        <v>54</v>
      </c>
      <c r="C73" s="76">
        <v>298.2318152030734</v>
      </c>
      <c r="D73" s="459">
        <v>0.061537710088526376</v>
      </c>
      <c r="E73" s="464">
        <v>25.981353168250042</v>
      </c>
      <c r="F73" s="406">
        <v>1.8304441847847719</v>
      </c>
      <c r="G73" s="77">
        <v>88.49541283302636</v>
      </c>
    </row>
    <row r="74" spans="1:7" ht="12.75" customHeight="1">
      <c r="A74" s="27" t="s">
        <v>167</v>
      </c>
      <c r="B74" s="28" t="s">
        <v>55</v>
      </c>
      <c r="C74" s="80">
        <v>568.142435997977</v>
      </c>
      <c r="D74" s="458">
        <v>0.06749920636537521</v>
      </c>
      <c r="E74" s="466">
        <v>67.49593359357753</v>
      </c>
      <c r="F74" s="408">
        <v>4.440811315200847</v>
      </c>
      <c r="G74" s="81">
        <v>91.67823330203686</v>
      </c>
    </row>
    <row r="75" spans="1:7" ht="12.75" customHeight="1">
      <c r="A75" s="25" t="s">
        <v>168</v>
      </c>
      <c r="B75" s="26" t="s">
        <v>56</v>
      </c>
      <c r="C75" s="76">
        <v>608.6430085045231</v>
      </c>
      <c r="D75" s="459">
        <v>0.0019396570125678192</v>
      </c>
      <c r="E75" s="464">
        <v>70.21267605569803</v>
      </c>
      <c r="F75" s="406">
        <v>4.819140813721458</v>
      </c>
      <c r="G75" s="77">
        <v>91.29734714561351</v>
      </c>
    </row>
    <row r="76" spans="1:7" ht="12.75" customHeight="1">
      <c r="A76" s="27" t="s">
        <v>169</v>
      </c>
      <c r="B76" s="28" t="s">
        <v>57</v>
      </c>
      <c r="C76" s="80">
        <v>435.7582043464185</v>
      </c>
      <c r="D76" s="458">
        <v>0.13949066720300762</v>
      </c>
      <c r="E76" s="466">
        <v>48.23197793415851</v>
      </c>
      <c r="F76" s="408">
        <v>4.2206632860843065</v>
      </c>
      <c r="G76" s="81">
        <v>92.33154860109698</v>
      </c>
    </row>
    <row r="77" spans="1:7" ht="12.75" customHeight="1">
      <c r="A77" s="25" t="s">
        <v>170</v>
      </c>
      <c r="B77" s="26" t="s">
        <v>58</v>
      </c>
      <c r="C77" s="76">
        <v>556.5411540844215</v>
      </c>
      <c r="D77" s="459">
        <v>-0.037310051952554324</v>
      </c>
      <c r="E77" s="464">
        <v>61.9342113500839</v>
      </c>
      <c r="F77" s="406">
        <v>3.0617150450575474</v>
      </c>
      <c r="G77" s="77">
        <v>85.73137514445625</v>
      </c>
    </row>
    <row r="78" spans="1:7" ht="12.75" customHeight="1">
      <c r="A78" s="27" t="s">
        <v>171</v>
      </c>
      <c r="B78" s="28" t="s">
        <v>59</v>
      </c>
      <c r="C78" s="80">
        <v>570.950698325093</v>
      </c>
      <c r="D78" s="458">
        <v>-0.04156705971883734</v>
      </c>
      <c r="E78" s="466">
        <v>64.07185904565667</v>
      </c>
      <c r="F78" s="408">
        <v>4.296685738137481</v>
      </c>
      <c r="G78" s="81">
        <v>91.87859782569085</v>
      </c>
    </row>
    <row r="79" spans="1:7" ht="12.75" customHeight="1">
      <c r="A79" s="25" t="s">
        <v>172</v>
      </c>
      <c r="B79" s="26" t="s">
        <v>60</v>
      </c>
      <c r="C79" s="76">
        <v>427.2866546682133</v>
      </c>
      <c r="D79" s="459">
        <v>-0.06680870673986761</v>
      </c>
      <c r="E79" s="464">
        <v>45.1276446058183</v>
      </c>
      <c r="F79" s="406">
        <v>3.4769691979155657</v>
      </c>
      <c r="G79" s="77">
        <v>91.53360486335518</v>
      </c>
    </row>
    <row r="80" spans="1:7" ht="12.75" customHeight="1">
      <c r="A80" s="27" t="s">
        <v>173</v>
      </c>
      <c r="B80" s="28" t="s">
        <v>61</v>
      </c>
      <c r="C80" s="80">
        <v>691.8715909208672</v>
      </c>
      <c r="D80" s="458">
        <v>-0.0013901036237600195</v>
      </c>
      <c r="E80" s="466">
        <v>63.400575333213105</v>
      </c>
      <c r="F80" s="408">
        <v>3.740286452287053</v>
      </c>
      <c r="G80" s="81">
        <v>92.40380871453897</v>
      </c>
    </row>
    <row r="81" spans="1:7" ht="12.75" customHeight="1">
      <c r="A81" s="25" t="s">
        <v>174</v>
      </c>
      <c r="B81" s="26" t="s">
        <v>62</v>
      </c>
      <c r="C81" s="76">
        <v>430.87026945111063</v>
      </c>
      <c r="D81" s="459">
        <v>-0.09288172567908415</v>
      </c>
      <c r="E81" s="464">
        <v>44.913490787235894</v>
      </c>
      <c r="F81" s="406">
        <v>1.8566854281972747</v>
      </c>
      <c r="G81" s="77">
        <v>82.73513262213861</v>
      </c>
    </row>
    <row r="82" spans="1:7" ht="12.75" customHeight="1">
      <c r="A82" s="27" t="s">
        <v>175</v>
      </c>
      <c r="B82" s="28" t="s">
        <v>63</v>
      </c>
      <c r="C82" s="80">
        <v>0</v>
      </c>
      <c r="D82" s="458">
        <v>0</v>
      </c>
      <c r="E82" s="466">
        <v>0</v>
      </c>
      <c r="F82" s="408">
        <v>0</v>
      </c>
      <c r="G82" s="81">
        <v>96.70451366925526</v>
      </c>
    </row>
    <row r="83" spans="1:7" ht="12.75" customHeight="1">
      <c r="A83" s="25" t="s">
        <v>176</v>
      </c>
      <c r="B83" s="26" t="s">
        <v>64</v>
      </c>
      <c r="C83" s="76">
        <v>980.9600280050773</v>
      </c>
      <c r="D83" s="459">
        <v>0.015593051507704958</v>
      </c>
      <c r="E83" s="464">
        <v>96.95609250066913</v>
      </c>
      <c r="F83" s="406">
        <v>12.757614397187986</v>
      </c>
      <c r="G83" s="77">
        <v>99.93271435796828</v>
      </c>
    </row>
    <row r="84" spans="1:7" ht="12.75" customHeight="1">
      <c r="A84" s="27" t="s">
        <v>177</v>
      </c>
      <c r="B84" s="28" t="s">
        <v>65</v>
      </c>
      <c r="C84" s="80">
        <v>656.1358396940277</v>
      </c>
      <c r="D84" s="458">
        <v>-0.03781860001104076</v>
      </c>
      <c r="E84" s="466">
        <v>75.98073431629227</v>
      </c>
      <c r="F84" s="408">
        <v>5.372800501186463</v>
      </c>
      <c r="G84" s="81">
        <v>95.50027491823643</v>
      </c>
    </row>
    <row r="85" spans="1:7" ht="12.75" customHeight="1">
      <c r="A85" s="25" t="s">
        <v>178</v>
      </c>
      <c r="B85" s="26" t="s">
        <v>66</v>
      </c>
      <c r="C85" s="76">
        <v>100.32429918929684</v>
      </c>
      <c r="D85" s="459">
        <v>0.08866460599566262</v>
      </c>
      <c r="E85" s="464">
        <v>13.945257927374119</v>
      </c>
      <c r="F85" s="406">
        <v>0.9196161496351998</v>
      </c>
      <c r="G85" s="77">
        <v>90.4880208709387</v>
      </c>
    </row>
    <row r="86" spans="1:7" ht="12.75" customHeight="1">
      <c r="A86" s="27" t="s">
        <v>179</v>
      </c>
      <c r="B86" s="28" t="s">
        <v>67</v>
      </c>
      <c r="C86" s="80">
        <v>507.4716379465515</v>
      </c>
      <c r="D86" s="458">
        <v>0.010715481052432363</v>
      </c>
      <c r="E86" s="466">
        <v>59.85776463574359</v>
      </c>
      <c r="F86" s="408">
        <v>6.162463437268179</v>
      </c>
      <c r="G86" s="81">
        <v>94.97997466126277</v>
      </c>
    </row>
    <row r="87" spans="1:7" ht="12.75" customHeight="1">
      <c r="A87" s="25" t="s">
        <v>180</v>
      </c>
      <c r="B87" s="26" t="s">
        <v>68</v>
      </c>
      <c r="C87" s="76">
        <v>445.81561623022</v>
      </c>
      <c r="D87" s="459">
        <v>-0.009504701959868744</v>
      </c>
      <c r="E87" s="464">
        <v>43.98746450581486</v>
      </c>
      <c r="F87" s="406">
        <v>4.780597409582182</v>
      </c>
      <c r="G87" s="77">
        <v>95.06137252614033</v>
      </c>
    </row>
    <row r="88" spans="1:7" ht="12.75" customHeight="1">
      <c r="A88" s="27" t="s">
        <v>181</v>
      </c>
      <c r="B88" s="28" t="s">
        <v>69</v>
      </c>
      <c r="C88" s="80">
        <v>767.67068660849</v>
      </c>
      <c r="D88" s="458">
        <v>0.026016423316288728</v>
      </c>
      <c r="E88" s="466">
        <v>73.87030823184708</v>
      </c>
      <c r="F88" s="408">
        <v>6.629954974216924</v>
      </c>
      <c r="G88" s="81">
        <v>93.98923996574743</v>
      </c>
    </row>
    <row r="89" spans="1:7" ht="12.75" customHeight="1">
      <c r="A89" s="25" t="s">
        <v>182</v>
      </c>
      <c r="B89" s="26" t="s">
        <v>70</v>
      </c>
      <c r="C89" s="76">
        <v>867.4294205981525</v>
      </c>
      <c r="D89" s="459">
        <v>0.09439111685896195</v>
      </c>
      <c r="E89" s="464">
        <v>75.96777173942112</v>
      </c>
      <c r="F89" s="406">
        <v>5.988970848795284</v>
      </c>
      <c r="G89" s="77">
        <v>91.47059043811952</v>
      </c>
    </row>
    <row r="90" spans="1:7" s="3" customFormat="1" ht="12.75" customHeight="1">
      <c r="A90" s="27" t="s">
        <v>183</v>
      </c>
      <c r="B90" s="28" t="s">
        <v>71</v>
      </c>
      <c r="C90" s="80">
        <v>740.5049406018917</v>
      </c>
      <c r="D90" s="458">
        <v>0.018073934088356003</v>
      </c>
      <c r="E90" s="466">
        <v>75.09294742047733</v>
      </c>
      <c r="F90" s="408">
        <v>6.957271969825457</v>
      </c>
      <c r="G90" s="81">
        <v>95.66548414956802</v>
      </c>
    </row>
    <row r="91" spans="1:7" ht="12.75" customHeight="1">
      <c r="A91" s="25" t="s">
        <v>184</v>
      </c>
      <c r="B91" s="26" t="s">
        <v>72</v>
      </c>
      <c r="C91" s="76">
        <v>307.62436646845026</v>
      </c>
      <c r="D91" s="459">
        <v>0.03675758779195637</v>
      </c>
      <c r="E91" s="464">
        <v>29.760536493426542</v>
      </c>
      <c r="F91" s="406">
        <v>2.460121992768435</v>
      </c>
      <c r="G91" s="77">
        <v>90.58122931858706</v>
      </c>
    </row>
    <row r="92" spans="1:7" ht="12.75" customHeight="1">
      <c r="A92" s="27" t="s">
        <v>185</v>
      </c>
      <c r="B92" s="28" t="s">
        <v>73</v>
      </c>
      <c r="C92" s="80">
        <v>726.7796226657583</v>
      </c>
      <c r="D92" s="458">
        <v>0.06105286910976915</v>
      </c>
      <c r="E92" s="466">
        <v>80.67975573499241</v>
      </c>
      <c r="F92" s="408">
        <v>5.820144822506809</v>
      </c>
      <c r="G92" s="81">
        <v>92.49267761808319</v>
      </c>
    </row>
    <row r="93" spans="1:7" ht="12.75" customHeight="1">
      <c r="A93" s="25" t="s">
        <v>186</v>
      </c>
      <c r="B93" s="26" t="s">
        <v>74</v>
      </c>
      <c r="C93" s="76">
        <v>389.0173620233602</v>
      </c>
      <c r="D93" s="459">
        <v>-0.04599728105641998</v>
      </c>
      <c r="E93" s="464">
        <v>45.088314519771586</v>
      </c>
      <c r="F93" s="406">
        <v>2.890565366876344</v>
      </c>
      <c r="G93" s="77">
        <v>90.55012237727593</v>
      </c>
    </row>
    <row r="94" spans="1:7" ht="12.75">
      <c r="A94" s="27" t="s">
        <v>187</v>
      </c>
      <c r="B94" s="28" t="s">
        <v>98</v>
      </c>
      <c r="C94" s="80">
        <v>135.98840969907516</v>
      </c>
      <c r="D94" s="458">
        <v>-0.10792146954080262</v>
      </c>
      <c r="E94" s="466">
        <v>13.80667082790216</v>
      </c>
      <c r="F94" s="408">
        <v>0.8646886795538519</v>
      </c>
      <c r="G94" s="81">
        <v>85.70308123114958</v>
      </c>
    </row>
    <row r="95" spans="1:7" ht="12.75">
      <c r="A95" s="25" t="s">
        <v>188</v>
      </c>
      <c r="B95" s="26" t="s">
        <v>75</v>
      </c>
      <c r="C95" s="76">
        <v>739.1285651910927</v>
      </c>
      <c r="D95" s="459">
        <v>-0.014592022090036627</v>
      </c>
      <c r="E95" s="464">
        <v>75.55978259227797</v>
      </c>
      <c r="F95" s="406">
        <v>4.299263493229128</v>
      </c>
      <c r="G95" s="77">
        <v>89.33239519029672</v>
      </c>
    </row>
    <row r="96" spans="1:7" ht="12.75">
      <c r="A96" s="27" t="s">
        <v>189</v>
      </c>
      <c r="B96" s="28" t="s">
        <v>76</v>
      </c>
      <c r="C96" s="80">
        <v>701.1865498106029</v>
      </c>
      <c r="D96" s="458">
        <v>0.011615085371283529</v>
      </c>
      <c r="E96" s="466">
        <v>70.6065071828846</v>
      </c>
      <c r="F96" s="408">
        <v>10.477448107882198</v>
      </c>
      <c r="G96" s="81">
        <v>97.09038290236379</v>
      </c>
    </row>
    <row r="97" spans="1:7" ht="12.75">
      <c r="A97" s="25" t="s">
        <v>190</v>
      </c>
      <c r="B97" s="26" t="s">
        <v>77</v>
      </c>
      <c r="C97" s="76">
        <v>700.5034936672444</v>
      </c>
      <c r="D97" s="459">
        <v>-0.020435002244067024</v>
      </c>
      <c r="E97" s="464">
        <v>74.29285700395556</v>
      </c>
      <c r="F97" s="406">
        <v>6.514447386967386</v>
      </c>
      <c r="G97" s="77">
        <v>93.12408408801252</v>
      </c>
    </row>
    <row r="98" spans="1:7" ht="12.75">
      <c r="A98" s="27" t="s">
        <v>191</v>
      </c>
      <c r="B98" s="28" t="s">
        <v>78</v>
      </c>
      <c r="C98" s="80">
        <v>696.2753615067752</v>
      </c>
      <c r="D98" s="458">
        <v>0.048727702487181945</v>
      </c>
      <c r="E98" s="466">
        <v>76.90935873621369</v>
      </c>
      <c r="F98" s="408">
        <v>6.503628903355026</v>
      </c>
      <c r="G98" s="81">
        <v>94.74385817246318</v>
      </c>
    </row>
    <row r="99" spans="1:7" ht="12.75">
      <c r="A99" s="25" t="s">
        <v>192</v>
      </c>
      <c r="B99" s="26" t="s">
        <v>99</v>
      </c>
      <c r="C99" s="76">
        <v>103.24071625248423</v>
      </c>
      <c r="D99" s="459">
        <v>-0.27397295723599735</v>
      </c>
      <c r="E99" s="464">
        <v>9.865050062605897</v>
      </c>
      <c r="F99" s="406">
        <v>0.7343828981002053</v>
      </c>
      <c r="G99" s="77">
        <v>91.68586724238438</v>
      </c>
    </row>
    <row r="100" spans="1:7" ht="12.75">
      <c r="A100" s="27" t="s">
        <v>193</v>
      </c>
      <c r="B100" s="28" t="s">
        <v>79</v>
      </c>
      <c r="C100" s="80">
        <v>694.6953243069772</v>
      </c>
      <c r="D100" s="458">
        <v>0.06955692329204832</v>
      </c>
      <c r="E100" s="466">
        <v>61.9696493337647</v>
      </c>
      <c r="F100" s="408">
        <v>23.31582488687189</v>
      </c>
      <c r="G100" s="81">
        <v>100.76626082443644</v>
      </c>
    </row>
    <row r="101" spans="1:7" ht="12.75">
      <c r="A101" s="25" t="s">
        <v>194</v>
      </c>
      <c r="B101" s="26" t="s">
        <v>80</v>
      </c>
      <c r="C101" s="76">
        <v>424.38571070635396</v>
      </c>
      <c r="D101" s="459">
        <v>0.053715417437040225</v>
      </c>
      <c r="E101" s="464">
        <v>41.97532194990378</v>
      </c>
      <c r="F101" s="406">
        <v>4.021325828094855</v>
      </c>
      <c r="G101" s="77">
        <v>94.04954879283792</v>
      </c>
    </row>
    <row r="102" spans="1:7" ht="12.75">
      <c r="A102" s="27" t="s">
        <v>195</v>
      </c>
      <c r="B102" s="28" t="s">
        <v>81</v>
      </c>
      <c r="C102" s="80">
        <v>812.5317179737451</v>
      </c>
      <c r="D102" s="458">
        <v>0.001413610744428473</v>
      </c>
      <c r="E102" s="466">
        <v>103.83817950174591</v>
      </c>
      <c r="F102" s="408">
        <v>13.084385967285597</v>
      </c>
      <c r="G102" s="81">
        <v>99.84142632762925</v>
      </c>
    </row>
    <row r="103" spans="1:7" ht="12.75">
      <c r="A103" s="25" t="s">
        <v>196</v>
      </c>
      <c r="B103" s="26" t="s">
        <v>82</v>
      </c>
      <c r="C103" s="76">
        <v>267.5495510059055</v>
      </c>
      <c r="D103" s="459">
        <v>0.08779508356652399</v>
      </c>
      <c r="E103" s="464">
        <v>17.676783781965312</v>
      </c>
      <c r="F103" s="406">
        <v>2.6599781262414246</v>
      </c>
      <c r="G103" s="77">
        <v>95.1663737729566</v>
      </c>
    </row>
    <row r="104" spans="1:7" ht="12.75">
      <c r="A104" s="27" t="s">
        <v>197</v>
      </c>
      <c r="B104" s="28" t="s">
        <v>83</v>
      </c>
      <c r="C104" s="80">
        <v>783.6277058328096</v>
      </c>
      <c r="D104" s="458">
        <v>-0.05656193290125422</v>
      </c>
      <c r="E104" s="466">
        <v>52.385907653847354</v>
      </c>
      <c r="F104" s="408">
        <v>5.495494566699517</v>
      </c>
      <c r="G104" s="81">
        <v>95.17788734542859</v>
      </c>
    </row>
    <row r="105" spans="1:7" ht="12.75">
      <c r="A105" s="25" t="s">
        <v>198</v>
      </c>
      <c r="B105" s="26" t="s">
        <v>84</v>
      </c>
      <c r="C105" s="76">
        <v>240.17961718177241</v>
      </c>
      <c r="D105" s="459">
        <v>0.0005366951887029181</v>
      </c>
      <c r="E105" s="464">
        <v>18.039446413211312</v>
      </c>
      <c r="F105" s="406">
        <v>40.282717994285406</v>
      </c>
      <c r="G105" s="77">
        <v>101.20045925747398</v>
      </c>
    </row>
    <row r="106" spans="1:7" ht="12.75">
      <c r="A106" s="27" t="s">
        <v>199</v>
      </c>
      <c r="B106" s="643" t="s">
        <v>100</v>
      </c>
      <c r="C106" s="78">
        <v>564.5648822171181</v>
      </c>
      <c r="D106" s="458">
        <v>-0.029886291641711082</v>
      </c>
      <c r="E106" s="465">
        <v>32.0595234722758</v>
      </c>
      <c r="F106" s="407">
        <v>2.324026459031695</v>
      </c>
      <c r="G106" s="79">
        <v>89.298174671723</v>
      </c>
    </row>
    <row r="107" spans="1:7" ht="13.5" thickBot="1">
      <c r="A107" s="671">
        <v>976</v>
      </c>
      <c r="B107" s="644" t="s">
        <v>460</v>
      </c>
      <c r="C107" s="650">
        <v>48.76577285799206</v>
      </c>
      <c r="D107" s="459">
        <v>0</v>
      </c>
      <c r="E107" s="651">
        <v>3.2852983898232546</v>
      </c>
      <c r="F107" s="652">
        <v>0.17984936790649472</v>
      </c>
      <c r="G107" s="653">
        <v>85.018354143986</v>
      </c>
    </row>
    <row r="108" spans="1:7" ht="12.75">
      <c r="A108" s="755" t="s">
        <v>201</v>
      </c>
      <c r="B108" s="756"/>
      <c r="C108" s="218">
        <v>488.3109016223353</v>
      </c>
      <c r="D108" s="460">
        <v>0.022945034508779383</v>
      </c>
      <c r="E108" s="467">
        <v>50.816548657416035</v>
      </c>
      <c r="F108" s="467">
        <v>4.072644446617357</v>
      </c>
      <c r="G108" s="221">
        <v>92.48549383513712</v>
      </c>
    </row>
    <row r="109" spans="1:7" ht="12.75">
      <c r="A109" s="753" t="s">
        <v>463</v>
      </c>
      <c r="B109" s="754"/>
      <c r="C109" s="219">
        <v>465.5789354732746</v>
      </c>
      <c r="D109" s="461">
        <v>-0.025194330909828144</v>
      </c>
      <c r="E109" s="468">
        <v>29.33826555052282</v>
      </c>
      <c r="F109" s="468">
        <v>2.7187793836296064</v>
      </c>
      <c r="G109" s="222">
        <v>92.24058983568699</v>
      </c>
    </row>
    <row r="110" spans="1:7" ht="13.5" thickBot="1">
      <c r="A110" s="751" t="s">
        <v>464</v>
      </c>
      <c r="B110" s="752"/>
      <c r="C110" s="220">
        <v>470.8839895642603</v>
      </c>
      <c r="D110" s="462">
        <v>0.021409870617289828</v>
      </c>
      <c r="E110" s="469">
        <v>48.101721367939376</v>
      </c>
      <c r="F110" s="469">
        <v>3.9761672487832196</v>
      </c>
      <c r="G110" s="223">
        <v>92.60874247353887</v>
      </c>
    </row>
    <row r="111" spans="1:7" ht="12.75">
      <c r="A111" s="802"/>
      <c r="B111" s="802"/>
      <c r="C111" s="802"/>
      <c r="D111" s="802"/>
      <c r="E111" s="802"/>
      <c r="F111" s="802"/>
      <c r="G111" s="802"/>
    </row>
    <row r="112" spans="1:7" ht="12" customHeight="1">
      <c r="A112" s="781" t="s">
        <v>462</v>
      </c>
      <c r="B112" s="781"/>
      <c r="C112" s="781"/>
      <c r="D112" s="781"/>
      <c r="E112" s="781"/>
      <c r="F112" s="781"/>
      <c r="G112" s="781"/>
    </row>
    <row r="113" spans="1:7" ht="12.75" customHeight="1">
      <c r="A113" s="773" t="s">
        <v>501</v>
      </c>
      <c r="B113" s="773"/>
      <c r="C113" s="773"/>
      <c r="D113" s="773"/>
      <c r="E113" s="773"/>
      <c r="F113" s="773"/>
      <c r="G113" s="773"/>
    </row>
    <row r="114" spans="1:7" ht="27" customHeight="1">
      <c r="A114" s="801" t="s">
        <v>502</v>
      </c>
      <c r="B114" s="801"/>
      <c r="C114" s="801"/>
      <c r="D114" s="801"/>
      <c r="E114" s="801"/>
      <c r="F114" s="801"/>
      <c r="G114" s="801"/>
    </row>
    <row r="115" spans="1:7" ht="12.75">
      <c r="A115" s="773" t="s">
        <v>451</v>
      </c>
      <c r="B115" s="773"/>
      <c r="C115" s="773"/>
      <c r="D115" s="773"/>
      <c r="E115" s="773"/>
      <c r="F115" s="773"/>
      <c r="G115" s="773"/>
    </row>
    <row r="116" spans="1:7" ht="12.75">
      <c r="A116" s="20"/>
      <c r="B116" s="20"/>
      <c r="C116" s="20"/>
      <c r="D116" s="189"/>
      <c r="E116" s="243"/>
      <c r="F116" s="20"/>
      <c r="G116" s="20"/>
    </row>
    <row r="118" spans="3:5" ht="12.75">
      <c r="C118" s="418"/>
      <c r="D118" s="2"/>
      <c r="E118" s="2"/>
    </row>
    <row r="119" ht="12.75">
      <c r="C119" s="418"/>
    </row>
    <row r="120" ht="12.75">
      <c r="C120" s="418"/>
    </row>
  </sheetData>
  <sheetProtection/>
  <mergeCells count="15">
    <mergeCell ref="A1:B1"/>
    <mergeCell ref="C1:G1"/>
    <mergeCell ref="A3:G3"/>
    <mergeCell ref="A5:B6"/>
    <mergeCell ref="C5:D5"/>
    <mergeCell ref="F5:F6"/>
    <mergeCell ref="G5:G6"/>
    <mergeCell ref="A108:B108"/>
    <mergeCell ref="A109:B109"/>
    <mergeCell ref="A110:B110"/>
    <mergeCell ref="A115:G115"/>
    <mergeCell ref="A114:G114"/>
    <mergeCell ref="A113:G113"/>
    <mergeCell ref="A111:G111"/>
    <mergeCell ref="A112:G112"/>
  </mergeCells>
  <hyperlinks>
    <hyperlink ref="G2" location="Index!A1" display="Index"/>
  </hyperlinks>
  <printOptions/>
  <pageMargins left="0.7874015748031497" right="0.7874015748031497" top="1.24" bottom="0.984251968503937" header="0.31" footer="0.35"/>
  <pageSetup firstPageNumber="24" useFirstPageNumber="1" fitToHeight="2" horizontalDpi="600" verticalDpi="600" orientation="portrait" paperSize="9" scale="81"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255" man="1"/>
  </rowBreaks>
</worksheet>
</file>

<file path=xl/worksheets/sheet14.xml><?xml version="1.0" encoding="utf-8"?>
<worksheet xmlns="http://schemas.openxmlformats.org/spreadsheetml/2006/main" xmlns:r="http://schemas.openxmlformats.org/officeDocument/2006/relationships">
  <dimension ref="A1:L115"/>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12" width="9.57421875" style="139" customWidth="1"/>
    <col min="13" max="16384" width="11.421875" style="2" customWidth="1"/>
  </cols>
  <sheetData>
    <row r="1" spans="1:12" ht="16.5" customHeight="1">
      <c r="A1" s="759" t="s">
        <v>369</v>
      </c>
      <c r="B1" s="759"/>
      <c r="C1" s="808" t="s">
        <v>445</v>
      </c>
      <c r="D1" s="808"/>
      <c r="E1" s="808"/>
      <c r="F1" s="808"/>
      <c r="G1" s="808"/>
      <c r="H1" s="808"/>
      <c r="I1" s="808"/>
      <c r="J1" s="808"/>
      <c r="K1" s="808"/>
      <c r="L1" s="808"/>
    </row>
    <row r="2" spans="1:12" s="10" customFormat="1" ht="15" customHeight="1" thickBot="1">
      <c r="A2" s="11"/>
      <c r="B2" s="11"/>
      <c r="C2" s="137"/>
      <c r="D2" s="137"/>
      <c r="E2" s="137"/>
      <c r="F2" s="137"/>
      <c r="G2" s="137"/>
      <c r="H2" s="137"/>
      <c r="I2" s="137"/>
      <c r="J2" s="137"/>
      <c r="K2" s="137"/>
      <c r="L2" s="141" t="s">
        <v>280</v>
      </c>
    </row>
    <row r="3" spans="1:12" ht="22.5" customHeight="1" thickBot="1">
      <c r="A3" s="770" t="s">
        <v>405</v>
      </c>
      <c r="B3" s="771"/>
      <c r="C3" s="771"/>
      <c r="D3" s="771"/>
      <c r="E3" s="771"/>
      <c r="F3" s="771"/>
      <c r="G3" s="771"/>
      <c r="H3" s="771"/>
      <c r="I3" s="771"/>
      <c r="J3" s="771"/>
      <c r="K3" s="771"/>
      <c r="L3" s="772"/>
    </row>
    <row r="4" spans="1:12" ht="9" customHeight="1" thickBot="1">
      <c r="A4" s="12"/>
      <c r="B4" s="13"/>
      <c r="C4" s="138"/>
      <c r="D4" s="138"/>
      <c r="E4" s="138"/>
      <c r="F4" s="138"/>
      <c r="G4" s="138"/>
      <c r="H4" s="138"/>
      <c r="I4" s="138"/>
      <c r="J4" s="138"/>
      <c r="K4" s="138"/>
      <c r="L4" s="138"/>
    </row>
    <row r="5" spans="1:12" ht="125.25" customHeight="1">
      <c r="A5" s="760" t="s">
        <v>228</v>
      </c>
      <c r="B5" s="761"/>
      <c r="C5" s="142" t="s">
        <v>327</v>
      </c>
      <c r="D5" s="142" t="s">
        <v>328</v>
      </c>
      <c r="E5" s="142" t="s">
        <v>329</v>
      </c>
      <c r="F5" s="142" t="s">
        <v>330</v>
      </c>
      <c r="G5" s="142" t="s">
        <v>331</v>
      </c>
      <c r="H5" s="142" t="s">
        <v>412</v>
      </c>
      <c r="I5" s="142" t="s">
        <v>332</v>
      </c>
      <c r="J5" s="142" t="s">
        <v>333</v>
      </c>
      <c r="K5" s="142" t="s">
        <v>334</v>
      </c>
      <c r="L5" s="143" t="s">
        <v>335</v>
      </c>
    </row>
    <row r="6" spans="1:12" ht="12.75">
      <c r="A6" s="762"/>
      <c r="B6" s="763"/>
      <c r="C6" s="144" t="s">
        <v>326</v>
      </c>
      <c r="D6" s="144" t="s">
        <v>326</v>
      </c>
      <c r="E6" s="144" t="s">
        <v>326</v>
      </c>
      <c r="F6" s="144" t="s">
        <v>326</v>
      </c>
      <c r="G6" s="144" t="s">
        <v>326</v>
      </c>
      <c r="H6" s="144" t="s">
        <v>326</v>
      </c>
      <c r="I6" s="144" t="s">
        <v>326</v>
      </c>
      <c r="J6" s="144" t="s">
        <v>326</v>
      </c>
      <c r="K6" s="144" t="s">
        <v>326</v>
      </c>
      <c r="L6" s="145" t="s">
        <v>326</v>
      </c>
    </row>
    <row r="7" spans="1:12" ht="12.75" customHeight="1">
      <c r="A7" s="25" t="s">
        <v>102</v>
      </c>
      <c r="B7" s="26" t="s">
        <v>1</v>
      </c>
      <c r="C7" s="476">
        <v>5.250968066947726</v>
      </c>
      <c r="D7" s="476">
        <v>7.625417430222791</v>
      </c>
      <c r="E7" s="471">
        <v>6.294597890948153</v>
      </c>
      <c r="F7" s="471">
        <v>3.6528984050821744</v>
      </c>
      <c r="G7" s="476">
        <v>0.6133217647143683</v>
      </c>
      <c r="H7" s="476">
        <v>54.030370087156285</v>
      </c>
      <c r="I7" s="471">
        <v>6.2758079768383865</v>
      </c>
      <c r="J7" s="476">
        <v>0.9180200179949662</v>
      </c>
      <c r="K7" s="471">
        <v>9.274230169593716</v>
      </c>
      <c r="L7" s="477">
        <v>2.471397170014667</v>
      </c>
    </row>
    <row r="8" spans="1:12" ht="12.75" customHeight="1">
      <c r="A8" s="27" t="s">
        <v>103</v>
      </c>
      <c r="B8" s="28" t="s">
        <v>2</v>
      </c>
      <c r="C8" s="478">
        <v>5.462089016659302</v>
      </c>
      <c r="D8" s="479">
        <v>4.26722093580639</v>
      </c>
      <c r="E8" s="472">
        <v>6.672753247949988</v>
      </c>
      <c r="F8" s="472">
        <v>2.2588783861048736</v>
      </c>
      <c r="G8" s="478">
        <v>1.1671574335728514</v>
      </c>
      <c r="H8" s="479">
        <v>61.41729743073277</v>
      </c>
      <c r="I8" s="472">
        <v>5.1081274141731265</v>
      </c>
      <c r="J8" s="479">
        <v>1.5590558876807552</v>
      </c>
      <c r="K8" s="472">
        <v>7.178270326333888</v>
      </c>
      <c r="L8" s="480">
        <v>1.3323865636064751</v>
      </c>
    </row>
    <row r="9" spans="1:12" ht="12.75" customHeight="1">
      <c r="A9" s="25" t="s">
        <v>104</v>
      </c>
      <c r="B9" s="26" t="s">
        <v>3</v>
      </c>
      <c r="C9" s="476">
        <v>14.91577037668726</v>
      </c>
      <c r="D9" s="476">
        <v>4.391646162844357</v>
      </c>
      <c r="E9" s="471">
        <v>4.948122441425175</v>
      </c>
      <c r="F9" s="471">
        <v>2.736004371563429</v>
      </c>
      <c r="G9" s="476">
        <v>0.7166367337775604</v>
      </c>
      <c r="H9" s="476">
        <v>55.7863204842011</v>
      </c>
      <c r="I9" s="471">
        <v>6.110478049057473</v>
      </c>
      <c r="J9" s="476">
        <v>1.4075164385784666</v>
      </c>
      <c r="K9" s="471">
        <v>5.277161985937131</v>
      </c>
      <c r="L9" s="477">
        <v>1.8808825611788753</v>
      </c>
    </row>
    <row r="10" spans="1:12" ht="12.75" customHeight="1">
      <c r="A10" s="27" t="s">
        <v>105</v>
      </c>
      <c r="B10" s="28" t="s">
        <v>85</v>
      </c>
      <c r="C10" s="479">
        <v>16.088991363275916</v>
      </c>
      <c r="D10" s="479">
        <v>3.836023153407427</v>
      </c>
      <c r="E10" s="472">
        <v>5.905471236965049</v>
      </c>
      <c r="F10" s="472">
        <v>3.833744935671039</v>
      </c>
      <c r="G10" s="479">
        <v>0.6244830701225911</v>
      </c>
      <c r="H10" s="479">
        <v>43.29945459825454</v>
      </c>
      <c r="I10" s="472">
        <v>12.376478807526253</v>
      </c>
      <c r="J10" s="479">
        <v>1.2254620341124594</v>
      </c>
      <c r="K10" s="472">
        <v>7.860948768760968</v>
      </c>
      <c r="L10" s="480">
        <v>2.5173084096757457</v>
      </c>
    </row>
    <row r="11" spans="1:12" ht="12.75" customHeight="1">
      <c r="A11" s="25" t="s">
        <v>106</v>
      </c>
      <c r="B11" s="26" t="s">
        <v>4</v>
      </c>
      <c r="C11" s="476">
        <v>6.631115068514603</v>
      </c>
      <c r="D11" s="476">
        <v>4.181790666555814</v>
      </c>
      <c r="E11" s="471">
        <v>4.607609419049874</v>
      </c>
      <c r="F11" s="471">
        <v>4.592463573756223</v>
      </c>
      <c r="G11" s="476">
        <v>1.9393777957127576</v>
      </c>
      <c r="H11" s="476">
        <v>46.16768915040571</v>
      </c>
      <c r="I11" s="471">
        <v>13.493013612636236</v>
      </c>
      <c r="J11" s="476">
        <v>1.5340646067833075</v>
      </c>
      <c r="K11" s="471">
        <v>7.699031152133423</v>
      </c>
      <c r="L11" s="477">
        <v>4.126514334197034</v>
      </c>
    </row>
    <row r="12" spans="1:12" ht="12.75" customHeight="1">
      <c r="A12" s="27" t="s">
        <v>107</v>
      </c>
      <c r="B12" s="28" t="s">
        <v>5</v>
      </c>
      <c r="C12" s="479">
        <v>12.419752667735787</v>
      </c>
      <c r="D12" s="479">
        <v>7.614015931809479</v>
      </c>
      <c r="E12" s="472">
        <v>5.667671933786638</v>
      </c>
      <c r="F12" s="472">
        <v>3.7530754140522213</v>
      </c>
      <c r="G12" s="479">
        <v>0.4861453978784711</v>
      </c>
      <c r="H12" s="479">
        <v>53.871581883455256</v>
      </c>
      <c r="I12" s="472">
        <v>3.356276194757761</v>
      </c>
      <c r="J12" s="479">
        <v>1.9949674428310435</v>
      </c>
      <c r="K12" s="472">
        <v>5.070911368050866</v>
      </c>
      <c r="L12" s="480">
        <v>2.3391902916759486</v>
      </c>
    </row>
    <row r="13" spans="1:12" ht="12.75" customHeight="1">
      <c r="A13" s="25" t="s">
        <v>108</v>
      </c>
      <c r="B13" s="26" t="s">
        <v>6</v>
      </c>
      <c r="C13" s="476">
        <v>6.477347436257451</v>
      </c>
      <c r="D13" s="476">
        <v>5.565618177243013</v>
      </c>
      <c r="E13" s="471">
        <v>4.860857291259908</v>
      </c>
      <c r="F13" s="471">
        <v>3.5555351102942083</v>
      </c>
      <c r="G13" s="476">
        <v>1.450722626801558</v>
      </c>
      <c r="H13" s="476">
        <v>55.035060218701695</v>
      </c>
      <c r="I13" s="471">
        <v>9.097153309360678</v>
      </c>
      <c r="J13" s="476">
        <v>1.8007538400088614</v>
      </c>
      <c r="K13" s="471">
        <v>8.336304508165723</v>
      </c>
      <c r="L13" s="477">
        <v>1.7828982684504235</v>
      </c>
    </row>
    <row r="14" spans="1:12" ht="12.75" customHeight="1">
      <c r="A14" s="27" t="s">
        <v>109</v>
      </c>
      <c r="B14" s="28" t="s">
        <v>86</v>
      </c>
      <c r="C14" s="479">
        <v>7.387179067439964</v>
      </c>
      <c r="D14" s="479">
        <v>2.043417624339101</v>
      </c>
      <c r="E14" s="472">
        <v>6.112732845125006</v>
      </c>
      <c r="F14" s="472">
        <v>2.549311487400957</v>
      </c>
      <c r="G14" s="479">
        <v>0.2753452901645301</v>
      </c>
      <c r="H14" s="479">
        <v>64.7257991415923</v>
      </c>
      <c r="I14" s="472">
        <v>6.2804058709283055</v>
      </c>
      <c r="J14" s="479">
        <v>0.5331897127633911</v>
      </c>
      <c r="K14" s="472">
        <v>5.905056693669386</v>
      </c>
      <c r="L14" s="480">
        <v>1.3642593542244152</v>
      </c>
    </row>
    <row r="15" spans="1:12" ht="12.75" customHeight="1">
      <c r="A15" s="25" t="s">
        <v>110</v>
      </c>
      <c r="B15" s="26" t="s">
        <v>7</v>
      </c>
      <c r="C15" s="476">
        <v>6.200833084467438</v>
      </c>
      <c r="D15" s="476">
        <v>2.308573718758937</v>
      </c>
      <c r="E15" s="471">
        <v>4.615128480695645</v>
      </c>
      <c r="F15" s="471">
        <v>3.2435318682488057</v>
      </c>
      <c r="G15" s="476">
        <v>0.21840367495060214</v>
      </c>
      <c r="H15" s="476">
        <v>64.16865430238622</v>
      </c>
      <c r="I15" s="471">
        <v>9.225238084120102</v>
      </c>
      <c r="J15" s="476">
        <v>1.0237711887654366</v>
      </c>
      <c r="K15" s="471">
        <v>4.7335169639009465</v>
      </c>
      <c r="L15" s="477">
        <v>3.5121615558330763</v>
      </c>
    </row>
    <row r="16" spans="1:12" ht="12.75" customHeight="1">
      <c r="A16" s="27" t="s">
        <v>111</v>
      </c>
      <c r="B16" s="28" t="s">
        <v>87</v>
      </c>
      <c r="C16" s="479">
        <v>5.099181361856613</v>
      </c>
      <c r="D16" s="479">
        <v>1.8781983404600917</v>
      </c>
      <c r="E16" s="472">
        <v>6.331859531390611</v>
      </c>
      <c r="F16" s="472">
        <v>2.529822834196391</v>
      </c>
      <c r="G16" s="479">
        <v>1.5635973983471274</v>
      </c>
      <c r="H16" s="479">
        <v>65.53766676079763</v>
      </c>
      <c r="I16" s="472">
        <v>7.459448093060505</v>
      </c>
      <c r="J16" s="479">
        <v>0.8631726711868386</v>
      </c>
      <c r="K16" s="472">
        <v>5.51656705411856</v>
      </c>
      <c r="L16" s="480">
        <v>2.000352012977129</v>
      </c>
    </row>
    <row r="17" spans="1:12" ht="12.75" customHeight="1">
      <c r="A17" s="25" t="s">
        <v>112</v>
      </c>
      <c r="B17" s="26" t="s">
        <v>8</v>
      </c>
      <c r="C17" s="476">
        <v>7.49417793556854</v>
      </c>
      <c r="D17" s="476">
        <v>3.82335270772014</v>
      </c>
      <c r="E17" s="471">
        <v>3.775120408125486</v>
      </c>
      <c r="F17" s="471">
        <v>2.5705681701957417</v>
      </c>
      <c r="G17" s="476">
        <v>0.3650925005867377</v>
      </c>
      <c r="H17" s="476">
        <v>65.58844265951032</v>
      </c>
      <c r="I17" s="471">
        <v>7.596463316523717</v>
      </c>
      <c r="J17" s="476">
        <v>1.5321202826777265</v>
      </c>
      <c r="K17" s="471">
        <v>4.404408406115749</v>
      </c>
      <c r="L17" s="477">
        <v>1.7666436345472043</v>
      </c>
    </row>
    <row r="18" spans="1:12" ht="12.75" customHeight="1">
      <c r="A18" s="27" t="s">
        <v>113</v>
      </c>
      <c r="B18" s="28" t="s">
        <v>9</v>
      </c>
      <c r="C18" s="479">
        <v>17.56762514586084</v>
      </c>
      <c r="D18" s="479">
        <v>2.5032064438443538</v>
      </c>
      <c r="E18" s="472">
        <v>2.0139454389182396</v>
      </c>
      <c r="F18" s="472">
        <v>2.2760851482228537</v>
      </c>
      <c r="G18" s="479">
        <v>0.2726480016984417</v>
      </c>
      <c r="H18" s="479">
        <v>59.073156792578004</v>
      </c>
      <c r="I18" s="472">
        <v>3.481665178014011</v>
      </c>
      <c r="J18" s="479">
        <v>1.253983058062372</v>
      </c>
      <c r="K18" s="472">
        <v>7.2952571459011795</v>
      </c>
      <c r="L18" s="480">
        <v>2.1006642837328062</v>
      </c>
    </row>
    <row r="19" spans="1:12" ht="12.75" customHeight="1">
      <c r="A19" s="25" t="s">
        <v>114</v>
      </c>
      <c r="B19" s="26" t="s">
        <v>10</v>
      </c>
      <c r="C19" s="476">
        <v>8.079506053333994</v>
      </c>
      <c r="D19" s="476">
        <v>3.1126118596737515</v>
      </c>
      <c r="E19" s="471">
        <v>5.6089047786799355</v>
      </c>
      <c r="F19" s="471">
        <v>3.7163211506682297</v>
      </c>
      <c r="G19" s="476">
        <v>1.9092459974187688</v>
      </c>
      <c r="H19" s="476">
        <v>67.57510941042575</v>
      </c>
      <c r="I19" s="471">
        <v>1.979903696436625</v>
      </c>
      <c r="J19" s="476">
        <v>1.2288943611930647</v>
      </c>
      <c r="K19" s="471">
        <v>4.438371344666528</v>
      </c>
      <c r="L19" s="477">
        <v>1.202098852139494</v>
      </c>
    </row>
    <row r="20" spans="1:12" ht="12.75" customHeight="1">
      <c r="A20" s="27" t="s">
        <v>115</v>
      </c>
      <c r="B20" s="28" t="s">
        <v>11</v>
      </c>
      <c r="C20" s="479">
        <v>5.537416944285809</v>
      </c>
      <c r="D20" s="479">
        <v>3.6590944465349042</v>
      </c>
      <c r="E20" s="472">
        <v>6.522033395501479</v>
      </c>
      <c r="F20" s="472">
        <v>2.043207948115547</v>
      </c>
      <c r="G20" s="479">
        <v>0.48189936284564827</v>
      </c>
      <c r="H20" s="479">
        <v>65.10710751966504</v>
      </c>
      <c r="I20" s="472">
        <v>4.846998071655466</v>
      </c>
      <c r="J20" s="479">
        <v>1.4804309343764488</v>
      </c>
      <c r="K20" s="472">
        <v>7.085537030969645</v>
      </c>
      <c r="L20" s="480">
        <v>1.6574791261655237</v>
      </c>
    </row>
    <row r="21" spans="1:12" ht="12.75" customHeight="1">
      <c r="A21" s="25" t="s">
        <v>116</v>
      </c>
      <c r="B21" s="26" t="s">
        <v>12</v>
      </c>
      <c r="C21" s="476">
        <v>7.306486721916264</v>
      </c>
      <c r="D21" s="476">
        <v>4.572451824264035</v>
      </c>
      <c r="E21" s="471">
        <v>5.4453898385161255</v>
      </c>
      <c r="F21" s="471">
        <v>2.460054746330214</v>
      </c>
      <c r="G21" s="476">
        <v>1.2517722364226649</v>
      </c>
      <c r="H21" s="476">
        <v>50.203882539023326</v>
      </c>
      <c r="I21" s="471">
        <v>14.227246940651508</v>
      </c>
      <c r="J21" s="476">
        <v>1.334439617289791</v>
      </c>
      <c r="K21" s="471">
        <v>6.40376207425277</v>
      </c>
      <c r="L21" s="477">
        <v>3.136563769261322</v>
      </c>
    </row>
    <row r="22" spans="1:12" ht="12.75" customHeight="1">
      <c r="A22" s="27" t="s">
        <v>117</v>
      </c>
      <c r="B22" s="28" t="s">
        <v>13</v>
      </c>
      <c r="C22" s="479">
        <v>14.738005261083261</v>
      </c>
      <c r="D22" s="479">
        <v>3.4555376010416463</v>
      </c>
      <c r="E22" s="472">
        <v>6.530571155791404</v>
      </c>
      <c r="F22" s="472">
        <v>1.5408920276975469</v>
      </c>
      <c r="G22" s="479">
        <v>0.39527105918486066</v>
      </c>
      <c r="H22" s="479">
        <v>56.98166723357422</v>
      </c>
      <c r="I22" s="472">
        <v>6.036724175700858</v>
      </c>
      <c r="J22" s="479">
        <v>0.20233515249417558</v>
      </c>
      <c r="K22" s="472">
        <v>4.351239884772893</v>
      </c>
      <c r="L22" s="480">
        <v>3.13828529316032</v>
      </c>
    </row>
    <row r="23" spans="1:12" ht="12.75" customHeight="1">
      <c r="A23" s="25" t="s">
        <v>118</v>
      </c>
      <c r="B23" s="26" t="s">
        <v>88</v>
      </c>
      <c r="C23" s="476">
        <v>5.661956003827197</v>
      </c>
      <c r="D23" s="476">
        <v>4.500927849458204</v>
      </c>
      <c r="E23" s="471">
        <v>5.70969429646657</v>
      </c>
      <c r="F23" s="471">
        <v>2.834216323685367</v>
      </c>
      <c r="G23" s="476">
        <v>1.1096374104344566</v>
      </c>
      <c r="H23" s="476">
        <v>62.15594327203014</v>
      </c>
      <c r="I23" s="471">
        <v>5.417057474506003</v>
      </c>
      <c r="J23" s="476">
        <v>1.4747834165969314</v>
      </c>
      <c r="K23" s="471">
        <v>6.277244014514848</v>
      </c>
      <c r="L23" s="477">
        <v>2.652218352279948</v>
      </c>
    </row>
    <row r="24" spans="1:12" ht="12.75" customHeight="1">
      <c r="A24" s="27" t="s">
        <v>119</v>
      </c>
      <c r="B24" s="28" t="s">
        <v>89</v>
      </c>
      <c r="C24" s="479">
        <v>6.841842655556815</v>
      </c>
      <c r="D24" s="479">
        <v>4.488247550434548</v>
      </c>
      <c r="E24" s="472">
        <v>5.336760158410267</v>
      </c>
      <c r="F24" s="472">
        <v>2.2525708561697484</v>
      </c>
      <c r="G24" s="479">
        <v>1.1524554257995463</v>
      </c>
      <c r="H24" s="479">
        <v>63.26406655241414</v>
      </c>
      <c r="I24" s="472">
        <v>5.943441973631207</v>
      </c>
      <c r="J24" s="479">
        <v>0.6940677790909073</v>
      </c>
      <c r="K24" s="472">
        <v>4.878374291068421</v>
      </c>
      <c r="L24" s="480">
        <v>2.4773059917865585</v>
      </c>
    </row>
    <row r="25" spans="1:12" ht="12.75" customHeight="1">
      <c r="A25" s="25" t="s">
        <v>120</v>
      </c>
      <c r="B25" s="26" t="s">
        <v>90</v>
      </c>
      <c r="C25" s="476">
        <v>6.007426125315562</v>
      </c>
      <c r="D25" s="476">
        <v>4.122920751340044</v>
      </c>
      <c r="E25" s="471">
        <v>5.7603440523317335</v>
      </c>
      <c r="F25" s="471">
        <v>3.8386164469598265</v>
      </c>
      <c r="G25" s="476">
        <v>0.7641186215009339</v>
      </c>
      <c r="H25" s="476">
        <v>55.84307173152613</v>
      </c>
      <c r="I25" s="471">
        <v>7.128061730867465</v>
      </c>
      <c r="J25" s="476">
        <v>1.2483465801907012</v>
      </c>
      <c r="K25" s="471">
        <v>8.233963625610253</v>
      </c>
      <c r="L25" s="477">
        <v>2.140711071832185</v>
      </c>
    </row>
    <row r="26" spans="1:12" ht="12.75" customHeight="1">
      <c r="A26" s="27" t="s">
        <v>225</v>
      </c>
      <c r="B26" s="28" t="s">
        <v>14</v>
      </c>
      <c r="C26" s="479">
        <v>14.040247882679575</v>
      </c>
      <c r="D26" s="479">
        <v>12.878775978728669</v>
      </c>
      <c r="E26" s="472">
        <v>0.32916666648992166</v>
      </c>
      <c r="F26" s="472">
        <v>2.2933754616790916</v>
      </c>
      <c r="G26" s="479">
        <v>3.25863919137462</v>
      </c>
      <c r="H26" s="479">
        <v>47.613030235430244</v>
      </c>
      <c r="I26" s="472">
        <v>8.502463430739766</v>
      </c>
      <c r="J26" s="479">
        <v>2.6019038966846706</v>
      </c>
      <c r="K26" s="472">
        <v>6.086450683673453</v>
      </c>
      <c r="L26" s="480">
        <v>1.2506563128805999</v>
      </c>
    </row>
    <row r="27" spans="1:12" ht="12.75" customHeight="1">
      <c r="A27" s="25" t="s">
        <v>226</v>
      </c>
      <c r="B27" s="26" t="s">
        <v>15</v>
      </c>
      <c r="C27" s="476">
        <v>12.386292834593796</v>
      </c>
      <c r="D27" s="476">
        <v>9.854963599505123</v>
      </c>
      <c r="E27" s="471">
        <v>0.20587870747464615</v>
      </c>
      <c r="F27" s="471">
        <v>3.6508060596869516</v>
      </c>
      <c r="G27" s="476">
        <v>0.897312879860916</v>
      </c>
      <c r="H27" s="476">
        <v>47.81867721582172</v>
      </c>
      <c r="I27" s="471">
        <v>6.455537802955488</v>
      </c>
      <c r="J27" s="476">
        <v>5.731180295169617</v>
      </c>
      <c r="K27" s="471">
        <v>6.298077457411589</v>
      </c>
      <c r="L27" s="477">
        <v>1.7814836660917532</v>
      </c>
    </row>
    <row r="28" spans="1:12" ht="12.75" customHeight="1">
      <c r="A28" s="27" t="s">
        <v>121</v>
      </c>
      <c r="B28" s="28" t="s">
        <v>16</v>
      </c>
      <c r="C28" s="479">
        <v>5.479715232688804</v>
      </c>
      <c r="D28" s="479">
        <v>3.9742482514860415</v>
      </c>
      <c r="E28" s="472">
        <v>6.23497795645601</v>
      </c>
      <c r="F28" s="472">
        <v>2.6862409928156263</v>
      </c>
      <c r="G28" s="479">
        <v>1.5364548134193008</v>
      </c>
      <c r="H28" s="479">
        <v>61.2545524612528</v>
      </c>
      <c r="I28" s="472">
        <v>7.024214099713621</v>
      </c>
      <c r="J28" s="479">
        <v>0.9831349624638783</v>
      </c>
      <c r="K28" s="472">
        <v>7.276357395165929</v>
      </c>
      <c r="L28" s="480">
        <v>1.2038799987777844</v>
      </c>
    </row>
    <row r="29" spans="1:12" ht="12.75" customHeight="1">
      <c r="A29" s="25" t="s">
        <v>122</v>
      </c>
      <c r="B29" s="26" t="s">
        <v>91</v>
      </c>
      <c r="C29" s="476">
        <v>7.4331251136833325</v>
      </c>
      <c r="D29" s="476">
        <v>4.441985683795048</v>
      </c>
      <c r="E29" s="471">
        <v>6.191651828272701</v>
      </c>
      <c r="F29" s="471">
        <v>3.6474021196978006</v>
      </c>
      <c r="G29" s="476">
        <v>1.4313032369283105</v>
      </c>
      <c r="H29" s="476">
        <v>59.98800272337853</v>
      </c>
      <c r="I29" s="471">
        <v>5.044041631714983</v>
      </c>
      <c r="J29" s="476">
        <v>1.5448241430198524</v>
      </c>
      <c r="K29" s="471">
        <v>5.772052243913986</v>
      </c>
      <c r="L29" s="477">
        <v>3.9284857965307327</v>
      </c>
    </row>
    <row r="30" spans="1:12" ht="12.75" customHeight="1">
      <c r="A30" s="27" t="s">
        <v>123</v>
      </c>
      <c r="B30" s="28" t="s">
        <v>17</v>
      </c>
      <c r="C30" s="479">
        <v>7.024316911755789</v>
      </c>
      <c r="D30" s="479">
        <v>3.724013315281751</v>
      </c>
      <c r="E30" s="472">
        <v>4.497969956536537</v>
      </c>
      <c r="F30" s="472">
        <v>4.969899490226932</v>
      </c>
      <c r="G30" s="479">
        <v>0.8517421226642066</v>
      </c>
      <c r="H30" s="479">
        <v>58.11814248846881</v>
      </c>
      <c r="I30" s="472">
        <v>10.28291822542952</v>
      </c>
      <c r="J30" s="479">
        <v>0.9543538289854442</v>
      </c>
      <c r="K30" s="472">
        <v>6.042617787105589</v>
      </c>
      <c r="L30" s="480">
        <v>2.005877270532686</v>
      </c>
    </row>
    <row r="31" spans="1:12" ht="12.75" customHeight="1">
      <c r="A31" s="25" t="s">
        <v>124</v>
      </c>
      <c r="B31" s="26" t="s">
        <v>92</v>
      </c>
      <c r="C31" s="476">
        <v>6.859231489403145</v>
      </c>
      <c r="D31" s="476">
        <v>4.628204939243398</v>
      </c>
      <c r="E31" s="471">
        <v>5.030921892470023</v>
      </c>
      <c r="F31" s="471">
        <v>5.133374229477942</v>
      </c>
      <c r="G31" s="476">
        <v>0.882156112537594</v>
      </c>
      <c r="H31" s="476">
        <v>57.84975380414308</v>
      </c>
      <c r="I31" s="471">
        <v>7.257566500208515</v>
      </c>
      <c r="J31" s="476">
        <v>1.3045086470038643</v>
      </c>
      <c r="K31" s="471">
        <v>5.496111764456019</v>
      </c>
      <c r="L31" s="477">
        <v>2.896488499216942</v>
      </c>
    </row>
    <row r="32" spans="1:12" ht="12.75" customHeight="1">
      <c r="A32" s="27" t="s">
        <v>125</v>
      </c>
      <c r="B32" s="28" t="s">
        <v>18</v>
      </c>
      <c r="C32" s="479">
        <v>6.538656277830945</v>
      </c>
      <c r="D32" s="479">
        <v>5.437772749147999</v>
      </c>
      <c r="E32" s="472">
        <v>6.086851749381114</v>
      </c>
      <c r="F32" s="472">
        <v>2.9281216816761146</v>
      </c>
      <c r="G32" s="479">
        <v>0.7066182964632467</v>
      </c>
      <c r="H32" s="479">
        <v>61.254468965593944</v>
      </c>
      <c r="I32" s="472">
        <v>5.7234163283966755</v>
      </c>
      <c r="J32" s="479">
        <v>1.3620814509503154</v>
      </c>
      <c r="K32" s="472">
        <v>6.213617661920074</v>
      </c>
      <c r="L32" s="480">
        <v>1.4012827639232028</v>
      </c>
    </row>
    <row r="33" spans="1:12" ht="12.75" customHeight="1">
      <c r="A33" s="25" t="s">
        <v>126</v>
      </c>
      <c r="B33" s="26" t="s">
        <v>93</v>
      </c>
      <c r="C33" s="476">
        <v>5.0054213435395996</v>
      </c>
      <c r="D33" s="476">
        <v>5.009906684180841</v>
      </c>
      <c r="E33" s="471">
        <v>5.06088350543574</v>
      </c>
      <c r="F33" s="471">
        <v>3.6580328167849965</v>
      </c>
      <c r="G33" s="476">
        <v>1.0993174870601081</v>
      </c>
      <c r="H33" s="476">
        <v>61.43607984109891</v>
      </c>
      <c r="I33" s="471">
        <v>6.737766753371479</v>
      </c>
      <c r="J33" s="476">
        <v>0.8822393762580606</v>
      </c>
      <c r="K33" s="471">
        <v>6.447737704992636</v>
      </c>
      <c r="L33" s="477">
        <v>2.2838975261984675</v>
      </c>
    </row>
    <row r="34" spans="1:12" ht="12.75" customHeight="1">
      <c r="A34" s="27" t="s">
        <v>127</v>
      </c>
      <c r="B34" s="28" t="s">
        <v>19</v>
      </c>
      <c r="C34" s="479">
        <v>5.2529056927287625</v>
      </c>
      <c r="D34" s="479">
        <v>5.22086070018144</v>
      </c>
      <c r="E34" s="472">
        <v>7.430117404484086</v>
      </c>
      <c r="F34" s="472">
        <v>3.2537045374953757</v>
      </c>
      <c r="G34" s="479">
        <v>1.1137872522490795</v>
      </c>
      <c r="H34" s="479">
        <v>60.30990868054494</v>
      </c>
      <c r="I34" s="472">
        <v>6.093617418510054</v>
      </c>
      <c r="J34" s="479">
        <v>0.7083384478398769</v>
      </c>
      <c r="K34" s="472">
        <v>8.270387331737588</v>
      </c>
      <c r="L34" s="480">
        <v>1.1688306796961585</v>
      </c>
    </row>
    <row r="35" spans="1:12" ht="12.75" customHeight="1">
      <c r="A35" s="25" t="s">
        <v>128</v>
      </c>
      <c r="B35" s="26" t="s">
        <v>20</v>
      </c>
      <c r="C35" s="476">
        <v>6.735832668004815</v>
      </c>
      <c r="D35" s="476">
        <v>5.026832601569895</v>
      </c>
      <c r="E35" s="471">
        <v>6.25559604432304</v>
      </c>
      <c r="F35" s="471">
        <v>2.5335738992443275</v>
      </c>
      <c r="G35" s="476">
        <v>1.810372792934853</v>
      </c>
      <c r="H35" s="476">
        <v>61.97380415425619</v>
      </c>
      <c r="I35" s="471">
        <v>5.3370903495309125</v>
      </c>
      <c r="J35" s="476">
        <v>0.8114972748483327</v>
      </c>
      <c r="K35" s="471">
        <v>7.1762413920740435</v>
      </c>
      <c r="L35" s="477">
        <v>1.4206598834674469</v>
      </c>
    </row>
    <row r="36" spans="1:12" ht="12.75" customHeight="1">
      <c r="A36" s="27" t="s">
        <v>129</v>
      </c>
      <c r="B36" s="28" t="s">
        <v>21</v>
      </c>
      <c r="C36" s="479">
        <v>4.951172383802413</v>
      </c>
      <c r="D36" s="479">
        <v>3.199579588543502</v>
      </c>
      <c r="E36" s="472">
        <v>5.125442144743988</v>
      </c>
      <c r="F36" s="472">
        <v>3.213379657701022</v>
      </c>
      <c r="G36" s="479">
        <v>5.969899150361093</v>
      </c>
      <c r="H36" s="479">
        <v>63.23857890784158</v>
      </c>
      <c r="I36" s="472">
        <v>4.140819858594481</v>
      </c>
      <c r="J36" s="479">
        <v>1.2207537177586159</v>
      </c>
      <c r="K36" s="472">
        <v>6.342656768013975</v>
      </c>
      <c r="L36" s="480">
        <v>1.6957918759467172</v>
      </c>
    </row>
    <row r="37" spans="1:12" ht="12.75" customHeight="1">
      <c r="A37" s="25" t="s">
        <v>130</v>
      </c>
      <c r="B37" s="26" t="s">
        <v>22</v>
      </c>
      <c r="C37" s="476">
        <v>6.221422061087519</v>
      </c>
      <c r="D37" s="476">
        <v>5.664162445102973</v>
      </c>
      <c r="E37" s="471">
        <v>4.4953990882559</v>
      </c>
      <c r="F37" s="471">
        <v>2.081243455836908</v>
      </c>
      <c r="G37" s="476">
        <v>1.2744800521493467</v>
      </c>
      <c r="H37" s="476">
        <v>64.27382726475477</v>
      </c>
      <c r="I37" s="471">
        <v>5.28220235649934</v>
      </c>
      <c r="J37" s="476">
        <v>1.3185983106795882</v>
      </c>
      <c r="K37" s="471">
        <v>7.703759012900986</v>
      </c>
      <c r="L37" s="477">
        <v>2.1787381407427184</v>
      </c>
    </row>
    <row r="38" spans="1:12" ht="12.75" customHeight="1">
      <c r="A38" s="27" t="s">
        <v>131</v>
      </c>
      <c r="B38" s="28" t="s">
        <v>23</v>
      </c>
      <c r="C38" s="479">
        <v>23.376895355707603</v>
      </c>
      <c r="D38" s="479">
        <v>3.978520835875176</v>
      </c>
      <c r="E38" s="472">
        <v>2.232065989365003</v>
      </c>
      <c r="F38" s="472">
        <v>0.9571541752887276</v>
      </c>
      <c r="G38" s="479">
        <v>0.20984319100049229</v>
      </c>
      <c r="H38" s="479">
        <v>53.27496405579727</v>
      </c>
      <c r="I38" s="472">
        <v>2.6985621712193044</v>
      </c>
      <c r="J38" s="479">
        <v>0.15008652927725433</v>
      </c>
      <c r="K38" s="472">
        <v>6.4304987673737015</v>
      </c>
      <c r="L38" s="480">
        <v>0.5126841131309952</v>
      </c>
    </row>
    <row r="39" spans="1:12" ht="12.75" customHeight="1">
      <c r="A39" s="25" t="s">
        <v>132</v>
      </c>
      <c r="B39" s="26" t="s">
        <v>24</v>
      </c>
      <c r="C39" s="476">
        <v>9.076381899252084</v>
      </c>
      <c r="D39" s="476">
        <v>3.2612440070461766</v>
      </c>
      <c r="E39" s="471">
        <v>4.968648848377973</v>
      </c>
      <c r="F39" s="471">
        <v>3.0616809888502003</v>
      </c>
      <c r="G39" s="476">
        <v>1.048467611937662</v>
      </c>
      <c r="H39" s="476">
        <v>59.14027659182452</v>
      </c>
      <c r="I39" s="471">
        <v>8.126100832547685</v>
      </c>
      <c r="J39" s="476">
        <v>1.175193161564263</v>
      </c>
      <c r="K39" s="471">
        <v>5.385574829881043</v>
      </c>
      <c r="L39" s="477">
        <v>2.4849584809073115</v>
      </c>
    </row>
    <row r="40" spans="1:12" ht="12.75" customHeight="1">
      <c r="A40" s="27" t="s">
        <v>133</v>
      </c>
      <c r="B40" s="28" t="s">
        <v>25</v>
      </c>
      <c r="C40" s="479">
        <v>6.504152713978682</v>
      </c>
      <c r="D40" s="479">
        <v>6.984661329381667</v>
      </c>
      <c r="E40" s="472">
        <v>5.25984230273667</v>
      </c>
      <c r="F40" s="472">
        <v>2.4039737240893215</v>
      </c>
      <c r="G40" s="479">
        <v>1.3129390842403301</v>
      </c>
      <c r="H40" s="479">
        <v>64.5041133055152</v>
      </c>
      <c r="I40" s="472">
        <v>3.746817701424309</v>
      </c>
      <c r="J40" s="479">
        <v>2.047071823986657</v>
      </c>
      <c r="K40" s="472">
        <v>4.5300506573301105</v>
      </c>
      <c r="L40" s="480">
        <v>1.309122795924739</v>
      </c>
    </row>
    <row r="41" spans="1:12" ht="12.75" customHeight="1">
      <c r="A41" s="25" t="s">
        <v>134</v>
      </c>
      <c r="B41" s="26" t="s">
        <v>26</v>
      </c>
      <c r="C41" s="476">
        <v>6.2559619455835325</v>
      </c>
      <c r="D41" s="476">
        <v>3.4152261367875205</v>
      </c>
      <c r="E41" s="471">
        <v>4.540044045369142</v>
      </c>
      <c r="F41" s="471">
        <v>3.7402786163437534</v>
      </c>
      <c r="G41" s="476">
        <v>0.4801617342275812</v>
      </c>
      <c r="H41" s="476">
        <v>67.52256659607373</v>
      </c>
      <c r="I41" s="471">
        <v>3.9950204583306372</v>
      </c>
      <c r="J41" s="476">
        <v>2.994528333370941</v>
      </c>
      <c r="K41" s="471">
        <v>4.171983413926812</v>
      </c>
      <c r="L41" s="477">
        <v>1.8227897627895993</v>
      </c>
    </row>
    <row r="42" spans="1:12" ht="12.75" customHeight="1">
      <c r="A42" s="27" t="s">
        <v>135</v>
      </c>
      <c r="B42" s="28" t="s">
        <v>27</v>
      </c>
      <c r="C42" s="479">
        <v>7.837334076306217</v>
      </c>
      <c r="D42" s="479">
        <v>4.483885661652127</v>
      </c>
      <c r="E42" s="472">
        <v>5.666112679232102</v>
      </c>
      <c r="F42" s="472">
        <v>2.8525080611168776</v>
      </c>
      <c r="G42" s="479">
        <v>0.9332869027796876</v>
      </c>
      <c r="H42" s="479">
        <v>63.01173078878893</v>
      </c>
      <c r="I42" s="472">
        <v>3.572722293280827</v>
      </c>
      <c r="J42" s="479">
        <v>0.904479205174055</v>
      </c>
      <c r="K42" s="472">
        <v>6.547622979177663</v>
      </c>
      <c r="L42" s="480">
        <v>1.7189633638718849</v>
      </c>
    </row>
    <row r="43" spans="1:12" ht="12.75" customHeight="1">
      <c r="A43" s="25" t="s">
        <v>136</v>
      </c>
      <c r="B43" s="26" t="s">
        <v>28</v>
      </c>
      <c r="C43" s="476">
        <v>5.797268651798305</v>
      </c>
      <c r="D43" s="476">
        <v>3.790420606332163</v>
      </c>
      <c r="E43" s="471">
        <v>5.507715139890669</v>
      </c>
      <c r="F43" s="471">
        <v>2.6375753639648414</v>
      </c>
      <c r="G43" s="476">
        <v>1.000349575575642</v>
      </c>
      <c r="H43" s="476">
        <v>61.317985660335864</v>
      </c>
      <c r="I43" s="471">
        <v>10.074087645800372</v>
      </c>
      <c r="J43" s="476">
        <v>0.617764948371157</v>
      </c>
      <c r="K43" s="471">
        <v>7.083625879468289</v>
      </c>
      <c r="L43" s="477">
        <v>1.9352118506196854</v>
      </c>
    </row>
    <row r="44" spans="1:12" ht="12.75" customHeight="1">
      <c r="A44" s="27" t="s">
        <v>137</v>
      </c>
      <c r="B44" s="28" t="s">
        <v>29</v>
      </c>
      <c r="C44" s="479">
        <v>5.859170407131264</v>
      </c>
      <c r="D44" s="479">
        <v>6.313759014326408</v>
      </c>
      <c r="E44" s="472">
        <v>5.955685554424319</v>
      </c>
      <c r="F44" s="472">
        <v>3.190499401694051</v>
      </c>
      <c r="G44" s="479">
        <v>2.7973225168756324</v>
      </c>
      <c r="H44" s="479">
        <v>59.95652259357804</v>
      </c>
      <c r="I44" s="472">
        <v>5.50749354917412</v>
      </c>
      <c r="J44" s="479">
        <v>1.3687177260129566</v>
      </c>
      <c r="K44" s="472">
        <v>4.925547449917367</v>
      </c>
      <c r="L44" s="480">
        <v>2.196046810778265</v>
      </c>
    </row>
    <row r="45" spans="1:12" ht="12.75" customHeight="1">
      <c r="A45" s="25" t="s">
        <v>138</v>
      </c>
      <c r="B45" s="26" t="s">
        <v>30</v>
      </c>
      <c r="C45" s="476">
        <v>5.931842463240032</v>
      </c>
      <c r="D45" s="476">
        <v>4.968299777612374</v>
      </c>
      <c r="E45" s="471">
        <v>5.693722479417056</v>
      </c>
      <c r="F45" s="471">
        <v>2.9920953459924444</v>
      </c>
      <c r="G45" s="476">
        <v>2.1544468505873193</v>
      </c>
      <c r="H45" s="476">
        <v>56.45865785986353</v>
      </c>
      <c r="I45" s="471">
        <v>4.839644761237694</v>
      </c>
      <c r="J45" s="476">
        <v>1.3623664787465495</v>
      </c>
      <c r="K45" s="471">
        <v>12.377648908412478</v>
      </c>
      <c r="L45" s="477">
        <v>1.1717892321964107</v>
      </c>
    </row>
    <row r="46" spans="1:12" ht="12.75" customHeight="1">
      <c r="A46" s="27" t="s">
        <v>139</v>
      </c>
      <c r="B46" s="28" t="s">
        <v>94</v>
      </c>
      <c r="C46" s="479">
        <v>5.983088902237897</v>
      </c>
      <c r="D46" s="479">
        <v>3.1048722239742212</v>
      </c>
      <c r="E46" s="472">
        <v>6.101849687951073</v>
      </c>
      <c r="F46" s="472">
        <v>2.750102130166458</v>
      </c>
      <c r="G46" s="479">
        <v>1.0006338802478905</v>
      </c>
      <c r="H46" s="479">
        <v>52.41952580668332</v>
      </c>
      <c r="I46" s="472">
        <v>11.714356137515686</v>
      </c>
      <c r="J46" s="479">
        <v>0.8341968794072072</v>
      </c>
      <c r="K46" s="472">
        <v>11.253497113682002</v>
      </c>
      <c r="L46" s="480">
        <v>2.8900733381585817</v>
      </c>
    </row>
    <row r="47" spans="1:12" ht="12.75" customHeight="1">
      <c r="A47" s="25" t="s">
        <v>140</v>
      </c>
      <c r="B47" s="26" t="s">
        <v>31</v>
      </c>
      <c r="C47" s="476">
        <v>6.817835990343885</v>
      </c>
      <c r="D47" s="476">
        <v>5.810665322808563</v>
      </c>
      <c r="E47" s="471">
        <v>5.727830617648454</v>
      </c>
      <c r="F47" s="471">
        <v>3.8617354618420605</v>
      </c>
      <c r="G47" s="476">
        <v>1.464731192485954</v>
      </c>
      <c r="H47" s="476">
        <v>58.25367645710241</v>
      </c>
      <c r="I47" s="471">
        <v>5.6916105949172415</v>
      </c>
      <c r="J47" s="476">
        <v>2.363314393016115</v>
      </c>
      <c r="K47" s="471">
        <v>6.152094608767573</v>
      </c>
      <c r="L47" s="477">
        <v>2.9342258260612226</v>
      </c>
    </row>
    <row r="48" spans="1:12" ht="12.75" customHeight="1">
      <c r="A48" s="27" t="s">
        <v>141</v>
      </c>
      <c r="B48" s="28" t="s">
        <v>32</v>
      </c>
      <c r="C48" s="479">
        <v>7.234543647344951</v>
      </c>
      <c r="D48" s="479">
        <v>5.4052384432673195</v>
      </c>
      <c r="E48" s="472">
        <v>5.714485753622122</v>
      </c>
      <c r="F48" s="472">
        <v>3.03024553844309</v>
      </c>
      <c r="G48" s="479">
        <v>0.3633021839016971</v>
      </c>
      <c r="H48" s="479">
        <v>61.005843569104826</v>
      </c>
      <c r="I48" s="472">
        <v>5.091780173350786</v>
      </c>
      <c r="J48" s="479">
        <v>1.461801423603852</v>
      </c>
      <c r="K48" s="472">
        <v>7.906197081068105</v>
      </c>
      <c r="L48" s="480">
        <v>1.9119725578950526</v>
      </c>
    </row>
    <row r="49" spans="1:12" ht="12.75" customHeight="1">
      <c r="A49" s="25" t="s">
        <v>142</v>
      </c>
      <c r="B49" s="26" t="s">
        <v>33</v>
      </c>
      <c r="C49" s="476">
        <v>4.8935908899057505</v>
      </c>
      <c r="D49" s="476">
        <v>4.155854720661065</v>
      </c>
      <c r="E49" s="471">
        <v>5.352897073960046</v>
      </c>
      <c r="F49" s="471">
        <v>2.6968946216160927</v>
      </c>
      <c r="G49" s="476">
        <v>1.3535666184317394</v>
      </c>
      <c r="H49" s="476">
        <v>64.39147696637507</v>
      </c>
      <c r="I49" s="471">
        <v>5.015141457180975</v>
      </c>
      <c r="J49" s="476">
        <v>0.3567431925217304</v>
      </c>
      <c r="K49" s="471">
        <v>6.209904908898118</v>
      </c>
      <c r="L49" s="477">
        <v>1.6194351511130787</v>
      </c>
    </row>
    <row r="50" spans="1:12" ht="12.75" customHeight="1">
      <c r="A50" s="27" t="s">
        <v>143</v>
      </c>
      <c r="B50" s="28" t="s">
        <v>34</v>
      </c>
      <c r="C50" s="479">
        <v>5.527858422215551</v>
      </c>
      <c r="D50" s="479">
        <v>3.4319302436790515</v>
      </c>
      <c r="E50" s="472">
        <v>5.623620597316741</v>
      </c>
      <c r="F50" s="472">
        <v>3.211940315797467</v>
      </c>
      <c r="G50" s="479">
        <v>1.0908572503574199</v>
      </c>
      <c r="H50" s="479">
        <v>57.37888499299331</v>
      </c>
      <c r="I50" s="472">
        <v>11.961942354331464</v>
      </c>
      <c r="J50" s="479">
        <v>1.1034704188811846</v>
      </c>
      <c r="K50" s="472">
        <v>6.087787529726381</v>
      </c>
      <c r="L50" s="480">
        <v>2.0934866383393476</v>
      </c>
    </row>
    <row r="51" spans="1:12" ht="12.75" customHeight="1">
      <c r="A51" s="25" t="s">
        <v>144</v>
      </c>
      <c r="B51" s="26" t="s">
        <v>35</v>
      </c>
      <c r="C51" s="476">
        <v>7.27052565581657</v>
      </c>
      <c r="D51" s="476">
        <v>5.4089736534891335</v>
      </c>
      <c r="E51" s="471">
        <v>6.650593266189174</v>
      </c>
      <c r="F51" s="471">
        <v>2.976523672839616</v>
      </c>
      <c r="G51" s="476">
        <v>0.9750385488767931</v>
      </c>
      <c r="H51" s="476">
        <v>60.74499804913387</v>
      </c>
      <c r="I51" s="471">
        <v>3.0774084675031026</v>
      </c>
      <c r="J51" s="476">
        <v>1.5356026111622356</v>
      </c>
      <c r="K51" s="471">
        <v>7.98075672319937</v>
      </c>
      <c r="L51" s="477">
        <v>1.1676830791901374</v>
      </c>
    </row>
    <row r="52" spans="1:12" ht="12.75" customHeight="1">
      <c r="A52" s="27" t="s">
        <v>145</v>
      </c>
      <c r="B52" s="28" t="s">
        <v>95</v>
      </c>
      <c r="C52" s="479">
        <v>5.803806423212615</v>
      </c>
      <c r="D52" s="479">
        <v>3.922455223534966</v>
      </c>
      <c r="E52" s="472">
        <v>7.363666367985126</v>
      </c>
      <c r="F52" s="472">
        <v>2.581147530683059</v>
      </c>
      <c r="G52" s="479">
        <v>1.2044147830394418</v>
      </c>
      <c r="H52" s="479">
        <v>63.109061848964984</v>
      </c>
      <c r="I52" s="472">
        <v>4.5592781733485594</v>
      </c>
      <c r="J52" s="479">
        <v>1.0776898772624919</v>
      </c>
      <c r="K52" s="472">
        <v>5.69273990104394</v>
      </c>
      <c r="L52" s="480">
        <v>1.1055713821284463</v>
      </c>
    </row>
    <row r="53" spans="1:12" ht="12.75" customHeight="1">
      <c r="A53" s="25" t="s">
        <v>146</v>
      </c>
      <c r="B53" s="26" t="s">
        <v>36</v>
      </c>
      <c r="C53" s="476">
        <v>7.627741264986318</v>
      </c>
      <c r="D53" s="476">
        <v>3.2870813630365467</v>
      </c>
      <c r="E53" s="471">
        <v>5.096298959639221</v>
      </c>
      <c r="F53" s="471">
        <v>3.411254163623492</v>
      </c>
      <c r="G53" s="476">
        <v>1.160660079891719</v>
      </c>
      <c r="H53" s="476">
        <v>56.40818669284494</v>
      </c>
      <c r="I53" s="471">
        <v>10.424028798746434</v>
      </c>
      <c r="J53" s="476">
        <v>1.894050001165811</v>
      </c>
      <c r="K53" s="471">
        <v>5.680577398432352</v>
      </c>
      <c r="L53" s="477">
        <v>3.4176674806340466</v>
      </c>
    </row>
    <row r="54" spans="1:12" ht="12.75" customHeight="1">
      <c r="A54" s="27" t="s">
        <v>147</v>
      </c>
      <c r="B54" s="28" t="s">
        <v>37</v>
      </c>
      <c r="C54" s="479">
        <v>4.725671113039274</v>
      </c>
      <c r="D54" s="479">
        <v>4.925313870598553</v>
      </c>
      <c r="E54" s="472">
        <v>4.547038133918789</v>
      </c>
      <c r="F54" s="472">
        <v>2.9354753924779686</v>
      </c>
      <c r="G54" s="479">
        <v>1.0375942885927014</v>
      </c>
      <c r="H54" s="479">
        <v>67.13484857641157</v>
      </c>
      <c r="I54" s="472">
        <v>4.010262550653256</v>
      </c>
      <c r="J54" s="479">
        <v>0.9201587972471121</v>
      </c>
      <c r="K54" s="472">
        <v>4.951934653829854</v>
      </c>
      <c r="L54" s="480">
        <v>2.3908051318522374</v>
      </c>
    </row>
    <row r="55" spans="1:12" ht="12.75" customHeight="1">
      <c r="A55" s="25" t="s">
        <v>148</v>
      </c>
      <c r="B55" s="26" t="s">
        <v>38</v>
      </c>
      <c r="C55" s="476">
        <v>9.037867206186784</v>
      </c>
      <c r="D55" s="476">
        <v>3.6355715604354426</v>
      </c>
      <c r="E55" s="471">
        <v>6.451083960262801</v>
      </c>
      <c r="F55" s="471">
        <v>3.9373619863081717</v>
      </c>
      <c r="G55" s="476">
        <v>0.5305260327833217</v>
      </c>
      <c r="H55" s="476">
        <v>46.94448770169131</v>
      </c>
      <c r="I55" s="471">
        <v>15.321399028653577</v>
      </c>
      <c r="J55" s="476">
        <v>1.0141522360473116</v>
      </c>
      <c r="K55" s="471">
        <v>7.154817764709041</v>
      </c>
      <c r="L55" s="477">
        <v>5.230819701251103</v>
      </c>
    </row>
    <row r="56" spans="1:12" ht="12.75" customHeight="1">
      <c r="A56" s="27" t="s">
        <v>149</v>
      </c>
      <c r="B56" s="28" t="s">
        <v>39</v>
      </c>
      <c r="C56" s="479">
        <v>4.43617930501785</v>
      </c>
      <c r="D56" s="479">
        <v>3.9379921039132073</v>
      </c>
      <c r="E56" s="472">
        <v>6.558075443191982</v>
      </c>
      <c r="F56" s="472">
        <v>2.3878655322233997</v>
      </c>
      <c r="G56" s="479">
        <v>0.8630069164027532</v>
      </c>
      <c r="H56" s="479">
        <v>66.92802013797356</v>
      </c>
      <c r="I56" s="472">
        <v>4.015692934021065</v>
      </c>
      <c r="J56" s="479">
        <v>1.0022164928678527</v>
      </c>
      <c r="K56" s="472">
        <v>5.8679078114150105</v>
      </c>
      <c r="L56" s="480">
        <v>1.4758744903627083</v>
      </c>
    </row>
    <row r="57" spans="1:12" ht="12.75" customHeight="1">
      <c r="A57" s="25" t="s">
        <v>150</v>
      </c>
      <c r="B57" s="26" t="s">
        <v>40</v>
      </c>
      <c r="C57" s="476">
        <v>6.824519837532268</v>
      </c>
      <c r="D57" s="476">
        <v>3.8901918305541834</v>
      </c>
      <c r="E57" s="471">
        <v>6.881300476788629</v>
      </c>
      <c r="F57" s="471">
        <v>2.9452871030303847</v>
      </c>
      <c r="G57" s="476">
        <v>1.229026068571926</v>
      </c>
      <c r="H57" s="476">
        <v>58.135447460088585</v>
      </c>
      <c r="I57" s="471">
        <v>7.113543346866032</v>
      </c>
      <c r="J57" s="476">
        <v>1.3306261488180966</v>
      </c>
      <c r="K57" s="471">
        <v>7.398422480231699</v>
      </c>
      <c r="L57" s="477">
        <v>2.7680781153298075</v>
      </c>
    </row>
    <row r="58" spans="1:12" ht="12.75" customHeight="1">
      <c r="A58" s="27" t="s">
        <v>151</v>
      </c>
      <c r="B58" s="28" t="s">
        <v>96</v>
      </c>
      <c r="C58" s="479">
        <v>4.80234111135233</v>
      </c>
      <c r="D58" s="479">
        <v>3.2243223883330936</v>
      </c>
      <c r="E58" s="472">
        <v>7.100981496430959</v>
      </c>
      <c r="F58" s="472">
        <v>1.486644828130519</v>
      </c>
      <c r="G58" s="479">
        <v>0.4198269937756627</v>
      </c>
      <c r="H58" s="479">
        <v>68.59055175331923</v>
      </c>
      <c r="I58" s="472">
        <v>8.278785162416824</v>
      </c>
      <c r="J58" s="479">
        <v>0.1851804904595104</v>
      </c>
      <c r="K58" s="472">
        <v>5.359329270309299</v>
      </c>
      <c r="L58" s="480">
        <v>0.9561530698052585</v>
      </c>
    </row>
    <row r="59" spans="1:12" ht="12.75" customHeight="1">
      <c r="A59" s="25" t="s">
        <v>152</v>
      </c>
      <c r="B59" s="26" t="s">
        <v>41</v>
      </c>
      <c r="C59" s="476">
        <v>6.995378094412167</v>
      </c>
      <c r="D59" s="476">
        <v>3.3490360335601497</v>
      </c>
      <c r="E59" s="471">
        <v>7.566717258302274</v>
      </c>
      <c r="F59" s="471">
        <v>2.907367837178012</v>
      </c>
      <c r="G59" s="476">
        <v>1.1530946938000097</v>
      </c>
      <c r="H59" s="476">
        <v>56.16401897390206</v>
      </c>
      <c r="I59" s="471">
        <v>12.58392386175767</v>
      </c>
      <c r="J59" s="476">
        <v>0.4524713084766826</v>
      </c>
      <c r="K59" s="471">
        <v>6.037409386275196</v>
      </c>
      <c r="L59" s="477">
        <v>1.930956819654964</v>
      </c>
    </row>
    <row r="60" spans="1:12" ht="12.75" customHeight="1">
      <c r="A60" s="27" t="s">
        <v>153</v>
      </c>
      <c r="B60" s="28" t="s">
        <v>42</v>
      </c>
      <c r="C60" s="479">
        <v>24.86583605889837</v>
      </c>
      <c r="D60" s="479">
        <v>3.354745423531363</v>
      </c>
      <c r="E60" s="472">
        <v>3.3835727684789942</v>
      </c>
      <c r="F60" s="472">
        <v>2.0300286151118683</v>
      </c>
      <c r="G60" s="479">
        <v>0.2903248229094882</v>
      </c>
      <c r="H60" s="479">
        <v>52.780095439737515</v>
      </c>
      <c r="I60" s="472">
        <v>1.640406075954558</v>
      </c>
      <c r="J60" s="479">
        <v>0.7518581698776157</v>
      </c>
      <c r="K60" s="472">
        <v>7.043450699286531</v>
      </c>
      <c r="L60" s="480">
        <v>1.716379800694565</v>
      </c>
    </row>
    <row r="61" spans="1:12" ht="12.75" customHeight="1">
      <c r="A61" s="25" t="s">
        <v>154</v>
      </c>
      <c r="B61" s="26" t="s">
        <v>43</v>
      </c>
      <c r="C61" s="476">
        <v>18.906414407151708</v>
      </c>
      <c r="D61" s="476">
        <v>2.9612875586567684</v>
      </c>
      <c r="E61" s="471">
        <v>3.141393475120839</v>
      </c>
      <c r="F61" s="471">
        <v>1.2422901405323241</v>
      </c>
      <c r="G61" s="476">
        <v>0.3330373206883488</v>
      </c>
      <c r="H61" s="476">
        <v>59.97286048639483</v>
      </c>
      <c r="I61" s="471">
        <v>2.109150156194625</v>
      </c>
      <c r="J61" s="476">
        <v>0.7370781985620702</v>
      </c>
      <c r="K61" s="471">
        <v>6.42883788402335</v>
      </c>
      <c r="L61" s="477">
        <v>1.0521442503086338</v>
      </c>
    </row>
    <row r="62" spans="1:12" ht="12.75" customHeight="1">
      <c r="A62" s="27" t="s">
        <v>155</v>
      </c>
      <c r="B62" s="28" t="s">
        <v>44</v>
      </c>
      <c r="C62" s="479">
        <v>6.6167341027367526</v>
      </c>
      <c r="D62" s="479">
        <v>3.6583201055251773</v>
      </c>
      <c r="E62" s="472">
        <v>5.018807148714882</v>
      </c>
      <c r="F62" s="472">
        <v>3.4313636309508224</v>
      </c>
      <c r="G62" s="479">
        <v>1.0531691246797876</v>
      </c>
      <c r="H62" s="479">
        <v>54.96640058113519</v>
      </c>
      <c r="I62" s="472">
        <v>8.615584424681193</v>
      </c>
      <c r="J62" s="479">
        <v>0.6949306425141191</v>
      </c>
      <c r="K62" s="472">
        <v>8.369466048072242</v>
      </c>
      <c r="L62" s="480">
        <v>3.1733924168894</v>
      </c>
    </row>
    <row r="63" spans="1:12" ht="12.75" customHeight="1">
      <c r="A63" s="25" t="s">
        <v>156</v>
      </c>
      <c r="B63" s="26" t="s">
        <v>45</v>
      </c>
      <c r="C63" s="476">
        <v>5.347545660512325</v>
      </c>
      <c r="D63" s="476">
        <v>4.301344155677275</v>
      </c>
      <c r="E63" s="471">
        <v>7.022299569042817</v>
      </c>
      <c r="F63" s="471">
        <v>3.0590302999217984</v>
      </c>
      <c r="G63" s="476">
        <v>1.6124133786572463</v>
      </c>
      <c r="H63" s="476">
        <v>62.275206897584724</v>
      </c>
      <c r="I63" s="471">
        <v>5.547908845801765</v>
      </c>
      <c r="J63" s="476">
        <v>1.0625235201312346</v>
      </c>
      <c r="K63" s="471">
        <v>6.304194860184687</v>
      </c>
      <c r="L63" s="477">
        <v>2.2388627668424252</v>
      </c>
    </row>
    <row r="64" spans="1:12" ht="12.75" customHeight="1">
      <c r="A64" s="27" t="s">
        <v>157</v>
      </c>
      <c r="B64" s="28" t="s">
        <v>46</v>
      </c>
      <c r="C64" s="479">
        <v>6.717473780714108</v>
      </c>
      <c r="D64" s="479">
        <v>4.755729921661531</v>
      </c>
      <c r="E64" s="472">
        <v>6.441836106443476</v>
      </c>
      <c r="F64" s="472">
        <v>2.9826259976361995</v>
      </c>
      <c r="G64" s="479">
        <v>1.5653909450782166</v>
      </c>
      <c r="H64" s="479">
        <v>61.808831815190736</v>
      </c>
      <c r="I64" s="472">
        <v>4.49532811548165</v>
      </c>
      <c r="J64" s="479">
        <v>0.7507348516637351</v>
      </c>
      <c r="K64" s="472">
        <v>7.383931547978205</v>
      </c>
      <c r="L64" s="480">
        <v>1.2263680022531411</v>
      </c>
    </row>
    <row r="65" spans="1:12" ht="12.75" customHeight="1">
      <c r="A65" s="25" t="s">
        <v>158</v>
      </c>
      <c r="B65" s="26" t="s">
        <v>47</v>
      </c>
      <c r="C65" s="476">
        <v>6.006847308370081</v>
      </c>
      <c r="D65" s="476">
        <v>3.6829390844366547</v>
      </c>
      <c r="E65" s="471">
        <v>4.82873647484269</v>
      </c>
      <c r="F65" s="471">
        <v>2.961980205073367</v>
      </c>
      <c r="G65" s="476">
        <v>1.4551620136997885</v>
      </c>
      <c r="H65" s="476">
        <v>60.995739137149364</v>
      </c>
      <c r="I65" s="471">
        <v>7.6961796323553235</v>
      </c>
      <c r="J65" s="476">
        <v>1.2051029464315621</v>
      </c>
      <c r="K65" s="471">
        <v>6.363744599690528</v>
      </c>
      <c r="L65" s="477">
        <v>2.567721440742563</v>
      </c>
    </row>
    <row r="66" spans="1:12" ht="12.75" customHeight="1">
      <c r="A66" s="27" t="s">
        <v>159</v>
      </c>
      <c r="B66" s="28" t="s">
        <v>48</v>
      </c>
      <c r="C66" s="479">
        <v>5.308108616700786</v>
      </c>
      <c r="D66" s="479">
        <v>3.771540019816132</v>
      </c>
      <c r="E66" s="472">
        <v>5.351375378616625</v>
      </c>
      <c r="F66" s="472">
        <v>1.3670902864735168</v>
      </c>
      <c r="G66" s="479">
        <v>2.7605486986536207</v>
      </c>
      <c r="H66" s="479">
        <v>72.37774415051963</v>
      </c>
      <c r="I66" s="472">
        <v>2.19183672509597</v>
      </c>
      <c r="J66" s="479">
        <v>0.359047016678302</v>
      </c>
      <c r="K66" s="472">
        <v>4.814442183393228</v>
      </c>
      <c r="L66" s="480">
        <v>0.6564912552937645</v>
      </c>
    </row>
    <row r="67" spans="1:12" ht="12.75" customHeight="1">
      <c r="A67" s="25" t="s">
        <v>160</v>
      </c>
      <c r="B67" s="26" t="s">
        <v>49</v>
      </c>
      <c r="C67" s="476">
        <v>6.44761697871791</v>
      </c>
      <c r="D67" s="476">
        <v>4.551434543461127</v>
      </c>
      <c r="E67" s="471">
        <v>7.0971907381083925</v>
      </c>
      <c r="F67" s="471">
        <v>3.549101590937075</v>
      </c>
      <c r="G67" s="476">
        <v>1.435759925214729</v>
      </c>
      <c r="H67" s="476">
        <v>60.202595126123846</v>
      </c>
      <c r="I67" s="471">
        <v>4.17500428631499</v>
      </c>
      <c r="J67" s="476">
        <v>0.9259027553613328</v>
      </c>
      <c r="K67" s="471">
        <v>9.277069420521244</v>
      </c>
      <c r="L67" s="477">
        <v>0.46325198011396623</v>
      </c>
    </row>
    <row r="68" spans="1:12" ht="12.75" customHeight="1">
      <c r="A68" s="27" t="s">
        <v>161</v>
      </c>
      <c r="B68" s="28" t="s">
        <v>50</v>
      </c>
      <c r="C68" s="479">
        <v>8.763527590066518</v>
      </c>
      <c r="D68" s="479">
        <v>3.5231964162072202</v>
      </c>
      <c r="E68" s="472">
        <v>5.967831487681185</v>
      </c>
      <c r="F68" s="472">
        <v>2.4364379805315344</v>
      </c>
      <c r="G68" s="479">
        <v>1.3428653153246284</v>
      </c>
      <c r="H68" s="479">
        <v>60.64501210680252</v>
      </c>
      <c r="I68" s="472">
        <v>7.221088548970295</v>
      </c>
      <c r="J68" s="479">
        <v>1.7322735528339444</v>
      </c>
      <c r="K68" s="472">
        <v>6.406291145407403</v>
      </c>
      <c r="L68" s="480">
        <v>1.922960170083203</v>
      </c>
    </row>
    <row r="69" spans="1:12" ht="12.75" customHeight="1">
      <c r="A69" s="25" t="s">
        <v>162</v>
      </c>
      <c r="B69" s="26" t="s">
        <v>51</v>
      </c>
      <c r="C69" s="476">
        <v>6.50379371634175</v>
      </c>
      <c r="D69" s="476">
        <v>4.655044510684715</v>
      </c>
      <c r="E69" s="471">
        <v>5.630052599705989</v>
      </c>
      <c r="F69" s="471">
        <v>1.460523424925554</v>
      </c>
      <c r="G69" s="476">
        <v>1.7879299947680183</v>
      </c>
      <c r="H69" s="476">
        <v>69.95488437939983</v>
      </c>
      <c r="I69" s="471">
        <v>3.5979593962754817</v>
      </c>
      <c r="J69" s="476">
        <v>0.515992783416039</v>
      </c>
      <c r="K69" s="471">
        <v>4.643795813269301</v>
      </c>
      <c r="L69" s="477">
        <v>0.43634967463050867</v>
      </c>
    </row>
    <row r="70" spans="1:12" ht="12.75" customHeight="1">
      <c r="A70" s="27" t="s">
        <v>163</v>
      </c>
      <c r="B70" s="28" t="s">
        <v>52</v>
      </c>
      <c r="C70" s="479">
        <v>5.2591627662992755</v>
      </c>
      <c r="D70" s="479">
        <v>5.735643856514059</v>
      </c>
      <c r="E70" s="472">
        <v>5.775622341222144</v>
      </c>
      <c r="F70" s="472">
        <v>2.0157336452791474</v>
      </c>
      <c r="G70" s="479">
        <v>1.1326548625046393</v>
      </c>
      <c r="H70" s="479">
        <v>59.14374501979315</v>
      </c>
      <c r="I70" s="472">
        <v>9.987199678031397</v>
      </c>
      <c r="J70" s="479">
        <v>1.356366623160859</v>
      </c>
      <c r="K70" s="472">
        <v>6.198424718165271</v>
      </c>
      <c r="L70" s="480">
        <v>1.6958654855891833</v>
      </c>
    </row>
    <row r="71" spans="1:12" ht="12.75" customHeight="1">
      <c r="A71" s="25" t="s">
        <v>164</v>
      </c>
      <c r="B71" s="26" t="s">
        <v>53</v>
      </c>
      <c r="C71" s="476">
        <v>5.593900491406371</v>
      </c>
      <c r="D71" s="476">
        <v>5.151829116135515</v>
      </c>
      <c r="E71" s="471">
        <v>5.703196563249488</v>
      </c>
      <c r="F71" s="471">
        <v>2.8852049825592214</v>
      </c>
      <c r="G71" s="476">
        <v>1.427028429565587</v>
      </c>
      <c r="H71" s="476">
        <v>60.04972937517107</v>
      </c>
      <c r="I71" s="471">
        <v>5.810206477188427</v>
      </c>
      <c r="J71" s="476">
        <v>1.7680857389126632</v>
      </c>
      <c r="K71" s="471">
        <v>6.940728222309338</v>
      </c>
      <c r="L71" s="477">
        <v>2.5897195209698314</v>
      </c>
    </row>
    <row r="72" spans="1:12" ht="12.75" customHeight="1">
      <c r="A72" s="27" t="s">
        <v>165</v>
      </c>
      <c r="B72" s="28" t="s">
        <v>97</v>
      </c>
      <c r="C72" s="479">
        <v>6.635747517635934</v>
      </c>
      <c r="D72" s="479">
        <v>3.997667407255319</v>
      </c>
      <c r="E72" s="472">
        <v>3.2304303298895958</v>
      </c>
      <c r="F72" s="472">
        <v>2.6227143541441214</v>
      </c>
      <c r="G72" s="479">
        <v>1.1235337038408444</v>
      </c>
      <c r="H72" s="479">
        <v>61.15680899411279</v>
      </c>
      <c r="I72" s="472">
        <v>9.846179531951034</v>
      </c>
      <c r="J72" s="479">
        <v>1.5982238120274415</v>
      </c>
      <c r="K72" s="472">
        <v>4.559307811459215</v>
      </c>
      <c r="L72" s="480">
        <v>3.9502567911656628</v>
      </c>
    </row>
    <row r="73" spans="1:12" ht="12.75" customHeight="1">
      <c r="A73" s="25" t="s">
        <v>166</v>
      </c>
      <c r="B73" s="26" t="s">
        <v>54</v>
      </c>
      <c r="C73" s="476">
        <v>7.267285134128172</v>
      </c>
      <c r="D73" s="476">
        <v>4.325909938144684</v>
      </c>
      <c r="E73" s="471">
        <v>4.381097212717586</v>
      </c>
      <c r="F73" s="471">
        <v>2.9779063254854026</v>
      </c>
      <c r="G73" s="476">
        <v>0.4033138437472941</v>
      </c>
      <c r="H73" s="476">
        <v>65.19163789537828</v>
      </c>
      <c r="I73" s="471">
        <v>5.739960486108732</v>
      </c>
      <c r="J73" s="476">
        <v>1.4668264442799157</v>
      </c>
      <c r="K73" s="471">
        <v>5.443012809244119</v>
      </c>
      <c r="L73" s="477">
        <v>1.8549089449289586</v>
      </c>
    </row>
    <row r="74" spans="1:12" ht="12.75" customHeight="1">
      <c r="A74" s="27" t="s">
        <v>167</v>
      </c>
      <c r="B74" s="28" t="s">
        <v>55</v>
      </c>
      <c r="C74" s="479">
        <v>6.6433270503852615</v>
      </c>
      <c r="D74" s="479">
        <v>3.7842898469369466</v>
      </c>
      <c r="E74" s="472">
        <v>5.531192279554611</v>
      </c>
      <c r="F74" s="472">
        <v>3.263611095621472</v>
      </c>
      <c r="G74" s="479">
        <v>1.1664485333078174</v>
      </c>
      <c r="H74" s="479">
        <v>62.83079884556392</v>
      </c>
      <c r="I74" s="472">
        <v>2.862377208035004</v>
      </c>
      <c r="J74" s="479">
        <v>3.757254204365301</v>
      </c>
      <c r="K74" s="472">
        <v>6.568856543410602</v>
      </c>
      <c r="L74" s="480">
        <v>1.6120027988770183</v>
      </c>
    </row>
    <row r="75" spans="1:12" ht="12.75" customHeight="1">
      <c r="A75" s="25" t="s">
        <v>168</v>
      </c>
      <c r="B75" s="26" t="s">
        <v>56</v>
      </c>
      <c r="C75" s="476">
        <v>18.135922910236317</v>
      </c>
      <c r="D75" s="476">
        <v>4.029347737132994</v>
      </c>
      <c r="E75" s="471">
        <v>3.2404327032460136</v>
      </c>
      <c r="F75" s="471">
        <v>1.957384167877569</v>
      </c>
      <c r="G75" s="476">
        <v>0.49805442745646783</v>
      </c>
      <c r="H75" s="476">
        <v>59.052836705089504</v>
      </c>
      <c r="I75" s="471">
        <v>1.723475379009242</v>
      </c>
      <c r="J75" s="476">
        <v>1.470524792478365</v>
      </c>
      <c r="K75" s="471">
        <v>5.630763394190038</v>
      </c>
      <c r="L75" s="477">
        <v>1.4736259101342426</v>
      </c>
    </row>
    <row r="76" spans="1:12" ht="12.75" customHeight="1">
      <c r="A76" s="27" t="s">
        <v>169</v>
      </c>
      <c r="B76" s="28" t="s">
        <v>57</v>
      </c>
      <c r="C76" s="479">
        <v>9.456881435397174</v>
      </c>
      <c r="D76" s="479">
        <v>7.062346997550914</v>
      </c>
      <c r="E76" s="472">
        <v>3.0344485428288834</v>
      </c>
      <c r="F76" s="472">
        <v>2.4125919276454435</v>
      </c>
      <c r="G76" s="479">
        <v>2.1996380233017323</v>
      </c>
      <c r="H76" s="479">
        <v>59.22873860818494</v>
      </c>
      <c r="I76" s="472">
        <v>3.112179041978963</v>
      </c>
      <c r="J76" s="479">
        <v>1.6675320204131543</v>
      </c>
      <c r="K76" s="472">
        <v>5.14699743300692</v>
      </c>
      <c r="L76" s="480">
        <v>0.8053214104232922</v>
      </c>
    </row>
    <row r="77" spans="1:12" ht="12.75" customHeight="1">
      <c r="A77" s="25" t="s">
        <v>170</v>
      </c>
      <c r="B77" s="26" t="s">
        <v>58</v>
      </c>
      <c r="C77" s="476">
        <v>5.557383563880438</v>
      </c>
      <c r="D77" s="476">
        <v>4.369352106418956</v>
      </c>
      <c r="E77" s="471">
        <v>6.788065680321408</v>
      </c>
      <c r="F77" s="471">
        <v>2.7263675472595543</v>
      </c>
      <c r="G77" s="476">
        <v>1.0015684552241877</v>
      </c>
      <c r="H77" s="476">
        <v>55.4403925517896</v>
      </c>
      <c r="I77" s="471">
        <v>8.938810742890366</v>
      </c>
      <c r="J77" s="476">
        <v>0.8276021037385459</v>
      </c>
      <c r="K77" s="471">
        <v>9.991375069430667</v>
      </c>
      <c r="L77" s="477">
        <v>2.0753256934716195</v>
      </c>
    </row>
    <row r="78" spans="1:12" ht="12.75" customHeight="1">
      <c r="A78" s="27" t="s">
        <v>171</v>
      </c>
      <c r="B78" s="28" t="s">
        <v>59</v>
      </c>
      <c r="C78" s="479">
        <v>6.962085330158555</v>
      </c>
      <c r="D78" s="479">
        <v>3.1168309250159196</v>
      </c>
      <c r="E78" s="472">
        <v>6.236825959239037</v>
      </c>
      <c r="F78" s="472">
        <v>1.6768557129927142</v>
      </c>
      <c r="G78" s="479">
        <v>1.1589130005280932</v>
      </c>
      <c r="H78" s="479">
        <v>64.67201159870973</v>
      </c>
      <c r="I78" s="472">
        <v>4.614586136138195</v>
      </c>
      <c r="J78" s="479">
        <v>0.8038156406550572</v>
      </c>
      <c r="K78" s="472">
        <v>6.52798089417696</v>
      </c>
      <c r="L78" s="480">
        <v>1.523519833195328</v>
      </c>
    </row>
    <row r="79" spans="1:12" ht="12.75" customHeight="1">
      <c r="A79" s="25" t="s">
        <v>172</v>
      </c>
      <c r="B79" s="26" t="s">
        <v>60</v>
      </c>
      <c r="C79" s="476">
        <v>4.53515298977775</v>
      </c>
      <c r="D79" s="476">
        <v>3.5055032023112838</v>
      </c>
      <c r="E79" s="471">
        <v>5.773536378560682</v>
      </c>
      <c r="F79" s="471">
        <v>2.748388191019944</v>
      </c>
      <c r="G79" s="476">
        <v>1.389043015216596</v>
      </c>
      <c r="H79" s="476">
        <v>64.75783681857459</v>
      </c>
      <c r="I79" s="471">
        <v>6.787433444725935</v>
      </c>
      <c r="J79" s="476">
        <v>1.05439266542027</v>
      </c>
      <c r="K79" s="471">
        <v>5.412482353578286</v>
      </c>
      <c r="L79" s="477">
        <v>1.8334771545991402</v>
      </c>
    </row>
    <row r="80" spans="1:12" ht="12.75" customHeight="1">
      <c r="A80" s="27" t="s">
        <v>173</v>
      </c>
      <c r="B80" s="28" t="s">
        <v>61</v>
      </c>
      <c r="C80" s="479">
        <v>6.1859203543618015</v>
      </c>
      <c r="D80" s="479">
        <v>6.510166671680116</v>
      </c>
      <c r="E80" s="472">
        <v>5.64481205045079</v>
      </c>
      <c r="F80" s="472">
        <v>4.599608669453783</v>
      </c>
      <c r="G80" s="479">
        <v>0.7344232920291054</v>
      </c>
      <c r="H80" s="479">
        <v>48.58952452659514</v>
      </c>
      <c r="I80" s="472">
        <v>10.510002567800116</v>
      </c>
      <c r="J80" s="479">
        <v>3.1994514999241415</v>
      </c>
      <c r="K80" s="472">
        <v>7.270023965271602</v>
      </c>
      <c r="L80" s="480">
        <v>4.477811247274283</v>
      </c>
    </row>
    <row r="81" spans="1:12" ht="12.75" customHeight="1">
      <c r="A81" s="25" t="s">
        <v>174</v>
      </c>
      <c r="B81" s="26" t="s">
        <v>62</v>
      </c>
      <c r="C81" s="476">
        <v>6.185602832925503</v>
      </c>
      <c r="D81" s="476">
        <v>7.8420376357595005</v>
      </c>
      <c r="E81" s="471">
        <v>6.266329268879158</v>
      </c>
      <c r="F81" s="471">
        <v>2.5061312032159138</v>
      </c>
      <c r="G81" s="476">
        <v>3.281230135957023</v>
      </c>
      <c r="H81" s="476">
        <v>49.17676460466041</v>
      </c>
      <c r="I81" s="471">
        <v>7.968733209155551</v>
      </c>
      <c r="J81" s="476">
        <v>1.2675539171705659</v>
      </c>
      <c r="K81" s="471">
        <v>8.943027856766914</v>
      </c>
      <c r="L81" s="477">
        <v>2.8062215689598924</v>
      </c>
    </row>
    <row r="82" spans="1:12" ht="12.75" customHeight="1">
      <c r="A82" s="27" t="s">
        <v>175</v>
      </c>
      <c r="B82" s="28" t="s">
        <v>63</v>
      </c>
      <c r="C82" s="479">
        <v>4.128622306672446</v>
      </c>
      <c r="D82" s="479">
        <v>0.05183730346715018</v>
      </c>
      <c r="E82" s="472">
        <v>4.566246999817834</v>
      </c>
      <c r="F82" s="472">
        <v>0.5507291926527287</v>
      </c>
      <c r="G82" s="479">
        <v>2.7879654217061995</v>
      </c>
      <c r="H82" s="479">
        <v>67.33272226695097</v>
      </c>
      <c r="I82" s="472">
        <v>0.31819575539324796</v>
      </c>
      <c r="J82" s="479">
        <v>0.06291169148022212</v>
      </c>
      <c r="K82" s="472">
        <v>18.80134338448922</v>
      </c>
      <c r="L82" s="480">
        <v>0.8730589065209494</v>
      </c>
    </row>
    <row r="83" spans="1:12" ht="12.75" customHeight="1">
      <c r="A83" s="25" t="s">
        <v>176</v>
      </c>
      <c r="B83" s="26" t="s">
        <v>64</v>
      </c>
      <c r="C83" s="476">
        <v>5.2238178870691545</v>
      </c>
      <c r="D83" s="476">
        <v>3.9800079834005757</v>
      </c>
      <c r="E83" s="471">
        <v>6.13800314184718</v>
      </c>
      <c r="F83" s="471">
        <v>2.788796760217741</v>
      </c>
      <c r="G83" s="476">
        <v>2.5333585976885677</v>
      </c>
      <c r="H83" s="476">
        <v>63.88186489899258</v>
      </c>
      <c r="I83" s="471">
        <v>3.9011644848704488</v>
      </c>
      <c r="J83" s="476">
        <v>0.9024637381384111</v>
      </c>
      <c r="K83" s="471">
        <v>6.402401861332488</v>
      </c>
      <c r="L83" s="477">
        <v>0.8826255176390747</v>
      </c>
    </row>
    <row r="84" spans="1:12" ht="12.75" customHeight="1">
      <c r="A84" s="27" t="s">
        <v>177</v>
      </c>
      <c r="B84" s="28" t="s">
        <v>65</v>
      </c>
      <c r="C84" s="479">
        <v>5.784309473252111</v>
      </c>
      <c r="D84" s="479">
        <v>10.935330925616695</v>
      </c>
      <c r="E84" s="472">
        <v>8.037902078473673</v>
      </c>
      <c r="F84" s="472">
        <v>2.4179221150619448</v>
      </c>
      <c r="G84" s="479">
        <v>1.9279811924392494</v>
      </c>
      <c r="H84" s="479">
        <v>55.89264164541413</v>
      </c>
      <c r="I84" s="472">
        <v>3.505110754480852</v>
      </c>
      <c r="J84" s="479">
        <v>1.4813798061920072</v>
      </c>
      <c r="K84" s="472">
        <v>5.893050076147334</v>
      </c>
      <c r="L84" s="480">
        <v>1.033344498094562</v>
      </c>
    </row>
    <row r="85" spans="1:12" ht="12.75" customHeight="1">
      <c r="A85" s="25" t="s">
        <v>178</v>
      </c>
      <c r="B85" s="26" t="s">
        <v>66</v>
      </c>
      <c r="C85" s="476">
        <v>6.656474210970174</v>
      </c>
      <c r="D85" s="476">
        <v>7.46109238231312</v>
      </c>
      <c r="E85" s="471">
        <v>7.290178462780298</v>
      </c>
      <c r="F85" s="471">
        <v>2.202544870218892</v>
      </c>
      <c r="G85" s="476">
        <v>2.049145808582472</v>
      </c>
      <c r="H85" s="476">
        <v>64.91311631458973</v>
      </c>
      <c r="I85" s="471">
        <v>2.30686310991311</v>
      </c>
      <c r="J85" s="476">
        <v>1.043332781543868</v>
      </c>
      <c r="K85" s="471">
        <v>3.6515600447868986</v>
      </c>
      <c r="L85" s="477">
        <v>0.18434852036931135</v>
      </c>
    </row>
    <row r="86" spans="1:12" ht="12.75" customHeight="1">
      <c r="A86" s="27" t="s">
        <v>179</v>
      </c>
      <c r="B86" s="28" t="s">
        <v>67</v>
      </c>
      <c r="C86" s="479">
        <v>7.9812901514990156</v>
      </c>
      <c r="D86" s="479">
        <v>4.897869311576662</v>
      </c>
      <c r="E86" s="472">
        <v>6.097430576446123</v>
      </c>
      <c r="F86" s="472">
        <v>2.3932605568564953</v>
      </c>
      <c r="G86" s="479">
        <v>1.5360595157684684</v>
      </c>
      <c r="H86" s="479">
        <v>59.738281234046944</v>
      </c>
      <c r="I86" s="472">
        <v>5.651840875614745</v>
      </c>
      <c r="J86" s="479">
        <v>1.8874477168421333</v>
      </c>
      <c r="K86" s="472">
        <v>5.818461913490303</v>
      </c>
      <c r="L86" s="480">
        <v>1.797748944330398</v>
      </c>
    </row>
    <row r="87" spans="1:12" ht="12.75" customHeight="1">
      <c r="A87" s="25" t="s">
        <v>180</v>
      </c>
      <c r="B87" s="26" t="s">
        <v>68</v>
      </c>
      <c r="C87" s="476">
        <v>6.312156017192981</v>
      </c>
      <c r="D87" s="476">
        <v>4.6338721887199235</v>
      </c>
      <c r="E87" s="471">
        <v>5.646120774905012</v>
      </c>
      <c r="F87" s="471">
        <v>2.4673554175323003</v>
      </c>
      <c r="G87" s="476">
        <v>1.8879698597359476</v>
      </c>
      <c r="H87" s="476">
        <v>62.10634146306292</v>
      </c>
      <c r="I87" s="471">
        <v>5.230893294654326</v>
      </c>
      <c r="J87" s="476">
        <v>0.8701861398931313</v>
      </c>
      <c r="K87" s="471">
        <v>7.006421213684629</v>
      </c>
      <c r="L87" s="477">
        <v>1.3334278374211446</v>
      </c>
    </row>
    <row r="88" spans="1:12" ht="12.75" customHeight="1">
      <c r="A88" s="27" t="s">
        <v>181</v>
      </c>
      <c r="B88" s="28" t="s">
        <v>69</v>
      </c>
      <c r="C88" s="479">
        <v>6.670478251742488</v>
      </c>
      <c r="D88" s="479">
        <v>3.339537608476583</v>
      </c>
      <c r="E88" s="472">
        <v>4.831811061343423</v>
      </c>
      <c r="F88" s="472">
        <v>2.8767620707566106</v>
      </c>
      <c r="G88" s="479">
        <v>0.37111708045545605</v>
      </c>
      <c r="H88" s="479">
        <v>63.83696109216385</v>
      </c>
      <c r="I88" s="472">
        <v>5.858809367379729</v>
      </c>
      <c r="J88" s="479">
        <v>1.1819889283099463</v>
      </c>
      <c r="K88" s="472">
        <v>5.319550692814075</v>
      </c>
      <c r="L88" s="480">
        <v>2.6969009435562596</v>
      </c>
    </row>
    <row r="89" spans="1:12" ht="12.75" customHeight="1">
      <c r="A89" s="25" t="s">
        <v>182</v>
      </c>
      <c r="B89" s="26" t="s">
        <v>70</v>
      </c>
      <c r="C89" s="476">
        <v>6.407660049808504</v>
      </c>
      <c r="D89" s="476">
        <v>2.8992022387603864</v>
      </c>
      <c r="E89" s="471">
        <v>4.99703732135261</v>
      </c>
      <c r="F89" s="471">
        <v>3.0081077104936838</v>
      </c>
      <c r="G89" s="476">
        <v>1.4348255780659236</v>
      </c>
      <c r="H89" s="476">
        <v>61.933278201196615</v>
      </c>
      <c r="I89" s="471">
        <v>7.36980287683298</v>
      </c>
      <c r="J89" s="476">
        <v>0.7177587751681546</v>
      </c>
      <c r="K89" s="471">
        <v>5.5800427744533945</v>
      </c>
      <c r="L89" s="477">
        <v>2.2613514394885073</v>
      </c>
    </row>
    <row r="90" spans="1:12" s="3" customFormat="1" ht="12.75" customHeight="1">
      <c r="A90" s="27" t="s">
        <v>183</v>
      </c>
      <c r="B90" s="28" t="s">
        <v>71</v>
      </c>
      <c r="C90" s="479">
        <v>7.965662363879051</v>
      </c>
      <c r="D90" s="479">
        <v>5.290953882777822</v>
      </c>
      <c r="E90" s="472">
        <v>5.997967345097179</v>
      </c>
      <c r="F90" s="472">
        <v>3.556167571943294</v>
      </c>
      <c r="G90" s="479">
        <v>1.1192804363211926</v>
      </c>
      <c r="H90" s="479">
        <v>58.91762864240378</v>
      </c>
      <c r="I90" s="472">
        <v>4.763388883272752</v>
      </c>
      <c r="J90" s="479">
        <v>1.4127238074394604</v>
      </c>
      <c r="K90" s="472">
        <v>6.359838729093857</v>
      </c>
      <c r="L90" s="480">
        <v>1.6820048832512888</v>
      </c>
    </row>
    <row r="91" spans="1:12" ht="12.75" customHeight="1">
      <c r="A91" s="25" t="s">
        <v>184</v>
      </c>
      <c r="B91" s="26" t="s">
        <v>72</v>
      </c>
      <c r="C91" s="476">
        <v>7.381467315677163</v>
      </c>
      <c r="D91" s="476">
        <v>6.672041291486548</v>
      </c>
      <c r="E91" s="471">
        <v>5.560711928024134</v>
      </c>
      <c r="F91" s="471">
        <v>3.149609547090605</v>
      </c>
      <c r="G91" s="476">
        <v>0.5207988223983709</v>
      </c>
      <c r="H91" s="476">
        <v>61.33418646672276</v>
      </c>
      <c r="I91" s="471">
        <v>5.746772158817988</v>
      </c>
      <c r="J91" s="476">
        <v>1.2160959126227564</v>
      </c>
      <c r="K91" s="471">
        <v>4.86960329544596</v>
      </c>
      <c r="L91" s="477">
        <v>1.7347884470845158</v>
      </c>
    </row>
    <row r="92" spans="1:12" ht="12.75" customHeight="1">
      <c r="A92" s="27" t="s">
        <v>185</v>
      </c>
      <c r="B92" s="28" t="s">
        <v>73</v>
      </c>
      <c r="C92" s="479">
        <v>5.8136978931998655</v>
      </c>
      <c r="D92" s="479">
        <v>5.16355961181449</v>
      </c>
      <c r="E92" s="472">
        <v>6.5354109082432</v>
      </c>
      <c r="F92" s="472">
        <v>7.198527790093255</v>
      </c>
      <c r="G92" s="479">
        <v>0</v>
      </c>
      <c r="H92" s="479">
        <v>52.180214313773746</v>
      </c>
      <c r="I92" s="472">
        <v>6.697197793215592</v>
      </c>
      <c r="J92" s="479">
        <v>1.7443602808041265</v>
      </c>
      <c r="K92" s="472">
        <v>8.189427179678813</v>
      </c>
      <c r="L92" s="480">
        <v>1.850345662237967</v>
      </c>
    </row>
    <row r="93" spans="1:12" ht="12.75" customHeight="1">
      <c r="A93" s="25" t="s">
        <v>186</v>
      </c>
      <c r="B93" s="26" t="s">
        <v>74</v>
      </c>
      <c r="C93" s="476">
        <v>5.428644505602779</v>
      </c>
      <c r="D93" s="476">
        <v>3.2634835808111244</v>
      </c>
      <c r="E93" s="471">
        <v>5.274245090031853</v>
      </c>
      <c r="F93" s="471">
        <v>2.355916003616244</v>
      </c>
      <c r="G93" s="476">
        <v>0.17065641458184191</v>
      </c>
      <c r="H93" s="476">
        <v>65.95333581708596</v>
      </c>
      <c r="I93" s="471">
        <v>6.100493433229643</v>
      </c>
      <c r="J93" s="476">
        <v>0.8589689710086458</v>
      </c>
      <c r="K93" s="471">
        <v>6.622962695737959</v>
      </c>
      <c r="L93" s="477">
        <v>2.4109897978627997</v>
      </c>
    </row>
    <row r="94" spans="1:12" ht="12.75">
      <c r="A94" s="27" t="s">
        <v>187</v>
      </c>
      <c r="B94" s="28" t="s">
        <v>98</v>
      </c>
      <c r="C94" s="479">
        <v>5.610595448684836</v>
      </c>
      <c r="D94" s="479">
        <v>3.039545025102155</v>
      </c>
      <c r="E94" s="472">
        <v>4.908762602259522</v>
      </c>
      <c r="F94" s="472">
        <v>2.0876902193591964</v>
      </c>
      <c r="G94" s="479">
        <v>1.0513359358733412</v>
      </c>
      <c r="H94" s="479">
        <v>68.7698359815309</v>
      </c>
      <c r="I94" s="472">
        <v>5.0151958861281365</v>
      </c>
      <c r="J94" s="479">
        <v>0.7837286208904379</v>
      </c>
      <c r="K94" s="472">
        <v>6.130854271801983</v>
      </c>
      <c r="L94" s="480">
        <v>1.9827115584645787</v>
      </c>
    </row>
    <row r="95" spans="1:12" ht="12.75">
      <c r="A95" s="25" t="s">
        <v>188</v>
      </c>
      <c r="B95" s="26" t="s">
        <v>75</v>
      </c>
      <c r="C95" s="476">
        <v>22.795176750130626</v>
      </c>
      <c r="D95" s="476">
        <v>4.798212329371443</v>
      </c>
      <c r="E95" s="471">
        <v>2.3399386757603775</v>
      </c>
      <c r="F95" s="471">
        <v>1.5972900588336079</v>
      </c>
      <c r="G95" s="476">
        <v>0.44130104167271866</v>
      </c>
      <c r="H95" s="476">
        <v>51.36969171783162</v>
      </c>
      <c r="I95" s="471">
        <v>3.7349183546092393</v>
      </c>
      <c r="J95" s="476">
        <v>1.0947161071237883</v>
      </c>
      <c r="K95" s="471">
        <v>7.218470231828225</v>
      </c>
      <c r="L95" s="477">
        <v>1.592524140055001</v>
      </c>
    </row>
    <row r="96" spans="1:12" ht="12.75">
      <c r="A96" s="27" t="s">
        <v>189</v>
      </c>
      <c r="B96" s="28" t="s">
        <v>76</v>
      </c>
      <c r="C96" s="479">
        <v>5.369498989124585</v>
      </c>
      <c r="D96" s="479">
        <v>3.018247382351595</v>
      </c>
      <c r="E96" s="472">
        <v>6.056583792139614</v>
      </c>
      <c r="F96" s="472">
        <v>2.984554012393175</v>
      </c>
      <c r="G96" s="479">
        <v>1.1693270495090196</v>
      </c>
      <c r="H96" s="479">
        <v>63.074171511097475</v>
      </c>
      <c r="I96" s="472">
        <v>7.668828075730538</v>
      </c>
      <c r="J96" s="479">
        <v>0.5841833439886928</v>
      </c>
      <c r="K96" s="472">
        <v>6.937685569735283</v>
      </c>
      <c r="L96" s="480">
        <v>1.0956075061230843</v>
      </c>
    </row>
    <row r="97" spans="1:12" ht="12.75">
      <c r="A97" s="25" t="s">
        <v>190</v>
      </c>
      <c r="B97" s="26" t="s">
        <v>77</v>
      </c>
      <c r="C97" s="476">
        <v>14.241678211589829</v>
      </c>
      <c r="D97" s="476">
        <v>3.7849374929883344</v>
      </c>
      <c r="E97" s="471">
        <v>5.561935075795047</v>
      </c>
      <c r="F97" s="471">
        <v>3.65190982441055</v>
      </c>
      <c r="G97" s="476">
        <v>0.311236152847102</v>
      </c>
      <c r="H97" s="476">
        <v>59.89403985235723</v>
      </c>
      <c r="I97" s="471">
        <v>3.380964181437425</v>
      </c>
      <c r="J97" s="476">
        <v>1.4228444585704347</v>
      </c>
      <c r="K97" s="471">
        <v>3.6642501337476716</v>
      </c>
      <c r="L97" s="477">
        <v>1.3659135233544146</v>
      </c>
    </row>
    <row r="98" spans="1:12" ht="12.75">
      <c r="A98" s="27" t="s">
        <v>191</v>
      </c>
      <c r="B98" s="28" t="s">
        <v>78</v>
      </c>
      <c r="C98" s="479">
        <v>19.81276628973617</v>
      </c>
      <c r="D98" s="479">
        <v>9.652207585041738</v>
      </c>
      <c r="E98" s="472">
        <v>3.13931173946611</v>
      </c>
      <c r="F98" s="472">
        <v>2.5816297455038795</v>
      </c>
      <c r="G98" s="479">
        <v>0.3593690223862703</v>
      </c>
      <c r="H98" s="479">
        <v>54.956693568386974</v>
      </c>
      <c r="I98" s="472">
        <v>1.0911175597956206</v>
      </c>
      <c r="J98" s="479">
        <v>0.7345723865158416</v>
      </c>
      <c r="K98" s="472">
        <v>4.594380095312963</v>
      </c>
      <c r="L98" s="480">
        <v>0.8680872404093992</v>
      </c>
    </row>
    <row r="99" spans="1:12" ht="12.75">
      <c r="A99" s="25" t="s">
        <v>192</v>
      </c>
      <c r="B99" s="26" t="s">
        <v>99</v>
      </c>
      <c r="C99" s="476">
        <v>9.946680855863486</v>
      </c>
      <c r="D99" s="476">
        <v>2.738940353348028</v>
      </c>
      <c r="E99" s="471">
        <v>7.533117057814237</v>
      </c>
      <c r="F99" s="471">
        <v>3.1603100176105943</v>
      </c>
      <c r="G99" s="476">
        <v>3.0091678538433397</v>
      </c>
      <c r="H99" s="476">
        <v>53.19791226008621</v>
      </c>
      <c r="I99" s="471">
        <v>2.28807588866005</v>
      </c>
      <c r="J99" s="476">
        <v>4.009616306875442</v>
      </c>
      <c r="K99" s="471">
        <v>6.540588140099173</v>
      </c>
      <c r="L99" s="477">
        <v>0.2597650558139588</v>
      </c>
    </row>
    <row r="100" spans="1:12" ht="12.75">
      <c r="A100" s="27" t="s">
        <v>193</v>
      </c>
      <c r="B100" s="28" t="s">
        <v>79</v>
      </c>
      <c r="C100" s="479">
        <v>6.544784022008641</v>
      </c>
      <c r="D100" s="479">
        <v>2.0863687186259345</v>
      </c>
      <c r="E100" s="472">
        <v>5.540767423364844</v>
      </c>
      <c r="F100" s="472">
        <v>2.3836230407230934</v>
      </c>
      <c r="G100" s="479">
        <v>4.448099600291265</v>
      </c>
      <c r="H100" s="479">
        <v>69.89364630152278</v>
      </c>
      <c r="I100" s="472">
        <v>1.2677026810654353</v>
      </c>
      <c r="J100" s="479">
        <v>1.9759743551116833</v>
      </c>
      <c r="K100" s="472">
        <v>2.7993080719143353</v>
      </c>
      <c r="L100" s="480">
        <v>0.5993107149981464</v>
      </c>
    </row>
    <row r="101" spans="1:12" ht="12.75">
      <c r="A101" s="25" t="s">
        <v>194</v>
      </c>
      <c r="B101" s="26" t="s">
        <v>80</v>
      </c>
      <c r="C101" s="476">
        <v>11.197743714353226</v>
      </c>
      <c r="D101" s="476">
        <v>2.5970200277635924</v>
      </c>
      <c r="E101" s="471">
        <v>5.6256434759092855</v>
      </c>
      <c r="F101" s="471">
        <v>3.4024812153486463</v>
      </c>
      <c r="G101" s="476">
        <v>3.7221093317548464</v>
      </c>
      <c r="H101" s="476">
        <v>61.53071352192594</v>
      </c>
      <c r="I101" s="471">
        <v>2.8769277342532784</v>
      </c>
      <c r="J101" s="476">
        <v>2.686328031044821</v>
      </c>
      <c r="K101" s="471">
        <v>4.121545807684206</v>
      </c>
      <c r="L101" s="477">
        <v>0.7644507188719893</v>
      </c>
    </row>
    <row r="102" spans="1:12" ht="12.75">
      <c r="A102" s="27" t="s">
        <v>195</v>
      </c>
      <c r="B102" s="28" t="s">
        <v>81</v>
      </c>
      <c r="C102" s="479">
        <v>5.963261947613571</v>
      </c>
      <c r="D102" s="479">
        <v>8.234720469143179</v>
      </c>
      <c r="E102" s="472">
        <v>8.776202630732985</v>
      </c>
      <c r="F102" s="472">
        <v>2.576109894406258</v>
      </c>
      <c r="G102" s="479">
        <v>2.518654676767816</v>
      </c>
      <c r="H102" s="479">
        <v>60.31943507575056</v>
      </c>
      <c r="I102" s="472">
        <v>2.7771133447876624</v>
      </c>
      <c r="J102" s="479">
        <v>1.9254500615804386</v>
      </c>
      <c r="K102" s="472">
        <v>3.4189789383033893</v>
      </c>
      <c r="L102" s="480">
        <v>0.7112547040256028</v>
      </c>
    </row>
    <row r="103" spans="1:12" ht="12.75">
      <c r="A103" s="25" t="s">
        <v>196</v>
      </c>
      <c r="B103" s="26" t="s">
        <v>82</v>
      </c>
      <c r="C103" s="476">
        <v>7.068411245683685</v>
      </c>
      <c r="D103" s="476">
        <v>3.4960571494957167</v>
      </c>
      <c r="E103" s="471">
        <v>3.1989192717748196</v>
      </c>
      <c r="F103" s="471">
        <v>1.7356735058240096</v>
      </c>
      <c r="G103" s="476">
        <v>3.616869703871227</v>
      </c>
      <c r="H103" s="476">
        <v>73.04426144112315</v>
      </c>
      <c r="I103" s="471">
        <v>2.302560467570472</v>
      </c>
      <c r="J103" s="476">
        <v>0.3859158637419077</v>
      </c>
      <c r="K103" s="471">
        <v>2.715754267582924</v>
      </c>
      <c r="L103" s="477">
        <v>0.7002096021320151</v>
      </c>
    </row>
    <row r="104" spans="1:12" ht="12.75">
      <c r="A104" s="27" t="s">
        <v>197</v>
      </c>
      <c r="B104" s="28" t="s">
        <v>83</v>
      </c>
      <c r="C104" s="479">
        <v>9.265850069534444</v>
      </c>
      <c r="D104" s="479">
        <v>2.6496930457768797</v>
      </c>
      <c r="E104" s="472">
        <v>4.334533151749702</v>
      </c>
      <c r="F104" s="472">
        <v>2.5930992875475356</v>
      </c>
      <c r="G104" s="479">
        <v>2.597626137271628</v>
      </c>
      <c r="H104" s="479">
        <v>68.75810832178992</v>
      </c>
      <c r="I104" s="472">
        <v>3.479893493469614</v>
      </c>
      <c r="J104" s="479">
        <v>0.4795273431896661</v>
      </c>
      <c r="K104" s="472">
        <v>2.353792622066686</v>
      </c>
      <c r="L104" s="480">
        <v>1.2807591731718757</v>
      </c>
    </row>
    <row r="105" spans="1:12" ht="12.75">
      <c r="A105" s="25" t="s">
        <v>198</v>
      </c>
      <c r="B105" s="26" t="s">
        <v>84</v>
      </c>
      <c r="C105" s="476">
        <v>14.032256557736137</v>
      </c>
      <c r="D105" s="476">
        <v>2.2155543118026344</v>
      </c>
      <c r="E105" s="471">
        <v>5.690302940721079</v>
      </c>
      <c r="F105" s="471">
        <v>1.8251706614154162</v>
      </c>
      <c r="G105" s="476">
        <v>5.645862778716</v>
      </c>
      <c r="H105" s="476">
        <v>59.71059460185588</v>
      </c>
      <c r="I105" s="471">
        <v>1.9088348126511299</v>
      </c>
      <c r="J105" s="476">
        <v>0.6644264424237547</v>
      </c>
      <c r="K105" s="471">
        <v>6.582160893631923</v>
      </c>
      <c r="L105" s="477">
        <v>0.14811743529433988</v>
      </c>
    </row>
    <row r="106" spans="1:12" ht="12.75">
      <c r="A106" s="27" t="s">
        <v>199</v>
      </c>
      <c r="B106" s="643" t="s">
        <v>100</v>
      </c>
      <c r="C106" s="478">
        <v>7.044599319471234</v>
      </c>
      <c r="D106" s="479">
        <v>4.599429234753792</v>
      </c>
      <c r="E106" s="472">
        <v>5.259719143606309</v>
      </c>
      <c r="F106" s="472">
        <v>1.3120674991350143</v>
      </c>
      <c r="G106" s="478">
        <v>1.8797735013867094</v>
      </c>
      <c r="H106" s="479">
        <v>69.80362378188724</v>
      </c>
      <c r="I106" s="472">
        <v>1.4284358242834145</v>
      </c>
      <c r="J106" s="479">
        <v>1.1155701318735505</v>
      </c>
      <c r="K106" s="472">
        <v>2.0753766864661585</v>
      </c>
      <c r="L106" s="480">
        <v>2.91915354332643</v>
      </c>
    </row>
    <row r="107" spans="1:12" ht="13.5" thickBot="1">
      <c r="A107" s="671">
        <v>976</v>
      </c>
      <c r="B107" s="644" t="s">
        <v>460</v>
      </c>
      <c r="C107" s="654">
        <v>32.794936231744266</v>
      </c>
      <c r="D107" s="476">
        <v>9.004930589093201E-05</v>
      </c>
      <c r="E107" s="471">
        <v>8.850584008544944</v>
      </c>
      <c r="F107" s="471">
        <v>0.4667342836840267</v>
      </c>
      <c r="G107" s="654">
        <v>0.026570910487780566</v>
      </c>
      <c r="H107" s="476">
        <v>13.867930898040981</v>
      </c>
      <c r="I107" s="471">
        <v>0.05479517037353526</v>
      </c>
      <c r="J107" s="476">
        <v>0.46075908406254223</v>
      </c>
      <c r="K107" s="471">
        <v>7.55979505457057</v>
      </c>
      <c r="L107" s="477">
        <v>0.5076242168091507</v>
      </c>
    </row>
    <row r="108" spans="1:12" ht="12.75">
      <c r="A108" s="755" t="s">
        <v>201</v>
      </c>
      <c r="B108" s="797"/>
      <c r="C108" s="473">
        <v>8.061394002756494</v>
      </c>
      <c r="D108" s="473">
        <v>4.74807589286465</v>
      </c>
      <c r="E108" s="473">
        <v>5.547646869561956</v>
      </c>
      <c r="F108" s="481">
        <v>2.763501944407898</v>
      </c>
      <c r="G108" s="473">
        <v>1.5879318853591629</v>
      </c>
      <c r="H108" s="473">
        <v>61.33575210159823</v>
      </c>
      <c r="I108" s="473">
        <v>4.635137650409651</v>
      </c>
      <c r="J108" s="473">
        <v>1.3938195192384146</v>
      </c>
      <c r="K108" s="473">
        <v>6.0172356251083094</v>
      </c>
      <c r="L108" s="482">
        <v>1.5120518794135782</v>
      </c>
    </row>
    <row r="109" spans="1:12" ht="12.75">
      <c r="A109" s="753" t="s">
        <v>229</v>
      </c>
      <c r="B109" s="796"/>
      <c r="C109" s="474">
        <v>10.200780457333336</v>
      </c>
      <c r="D109" s="474">
        <v>3.408011755002107</v>
      </c>
      <c r="E109" s="474">
        <v>5.001295671919998</v>
      </c>
      <c r="F109" s="483">
        <v>1.6239238370276778</v>
      </c>
      <c r="G109" s="474">
        <v>2.6048712028083876</v>
      </c>
      <c r="H109" s="474">
        <v>64.83824135392207</v>
      </c>
      <c r="I109" s="474">
        <v>1.9298938046118985</v>
      </c>
      <c r="J109" s="474">
        <v>0.7532370438059086</v>
      </c>
      <c r="K109" s="474">
        <v>3.1496725864369655</v>
      </c>
      <c r="L109" s="484">
        <v>1.6952442195095285</v>
      </c>
    </row>
    <row r="110" spans="1:12" ht="13.5" thickBot="1">
      <c r="A110" s="751" t="s">
        <v>278</v>
      </c>
      <c r="B110" s="795"/>
      <c r="C110" s="475">
        <v>8.031707911993731</v>
      </c>
      <c r="D110" s="475">
        <v>4.513547451799995</v>
      </c>
      <c r="E110" s="475">
        <v>5.485023781724558</v>
      </c>
      <c r="F110" s="485">
        <v>2.6270221472609214</v>
      </c>
      <c r="G110" s="475">
        <v>1.6823384938520358</v>
      </c>
      <c r="H110" s="475">
        <v>61.72679825694044</v>
      </c>
      <c r="I110" s="475">
        <v>4.344238362741852</v>
      </c>
      <c r="J110" s="475">
        <v>1.3140232747760539</v>
      </c>
      <c r="K110" s="475">
        <v>6.322632975558465</v>
      </c>
      <c r="L110" s="486">
        <v>1.498824606607602</v>
      </c>
    </row>
    <row r="111" spans="1:12" ht="12.75">
      <c r="A111" s="783"/>
      <c r="B111" s="783"/>
      <c r="C111" s="783"/>
      <c r="D111" s="783"/>
      <c r="E111" s="783"/>
      <c r="F111" s="783"/>
      <c r="G111" s="783"/>
      <c r="H111" s="783"/>
      <c r="I111" s="783"/>
      <c r="J111" s="783"/>
      <c r="K111" s="783"/>
      <c r="L111" s="783"/>
    </row>
    <row r="112" spans="1:12" ht="12" customHeight="1">
      <c r="A112" s="800" t="s">
        <v>384</v>
      </c>
      <c r="B112" s="800"/>
      <c r="C112" s="800"/>
      <c r="D112" s="800"/>
      <c r="E112" s="800"/>
      <c r="F112" s="800"/>
      <c r="G112" s="800"/>
      <c r="H112" s="800"/>
      <c r="I112" s="800"/>
      <c r="J112" s="800"/>
      <c r="K112" s="800"/>
      <c r="L112" s="800"/>
    </row>
    <row r="113" spans="1:12" ht="12.75">
      <c r="A113" s="773" t="s">
        <v>379</v>
      </c>
      <c r="B113" s="773"/>
      <c r="C113" s="773"/>
      <c r="D113" s="773"/>
      <c r="E113" s="773"/>
      <c r="F113" s="773"/>
      <c r="G113" s="773"/>
      <c r="H113" s="773"/>
      <c r="I113" s="773"/>
      <c r="J113" s="773"/>
      <c r="K113" s="773"/>
      <c r="L113" s="773"/>
    </row>
    <row r="115" spans="1:12" ht="12.75">
      <c r="A115" s="20"/>
      <c r="B115" s="20"/>
      <c r="C115" s="140"/>
      <c r="D115" s="140"/>
      <c r="E115" s="140"/>
      <c r="F115" s="140"/>
      <c r="G115" s="140"/>
      <c r="H115" s="140"/>
      <c r="I115" s="140"/>
      <c r="J115" s="140"/>
      <c r="K115" s="140"/>
      <c r="L115" s="140"/>
    </row>
  </sheetData>
  <sheetProtection/>
  <mergeCells count="10">
    <mergeCell ref="A113:L113"/>
    <mergeCell ref="A111:L111"/>
    <mergeCell ref="A3:L3"/>
    <mergeCell ref="A1:B1"/>
    <mergeCell ref="A5:B6"/>
    <mergeCell ref="C1:L1"/>
    <mergeCell ref="A110:B110"/>
    <mergeCell ref="A109:B109"/>
    <mergeCell ref="A108:B108"/>
    <mergeCell ref="A112:L112"/>
  </mergeCells>
  <hyperlinks>
    <hyperlink ref="L2" location="Index!A1" display="Index"/>
  </hyperlinks>
  <printOptions/>
  <pageMargins left="0.5118110236220472" right="0.2362204724409449" top="1.062992125984252" bottom="0.5511811023622047" header="0.23" footer="0.13"/>
  <pageSetup firstPageNumber="26"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11" man="1"/>
  </rowBreaks>
</worksheet>
</file>

<file path=xl/worksheets/sheet15.xml><?xml version="1.0" encoding="utf-8"?>
<worksheet xmlns="http://schemas.openxmlformats.org/spreadsheetml/2006/main" xmlns:r="http://schemas.openxmlformats.org/officeDocument/2006/relationships">
  <dimension ref="A1:HG120"/>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7" width="12.7109375" style="2" customWidth="1"/>
    <col min="8" max="8" width="15.7109375" style="2" customWidth="1"/>
    <col min="9" max="16384" width="11.421875" style="2" customWidth="1"/>
  </cols>
  <sheetData>
    <row r="1" spans="1:8" ht="16.5" customHeight="1">
      <c r="A1" s="759" t="s">
        <v>374</v>
      </c>
      <c r="B1" s="759"/>
      <c r="C1" s="775" t="s">
        <v>445</v>
      </c>
      <c r="D1" s="775"/>
      <c r="E1" s="775"/>
      <c r="F1" s="775"/>
      <c r="G1" s="775"/>
      <c r="H1" s="775"/>
    </row>
    <row r="2" spans="1:8" s="10" customFormat="1" ht="15" customHeight="1" thickBot="1">
      <c r="A2" s="11"/>
      <c r="B2" s="11"/>
      <c r="C2" s="9"/>
      <c r="D2" s="9"/>
      <c r="E2" s="9"/>
      <c r="F2" s="9"/>
      <c r="G2" s="9"/>
      <c r="H2" s="111" t="s">
        <v>280</v>
      </c>
    </row>
    <row r="3" spans="1:8" ht="22.5" customHeight="1" thickBot="1">
      <c r="A3" s="770" t="s">
        <v>336</v>
      </c>
      <c r="B3" s="771"/>
      <c r="C3" s="771"/>
      <c r="D3" s="771"/>
      <c r="E3" s="771"/>
      <c r="F3" s="771"/>
      <c r="G3" s="771"/>
      <c r="H3" s="772"/>
    </row>
    <row r="4" spans="1:8" ht="9" customHeight="1" thickBot="1">
      <c r="A4" s="672"/>
      <c r="B4" s="202"/>
      <c r="C4" s="202"/>
      <c r="D4" s="202"/>
      <c r="E4" s="673"/>
      <c r="F4" s="202"/>
      <c r="G4" s="202"/>
      <c r="H4" s="203"/>
    </row>
    <row r="5" spans="1:8" ht="30" customHeight="1">
      <c r="A5" s="760" t="s">
        <v>228</v>
      </c>
      <c r="B5" s="809"/>
      <c r="C5" s="776" t="s">
        <v>337</v>
      </c>
      <c r="D5" s="803"/>
      <c r="E5" s="776" t="s">
        <v>338</v>
      </c>
      <c r="F5" s="777"/>
      <c r="G5" s="803"/>
      <c r="H5" s="74" t="s">
        <v>372</v>
      </c>
    </row>
    <row r="6" spans="1:8" ht="29.25" customHeight="1">
      <c r="A6" s="762"/>
      <c r="B6" s="810"/>
      <c r="C6" s="347" t="s">
        <v>235</v>
      </c>
      <c r="D6" s="7" t="s">
        <v>452</v>
      </c>
      <c r="E6" s="290" t="s">
        <v>235</v>
      </c>
      <c r="F6" s="7" t="s">
        <v>452</v>
      </c>
      <c r="G6" s="7" t="s">
        <v>339</v>
      </c>
      <c r="H6" s="487" t="s">
        <v>235</v>
      </c>
    </row>
    <row r="7" spans="1:8" ht="12.75" customHeight="1">
      <c r="A7" s="25" t="s">
        <v>102</v>
      </c>
      <c r="B7" s="26" t="s">
        <v>1</v>
      </c>
      <c r="C7" s="401">
        <v>379.40274426795537</v>
      </c>
      <c r="D7" s="30">
        <v>0.047181202721031434</v>
      </c>
      <c r="E7" s="395">
        <v>375.1443211496438</v>
      </c>
      <c r="F7" s="30">
        <v>0.04789828159343634</v>
      </c>
      <c r="G7" s="390">
        <f>E7/E$110</f>
        <v>0.7062689931802536</v>
      </c>
      <c r="H7" s="488">
        <v>373.29951733972393</v>
      </c>
    </row>
    <row r="8" spans="1:8" ht="12.75" customHeight="1">
      <c r="A8" s="27" t="s">
        <v>103</v>
      </c>
      <c r="B8" s="28" t="s">
        <v>2</v>
      </c>
      <c r="C8" s="402">
        <v>533.9488971382508</v>
      </c>
      <c r="D8" s="31">
        <v>0.04145790453090381</v>
      </c>
      <c r="E8" s="396">
        <v>523.9911140786372</v>
      </c>
      <c r="F8" s="31">
        <v>0.042322794795221386</v>
      </c>
      <c r="G8" s="391">
        <f aca="true" t="shared" si="0" ref="G8:G71">E8/E$110</f>
        <v>0.9864968112581274</v>
      </c>
      <c r="H8" s="489">
        <v>507.53425886485803</v>
      </c>
    </row>
    <row r="9" spans="1:8" ht="12.75" customHeight="1">
      <c r="A9" s="25" t="s">
        <v>104</v>
      </c>
      <c r="B9" s="26" t="s">
        <v>3</v>
      </c>
      <c r="C9" s="401">
        <v>564.682028288271</v>
      </c>
      <c r="D9" s="30">
        <v>0.04494481557085406</v>
      </c>
      <c r="E9" s="395">
        <v>557.5200689095036</v>
      </c>
      <c r="F9" s="30">
        <v>0.045719589591108</v>
      </c>
      <c r="G9" s="390">
        <f t="shared" si="0"/>
        <v>1.0496204141910268</v>
      </c>
      <c r="H9" s="488">
        <v>538.2328006690024</v>
      </c>
    </row>
    <row r="10" spans="1:8" ht="12.75" customHeight="1">
      <c r="A10" s="27" t="s">
        <v>105</v>
      </c>
      <c r="B10" s="28" t="s">
        <v>85</v>
      </c>
      <c r="C10" s="402">
        <v>438.8806541493688</v>
      </c>
      <c r="D10" s="31">
        <v>0.05369407116602476</v>
      </c>
      <c r="E10" s="397">
        <v>432.6409235407461</v>
      </c>
      <c r="F10" s="31">
        <v>0.0529217445932848</v>
      </c>
      <c r="G10" s="391">
        <f t="shared" si="0"/>
        <v>0.8145155137662622</v>
      </c>
      <c r="H10" s="490">
        <v>431.2782527853926</v>
      </c>
    </row>
    <row r="11" spans="1:8" ht="12.75" customHeight="1">
      <c r="A11" s="25" t="s">
        <v>106</v>
      </c>
      <c r="B11" s="26" t="s">
        <v>4</v>
      </c>
      <c r="C11" s="401">
        <v>503.10697491374606</v>
      </c>
      <c r="D11" s="30">
        <v>0.09542104508806659</v>
      </c>
      <c r="E11" s="395">
        <v>482.8248301488456</v>
      </c>
      <c r="F11" s="30">
        <v>0.09911066534568058</v>
      </c>
      <c r="G11" s="390">
        <f t="shared" si="0"/>
        <v>0.9089947186902149</v>
      </c>
      <c r="H11" s="488">
        <v>481.10929976691955</v>
      </c>
    </row>
    <row r="12" spans="1:8" ht="12.75" customHeight="1">
      <c r="A12" s="27" t="s">
        <v>107</v>
      </c>
      <c r="B12" s="28" t="s">
        <v>5</v>
      </c>
      <c r="C12" s="402">
        <v>509.1359703945565</v>
      </c>
      <c r="D12" s="31">
        <v>-0.006809853549763489</v>
      </c>
      <c r="E12" s="397">
        <v>504.58254034365194</v>
      </c>
      <c r="F12" s="31">
        <v>-0.006544163943041026</v>
      </c>
      <c r="G12" s="391">
        <f t="shared" si="0"/>
        <v>0.9499570769263772</v>
      </c>
      <c r="H12" s="490">
        <v>502.94318171270504</v>
      </c>
    </row>
    <row r="13" spans="1:8" ht="12.75" customHeight="1">
      <c r="A13" s="25" t="s">
        <v>108</v>
      </c>
      <c r="B13" s="26" t="s">
        <v>6</v>
      </c>
      <c r="C13" s="401">
        <v>516.2530996921328</v>
      </c>
      <c r="D13" s="30">
        <v>0.029182388379418</v>
      </c>
      <c r="E13" s="395">
        <v>502.9941871808504</v>
      </c>
      <c r="F13" s="30">
        <v>0.02970165649683043</v>
      </c>
      <c r="G13" s="390">
        <f t="shared" si="0"/>
        <v>0.9469667488689814</v>
      </c>
      <c r="H13" s="488">
        <v>501.2516349114109</v>
      </c>
    </row>
    <row r="14" spans="1:8" ht="12.75" customHeight="1">
      <c r="A14" s="27" t="s">
        <v>109</v>
      </c>
      <c r="B14" s="28" t="s">
        <v>86</v>
      </c>
      <c r="C14" s="402">
        <v>617.0546107357472</v>
      </c>
      <c r="D14" s="31">
        <v>0.04685141853675501</v>
      </c>
      <c r="E14" s="397">
        <v>614.4407632054355</v>
      </c>
      <c r="F14" s="31">
        <v>0.04707179509324044</v>
      </c>
      <c r="G14" s="391">
        <f t="shared" si="0"/>
        <v>1.1567826959718368</v>
      </c>
      <c r="H14" s="490">
        <v>613.6246278756465</v>
      </c>
    </row>
    <row r="15" spans="1:8" ht="12.75" customHeight="1">
      <c r="A15" s="25" t="s">
        <v>110</v>
      </c>
      <c r="B15" s="26" t="s">
        <v>7</v>
      </c>
      <c r="C15" s="401">
        <v>627.0406688534215</v>
      </c>
      <c r="D15" s="30">
        <v>0.020737466894057865</v>
      </c>
      <c r="E15" s="395">
        <v>624.9137198869183</v>
      </c>
      <c r="F15" s="30">
        <v>0.020739415542434303</v>
      </c>
      <c r="G15" s="390">
        <f t="shared" si="0"/>
        <v>1.1764997066102592</v>
      </c>
      <c r="H15" s="488">
        <v>612.2626052801193</v>
      </c>
    </row>
    <row r="16" spans="1:8" ht="12.75" customHeight="1">
      <c r="A16" s="27" t="s">
        <v>111</v>
      </c>
      <c r="B16" s="28" t="s">
        <v>87</v>
      </c>
      <c r="C16" s="402">
        <v>539.0275526508298</v>
      </c>
      <c r="D16" s="31">
        <v>0.04060132504499636</v>
      </c>
      <c r="E16" s="397">
        <v>526.4671025680515</v>
      </c>
      <c r="F16" s="31">
        <v>0.04313281811522218</v>
      </c>
      <c r="G16" s="391">
        <f t="shared" si="0"/>
        <v>0.9911582543320503</v>
      </c>
      <c r="H16" s="490">
        <v>524.3637413532001</v>
      </c>
    </row>
    <row r="17" spans="1:8" ht="12.75" customHeight="1">
      <c r="A17" s="25" t="s">
        <v>112</v>
      </c>
      <c r="B17" s="26" t="s">
        <v>8</v>
      </c>
      <c r="C17" s="401">
        <v>692.7899352814925</v>
      </c>
      <c r="D17" s="30">
        <v>0.009769705610987334</v>
      </c>
      <c r="E17" s="395">
        <v>688.9549261460569</v>
      </c>
      <c r="F17" s="30">
        <v>0.009262592115909962</v>
      </c>
      <c r="G17" s="390">
        <f t="shared" si="0"/>
        <v>1.297067487372822</v>
      </c>
      <c r="H17" s="488">
        <v>685.136852897474</v>
      </c>
    </row>
    <row r="18" spans="1:8" ht="12.75" customHeight="1">
      <c r="A18" s="27" t="s">
        <v>113</v>
      </c>
      <c r="B18" s="28" t="s">
        <v>9</v>
      </c>
      <c r="C18" s="402">
        <v>578.3640631041388</v>
      </c>
      <c r="D18" s="31">
        <v>0.026690914636411822</v>
      </c>
      <c r="E18" s="397">
        <v>575.7069282551604</v>
      </c>
      <c r="F18" s="31">
        <v>0.02784197463758109</v>
      </c>
      <c r="G18" s="391">
        <f t="shared" si="0"/>
        <v>1.0838600764090354</v>
      </c>
      <c r="H18" s="490">
        <v>570.2103823527373</v>
      </c>
    </row>
    <row r="19" spans="1:8" ht="12.75" customHeight="1">
      <c r="A19" s="25" t="s">
        <v>114</v>
      </c>
      <c r="B19" s="26" t="s">
        <v>10</v>
      </c>
      <c r="C19" s="401">
        <v>634.676581564578</v>
      </c>
      <c r="D19" s="30">
        <v>0.04553750457275951</v>
      </c>
      <c r="E19" s="395">
        <v>617.2373505909998</v>
      </c>
      <c r="F19" s="30">
        <v>0.04631696503146121</v>
      </c>
      <c r="G19" s="390">
        <f t="shared" si="0"/>
        <v>1.1620477175802946</v>
      </c>
      <c r="H19" s="488">
        <v>610.6075236304655</v>
      </c>
    </row>
    <row r="20" spans="1:8" ht="12.75" customHeight="1">
      <c r="A20" s="27" t="s">
        <v>115</v>
      </c>
      <c r="B20" s="28" t="s">
        <v>11</v>
      </c>
      <c r="C20" s="402">
        <v>521.6771018170759</v>
      </c>
      <c r="D20" s="31">
        <v>0.027952934532136098</v>
      </c>
      <c r="E20" s="397">
        <v>517.8442054991435</v>
      </c>
      <c r="F20" s="31">
        <v>0.029116424325476453</v>
      </c>
      <c r="G20" s="391">
        <f t="shared" si="0"/>
        <v>0.9749242758661327</v>
      </c>
      <c r="H20" s="490">
        <v>513.8380023068513</v>
      </c>
    </row>
    <row r="21" spans="1:8" ht="12.75" customHeight="1">
      <c r="A21" s="25" t="s">
        <v>116</v>
      </c>
      <c r="B21" s="26" t="s">
        <v>12</v>
      </c>
      <c r="C21" s="401">
        <v>565.1709699133162</v>
      </c>
      <c r="D21" s="30">
        <v>0.03177763590444305</v>
      </c>
      <c r="E21" s="395">
        <v>551.4219401505629</v>
      </c>
      <c r="F21" s="30">
        <v>0.032808820695085394</v>
      </c>
      <c r="G21" s="390">
        <f t="shared" si="0"/>
        <v>1.0381397145881064</v>
      </c>
      <c r="H21" s="488">
        <v>550.075844876064</v>
      </c>
    </row>
    <row r="22" spans="1:8" ht="12.75" customHeight="1">
      <c r="A22" s="27" t="s">
        <v>117</v>
      </c>
      <c r="B22" s="28" t="s">
        <v>13</v>
      </c>
      <c r="C22" s="402">
        <v>519.0808824636658</v>
      </c>
      <c r="D22" s="31">
        <v>0.05986074221149207</v>
      </c>
      <c r="E22" s="397">
        <v>515.5049222204208</v>
      </c>
      <c r="F22" s="31">
        <v>0.06125019680920851</v>
      </c>
      <c r="G22" s="391">
        <f t="shared" si="0"/>
        <v>0.970520202146014</v>
      </c>
      <c r="H22" s="490">
        <v>513.5898942604414</v>
      </c>
    </row>
    <row r="23" spans="1:8" ht="12.75" customHeight="1">
      <c r="A23" s="25" t="s">
        <v>118</v>
      </c>
      <c r="B23" s="26" t="s">
        <v>88</v>
      </c>
      <c r="C23" s="401">
        <v>551.2600984678577</v>
      </c>
      <c r="D23" s="30">
        <v>0.03419480315164458</v>
      </c>
      <c r="E23" s="395">
        <v>541.591352499811</v>
      </c>
      <c r="F23" s="30">
        <v>0.034809545242534545</v>
      </c>
      <c r="G23" s="390">
        <f t="shared" si="0"/>
        <v>1.0196320660618283</v>
      </c>
      <c r="H23" s="488">
        <v>538.3260551590101</v>
      </c>
    </row>
    <row r="24" spans="1:8" ht="12.75" customHeight="1">
      <c r="A24" s="27" t="s">
        <v>119</v>
      </c>
      <c r="B24" s="28" t="s">
        <v>89</v>
      </c>
      <c r="C24" s="402">
        <v>614.277903344468</v>
      </c>
      <c r="D24" s="31">
        <v>0.032474105114554064</v>
      </c>
      <c r="E24" s="397">
        <v>603.288053521506</v>
      </c>
      <c r="F24" s="31">
        <v>0.03265574342075506</v>
      </c>
      <c r="G24" s="391">
        <f t="shared" si="0"/>
        <v>1.1357859419344525</v>
      </c>
      <c r="H24" s="490">
        <v>591.6136714012454</v>
      </c>
    </row>
    <row r="25" spans="1:8" ht="12.75" customHeight="1">
      <c r="A25" s="25" t="s">
        <v>120</v>
      </c>
      <c r="B25" s="26" t="s">
        <v>90</v>
      </c>
      <c r="C25" s="401">
        <v>574.2206667169081</v>
      </c>
      <c r="D25" s="30">
        <v>0.007094341284400452</v>
      </c>
      <c r="E25" s="395">
        <v>566.4694834917261</v>
      </c>
      <c r="F25" s="30">
        <v>0.00865622061711857</v>
      </c>
      <c r="G25" s="390">
        <f t="shared" si="0"/>
        <v>1.0664691139318865</v>
      </c>
      <c r="H25" s="488">
        <v>563.8155220612733</v>
      </c>
    </row>
    <row r="26" spans="1:8" ht="12.75" customHeight="1">
      <c r="A26" s="27" t="s">
        <v>225</v>
      </c>
      <c r="B26" s="28" t="s">
        <v>14</v>
      </c>
      <c r="C26" s="402">
        <v>652.5220682697392</v>
      </c>
      <c r="D26" s="31">
        <v>0.02483907221500936</v>
      </c>
      <c r="E26" s="397">
        <v>610.7240693273218</v>
      </c>
      <c r="F26" s="31">
        <v>0.020715901981926077</v>
      </c>
      <c r="G26" s="391">
        <f t="shared" si="0"/>
        <v>1.149785427200154</v>
      </c>
      <c r="H26" s="490">
        <v>609.3982548495728</v>
      </c>
    </row>
    <row r="27" spans="1:8" ht="12.75" customHeight="1">
      <c r="A27" s="25" t="s">
        <v>226</v>
      </c>
      <c r="B27" s="26" t="s">
        <v>15</v>
      </c>
      <c r="C27" s="401">
        <v>562.334680705912</v>
      </c>
      <c r="D27" s="30">
        <v>0.06717697186759142</v>
      </c>
      <c r="E27" s="395">
        <v>551.976887488555</v>
      </c>
      <c r="F27" s="30">
        <v>0.06066573199865899</v>
      </c>
      <c r="G27" s="390">
        <f t="shared" si="0"/>
        <v>1.0391844914261792</v>
      </c>
      <c r="H27" s="488">
        <v>537.5181983567021</v>
      </c>
    </row>
    <row r="28" spans="1:8" ht="12.75" customHeight="1">
      <c r="A28" s="27" t="s">
        <v>121</v>
      </c>
      <c r="B28" s="28" t="s">
        <v>16</v>
      </c>
      <c r="C28" s="402">
        <v>515.5595803321448</v>
      </c>
      <c r="D28" s="31">
        <v>0.004713120783701896</v>
      </c>
      <c r="E28" s="397">
        <v>502.94417514616566</v>
      </c>
      <c r="F28" s="31">
        <v>0.004913079608559245</v>
      </c>
      <c r="G28" s="391">
        <f t="shared" si="0"/>
        <v>0.9468725932403543</v>
      </c>
      <c r="H28" s="490">
        <v>498.7897348488367</v>
      </c>
    </row>
    <row r="29" spans="1:8" ht="12.75" customHeight="1">
      <c r="A29" s="25" t="s">
        <v>122</v>
      </c>
      <c r="B29" s="26" t="s">
        <v>91</v>
      </c>
      <c r="C29" s="401">
        <v>481.76383176955596</v>
      </c>
      <c r="D29" s="30">
        <v>0.07564671751404717</v>
      </c>
      <c r="E29" s="395">
        <v>470.53690367153445</v>
      </c>
      <c r="F29" s="30">
        <v>0.07774290042617693</v>
      </c>
      <c r="G29" s="390">
        <f t="shared" si="0"/>
        <v>0.8858607380536223</v>
      </c>
      <c r="H29" s="488">
        <v>468.2536263963863</v>
      </c>
    </row>
    <row r="30" spans="1:8" ht="12.75" customHeight="1">
      <c r="A30" s="27" t="s">
        <v>123</v>
      </c>
      <c r="B30" s="28" t="s">
        <v>17</v>
      </c>
      <c r="C30" s="402">
        <v>703.8999265776462</v>
      </c>
      <c r="D30" s="31">
        <v>0.03424879473348019</v>
      </c>
      <c r="E30" s="397">
        <v>693.7330215283996</v>
      </c>
      <c r="F30" s="31">
        <v>0.035629063160137475</v>
      </c>
      <c r="G30" s="391">
        <f t="shared" si="0"/>
        <v>1.3060630136936384</v>
      </c>
      <c r="H30" s="490">
        <v>691.5088253202009</v>
      </c>
    </row>
    <row r="31" spans="1:8" ht="12.75" customHeight="1">
      <c r="A31" s="25" t="s">
        <v>124</v>
      </c>
      <c r="B31" s="26" t="s">
        <v>92</v>
      </c>
      <c r="C31" s="401">
        <v>508.48964427408254</v>
      </c>
      <c r="D31" s="30">
        <v>0.02263974641520039</v>
      </c>
      <c r="E31" s="395">
        <v>500.8521053536762</v>
      </c>
      <c r="F31" s="30">
        <v>0.023544629824146845</v>
      </c>
      <c r="G31" s="390">
        <f t="shared" si="0"/>
        <v>0.9429339383208921</v>
      </c>
      <c r="H31" s="488">
        <v>499.68063603765756</v>
      </c>
    </row>
    <row r="32" spans="1:8" ht="12.75" customHeight="1">
      <c r="A32" s="27" t="s">
        <v>125</v>
      </c>
      <c r="B32" s="28" t="s">
        <v>18</v>
      </c>
      <c r="C32" s="402">
        <v>490.66357696039944</v>
      </c>
      <c r="D32" s="31">
        <v>0.04405017754990892</v>
      </c>
      <c r="E32" s="397">
        <v>485.0679382101957</v>
      </c>
      <c r="F32" s="31">
        <v>0.04603298775415654</v>
      </c>
      <c r="G32" s="391">
        <f t="shared" si="0"/>
        <v>0.9132177272305796</v>
      </c>
      <c r="H32" s="490">
        <v>482.6678539682068</v>
      </c>
    </row>
    <row r="33" spans="1:8" ht="12.75" customHeight="1">
      <c r="A33" s="25" t="s">
        <v>126</v>
      </c>
      <c r="B33" s="26" t="s">
        <v>93</v>
      </c>
      <c r="C33" s="401">
        <v>562.7866850591071</v>
      </c>
      <c r="D33" s="30">
        <v>0.028894432988926022</v>
      </c>
      <c r="E33" s="395">
        <v>552.8933882895433</v>
      </c>
      <c r="F33" s="30">
        <v>0.03238546254429031</v>
      </c>
      <c r="G33" s="390">
        <f t="shared" si="0"/>
        <v>1.0409099503001913</v>
      </c>
      <c r="H33" s="488">
        <v>550.9066855013298</v>
      </c>
    </row>
    <row r="34" spans="1:8" ht="12.75" customHeight="1">
      <c r="A34" s="27" t="s">
        <v>127</v>
      </c>
      <c r="B34" s="28" t="s">
        <v>19</v>
      </c>
      <c r="C34" s="402">
        <v>417.0227260710871</v>
      </c>
      <c r="D34" s="31">
        <v>0.0368443759338144</v>
      </c>
      <c r="E34" s="397">
        <v>409.4609115442579</v>
      </c>
      <c r="F34" s="31">
        <v>0.03726001454707739</v>
      </c>
      <c r="G34" s="391">
        <f t="shared" si="0"/>
        <v>0.7708754456332958</v>
      </c>
      <c r="H34" s="490">
        <v>407.8909099420709</v>
      </c>
    </row>
    <row r="35" spans="1:8" ht="12.75" customHeight="1">
      <c r="A35" s="25" t="s">
        <v>128</v>
      </c>
      <c r="B35" s="26" t="s">
        <v>20</v>
      </c>
      <c r="C35" s="401">
        <v>511.0555928150016</v>
      </c>
      <c r="D35" s="30" t="s">
        <v>426</v>
      </c>
      <c r="E35" s="395">
        <v>496.55041010055703</v>
      </c>
      <c r="F35" s="30" t="s">
        <v>426</v>
      </c>
      <c r="G35" s="390">
        <f t="shared" si="0"/>
        <v>0.9348353111949951</v>
      </c>
      <c r="H35" s="488">
        <v>493.8327847246697</v>
      </c>
    </row>
    <row r="36" spans="1:8" ht="12.75" customHeight="1">
      <c r="A36" s="27" t="s">
        <v>129</v>
      </c>
      <c r="B36" s="28" t="s">
        <v>21</v>
      </c>
      <c r="C36" s="402">
        <v>514.2501759915802</v>
      </c>
      <c r="D36" s="31">
        <v>0.02388554158477385</v>
      </c>
      <c r="E36" s="397">
        <v>469.89113538179595</v>
      </c>
      <c r="F36" s="31">
        <v>0.023186997757173033</v>
      </c>
      <c r="G36" s="391">
        <f t="shared" si="0"/>
        <v>0.8846449762944582</v>
      </c>
      <c r="H36" s="490">
        <v>467.66795445851824</v>
      </c>
    </row>
    <row r="37" spans="1:8" ht="12.75" customHeight="1">
      <c r="A37" s="25" t="s">
        <v>130</v>
      </c>
      <c r="B37" s="26" t="s">
        <v>22</v>
      </c>
      <c r="C37" s="401">
        <v>671.0216207752642</v>
      </c>
      <c r="D37" s="30">
        <v>0.09013677568407208</v>
      </c>
      <c r="E37" s="395">
        <v>657.9746985091501</v>
      </c>
      <c r="F37" s="30">
        <v>0.09165159895916797</v>
      </c>
      <c r="G37" s="390">
        <f t="shared" si="0"/>
        <v>1.2387422697217594</v>
      </c>
      <c r="H37" s="488">
        <v>657.2846940952211</v>
      </c>
    </row>
    <row r="38" spans="1:8" ht="12.75" customHeight="1">
      <c r="A38" s="27" t="s">
        <v>131</v>
      </c>
      <c r="B38" s="28" t="s">
        <v>23</v>
      </c>
      <c r="C38" s="402">
        <v>477.57968868263725</v>
      </c>
      <c r="D38" s="31">
        <v>0.05436843108462841</v>
      </c>
      <c r="E38" s="397">
        <v>475.70594451136725</v>
      </c>
      <c r="F38" s="31">
        <v>0.05417273047834459</v>
      </c>
      <c r="G38" s="391">
        <f t="shared" si="0"/>
        <v>0.895592281525928</v>
      </c>
      <c r="H38" s="490">
        <v>474.2164221383716</v>
      </c>
    </row>
    <row r="39" spans="1:8" ht="12.75" customHeight="1">
      <c r="A39" s="25" t="s">
        <v>132</v>
      </c>
      <c r="B39" s="26" t="s">
        <v>24</v>
      </c>
      <c r="C39" s="401">
        <v>644.6493465254935</v>
      </c>
      <c r="D39" s="30">
        <v>0.006847359971471789</v>
      </c>
      <c r="E39" s="395">
        <v>633.4197724609376</v>
      </c>
      <c r="F39" s="30">
        <v>0.006526187403609773</v>
      </c>
      <c r="G39" s="390">
        <f t="shared" si="0"/>
        <v>1.1925137066862312</v>
      </c>
      <c r="H39" s="488">
        <v>622.4779321032073</v>
      </c>
    </row>
    <row r="40" spans="1:8" ht="12.75" customHeight="1">
      <c r="A40" s="27" t="s">
        <v>133</v>
      </c>
      <c r="B40" s="28" t="s">
        <v>25</v>
      </c>
      <c r="C40" s="402">
        <v>541.5209325122535</v>
      </c>
      <c r="D40" s="31">
        <v>0.038204689472270514</v>
      </c>
      <c r="E40" s="397">
        <v>530.7185040926502</v>
      </c>
      <c r="F40" s="31">
        <v>0.03904325916062734</v>
      </c>
      <c r="G40" s="391">
        <f t="shared" si="0"/>
        <v>0.9991621954957647</v>
      </c>
      <c r="H40" s="490">
        <v>529.2627836304921</v>
      </c>
    </row>
    <row r="41" spans="1:8" ht="12.75" customHeight="1">
      <c r="A41" s="25" t="s">
        <v>134</v>
      </c>
      <c r="B41" s="26" t="s">
        <v>26</v>
      </c>
      <c r="C41" s="401">
        <v>667.8900695411352</v>
      </c>
      <c r="D41" s="30">
        <v>0.038853600646559405</v>
      </c>
      <c r="E41" s="395">
        <v>663.174152078139</v>
      </c>
      <c r="F41" s="30">
        <v>0.03887478280452217</v>
      </c>
      <c r="G41" s="390">
        <f t="shared" si="0"/>
        <v>1.2485310700053502</v>
      </c>
      <c r="H41" s="488">
        <v>660.9512817873081</v>
      </c>
    </row>
    <row r="42" spans="1:8" ht="12.75" customHeight="1">
      <c r="A42" s="27" t="s">
        <v>135</v>
      </c>
      <c r="B42" s="28" t="s">
        <v>27</v>
      </c>
      <c r="C42" s="402">
        <v>451.5489156945733</v>
      </c>
      <c r="D42" s="31">
        <v>0.05820704719456371</v>
      </c>
      <c r="E42" s="397">
        <v>444.9584931066117</v>
      </c>
      <c r="F42" s="31">
        <v>0.0577925943937021</v>
      </c>
      <c r="G42" s="391">
        <f t="shared" si="0"/>
        <v>0.8377053022430053</v>
      </c>
      <c r="H42" s="490">
        <v>442.91833967007767</v>
      </c>
    </row>
    <row r="43" spans="1:8" ht="12.75" customHeight="1">
      <c r="A43" s="25" t="s">
        <v>136</v>
      </c>
      <c r="B43" s="26" t="s">
        <v>28</v>
      </c>
      <c r="C43" s="401">
        <v>485.16301082094685</v>
      </c>
      <c r="D43" s="30">
        <v>0.026812397727522974</v>
      </c>
      <c r="E43" s="395">
        <v>477.3750522671366</v>
      </c>
      <c r="F43" s="30">
        <v>0.028471115266806235</v>
      </c>
      <c r="G43" s="390">
        <f t="shared" si="0"/>
        <v>0.8987346429791521</v>
      </c>
      <c r="H43" s="488">
        <v>474.3716467802357</v>
      </c>
    </row>
    <row r="44" spans="1:8" ht="12.75" customHeight="1">
      <c r="A44" s="27" t="s">
        <v>137</v>
      </c>
      <c r="B44" s="28" t="s">
        <v>29</v>
      </c>
      <c r="C44" s="402">
        <v>465.5921451361346</v>
      </c>
      <c r="D44" s="31">
        <v>0.03710390998571511</v>
      </c>
      <c r="E44" s="397">
        <v>444.83785686937813</v>
      </c>
      <c r="F44" s="31">
        <v>0.026674293615588596</v>
      </c>
      <c r="G44" s="391">
        <f t="shared" si="0"/>
        <v>0.8374781852935846</v>
      </c>
      <c r="H44" s="490">
        <v>442.5841765878771</v>
      </c>
    </row>
    <row r="45" spans="1:8" ht="12.75" customHeight="1">
      <c r="A45" s="25" t="s">
        <v>138</v>
      </c>
      <c r="B45" s="26" t="s">
        <v>30</v>
      </c>
      <c r="C45" s="401">
        <v>507.5743912872938</v>
      </c>
      <c r="D45" s="30">
        <v>0.035517199052368165</v>
      </c>
      <c r="E45" s="395">
        <v>488.91743642797024</v>
      </c>
      <c r="F45" s="30">
        <v>0.035369511587219016</v>
      </c>
      <c r="G45" s="390">
        <f t="shared" si="0"/>
        <v>0.9204650213444422</v>
      </c>
      <c r="H45" s="488">
        <v>468.21732816062365</v>
      </c>
    </row>
    <row r="46" spans="1:8" ht="12.75" customHeight="1">
      <c r="A46" s="27" t="s">
        <v>139</v>
      </c>
      <c r="B46" s="28" t="s">
        <v>94</v>
      </c>
      <c r="C46" s="402">
        <v>452.33822044316844</v>
      </c>
      <c r="D46" s="31">
        <v>0.04610885704115031</v>
      </c>
      <c r="E46" s="397">
        <v>443.8652965253239</v>
      </c>
      <c r="F46" s="31">
        <v>0.046361077320157706</v>
      </c>
      <c r="G46" s="391">
        <f t="shared" si="0"/>
        <v>0.8356471853922741</v>
      </c>
      <c r="H46" s="490">
        <v>440.1432719007656</v>
      </c>
    </row>
    <row r="47" spans="1:8" ht="12.75" customHeight="1">
      <c r="A47" s="25" t="s">
        <v>140</v>
      </c>
      <c r="B47" s="26" t="s">
        <v>31</v>
      </c>
      <c r="C47" s="401">
        <v>499.2624006092839</v>
      </c>
      <c r="D47" s="30">
        <v>0.028367157911192376</v>
      </c>
      <c r="E47" s="395">
        <v>487.01684282919666</v>
      </c>
      <c r="F47" s="30">
        <v>0.027431676204549893</v>
      </c>
      <c r="G47" s="390">
        <f t="shared" si="0"/>
        <v>0.9168868508863715</v>
      </c>
      <c r="H47" s="488">
        <v>483.7430151404002</v>
      </c>
    </row>
    <row r="48" spans="1:8" ht="12.75" customHeight="1">
      <c r="A48" s="27" t="s">
        <v>141</v>
      </c>
      <c r="B48" s="28" t="s">
        <v>32</v>
      </c>
      <c r="C48" s="402">
        <v>493.17602721393894</v>
      </c>
      <c r="D48" s="31">
        <v>0.021333155172670537</v>
      </c>
      <c r="E48" s="397">
        <v>490.2564505189023</v>
      </c>
      <c r="F48" s="31">
        <v>0.021909989104816008</v>
      </c>
      <c r="G48" s="391">
        <f t="shared" si="0"/>
        <v>0.922985928847343</v>
      </c>
      <c r="H48" s="490">
        <v>486.9160976121333</v>
      </c>
    </row>
    <row r="49" spans="1:8" ht="12.75" customHeight="1">
      <c r="A49" s="25" t="s">
        <v>142</v>
      </c>
      <c r="B49" s="26" t="s">
        <v>33</v>
      </c>
      <c r="C49" s="401">
        <v>534.6226667862337</v>
      </c>
      <c r="D49" s="30">
        <v>0.013197903838020109</v>
      </c>
      <c r="E49" s="395">
        <v>523.6157930241783</v>
      </c>
      <c r="F49" s="30">
        <v>0.012753910948573255</v>
      </c>
      <c r="G49" s="390">
        <f t="shared" si="0"/>
        <v>0.9857902095363161</v>
      </c>
      <c r="H49" s="488">
        <v>522.4985647763289</v>
      </c>
    </row>
    <row r="50" spans="1:8" ht="12.75" customHeight="1">
      <c r="A50" s="27" t="s">
        <v>143</v>
      </c>
      <c r="B50" s="28" t="s">
        <v>34</v>
      </c>
      <c r="C50" s="402">
        <v>478.56816069867483</v>
      </c>
      <c r="D50" s="31">
        <v>0.006660257204506914</v>
      </c>
      <c r="E50" s="397">
        <v>469.63961872365473</v>
      </c>
      <c r="F50" s="31">
        <v>0.004341937386655559</v>
      </c>
      <c r="G50" s="391">
        <f t="shared" si="0"/>
        <v>0.8841714560866377</v>
      </c>
      <c r="H50" s="490">
        <v>462.29496771485196</v>
      </c>
    </row>
    <row r="51" spans="1:8" ht="12.75" customHeight="1">
      <c r="A51" s="25" t="s">
        <v>144</v>
      </c>
      <c r="B51" s="26" t="s">
        <v>35</v>
      </c>
      <c r="C51" s="401">
        <v>444.51474757650857</v>
      </c>
      <c r="D51" s="30">
        <v>0.030598095813529236</v>
      </c>
      <c r="E51" s="395">
        <v>437.49240866808833</v>
      </c>
      <c r="F51" s="30">
        <v>0.031335146685576465</v>
      </c>
      <c r="G51" s="390">
        <f t="shared" si="0"/>
        <v>0.8236492079824415</v>
      </c>
      <c r="H51" s="488">
        <v>416.00963836090136</v>
      </c>
    </row>
    <row r="52" spans="1:8" ht="12.75" customHeight="1">
      <c r="A52" s="27" t="s">
        <v>145</v>
      </c>
      <c r="B52" s="28" t="s">
        <v>95</v>
      </c>
      <c r="C52" s="402">
        <v>449.70247705098035</v>
      </c>
      <c r="D52" s="31">
        <v>0.005767660923652773</v>
      </c>
      <c r="E52" s="397">
        <v>441.28078474489024</v>
      </c>
      <c r="F52" s="31">
        <v>0.007028653843966115</v>
      </c>
      <c r="G52" s="391">
        <f t="shared" si="0"/>
        <v>0.830781429921325</v>
      </c>
      <c r="H52" s="490">
        <v>423.5743420735501</v>
      </c>
    </row>
    <row r="53" spans="1:8" ht="12.75" customHeight="1">
      <c r="A53" s="25" t="s">
        <v>146</v>
      </c>
      <c r="B53" s="26" t="s">
        <v>36</v>
      </c>
      <c r="C53" s="401">
        <v>559.8692756163168</v>
      </c>
      <c r="D53" s="30">
        <v>0.03983167028521506</v>
      </c>
      <c r="E53" s="395">
        <v>548.5816095504838</v>
      </c>
      <c r="F53" s="30">
        <v>0.04030131790800451</v>
      </c>
      <c r="G53" s="390">
        <f t="shared" si="0"/>
        <v>1.0327923394044187</v>
      </c>
      <c r="H53" s="488">
        <v>545.2452278638972</v>
      </c>
    </row>
    <row r="54" spans="1:8" ht="12.75" customHeight="1">
      <c r="A54" s="27" t="s">
        <v>147</v>
      </c>
      <c r="B54" s="28" t="s">
        <v>37</v>
      </c>
      <c r="C54" s="402">
        <v>609.2759376722207</v>
      </c>
      <c r="D54" s="31">
        <v>0.04275874940102797</v>
      </c>
      <c r="E54" s="397">
        <v>600.0026711360998</v>
      </c>
      <c r="F54" s="31">
        <v>0.04351621144175288</v>
      </c>
      <c r="G54" s="391">
        <f t="shared" si="0"/>
        <v>1.1296006858110434</v>
      </c>
      <c r="H54" s="490">
        <v>598.3782993679866</v>
      </c>
    </row>
    <row r="55" spans="1:8" ht="12.75" customHeight="1">
      <c r="A55" s="25" t="s">
        <v>148</v>
      </c>
      <c r="B55" s="26" t="s">
        <v>38</v>
      </c>
      <c r="C55" s="401">
        <v>540.160267980126</v>
      </c>
      <c r="D55" s="30">
        <v>0.09596018568383013</v>
      </c>
      <c r="E55" s="395">
        <v>534.124059425423</v>
      </c>
      <c r="F55" s="30">
        <v>0.09507179555067191</v>
      </c>
      <c r="G55" s="390">
        <f t="shared" si="0"/>
        <v>1.0055736963515582</v>
      </c>
      <c r="H55" s="488">
        <v>534.0125275482094</v>
      </c>
    </row>
    <row r="56" spans="1:8" ht="12.75" customHeight="1">
      <c r="A56" s="27" t="s">
        <v>149</v>
      </c>
      <c r="B56" s="28" t="s">
        <v>39</v>
      </c>
      <c r="C56" s="402">
        <v>473.96283461490117</v>
      </c>
      <c r="D56" s="31">
        <v>0.03641001446930692</v>
      </c>
      <c r="E56" s="397">
        <v>467.92909796620836</v>
      </c>
      <c r="F56" s="31">
        <v>0.03756366484646012</v>
      </c>
      <c r="G56" s="391">
        <f t="shared" si="0"/>
        <v>0.8809511280553527</v>
      </c>
      <c r="H56" s="490">
        <v>466.1731182605687</v>
      </c>
    </row>
    <row r="57" spans="1:8" ht="12.75" customHeight="1">
      <c r="A57" s="25" t="s">
        <v>150</v>
      </c>
      <c r="B57" s="26" t="s">
        <v>40</v>
      </c>
      <c r="C57" s="401">
        <v>469.8455532151957</v>
      </c>
      <c r="D57" s="30">
        <v>0.0499657982963837</v>
      </c>
      <c r="E57" s="395">
        <v>460.1183140302094</v>
      </c>
      <c r="F57" s="30">
        <v>0.050311370268821376</v>
      </c>
      <c r="G57" s="390">
        <f t="shared" si="0"/>
        <v>0.8662460820359409</v>
      </c>
      <c r="H57" s="488">
        <v>454.1376688014107</v>
      </c>
    </row>
    <row r="58" spans="1:8" ht="12.75" customHeight="1">
      <c r="A58" s="27" t="s">
        <v>151</v>
      </c>
      <c r="B58" s="28" t="s">
        <v>96</v>
      </c>
      <c r="C58" s="402">
        <v>441.0601749821675</v>
      </c>
      <c r="D58" s="31">
        <v>0.06123256466452731</v>
      </c>
      <c r="E58" s="397">
        <v>438.3769703584756</v>
      </c>
      <c r="F58" s="31">
        <v>0.06214807555320778</v>
      </c>
      <c r="G58" s="391">
        <f t="shared" si="0"/>
        <v>0.8253145363887495</v>
      </c>
      <c r="H58" s="490">
        <v>429.793791458334</v>
      </c>
    </row>
    <row r="59" spans="1:8" ht="12.75" customHeight="1">
      <c r="A59" s="25" t="s">
        <v>152</v>
      </c>
      <c r="B59" s="26" t="s">
        <v>41</v>
      </c>
      <c r="C59" s="401">
        <v>470.2058826161146</v>
      </c>
      <c r="D59" s="30">
        <v>0.024806614328995336</v>
      </c>
      <c r="E59" s="395">
        <v>460.746370900616</v>
      </c>
      <c r="F59" s="30">
        <v>0.0268149965557134</v>
      </c>
      <c r="G59" s="390">
        <f t="shared" si="0"/>
        <v>0.8674284992245116</v>
      </c>
      <c r="H59" s="488">
        <v>456.46286910063264</v>
      </c>
    </row>
    <row r="60" spans="1:8" ht="12.75" customHeight="1">
      <c r="A60" s="27" t="s">
        <v>153</v>
      </c>
      <c r="B60" s="28" t="s">
        <v>42</v>
      </c>
      <c r="C60" s="402">
        <v>409.0629631180167</v>
      </c>
      <c r="D60" s="31">
        <v>-0.0033889156483970506</v>
      </c>
      <c r="E60" s="397">
        <v>406.82516036954934</v>
      </c>
      <c r="F60" s="31">
        <v>-0.003553474830492842</v>
      </c>
      <c r="G60" s="391">
        <f t="shared" si="0"/>
        <v>0.7659132238336153</v>
      </c>
      <c r="H60" s="490">
        <v>404.8932438321234</v>
      </c>
    </row>
    <row r="61" spans="1:8" ht="12.75" customHeight="1">
      <c r="A61" s="25" t="s">
        <v>154</v>
      </c>
      <c r="B61" s="26" t="s">
        <v>43</v>
      </c>
      <c r="C61" s="401">
        <v>492.6835639629919</v>
      </c>
      <c r="D61" s="30">
        <v>0.051241313744154526</v>
      </c>
      <c r="E61" s="395">
        <v>489.96273532009013</v>
      </c>
      <c r="F61" s="30">
        <v>0.05178477973821605</v>
      </c>
      <c r="G61" s="390">
        <f t="shared" si="0"/>
        <v>0.9224329631590684</v>
      </c>
      <c r="H61" s="488">
        <v>489.0442123564353</v>
      </c>
    </row>
    <row r="62" spans="1:8" ht="12.75" customHeight="1">
      <c r="A62" s="27" t="s">
        <v>155</v>
      </c>
      <c r="B62" s="28" t="s">
        <v>44</v>
      </c>
      <c r="C62" s="402">
        <v>528.5491675356881</v>
      </c>
      <c r="D62" s="31">
        <v>0.028094670785073772</v>
      </c>
      <c r="E62" s="397">
        <v>518.6124317298433</v>
      </c>
      <c r="F62" s="31">
        <v>0.015612914354456331</v>
      </c>
      <c r="G62" s="391">
        <f t="shared" si="0"/>
        <v>0.9763705842224161</v>
      </c>
      <c r="H62" s="490">
        <v>515.1265150660872</v>
      </c>
    </row>
    <row r="63" spans="1:8" ht="12.75" customHeight="1">
      <c r="A63" s="25" t="s">
        <v>156</v>
      </c>
      <c r="B63" s="26" t="s">
        <v>45</v>
      </c>
      <c r="C63" s="401">
        <v>428.7260460343316</v>
      </c>
      <c r="D63" s="30">
        <v>0.03507266667301456</v>
      </c>
      <c r="E63" s="395">
        <v>417.90573985583325</v>
      </c>
      <c r="F63" s="30">
        <v>0.035490666444440766</v>
      </c>
      <c r="G63" s="390">
        <f t="shared" si="0"/>
        <v>0.786774181274338</v>
      </c>
      <c r="H63" s="488">
        <v>416.03183788274015</v>
      </c>
    </row>
    <row r="64" spans="1:8" ht="12.75" customHeight="1">
      <c r="A64" s="27" t="s">
        <v>157</v>
      </c>
      <c r="B64" s="28" t="s">
        <v>46</v>
      </c>
      <c r="C64" s="402">
        <v>429.99575457082625</v>
      </c>
      <c r="D64" s="31">
        <v>0.03702674433404729</v>
      </c>
      <c r="E64" s="397">
        <v>419.3745361746104</v>
      </c>
      <c r="F64" s="31">
        <v>0.036141656451597504</v>
      </c>
      <c r="G64" s="391">
        <f t="shared" si="0"/>
        <v>0.7895394245121152</v>
      </c>
      <c r="H64" s="490">
        <v>418.6080958860688</v>
      </c>
    </row>
    <row r="65" spans="1:8" ht="12.75" customHeight="1">
      <c r="A65" s="25" t="s">
        <v>158</v>
      </c>
      <c r="B65" s="26" t="s">
        <v>47</v>
      </c>
      <c r="C65" s="401">
        <v>668.6228188284886</v>
      </c>
      <c r="D65" s="30">
        <v>0.014169070115350069</v>
      </c>
      <c r="E65" s="395">
        <v>653.0433074119609</v>
      </c>
      <c r="F65" s="30">
        <v>0.013541205270370282</v>
      </c>
      <c r="G65" s="390">
        <f t="shared" si="0"/>
        <v>1.2294581397780713</v>
      </c>
      <c r="H65" s="488">
        <v>647.338340212523</v>
      </c>
    </row>
    <row r="66" spans="1:8" ht="12.75" customHeight="1">
      <c r="A66" s="27" t="s">
        <v>159</v>
      </c>
      <c r="B66" s="28" t="s">
        <v>48</v>
      </c>
      <c r="C66" s="402">
        <v>709.141545250518</v>
      </c>
      <c r="D66" s="31">
        <v>0.05203984445555432</v>
      </c>
      <c r="E66" s="397">
        <v>683.0879885929013</v>
      </c>
      <c r="F66" s="31">
        <v>0.05274779897174087</v>
      </c>
      <c r="G66" s="391">
        <f t="shared" si="0"/>
        <v>1.2860220420732098</v>
      </c>
      <c r="H66" s="490">
        <v>679.7569320835654</v>
      </c>
    </row>
    <row r="67" spans="1:8" ht="12.75" customHeight="1">
      <c r="A67" s="25" t="s">
        <v>160</v>
      </c>
      <c r="B67" s="26" t="s">
        <v>49</v>
      </c>
      <c r="C67" s="401">
        <v>500.83200404592196</v>
      </c>
      <c r="D67" s="30">
        <v>0.024631189819346977</v>
      </c>
      <c r="E67" s="395">
        <v>489.1659801866675</v>
      </c>
      <c r="F67" s="30">
        <v>0.025894672913159278</v>
      </c>
      <c r="G67" s="390">
        <f t="shared" si="0"/>
        <v>0.9209329445950952</v>
      </c>
      <c r="H67" s="488">
        <v>487.3142114103763</v>
      </c>
    </row>
    <row r="68" spans="1:8" ht="12.75" customHeight="1">
      <c r="A68" s="27" t="s">
        <v>161</v>
      </c>
      <c r="B68" s="28" t="s">
        <v>50</v>
      </c>
      <c r="C68" s="402">
        <v>552.6616241515183</v>
      </c>
      <c r="D68" s="31">
        <v>0.03055173387484289</v>
      </c>
      <c r="E68" s="397">
        <v>540.6891198966921</v>
      </c>
      <c r="F68" s="31">
        <v>0.03218442823711709</v>
      </c>
      <c r="G68" s="391">
        <f t="shared" si="0"/>
        <v>1.0179334693450597</v>
      </c>
      <c r="H68" s="490">
        <v>537.0640866196483</v>
      </c>
    </row>
    <row r="69" spans="1:8" ht="12.75" customHeight="1">
      <c r="A69" s="25" t="s">
        <v>162</v>
      </c>
      <c r="B69" s="26" t="s">
        <v>51</v>
      </c>
      <c r="C69" s="401">
        <v>621.7281219731207</v>
      </c>
      <c r="D69" s="30">
        <v>0.019516426749188742</v>
      </c>
      <c r="E69" s="395">
        <v>606.2337987079494</v>
      </c>
      <c r="F69" s="30">
        <v>0.020097687265649533</v>
      </c>
      <c r="G69" s="390">
        <f t="shared" si="0"/>
        <v>1.1413317768830378</v>
      </c>
      <c r="H69" s="488">
        <v>602.8836242629878</v>
      </c>
    </row>
    <row r="70" spans="1:8" ht="12.75" customHeight="1">
      <c r="A70" s="27" t="s">
        <v>163</v>
      </c>
      <c r="B70" s="28" t="s">
        <v>52</v>
      </c>
      <c r="C70" s="402">
        <v>481.7714443475734</v>
      </c>
      <c r="D70" s="31">
        <v>0.037907640673858545</v>
      </c>
      <c r="E70" s="397">
        <v>472.71846888583843</v>
      </c>
      <c r="F70" s="31">
        <v>0.029016836127375933</v>
      </c>
      <c r="G70" s="391">
        <f t="shared" si="0"/>
        <v>0.889967882372752</v>
      </c>
      <c r="H70" s="490">
        <v>470.9467174157686</v>
      </c>
    </row>
    <row r="71" spans="1:8" ht="12.75" customHeight="1">
      <c r="A71" s="25" t="s">
        <v>164</v>
      </c>
      <c r="B71" s="26" t="s">
        <v>53</v>
      </c>
      <c r="C71" s="401">
        <v>499.56113768603615</v>
      </c>
      <c r="D71" s="30">
        <v>0.03262067289616</v>
      </c>
      <c r="E71" s="395">
        <v>487.9650813675102</v>
      </c>
      <c r="F71" s="30">
        <v>0.02817411125727043</v>
      </c>
      <c r="G71" s="390">
        <f t="shared" si="0"/>
        <v>0.9186720611107915</v>
      </c>
      <c r="H71" s="488">
        <v>485.47376744227597</v>
      </c>
    </row>
    <row r="72" spans="1:8" ht="12.75" customHeight="1">
      <c r="A72" s="27" t="s">
        <v>165</v>
      </c>
      <c r="B72" s="28" t="s">
        <v>97</v>
      </c>
      <c r="C72" s="402">
        <v>684.7149509517668</v>
      </c>
      <c r="D72" s="31">
        <v>0.02545701578077919</v>
      </c>
      <c r="E72" s="397">
        <v>672.3627336775463</v>
      </c>
      <c r="F72" s="31">
        <v>0.02572719919918609</v>
      </c>
      <c r="G72" s="391">
        <f aca="true" t="shared" si="1" ref="G72:G106">E72/E$110</f>
        <v>1.265830039786048</v>
      </c>
      <c r="H72" s="490">
        <v>659.1492943356118</v>
      </c>
    </row>
    <row r="73" spans="1:8" ht="12.75" customHeight="1">
      <c r="A73" s="25" t="s">
        <v>166</v>
      </c>
      <c r="B73" s="26" t="s">
        <v>54</v>
      </c>
      <c r="C73" s="401">
        <v>646.0709307137972</v>
      </c>
      <c r="D73" s="30">
        <v>0.04139200916846275</v>
      </c>
      <c r="E73" s="395">
        <v>642.0985312609266</v>
      </c>
      <c r="F73" s="30">
        <v>0.041460584497342134</v>
      </c>
      <c r="G73" s="390">
        <f t="shared" si="1"/>
        <v>1.208852853766849</v>
      </c>
      <c r="H73" s="488">
        <v>640.6735108865125</v>
      </c>
    </row>
    <row r="74" spans="1:8" ht="12.75" customHeight="1">
      <c r="A74" s="27" t="s">
        <v>167</v>
      </c>
      <c r="B74" s="28" t="s">
        <v>55</v>
      </c>
      <c r="C74" s="402">
        <v>456.8165605947501</v>
      </c>
      <c r="D74" s="31">
        <v>0.042541804830935614</v>
      </c>
      <c r="E74" s="397">
        <v>448.4903742520483</v>
      </c>
      <c r="F74" s="31">
        <v>0.0428163141409601</v>
      </c>
      <c r="G74" s="391">
        <f t="shared" si="1"/>
        <v>0.8443546315810464</v>
      </c>
      <c r="H74" s="490">
        <v>446.6011992827929</v>
      </c>
    </row>
    <row r="75" spans="1:8" ht="12.75" customHeight="1">
      <c r="A75" s="25" t="s">
        <v>168</v>
      </c>
      <c r="B75" s="26" t="s">
        <v>56</v>
      </c>
      <c r="C75" s="401">
        <v>441.0096671483018</v>
      </c>
      <c r="D75" s="30">
        <v>-0.05802140694093405</v>
      </c>
      <c r="E75" s="395">
        <v>437.32127872795996</v>
      </c>
      <c r="F75" s="30">
        <v>-0.058392753389583496</v>
      </c>
      <c r="G75" s="390">
        <f t="shared" si="1"/>
        <v>0.8233270285871968</v>
      </c>
      <c r="H75" s="488">
        <v>436.0882827616535</v>
      </c>
    </row>
    <row r="76" spans="1:8" ht="12.75" customHeight="1">
      <c r="A76" s="27" t="s">
        <v>169</v>
      </c>
      <c r="B76" s="28" t="s">
        <v>57</v>
      </c>
      <c r="C76" s="402">
        <v>491.5616997738289</v>
      </c>
      <c r="D76" s="31">
        <v>0.03105658740817341</v>
      </c>
      <c r="E76" s="397">
        <v>473.9597727017871</v>
      </c>
      <c r="F76" s="31">
        <v>0.03179481946837148</v>
      </c>
      <c r="G76" s="391">
        <f t="shared" si="1"/>
        <v>0.8923048347052149</v>
      </c>
      <c r="H76" s="490">
        <v>471.35698168261405</v>
      </c>
    </row>
    <row r="77" spans="1:8" ht="12.75" customHeight="1">
      <c r="A77" s="25" t="s">
        <v>170</v>
      </c>
      <c r="B77" s="26" t="s">
        <v>58</v>
      </c>
      <c r="C77" s="401">
        <v>404.5907753416338</v>
      </c>
      <c r="D77" s="30">
        <v>-0.003955581195412172</v>
      </c>
      <c r="E77" s="395">
        <v>397.41127004757567</v>
      </c>
      <c r="F77" s="30">
        <v>-0.0029824683939683183</v>
      </c>
      <c r="G77" s="390">
        <f t="shared" si="1"/>
        <v>0.7481900744621032</v>
      </c>
      <c r="H77" s="488">
        <v>395.1326951715761</v>
      </c>
    </row>
    <row r="78" spans="1:8" ht="12.75" customHeight="1">
      <c r="A78" s="27" t="s">
        <v>171</v>
      </c>
      <c r="B78" s="28" t="s">
        <v>59</v>
      </c>
      <c r="C78" s="402">
        <v>499.1486861195605</v>
      </c>
      <c r="D78" s="31">
        <v>0.03531928152582875</v>
      </c>
      <c r="E78" s="397">
        <v>490.3614800296863</v>
      </c>
      <c r="F78" s="31">
        <v>0.0368856924623886</v>
      </c>
      <c r="G78" s="391">
        <f t="shared" si="1"/>
        <v>0.9231836636460687</v>
      </c>
      <c r="H78" s="490">
        <v>476.1357270357943</v>
      </c>
    </row>
    <row r="79" spans="1:8" ht="12.75" customHeight="1">
      <c r="A79" s="25" t="s">
        <v>172</v>
      </c>
      <c r="B79" s="26" t="s">
        <v>60</v>
      </c>
      <c r="C79" s="401">
        <v>545.0169475553151</v>
      </c>
      <c r="D79" s="30">
        <v>0.006835528466452967</v>
      </c>
      <c r="E79" s="395">
        <v>533.5719332768089</v>
      </c>
      <c r="F79" s="30">
        <v>0.007524755096451008</v>
      </c>
      <c r="G79" s="390">
        <f t="shared" si="1"/>
        <v>1.004534230852267</v>
      </c>
      <c r="H79" s="488">
        <v>531.200600269445</v>
      </c>
    </row>
    <row r="80" spans="1:8" ht="12.75" customHeight="1">
      <c r="A80" s="27" t="s">
        <v>173</v>
      </c>
      <c r="B80" s="28" t="s">
        <v>61</v>
      </c>
      <c r="C80" s="402">
        <v>447.01897971633014</v>
      </c>
      <c r="D80" s="31">
        <v>0.03846938356135565</v>
      </c>
      <c r="E80" s="397">
        <v>440.3629603747722</v>
      </c>
      <c r="F80" s="31">
        <v>0.040276364015264354</v>
      </c>
      <c r="G80" s="391">
        <f t="shared" si="1"/>
        <v>0.8290534792174117</v>
      </c>
      <c r="H80" s="490">
        <v>435.04013907927407</v>
      </c>
    </row>
    <row r="81" spans="1:8" ht="12.75" customHeight="1">
      <c r="A81" s="25" t="s">
        <v>174</v>
      </c>
      <c r="B81" s="26" t="s">
        <v>62</v>
      </c>
      <c r="C81" s="401">
        <v>381.51100092918784</v>
      </c>
      <c r="D81" s="30">
        <v>0.027743444825646835</v>
      </c>
      <c r="E81" s="395">
        <v>357.647614621005</v>
      </c>
      <c r="F81" s="30">
        <v>0.02897417443461836</v>
      </c>
      <c r="G81" s="390">
        <f t="shared" si="1"/>
        <v>0.673328653670162</v>
      </c>
      <c r="H81" s="488">
        <v>356.1732225705748</v>
      </c>
    </row>
    <row r="82" spans="1:8" ht="12.75" customHeight="1">
      <c r="A82" s="27" t="s">
        <v>175</v>
      </c>
      <c r="B82" s="28" t="s">
        <v>63</v>
      </c>
      <c r="C82" s="402">
        <v>622.9952572098701</v>
      </c>
      <c r="D82" s="31">
        <v>0.0024268523569768163</v>
      </c>
      <c r="E82" s="397">
        <v>598.2252600486894</v>
      </c>
      <c r="F82" s="31">
        <v>0.001703035042097012</v>
      </c>
      <c r="G82" s="391">
        <f t="shared" si="1"/>
        <v>1.1262544260693905</v>
      </c>
      <c r="H82" s="490">
        <v>594.1076265123577</v>
      </c>
    </row>
    <row r="83" spans="1:8" ht="12.75" customHeight="1">
      <c r="A83" s="25" t="s">
        <v>176</v>
      </c>
      <c r="B83" s="26" t="s">
        <v>64</v>
      </c>
      <c r="C83" s="401">
        <v>620.8925818925065</v>
      </c>
      <c r="D83" s="30">
        <v>0.023773841010410912</v>
      </c>
      <c r="E83" s="395">
        <v>597.2091027477434</v>
      </c>
      <c r="F83" s="30">
        <v>0.027133756022498012</v>
      </c>
      <c r="G83" s="390">
        <f t="shared" si="1"/>
        <v>1.124341347946143</v>
      </c>
      <c r="H83" s="488">
        <v>595.155996434292</v>
      </c>
    </row>
    <row r="84" spans="1:8" ht="12.75" customHeight="1">
      <c r="A84" s="27" t="s">
        <v>177</v>
      </c>
      <c r="B84" s="28" t="s">
        <v>65</v>
      </c>
      <c r="C84" s="402">
        <v>428.7016303647764</v>
      </c>
      <c r="D84" s="31">
        <v>0.032775365350690366</v>
      </c>
      <c r="E84" s="397">
        <v>414.4069265040246</v>
      </c>
      <c r="F84" s="31">
        <v>0.03343880396465737</v>
      </c>
      <c r="G84" s="391">
        <f t="shared" si="1"/>
        <v>0.7801871073297432</v>
      </c>
      <c r="H84" s="490">
        <v>411.54785827584254</v>
      </c>
    </row>
    <row r="85" spans="1:8" ht="12.75" customHeight="1">
      <c r="A85" s="25" t="s">
        <v>178</v>
      </c>
      <c r="B85" s="26" t="s">
        <v>66</v>
      </c>
      <c r="C85" s="401">
        <v>408.68507494870755</v>
      </c>
      <c r="D85" s="30">
        <v>0.027286842944224787</v>
      </c>
      <c r="E85" s="395">
        <v>396.1786977474577</v>
      </c>
      <c r="F85" s="30">
        <v>0.027208763112870127</v>
      </c>
      <c r="G85" s="390">
        <f t="shared" si="1"/>
        <v>0.7458695606002421</v>
      </c>
      <c r="H85" s="488">
        <v>388.929356955646</v>
      </c>
    </row>
    <row r="86" spans="1:8" ht="12.75" customHeight="1">
      <c r="A86" s="27" t="s">
        <v>179</v>
      </c>
      <c r="B86" s="28" t="s">
        <v>67</v>
      </c>
      <c r="C86" s="402">
        <v>469.0226101952439</v>
      </c>
      <c r="D86" s="31">
        <v>0.023120617100868435</v>
      </c>
      <c r="E86" s="397">
        <v>457.26488853418886</v>
      </c>
      <c r="F86" s="31">
        <v>0.02306843621147059</v>
      </c>
      <c r="G86" s="391">
        <f t="shared" si="1"/>
        <v>0.8608740536229468</v>
      </c>
      <c r="H86" s="490">
        <v>421.26344037862907</v>
      </c>
    </row>
    <row r="87" spans="1:8" ht="12.75" customHeight="1">
      <c r="A87" s="25" t="s">
        <v>180</v>
      </c>
      <c r="B87" s="26" t="s">
        <v>68</v>
      </c>
      <c r="C87" s="401">
        <v>588.908190616153</v>
      </c>
      <c r="D87" s="30">
        <v>0.04996470600730718</v>
      </c>
      <c r="E87" s="395">
        <v>571.534132031061</v>
      </c>
      <c r="F87" s="30">
        <v>0.0460622045009671</v>
      </c>
      <c r="G87" s="390">
        <f t="shared" si="1"/>
        <v>1.076004122255419</v>
      </c>
      <c r="H87" s="488">
        <v>568.8457873637911</v>
      </c>
    </row>
    <row r="88" spans="1:8" ht="12.75" customHeight="1">
      <c r="A88" s="27" t="s">
        <v>181</v>
      </c>
      <c r="B88" s="28" t="s">
        <v>69</v>
      </c>
      <c r="C88" s="402">
        <v>592.914034874858</v>
      </c>
      <c r="D88" s="31">
        <v>-0.04495427702229271</v>
      </c>
      <c r="E88" s="397">
        <v>589.4870435702396</v>
      </c>
      <c r="F88" s="31">
        <v>-0.04206993497054756</v>
      </c>
      <c r="G88" s="391">
        <f t="shared" si="1"/>
        <v>1.1098033404298349</v>
      </c>
      <c r="H88" s="490">
        <v>588.0844120636106</v>
      </c>
    </row>
    <row r="89" spans="1:8" ht="12.75" customHeight="1">
      <c r="A89" s="25" t="s">
        <v>182</v>
      </c>
      <c r="B89" s="26" t="s">
        <v>70</v>
      </c>
      <c r="C89" s="401">
        <v>631.7805615866133</v>
      </c>
      <c r="D89" s="30">
        <v>0.046560558919676476</v>
      </c>
      <c r="E89" s="395">
        <v>617.4753377369773</v>
      </c>
      <c r="F89" s="30">
        <v>0.0467904492340232</v>
      </c>
      <c r="G89" s="390">
        <f t="shared" si="1"/>
        <v>1.16249576632448</v>
      </c>
      <c r="H89" s="488">
        <v>613.5780523230984</v>
      </c>
    </row>
    <row r="90" spans="1:8" s="3" customFormat="1" ht="12.75" customHeight="1">
      <c r="A90" s="27" t="s">
        <v>183</v>
      </c>
      <c r="B90" s="28" t="s">
        <v>71</v>
      </c>
      <c r="C90" s="402">
        <v>528.1337141106964</v>
      </c>
      <c r="D90" s="31">
        <v>0.0532704280787073</v>
      </c>
      <c r="E90" s="397">
        <v>518.2876087225824</v>
      </c>
      <c r="F90" s="31">
        <v>0.0544694151131615</v>
      </c>
      <c r="G90" s="391">
        <f t="shared" si="1"/>
        <v>0.9757590531252722</v>
      </c>
      <c r="H90" s="490">
        <v>517.1321761098557</v>
      </c>
    </row>
    <row r="91" spans="1:8" ht="12.75" customHeight="1">
      <c r="A91" s="25" t="s">
        <v>184</v>
      </c>
      <c r="B91" s="26" t="s">
        <v>72</v>
      </c>
      <c r="C91" s="401">
        <v>562.0274096520884</v>
      </c>
      <c r="D91" s="30">
        <v>0.0331879067285652</v>
      </c>
      <c r="E91" s="395">
        <v>557.2953219839035</v>
      </c>
      <c r="F91" s="30">
        <v>0.034118761101700645</v>
      </c>
      <c r="G91" s="390">
        <f t="shared" si="1"/>
        <v>1.0491972922725674</v>
      </c>
      <c r="H91" s="488">
        <v>555.9992549128319</v>
      </c>
    </row>
    <row r="92" spans="1:8" ht="12.75" customHeight="1">
      <c r="A92" s="27" t="s">
        <v>185</v>
      </c>
      <c r="B92" s="28" t="s">
        <v>73</v>
      </c>
      <c r="C92" s="402">
        <v>404.8909065374253</v>
      </c>
      <c r="D92" s="31">
        <v>0.04559955340735722</v>
      </c>
      <c r="E92" s="397">
        <v>404.8909065374253</v>
      </c>
      <c r="F92" s="31">
        <v>0.06477543995644841</v>
      </c>
      <c r="G92" s="391">
        <f t="shared" si="1"/>
        <v>0.762271682619869</v>
      </c>
      <c r="H92" s="490">
        <v>403.44504769130714</v>
      </c>
    </row>
    <row r="93" spans="1:8" ht="12.75" customHeight="1">
      <c r="A93" s="25" t="s">
        <v>186</v>
      </c>
      <c r="B93" s="26" t="s">
        <v>74</v>
      </c>
      <c r="C93" s="401">
        <v>481.5202062362401</v>
      </c>
      <c r="D93" s="30">
        <v>0.017305046162539917</v>
      </c>
      <c r="E93" s="395">
        <v>480.27747256013225</v>
      </c>
      <c r="F93" s="30">
        <v>0.022739783615006948</v>
      </c>
      <c r="G93" s="390">
        <f t="shared" si="1"/>
        <v>0.9041989119086083</v>
      </c>
      <c r="H93" s="488">
        <v>479.0341765524873</v>
      </c>
    </row>
    <row r="94" spans="1:8" ht="12.75">
      <c r="A94" s="27" t="s">
        <v>187</v>
      </c>
      <c r="B94" s="28" t="s">
        <v>98</v>
      </c>
      <c r="C94" s="402">
        <v>577.8948320631791</v>
      </c>
      <c r="D94" s="31">
        <v>0.0005673953453979586</v>
      </c>
      <c r="E94" s="397">
        <v>569.1931505041496</v>
      </c>
      <c r="F94" s="31">
        <v>0.0013156623722696548</v>
      </c>
      <c r="G94" s="391">
        <f t="shared" si="1"/>
        <v>1.0715968513123364</v>
      </c>
      <c r="H94" s="490">
        <v>563.7000697932805</v>
      </c>
    </row>
    <row r="95" spans="1:8" ht="12.75">
      <c r="A95" s="25" t="s">
        <v>188</v>
      </c>
      <c r="B95" s="26" t="s">
        <v>75</v>
      </c>
      <c r="C95" s="401">
        <v>417.7436712463848</v>
      </c>
      <c r="D95" s="30">
        <v>0.036960491599562495</v>
      </c>
      <c r="E95" s="395">
        <v>414.18553218255846</v>
      </c>
      <c r="F95" s="30">
        <v>0.03705573950780705</v>
      </c>
      <c r="G95" s="390">
        <f t="shared" si="1"/>
        <v>0.779770297223066</v>
      </c>
      <c r="H95" s="488">
        <v>401.7732649171229</v>
      </c>
    </row>
    <row r="96" spans="1:8" ht="12.75">
      <c r="A96" s="27" t="s">
        <v>189</v>
      </c>
      <c r="B96" s="28" t="s">
        <v>76</v>
      </c>
      <c r="C96" s="402">
        <v>595.0021729582649</v>
      </c>
      <c r="D96" s="31">
        <v>0.03256692825819529</v>
      </c>
      <c r="E96" s="397">
        <v>584.1722500719766</v>
      </c>
      <c r="F96" s="31">
        <v>0.03171963554906654</v>
      </c>
      <c r="G96" s="391">
        <f t="shared" si="1"/>
        <v>1.0997973943409378</v>
      </c>
      <c r="H96" s="490">
        <v>582.2388839116861</v>
      </c>
    </row>
    <row r="97" spans="1:8" ht="12.75">
      <c r="A97" s="25" t="s">
        <v>190</v>
      </c>
      <c r="B97" s="26" t="s">
        <v>77</v>
      </c>
      <c r="C97" s="401">
        <v>502.93323117811855</v>
      </c>
      <c r="D97" s="30">
        <v>0.026376226895050703</v>
      </c>
      <c r="E97" s="395">
        <v>500.33327625062503</v>
      </c>
      <c r="F97" s="30">
        <v>0.027588047433633855</v>
      </c>
      <c r="G97" s="390">
        <f t="shared" si="1"/>
        <v>0.9419571598183638</v>
      </c>
      <c r="H97" s="488">
        <v>495.37413982066903</v>
      </c>
    </row>
    <row r="98" spans="1:8" ht="12.75">
      <c r="A98" s="27" t="s">
        <v>191</v>
      </c>
      <c r="B98" s="28" t="s">
        <v>78</v>
      </c>
      <c r="C98" s="402">
        <v>441.56594899964676</v>
      </c>
      <c r="D98" s="31">
        <v>0.026279069453399195</v>
      </c>
      <c r="E98" s="397">
        <v>438.6972501809145</v>
      </c>
      <c r="F98" s="31">
        <v>0.026213263294214473</v>
      </c>
      <c r="G98" s="391">
        <f t="shared" si="1"/>
        <v>0.8259175142161538</v>
      </c>
      <c r="H98" s="490">
        <v>436.05488995420643</v>
      </c>
    </row>
    <row r="99" spans="1:8" ht="12.75">
      <c r="A99" s="25" t="s">
        <v>192</v>
      </c>
      <c r="B99" s="26" t="s">
        <v>99</v>
      </c>
      <c r="C99" s="401">
        <v>509.2071926364566</v>
      </c>
      <c r="D99" s="30">
        <v>0.000306161127701321</v>
      </c>
      <c r="E99" s="395">
        <v>481.94568195272166</v>
      </c>
      <c r="F99" s="30">
        <v>-0.0006020123782460862</v>
      </c>
      <c r="G99" s="390">
        <f t="shared" si="1"/>
        <v>0.9073395820499217</v>
      </c>
      <c r="H99" s="488">
        <v>474.9477635731773</v>
      </c>
    </row>
    <row r="100" spans="1:8" ht="12.75">
      <c r="A100" s="27" t="s">
        <v>193</v>
      </c>
      <c r="B100" s="28" t="s">
        <v>79</v>
      </c>
      <c r="C100" s="402">
        <v>811.2394989574152</v>
      </c>
      <c r="D100" s="31">
        <v>-0.008046835871816316</v>
      </c>
      <c r="E100" s="397">
        <v>762.7004977908458</v>
      </c>
      <c r="F100" s="31">
        <v>-0.00834669228737217</v>
      </c>
      <c r="G100" s="391">
        <f t="shared" si="1"/>
        <v>1.43590528312421</v>
      </c>
      <c r="H100" s="490">
        <v>740.2531434239304</v>
      </c>
    </row>
    <row r="101" spans="1:8" ht="12.75">
      <c r="A101" s="25" t="s">
        <v>194</v>
      </c>
      <c r="B101" s="26" t="s">
        <v>80</v>
      </c>
      <c r="C101" s="401">
        <v>590.8659074703161</v>
      </c>
      <c r="D101" s="30">
        <v>0.021659398738676172</v>
      </c>
      <c r="E101" s="395">
        <v>557.1621164030304</v>
      </c>
      <c r="F101" s="30">
        <v>0.021681231563797754</v>
      </c>
      <c r="G101" s="390">
        <f t="shared" si="1"/>
        <v>1.0489465115298364</v>
      </c>
      <c r="H101" s="488">
        <v>536.7960240355766</v>
      </c>
    </row>
    <row r="102" spans="1:8" ht="12.75">
      <c r="A102" s="27" t="s">
        <v>195</v>
      </c>
      <c r="B102" s="28" t="s">
        <v>81</v>
      </c>
      <c r="C102" s="402">
        <v>452.6847815508794</v>
      </c>
      <c r="D102" s="31">
        <v>0.03703742059670323</v>
      </c>
      <c r="E102" s="397">
        <v>434.5404260072094</v>
      </c>
      <c r="F102" s="31">
        <v>0.03943327771522176</v>
      </c>
      <c r="G102" s="391">
        <f t="shared" si="1"/>
        <v>0.8180916299938016</v>
      </c>
      <c r="H102" s="490">
        <v>432.3138256456374</v>
      </c>
    </row>
    <row r="103" spans="1:8" ht="12.75">
      <c r="A103" s="25" t="s">
        <v>196</v>
      </c>
      <c r="B103" s="26" t="s">
        <v>82</v>
      </c>
      <c r="C103" s="401">
        <v>1083.207437722071</v>
      </c>
      <c r="D103" s="105">
        <v>0.07336723245223875</v>
      </c>
      <c r="E103" s="395">
        <v>1032.1017456198388</v>
      </c>
      <c r="F103" s="105">
        <v>0.08006580619719283</v>
      </c>
      <c r="G103" s="390">
        <f t="shared" si="1"/>
        <v>1.9430960823414236</v>
      </c>
      <c r="H103" s="488">
        <v>1030.677648288368</v>
      </c>
    </row>
    <row r="104" spans="1:8" ht="12.75">
      <c r="A104" s="27" t="s">
        <v>197</v>
      </c>
      <c r="B104" s="28" t="s">
        <v>83</v>
      </c>
      <c r="C104" s="402">
        <v>965.6432006042252</v>
      </c>
      <c r="D104" s="31">
        <v>0.00483370624637236</v>
      </c>
      <c r="E104" s="397">
        <v>930.4900340621965</v>
      </c>
      <c r="F104" s="31">
        <v>0.005542520730819955</v>
      </c>
      <c r="G104" s="391">
        <f t="shared" si="1"/>
        <v>1.7517958355531709</v>
      </c>
      <c r="H104" s="490">
        <v>927.1951057766604</v>
      </c>
    </row>
    <row r="105" spans="1:8" ht="12.75">
      <c r="A105" s="25" t="s">
        <v>198</v>
      </c>
      <c r="B105" s="26" t="s">
        <v>84</v>
      </c>
      <c r="C105" s="401">
        <v>866.2678888466872</v>
      </c>
      <c r="D105" s="30">
        <v>0.13890345968385165</v>
      </c>
      <c r="E105" s="395">
        <v>791.4347380601167</v>
      </c>
      <c r="F105" s="30" t="s">
        <v>426</v>
      </c>
      <c r="G105" s="390">
        <f t="shared" si="1"/>
        <v>1.4900020714817825</v>
      </c>
      <c r="H105" s="488">
        <v>788.8818642735375</v>
      </c>
    </row>
    <row r="106" spans="1:8" ht="12.75">
      <c r="A106" s="27" t="s">
        <v>199</v>
      </c>
      <c r="B106" s="643" t="s">
        <v>100</v>
      </c>
      <c r="C106" s="402">
        <v>1088.2000634882156</v>
      </c>
      <c r="D106" s="31">
        <v>0.008754729937283434</v>
      </c>
      <c r="E106" s="396">
        <v>1059.663893034841</v>
      </c>
      <c r="F106" s="31">
        <v>0.01207704528253073</v>
      </c>
      <c r="G106" s="391">
        <f t="shared" si="1"/>
        <v>1.9949862190360808</v>
      </c>
      <c r="H106" s="489">
        <v>1056.5091123285679</v>
      </c>
    </row>
    <row r="107" spans="1:8" ht="13.5" thickBot="1">
      <c r="A107" s="671">
        <v>976</v>
      </c>
      <c r="B107" s="644" t="s">
        <v>460</v>
      </c>
      <c r="C107" s="401">
        <v>168.5702791746328</v>
      </c>
      <c r="D107" s="30" t="s">
        <v>474</v>
      </c>
      <c r="E107" s="655">
        <v>168.24791671352602</v>
      </c>
      <c r="F107" s="30" t="s">
        <v>474</v>
      </c>
      <c r="G107" s="390">
        <f>E107/E$110</f>
        <v>0.3167535266901641</v>
      </c>
      <c r="H107" s="656">
        <v>168.24791671352602</v>
      </c>
    </row>
    <row r="108" spans="1:8" ht="12.75">
      <c r="A108" s="755" t="s">
        <v>201</v>
      </c>
      <c r="B108" s="756"/>
      <c r="C108" s="403">
        <v>529.2062381483428</v>
      </c>
      <c r="D108" s="32">
        <v>0.03133034334178375</v>
      </c>
      <c r="E108" s="398">
        <v>515.8512753387763</v>
      </c>
      <c r="F108" s="32">
        <v>0.03182545493229072</v>
      </c>
      <c r="G108" s="392">
        <f>E108/E$110</f>
        <v>0.9711722671098022</v>
      </c>
      <c r="H108" s="491">
        <v>510.4744182579011</v>
      </c>
    </row>
    <row r="109" spans="1:8" ht="12.75">
      <c r="A109" s="753" t="s">
        <v>229</v>
      </c>
      <c r="B109" s="754"/>
      <c r="C109" s="404">
        <v>954.7843949493821</v>
      </c>
      <c r="D109" s="33">
        <v>0.03428445975095262</v>
      </c>
      <c r="E109" s="399">
        <v>917.9075326426131</v>
      </c>
      <c r="F109" s="33">
        <v>0.037806245096747126</v>
      </c>
      <c r="G109" s="393">
        <f>E109/E$110</f>
        <v>1.7281072706241727</v>
      </c>
      <c r="H109" s="492">
        <v>915.4240013686201</v>
      </c>
    </row>
    <row r="110" spans="1:8" ht="13.5" thickBot="1">
      <c r="A110" s="751" t="s">
        <v>278</v>
      </c>
      <c r="B110" s="752"/>
      <c r="C110" s="405">
        <v>545.6401583816526</v>
      </c>
      <c r="D110" s="34">
        <v>0.030325412110311367</v>
      </c>
      <c r="E110" s="400">
        <v>531.1635152782358</v>
      </c>
      <c r="F110" s="34">
        <v>0.03094274582797607</v>
      </c>
      <c r="G110" s="394">
        <f>E110/E$110</f>
        <v>1</v>
      </c>
      <c r="H110" s="493">
        <v>525.9196698874351</v>
      </c>
    </row>
    <row r="111" spans="1:8" ht="12.75">
      <c r="A111" s="794" t="s">
        <v>462</v>
      </c>
      <c r="B111" s="794"/>
      <c r="C111" s="794"/>
      <c r="D111" s="794"/>
      <c r="E111" s="794"/>
      <c r="F111" s="794"/>
      <c r="G111" s="794"/>
      <c r="H111" s="794"/>
    </row>
    <row r="112" spans="1:8" ht="12.75" customHeight="1">
      <c r="A112" s="812" t="s">
        <v>406</v>
      </c>
      <c r="B112" s="812"/>
      <c r="C112" s="812"/>
      <c r="D112" s="812"/>
      <c r="E112" s="812"/>
      <c r="F112" s="812"/>
      <c r="G112" s="812"/>
      <c r="H112" s="812"/>
    </row>
    <row r="113" spans="1:215" ht="12.75" customHeight="1">
      <c r="A113" s="812" t="s">
        <v>413</v>
      </c>
      <c r="B113" s="812"/>
      <c r="C113" s="812"/>
      <c r="D113" s="812"/>
      <c r="E113" s="812"/>
      <c r="F113" s="812"/>
      <c r="G113" s="812"/>
      <c r="H113" s="812"/>
      <c r="I113" s="812"/>
      <c r="J113" s="812"/>
      <c r="K113" s="812"/>
      <c r="L113" s="812"/>
      <c r="M113" s="812"/>
      <c r="N113" s="812"/>
      <c r="O113" s="812"/>
      <c r="P113" s="812"/>
      <c r="Q113" s="812"/>
      <c r="R113" s="812"/>
      <c r="S113" s="812"/>
      <c r="T113" s="812"/>
      <c r="U113" s="812"/>
      <c r="V113" s="812"/>
      <c r="W113" s="812"/>
      <c r="X113" s="812"/>
      <c r="Y113" s="812"/>
      <c r="Z113" s="812"/>
      <c r="AA113" s="812"/>
      <c r="AB113" s="812"/>
      <c r="AC113" s="812"/>
      <c r="AD113" s="812"/>
      <c r="AE113" s="812"/>
      <c r="AF113" s="812"/>
      <c r="AG113" s="812"/>
      <c r="AH113" s="812"/>
      <c r="AI113" s="812"/>
      <c r="AJ113" s="812"/>
      <c r="AK113" s="812"/>
      <c r="AL113" s="812"/>
      <c r="AM113" s="812"/>
      <c r="AN113" s="812"/>
      <c r="AO113" s="812"/>
      <c r="AP113" s="812"/>
      <c r="AQ113" s="812"/>
      <c r="AR113" s="812"/>
      <c r="AS113" s="812"/>
      <c r="AT113" s="812"/>
      <c r="AU113" s="812"/>
      <c r="AV113" s="812"/>
      <c r="AW113" s="812"/>
      <c r="AX113" s="812"/>
      <c r="AY113" s="812"/>
      <c r="AZ113" s="812"/>
      <c r="BA113" s="812"/>
      <c r="BB113" s="812"/>
      <c r="BC113" s="812"/>
      <c r="BD113" s="812"/>
      <c r="BE113" s="812"/>
      <c r="BF113" s="812"/>
      <c r="BG113" s="812"/>
      <c r="BH113" s="812"/>
      <c r="BI113" s="812"/>
      <c r="BJ113" s="812"/>
      <c r="BK113" s="812"/>
      <c r="BL113" s="812"/>
      <c r="BM113" s="812"/>
      <c r="BN113" s="812"/>
      <c r="BO113" s="812"/>
      <c r="BP113" s="812"/>
      <c r="BQ113" s="812"/>
      <c r="BR113" s="812"/>
      <c r="BS113" s="812"/>
      <c r="BT113" s="812"/>
      <c r="BU113" s="812"/>
      <c r="BV113" s="812"/>
      <c r="BW113" s="812"/>
      <c r="BX113" s="812"/>
      <c r="BY113" s="812"/>
      <c r="BZ113" s="812"/>
      <c r="CA113" s="812"/>
      <c r="CB113" s="812"/>
      <c r="CC113" s="812"/>
      <c r="CD113" s="812"/>
      <c r="CE113" s="812"/>
      <c r="CF113" s="812"/>
      <c r="CG113" s="812"/>
      <c r="CH113" s="812"/>
      <c r="CI113" s="812"/>
      <c r="CJ113" s="812"/>
      <c r="CK113" s="812"/>
      <c r="CL113" s="812"/>
      <c r="CM113" s="812"/>
      <c r="CN113" s="812"/>
      <c r="CO113" s="812"/>
      <c r="CP113" s="812"/>
      <c r="CQ113" s="812"/>
      <c r="CR113" s="812"/>
      <c r="CS113" s="812"/>
      <c r="CT113" s="812"/>
      <c r="CU113" s="812"/>
      <c r="CV113" s="812"/>
      <c r="CW113" s="812"/>
      <c r="CX113" s="812"/>
      <c r="CY113" s="812"/>
      <c r="CZ113" s="812"/>
      <c r="DA113" s="812"/>
      <c r="DB113" s="812"/>
      <c r="DC113" s="812"/>
      <c r="DD113" s="812"/>
      <c r="DE113" s="812"/>
      <c r="DF113" s="812"/>
      <c r="DG113" s="812"/>
      <c r="DH113" s="812"/>
      <c r="DI113" s="812"/>
      <c r="DJ113" s="812"/>
      <c r="DK113" s="812"/>
      <c r="DL113" s="812"/>
      <c r="DM113" s="812"/>
      <c r="DN113" s="812"/>
      <c r="DO113" s="812"/>
      <c r="DP113" s="812"/>
      <c r="DQ113" s="812"/>
      <c r="DR113" s="812"/>
      <c r="DS113" s="812"/>
      <c r="DT113" s="812"/>
      <c r="DU113" s="812"/>
      <c r="DV113" s="812"/>
      <c r="DW113" s="812"/>
      <c r="DX113" s="812"/>
      <c r="DY113" s="812"/>
      <c r="DZ113" s="812"/>
      <c r="EA113" s="812"/>
      <c r="EB113" s="812"/>
      <c r="EC113" s="812"/>
      <c r="ED113" s="812"/>
      <c r="EE113" s="812"/>
      <c r="EF113" s="812"/>
      <c r="EG113" s="812"/>
      <c r="EH113" s="812"/>
      <c r="EI113" s="812"/>
      <c r="EJ113" s="812"/>
      <c r="EK113" s="812"/>
      <c r="EL113" s="812"/>
      <c r="EM113" s="812"/>
      <c r="EN113" s="812"/>
      <c r="EO113" s="812"/>
      <c r="EP113" s="812"/>
      <c r="EQ113" s="812"/>
      <c r="ER113" s="812"/>
      <c r="ES113" s="812"/>
      <c r="ET113" s="812"/>
      <c r="EU113" s="812"/>
      <c r="EV113" s="812"/>
      <c r="EW113" s="812"/>
      <c r="EX113" s="812"/>
      <c r="EY113" s="812"/>
      <c r="EZ113" s="812"/>
      <c r="FA113" s="812"/>
      <c r="FB113" s="812"/>
      <c r="FC113" s="812"/>
      <c r="FD113" s="812"/>
      <c r="FE113" s="812"/>
      <c r="FF113" s="812"/>
      <c r="FG113" s="812"/>
      <c r="FH113" s="812"/>
      <c r="FI113" s="812"/>
      <c r="FJ113" s="812"/>
      <c r="FK113" s="812"/>
      <c r="FL113" s="812"/>
      <c r="FM113" s="812"/>
      <c r="FN113" s="812"/>
      <c r="FO113" s="812"/>
      <c r="FP113" s="812"/>
      <c r="FQ113" s="812"/>
      <c r="FR113" s="812"/>
      <c r="FS113" s="812"/>
      <c r="FT113" s="812"/>
      <c r="FU113" s="812"/>
      <c r="FV113" s="812"/>
      <c r="FW113" s="812"/>
      <c r="FX113" s="812"/>
      <c r="FY113" s="812"/>
      <c r="FZ113" s="812"/>
      <c r="GA113" s="812"/>
      <c r="GB113" s="812"/>
      <c r="GC113" s="812"/>
      <c r="GD113" s="812"/>
      <c r="GE113" s="812"/>
      <c r="GF113" s="812"/>
      <c r="GG113" s="812"/>
      <c r="GH113" s="812"/>
      <c r="GI113" s="812"/>
      <c r="GJ113" s="812"/>
      <c r="GK113" s="812"/>
      <c r="GL113" s="812"/>
      <c r="GM113" s="812"/>
      <c r="GN113" s="812"/>
      <c r="GO113" s="812"/>
      <c r="GP113" s="812"/>
      <c r="GQ113" s="812"/>
      <c r="GR113" s="812"/>
      <c r="GS113" s="812"/>
      <c r="GT113" s="812"/>
      <c r="GU113" s="812"/>
      <c r="GV113" s="812"/>
      <c r="GW113" s="812"/>
      <c r="GX113" s="812"/>
      <c r="GY113" s="812"/>
      <c r="GZ113" s="812"/>
      <c r="HA113" s="812"/>
      <c r="HB113" s="812"/>
      <c r="HC113" s="812"/>
      <c r="HD113" s="812"/>
      <c r="HE113" s="812"/>
      <c r="HF113" s="812"/>
      <c r="HG113" s="812"/>
    </row>
    <row r="114" spans="1:215" ht="12.75" customHeight="1">
      <c r="A114" s="812" t="s">
        <v>421</v>
      </c>
      <c r="B114" s="812"/>
      <c r="C114" s="812"/>
      <c r="D114" s="812"/>
      <c r="E114" s="812"/>
      <c r="F114" s="812"/>
      <c r="G114" s="812"/>
      <c r="H114" s="812"/>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6"/>
      <c r="BP114" s="196"/>
      <c r="BQ114" s="196"/>
      <c r="BR114" s="196"/>
      <c r="BS114" s="196"/>
      <c r="BT114" s="196"/>
      <c r="BU114" s="196"/>
      <c r="BV114" s="196"/>
      <c r="BW114" s="196"/>
      <c r="BX114" s="196"/>
      <c r="BY114" s="196"/>
      <c r="BZ114" s="196"/>
      <c r="CA114" s="196"/>
      <c r="CB114" s="196"/>
      <c r="CC114" s="196"/>
      <c r="CD114" s="196"/>
      <c r="CE114" s="196"/>
      <c r="CF114" s="196"/>
      <c r="CG114" s="196"/>
      <c r="CH114" s="196"/>
      <c r="CI114" s="196"/>
      <c r="CJ114" s="196"/>
      <c r="CK114" s="196"/>
      <c r="CL114" s="196"/>
      <c r="CM114" s="196"/>
      <c r="CN114" s="196"/>
      <c r="CO114" s="196"/>
      <c r="CP114" s="196"/>
      <c r="CQ114" s="196"/>
      <c r="CR114" s="196"/>
      <c r="CS114" s="196"/>
      <c r="CT114" s="196"/>
      <c r="CU114" s="196"/>
      <c r="CV114" s="196"/>
      <c r="CW114" s="196"/>
      <c r="CX114" s="196"/>
      <c r="CY114" s="196"/>
      <c r="CZ114" s="196"/>
      <c r="DA114" s="196"/>
      <c r="DB114" s="196"/>
      <c r="DC114" s="196"/>
      <c r="DD114" s="196"/>
      <c r="DE114" s="196"/>
      <c r="DF114" s="196"/>
      <c r="DG114" s="196"/>
      <c r="DH114" s="196"/>
      <c r="DI114" s="196"/>
      <c r="DJ114" s="196"/>
      <c r="DK114" s="196"/>
      <c r="DL114" s="196"/>
      <c r="DM114" s="196"/>
      <c r="DN114" s="196"/>
      <c r="DO114" s="196"/>
      <c r="DP114" s="196"/>
      <c r="DQ114" s="196"/>
      <c r="DR114" s="196"/>
      <c r="DS114" s="196"/>
      <c r="DT114" s="196"/>
      <c r="DU114" s="196"/>
      <c r="DV114" s="196"/>
      <c r="DW114" s="196"/>
      <c r="DX114" s="196"/>
      <c r="DY114" s="196"/>
      <c r="DZ114" s="196"/>
      <c r="EA114" s="196"/>
      <c r="EB114" s="196"/>
      <c r="EC114" s="196"/>
      <c r="ED114" s="196"/>
      <c r="EE114" s="196"/>
      <c r="EF114" s="196"/>
      <c r="EG114" s="196"/>
      <c r="EH114" s="196"/>
      <c r="EI114" s="196"/>
      <c r="EJ114" s="196"/>
      <c r="EK114" s="196"/>
      <c r="EL114" s="196"/>
      <c r="EM114" s="196"/>
      <c r="EN114" s="196"/>
      <c r="EO114" s="196"/>
      <c r="EP114" s="196"/>
      <c r="EQ114" s="196"/>
      <c r="ER114" s="196"/>
      <c r="ES114" s="196"/>
      <c r="ET114" s="196"/>
      <c r="EU114" s="196"/>
      <c r="EV114" s="196"/>
      <c r="EW114" s="196"/>
      <c r="EX114" s="196"/>
      <c r="EY114" s="196"/>
      <c r="EZ114" s="196"/>
      <c r="FA114" s="196"/>
      <c r="FB114" s="196"/>
      <c r="FC114" s="196"/>
      <c r="FD114" s="196"/>
      <c r="FE114" s="196"/>
      <c r="FF114" s="196"/>
      <c r="FG114" s="196"/>
      <c r="FH114" s="196"/>
      <c r="FI114" s="196"/>
      <c r="FJ114" s="196"/>
      <c r="FK114" s="196"/>
      <c r="FL114" s="196"/>
      <c r="FM114" s="196"/>
      <c r="FN114" s="196"/>
      <c r="FO114" s="196"/>
      <c r="FP114" s="196"/>
      <c r="FQ114" s="196"/>
      <c r="FR114" s="196"/>
      <c r="FS114" s="196"/>
      <c r="FT114" s="196"/>
      <c r="FU114" s="196"/>
      <c r="FV114" s="196"/>
      <c r="FW114" s="196"/>
      <c r="FX114" s="196"/>
      <c r="FY114" s="196"/>
      <c r="FZ114" s="196"/>
      <c r="GA114" s="196"/>
      <c r="GB114" s="196"/>
      <c r="GC114" s="196"/>
      <c r="GD114" s="196"/>
      <c r="GE114" s="196"/>
      <c r="GF114" s="196"/>
      <c r="GG114" s="196"/>
      <c r="GH114" s="196"/>
      <c r="GI114" s="196"/>
      <c r="GJ114" s="196"/>
      <c r="GK114" s="196"/>
      <c r="GL114" s="196"/>
      <c r="GM114" s="196"/>
      <c r="GN114" s="196"/>
      <c r="GO114" s="196"/>
      <c r="GP114" s="196"/>
      <c r="GQ114" s="196"/>
      <c r="GR114" s="196"/>
      <c r="GS114" s="196"/>
      <c r="GT114" s="196"/>
      <c r="GU114" s="196"/>
      <c r="GV114" s="196"/>
      <c r="GW114" s="196"/>
      <c r="GX114" s="196"/>
      <c r="GY114" s="196"/>
      <c r="GZ114" s="196"/>
      <c r="HA114" s="196"/>
      <c r="HB114" s="196"/>
      <c r="HC114" s="196"/>
      <c r="HD114" s="196"/>
      <c r="HE114" s="196"/>
      <c r="HF114" s="196"/>
      <c r="HG114" s="196"/>
    </row>
    <row r="115" spans="1:8" ht="12.75">
      <c r="A115" s="800" t="s">
        <v>384</v>
      </c>
      <c r="B115" s="800"/>
      <c r="C115" s="800"/>
      <c r="D115" s="800"/>
      <c r="E115" s="800"/>
      <c r="F115" s="800"/>
      <c r="G115" s="800"/>
      <c r="H115" s="800"/>
    </row>
    <row r="116" spans="1:8" s="70" customFormat="1" ht="12.75" customHeight="1">
      <c r="A116" s="811" t="s">
        <v>451</v>
      </c>
      <c r="B116" s="811"/>
      <c r="C116" s="811"/>
      <c r="D116" s="811"/>
      <c r="E116" s="811"/>
      <c r="F116" s="811"/>
      <c r="G116" s="811"/>
      <c r="H116" s="811"/>
    </row>
    <row r="117" spans="1:8" s="70" customFormat="1" ht="12.75">
      <c r="A117" s="20"/>
      <c r="B117" s="20"/>
      <c r="C117" s="20"/>
      <c r="D117" s="20"/>
      <c r="E117" s="20"/>
      <c r="F117" s="20"/>
      <c r="G117" s="20"/>
      <c r="H117" s="20"/>
    </row>
    <row r="118" s="70" customFormat="1" ht="12.75">
      <c r="C118" s="418"/>
    </row>
    <row r="119" spans="3:8" ht="12.75">
      <c r="C119" s="418"/>
      <c r="H119" s="417"/>
    </row>
    <row r="120" spans="3:8" ht="12.75">
      <c r="C120" s="418"/>
      <c r="H120" s="417"/>
    </row>
  </sheetData>
  <sheetProtection/>
  <mergeCells count="41">
    <mergeCell ref="DP113:DW113"/>
    <mergeCell ref="BT113:CA113"/>
    <mergeCell ref="GR113:GY113"/>
    <mergeCell ref="GZ113:HG113"/>
    <mergeCell ref="FD113:FK113"/>
    <mergeCell ref="FL113:FS113"/>
    <mergeCell ref="FT113:GA113"/>
    <mergeCell ref="GB113:GI113"/>
    <mergeCell ref="GJ113:GQ113"/>
    <mergeCell ref="CB113:CI113"/>
    <mergeCell ref="I113:O113"/>
    <mergeCell ref="P113:W113"/>
    <mergeCell ref="EV113:FC113"/>
    <mergeCell ref="CR113:CY113"/>
    <mergeCell ref="CZ113:DG113"/>
    <mergeCell ref="BL113:BS113"/>
    <mergeCell ref="DX113:EE113"/>
    <mergeCell ref="EF113:EM113"/>
    <mergeCell ref="EN113:EU113"/>
    <mergeCell ref="DH113:DO113"/>
    <mergeCell ref="CJ113:CQ113"/>
    <mergeCell ref="BD113:BK113"/>
    <mergeCell ref="X113:AE113"/>
    <mergeCell ref="AF113:AM113"/>
    <mergeCell ref="AN113:AU113"/>
    <mergeCell ref="AV113:BC113"/>
    <mergeCell ref="A116:H116"/>
    <mergeCell ref="A112:H112"/>
    <mergeCell ref="A113:H113"/>
    <mergeCell ref="A114:H114"/>
    <mergeCell ref="A115:H115"/>
    <mergeCell ref="A110:B110"/>
    <mergeCell ref="A111:H111"/>
    <mergeCell ref="A108:B108"/>
    <mergeCell ref="A109:B109"/>
    <mergeCell ref="C1:H1"/>
    <mergeCell ref="A1:B1"/>
    <mergeCell ref="A5:B6"/>
    <mergeCell ref="A3:H3"/>
    <mergeCell ref="C5:D5"/>
    <mergeCell ref="E5:G5"/>
  </mergeCells>
  <hyperlinks>
    <hyperlink ref="H2" location="Index!A1" display="Index"/>
  </hyperlinks>
  <printOptions/>
  <pageMargins left="0.5118110236220472" right="0.2362204724409449" top="1.062992125984252" bottom="0.5511811023622047" header="0.34" footer="0.2"/>
  <pageSetup firstPageNumber="28"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7" man="1"/>
  </rowBreaks>
</worksheet>
</file>

<file path=xl/worksheets/sheet16.xml><?xml version="1.0" encoding="utf-8"?>
<worksheet xmlns="http://schemas.openxmlformats.org/spreadsheetml/2006/main" xmlns:r="http://schemas.openxmlformats.org/officeDocument/2006/relationships">
  <dimension ref="A1:I120"/>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3" width="16.28125" style="2" customWidth="1"/>
    <col min="4" max="8" width="15.140625" style="251" customWidth="1"/>
    <col min="9" max="16384" width="11.421875" style="2" customWidth="1"/>
  </cols>
  <sheetData>
    <row r="1" spans="1:8" ht="16.5" customHeight="1">
      <c r="A1" s="759" t="s">
        <v>373</v>
      </c>
      <c r="B1" s="759"/>
      <c r="C1" s="775" t="s">
        <v>445</v>
      </c>
      <c r="D1" s="775"/>
      <c r="E1" s="775"/>
      <c r="F1" s="775"/>
      <c r="G1" s="775"/>
      <c r="H1" s="775"/>
    </row>
    <row r="2" spans="1:8" s="10" customFormat="1" ht="15" customHeight="1" thickBot="1">
      <c r="A2" s="11"/>
      <c r="B2" s="11"/>
      <c r="C2" s="9"/>
      <c r="D2" s="244"/>
      <c r="E2" s="244"/>
      <c r="F2" s="244"/>
      <c r="G2" s="244"/>
      <c r="H2" s="245" t="s">
        <v>280</v>
      </c>
    </row>
    <row r="3" spans="1:8" ht="22.5" customHeight="1" thickBot="1">
      <c r="A3" s="770" t="s">
        <v>340</v>
      </c>
      <c r="B3" s="771"/>
      <c r="C3" s="771"/>
      <c r="D3" s="771"/>
      <c r="E3" s="771"/>
      <c r="F3" s="771"/>
      <c r="G3" s="771"/>
      <c r="H3" s="772"/>
    </row>
    <row r="4" spans="1:8" ht="9" customHeight="1" thickBot="1">
      <c r="A4" s="12"/>
      <c r="B4" s="13"/>
      <c r="C4" s="13"/>
      <c r="D4" s="246"/>
      <c r="E4" s="246"/>
      <c r="F4" s="246"/>
      <c r="G4" s="246"/>
      <c r="H4" s="246"/>
    </row>
    <row r="5" spans="1:8" ht="41.25" customHeight="1">
      <c r="A5" s="760" t="s">
        <v>228</v>
      </c>
      <c r="B5" s="761"/>
      <c r="C5" s="294" t="s">
        <v>371</v>
      </c>
      <c r="D5" s="293" t="s">
        <v>341</v>
      </c>
      <c r="E5" s="247" t="s">
        <v>342</v>
      </c>
      <c r="F5" s="247" t="s">
        <v>343</v>
      </c>
      <c r="G5" s="247" t="s">
        <v>370</v>
      </c>
      <c r="H5" s="248" t="s">
        <v>344</v>
      </c>
    </row>
    <row r="6" spans="1:8" ht="15.75" customHeight="1">
      <c r="A6" s="762"/>
      <c r="B6" s="763"/>
      <c r="C6" s="494" t="s">
        <v>234</v>
      </c>
      <c r="D6" s="502" t="s">
        <v>202</v>
      </c>
      <c r="E6" s="503" t="s">
        <v>202</v>
      </c>
      <c r="F6" s="503" t="s">
        <v>202</v>
      </c>
      <c r="G6" s="503" t="s">
        <v>202</v>
      </c>
      <c r="H6" s="504" t="s">
        <v>202</v>
      </c>
    </row>
    <row r="7" spans="1:8" ht="12.75" customHeight="1">
      <c r="A7" s="25" t="s">
        <v>102</v>
      </c>
      <c r="B7" s="26" t="s">
        <v>1</v>
      </c>
      <c r="C7" s="495">
        <v>227.29694303</v>
      </c>
      <c r="D7" s="361">
        <v>19.807387807260472</v>
      </c>
      <c r="E7" s="362">
        <v>26.77223322883332</v>
      </c>
      <c r="F7" s="362">
        <v>9.371935489334064</v>
      </c>
      <c r="G7" s="362">
        <v>17.240162726177953</v>
      </c>
      <c r="H7" s="363">
        <v>16.54540812061708</v>
      </c>
    </row>
    <row r="8" spans="1:8" ht="12.75" customHeight="1">
      <c r="A8" s="27" t="s">
        <v>103</v>
      </c>
      <c r="B8" s="28" t="s">
        <v>2</v>
      </c>
      <c r="C8" s="496">
        <v>290.56407657</v>
      </c>
      <c r="D8" s="364">
        <v>20.593105350924144</v>
      </c>
      <c r="E8" s="365">
        <v>22.291094330925056</v>
      </c>
      <c r="F8" s="365">
        <v>5.040661510154555</v>
      </c>
      <c r="G8" s="365">
        <v>26.53626764539993</v>
      </c>
      <c r="H8" s="366">
        <v>18.889054220980984</v>
      </c>
    </row>
    <row r="9" spans="1:8" ht="12.75" customHeight="1">
      <c r="A9" s="25" t="s">
        <v>104</v>
      </c>
      <c r="B9" s="26" t="s">
        <v>3</v>
      </c>
      <c r="C9" s="497">
        <v>197.00640659</v>
      </c>
      <c r="D9" s="367">
        <v>19.46693604224478</v>
      </c>
      <c r="E9" s="368">
        <v>21.40944868243739</v>
      </c>
      <c r="F9" s="368">
        <v>5.518155464164389</v>
      </c>
      <c r="G9" s="368">
        <v>23.391898287808875</v>
      </c>
      <c r="H9" s="369">
        <v>21.422230545949272</v>
      </c>
    </row>
    <row r="10" spans="1:8" ht="12.75" customHeight="1">
      <c r="A10" s="27" t="s">
        <v>105</v>
      </c>
      <c r="B10" s="28" t="s">
        <v>85</v>
      </c>
      <c r="C10" s="498">
        <v>71.1776521</v>
      </c>
      <c r="D10" s="370">
        <v>19.66594347666042</v>
      </c>
      <c r="E10" s="371">
        <v>20.37146148011252</v>
      </c>
      <c r="F10" s="371">
        <v>10.532340627740373</v>
      </c>
      <c r="G10" s="371">
        <v>25.36056466802169</v>
      </c>
      <c r="H10" s="372">
        <v>22.997099661285397</v>
      </c>
    </row>
    <row r="11" spans="1:8" ht="12.75" customHeight="1">
      <c r="A11" s="25" t="s">
        <v>106</v>
      </c>
      <c r="B11" s="26" t="s">
        <v>4</v>
      </c>
      <c r="C11" s="497">
        <v>68.15217325</v>
      </c>
      <c r="D11" s="367">
        <v>9.726688546942265</v>
      </c>
      <c r="E11" s="368">
        <v>28.96363480235753</v>
      </c>
      <c r="F11" s="368">
        <v>7.686326950696324</v>
      </c>
      <c r="G11" s="368">
        <v>19.03262946937646</v>
      </c>
      <c r="H11" s="369">
        <v>21.205874825128927</v>
      </c>
    </row>
    <row r="12" spans="1:8" ht="12.75" customHeight="1">
      <c r="A12" s="27" t="s">
        <v>107</v>
      </c>
      <c r="B12" s="28" t="s">
        <v>5</v>
      </c>
      <c r="C12" s="498">
        <v>552.31403033</v>
      </c>
      <c r="D12" s="370">
        <v>18.52987878813279</v>
      </c>
      <c r="E12" s="371">
        <v>18.58973817642363</v>
      </c>
      <c r="F12" s="371">
        <v>6.716386324250341</v>
      </c>
      <c r="G12" s="371">
        <v>22.450916837276786</v>
      </c>
      <c r="H12" s="372">
        <v>21.036582244810848</v>
      </c>
    </row>
    <row r="13" spans="1:8" ht="12.75" customHeight="1">
      <c r="A13" s="25" t="s">
        <v>108</v>
      </c>
      <c r="B13" s="26" t="s">
        <v>6</v>
      </c>
      <c r="C13" s="497">
        <v>162.72666746000002</v>
      </c>
      <c r="D13" s="367">
        <v>14.569235264298456</v>
      </c>
      <c r="E13" s="368">
        <v>19.186057741687865</v>
      </c>
      <c r="F13" s="368">
        <v>10.766235229579992</v>
      </c>
      <c r="G13" s="368">
        <v>19.071078480500702</v>
      </c>
      <c r="H13" s="369">
        <v>26.398901489554294</v>
      </c>
    </row>
    <row r="14" spans="1:8" ht="12.75" customHeight="1">
      <c r="A14" s="27" t="s">
        <v>109</v>
      </c>
      <c r="B14" s="28" t="s">
        <v>86</v>
      </c>
      <c r="C14" s="498">
        <v>179.24281612000001</v>
      </c>
      <c r="D14" s="370">
        <v>18.522165595620525</v>
      </c>
      <c r="E14" s="371">
        <v>18.89568317612527</v>
      </c>
      <c r="F14" s="371">
        <v>4.439531743728329</v>
      </c>
      <c r="G14" s="371">
        <v>29.248235273709444</v>
      </c>
      <c r="H14" s="372">
        <v>17.502630994704322</v>
      </c>
    </row>
    <row r="15" spans="1:8" ht="12.75" customHeight="1">
      <c r="A15" s="25" t="s">
        <v>110</v>
      </c>
      <c r="B15" s="26" t="s">
        <v>7</v>
      </c>
      <c r="C15" s="497">
        <v>97.92460482</v>
      </c>
      <c r="D15" s="367">
        <v>14.035713256401989</v>
      </c>
      <c r="E15" s="368">
        <v>22.14895793541177</v>
      </c>
      <c r="F15" s="368">
        <v>6.8730364267197865</v>
      </c>
      <c r="G15" s="368">
        <v>28.542527469349046</v>
      </c>
      <c r="H15" s="369">
        <v>19.452671425138565</v>
      </c>
    </row>
    <row r="16" spans="1:8" ht="12.75" customHeight="1">
      <c r="A16" s="27" t="s">
        <v>111</v>
      </c>
      <c r="B16" s="28" t="s">
        <v>87</v>
      </c>
      <c r="C16" s="498">
        <v>164.08716066</v>
      </c>
      <c r="D16" s="370">
        <v>24.17380787165362</v>
      </c>
      <c r="E16" s="371">
        <v>17.124359631173593</v>
      </c>
      <c r="F16" s="371">
        <v>5.291094473863023</v>
      </c>
      <c r="G16" s="371">
        <v>27.027407270391613</v>
      </c>
      <c r="H16" s="372">
        <v>18.87582663105361</v>
      </c>
    </row>
    <row r="17" spans="1:8" ht="12.75" customHeight="1">
      <c r="A17" s="25" t="s">
        <v>112</v>
      </c>
      <c r="B17" s="26" t="s">
        <v>8</v>
      </c>
      <c r="C17" s="497">
        <v>250.37999925999998</v>
      </c>
      <c r="D17" s="367">
        <v>17.896133537994803</v>
      </c>
      <c r="E17" s="368">
        <v>17.871884248842537</v>
      </c>
      <c r="F17" s="368">
        <v>7.6504129509597645</v>
      </c>
      <c r="G17" s="368">
        <v>32.70339412972486</v>
      </c>
      <c r="H17" s="369">
        <v>14.750065128664625</v>
      </c>
    </row>
    <row r="18" spans="1:8" ht="12.75" customHeight="1">
      <c r="A18" s="27" t="s">
        <v>113</v>
      </c>
      <c r="B18" s="28" t="s">
        <v>9</v>
      </c>
      <c r="C18" s="498">
        <v>166.16859352999998</v>
      </c>
      <c r="D18" s="370">
        <v>15.778467575021308</v>
      </c>
      <c r="E18" s="371">
        <v>23.333360081067305</v>
      </c>
      <c r="F18" s="371">
        <v>10.979128469728707</v>
      </c>
      <c r="G18" s="371">
        <v>11.296588399306051</v>
      </c>
      <c r="H18" s="372">
        <v>28.893702901404104</v>
      </c>
    </row>
    <row r="19" spans="1:8" ht="12.75" customHeight="1">
      <c r="A19" s="25" t="s">
        <v>114</v>
      </c>
      <c r="B19" s="26" t="s">
        <v>10</v>
      </c>
      <c r="C19" s="497">
        <v>1231.44653474</v>
      </c>
      <c r="D19" s="367">
        <v>15.937591078725779</v>
      </c>
      <c r="E19" s="368">
        <v>17.047360935107356</v>
      </c>
      <c r="F19" s="368">
        <v>9.460251342913288</v>
      </c>
      <c r="G19" s="368">
        <v>37.86080542818191</v>
      </c>
      <c r="H19" s="369">
        <v>12.280837906773613</v>
      </c>
    </row>
    <row r="20" spans="1:8" ht="12.75" customHeight="1">
      <c r="A20" s="27" t="s">
        <v>115</v>
      </c>
      <c r="B20" s="28" t="s">
        <v>11</v>
      </c>
      <c r="C20" s="498">
        <v>360.96537481999997</v>
      </c>
      <c r="D20" s="370">
        <v>24.846001020104158</v>
      </c>
      <c r="E20" s="371">
        <v>19.157960741936627</v>
      </c>
      <c r="F20" s="371">
        <v>9.743340503930055</v>
      </c>
      <c r="G20" s="371">
        <v>19.584162817625234</v>
      </c>
      <c r="H20" s="372">
        <v>18.57783521298687</v>
      </c>
    </row>
    <row r="21" spans="1:8" ht="12.75" customHeight="1">
      <c r="A21" s="25" t="s">
        <v>116</v>
      </c>
      <c r="B21" s="26" t="s">
        <v>12</v>
      </c>
      <c r="C21" s="497">
        <v>85.11418214999999</v>
      </c>
      <c r="D21" s="367">
        <v>14.722389974818082</v>
      </c>
      <c r="E21" s="368">
        <v>25.361380353697026</v>
      </c>
      <c r="F21" s="368">
        <v>10.875417828355413</v>
      </c>
      <c r="G21" s="368">
        <v>13.632468182037277</v>
      </c>
      <c r="H21" s="369">
        <v>28.529200183356284</v>
      </c>
    </row>
    <row r="22" spans="1:8" ht="12.75" customHeight="1">
      <c r="A22" s="27" t="s">
        <v>117</v>
      </c>
      <c r="B22" s="28" t="s">
        <v>13</v>
      </c>
      <c r="C22" s="498">
        <v>187.59894276</v>
      </c>
      <c r="D22" s="370">
        <v>17.263477103616914</v>
      </c>
      <c r="E22" s="371">
        <v>22.24875338098094</v>
      </c>
      <c r="F22" s="371">
        <v>8.628731240084308</v>
      </c>
      <c r="G22" s="371">
        <v>28.839279616417812</v>
      </c>
      <c r="H22" s="372">
        <v>21.610075799768328</v>
      </c>
    </row>
    <row r="23" spans="1:8" ht="12.75" customHeight="1">
      <c r="A23" s="25" t="s">
        <v>118</v>
      </c>
      <c r="B23" s="26" t="s">
        <v>88</v>
      </c>
      <c r="C23" s="497">
        <v>343.87151425999997</v>
      </c>
      <c r="D23" s="367">
        <v>10.122192070751838</v>
      </c>
      <c r="E23" s="368">
        <v>24.53646894293349</v>
      </c>
      <c r="F23" s="368">
        <v>7.166911316581468</v>
      </c>
      <c r="G23" s="368">
        <v>24.997170947695118</v>
      </c>
      <c r="H23" s="369">
        <v>18.650408434677416</v>
      </c>
    </row>
    <row r="24" spans="1:8" ht="12.75" customHeight="1">
      <c r="A24" s="27" t="s">
        <v>119</v>
      </c>
      <c r="B24" s="28" t="s">
        <v>89</v>
      </c>
      <c r="C24" s="498">
        <v>192.70407992</v>
      </c>
      <c r="D24" s="370">
        <v>19.550994455146352</v>
      </c>
      <c r="E24" s="371">
        <v>22.317203204962638</v>
      </c>
      <c r="F24" s="371">
        <v>8.805319315005814</v>
      </c>
      <c r="G24" s="371">
        <v>25.428681074289113</v>
      </c>
      <c r="H24" s="372">
        <v>16.920315036161277</v>
      </c>
    </row>
    <row r="25" spans="1:8" ht="12.75" customHeight="1">
      <c r="A25" s="25" t="s">
        <v>120</v>
      </c>
      <c r="B25" s="26" t="s">
        <v>90</v>
      </c>
      <c r="C25" s="497">
        <v>142.81602030000002</v>
      </c>
      <c r="D25" s="367">
        <v>11.740243716901833</v>
      </c>
      <c r="E25" s="368">
        <v>27.503037934743514</v>
      </c>
      <c r="F25" s="368">
        <v>12.595771869439215</v>
      </c>
      <c r="G25" s="368">
        <v>12.20642426065418</v>
      </c>
      <c r="H25" s="369">
        <v>26.66081016682692</v>
      </c>
    </row>
    <row r="26" spans="1:8" ht="12.75" customHeight="1">
      <c r="A26" s="27" t="s">
        <v>225</v>
      </c>
      <c r="B26" s="28" t="s">
        <v>14</v>
      </c>
      <c r="C26" s="498">
        <v>87.77570614</v>
      </c>
      <c r="D26" s="370">
        <v>11.338715673931233</v>
      </c>
      <c r="E26" s="371">
        <v>22.537918929922263</v>
      </c>
      <c r="F26" s="371">
        <v>11.285985195265328</v>
      </c>
      <c r="G26" s="371">
        <v>21.40973246062683</v>
      </c>
      <c r="H26" s="372">
        <v>28.451381718499725</v>
      </c>
    </row>
    <row r="27" spans="1:8" ht="12.75" customHeight="1">
      <c r="A27" s="25" t="s">
        <v>226</v>
      </c>
      <c r="B27" s="26" t="s">
        <v>15</v>
      </c>
      <c r="C27" s="497">
        <v>92.23699383</v>
      </c>
      <c r="D27" s="367">
        <v>10.941535224576606</v>
      </c>
      <c r="E27" s="368">
        <v>20.02173966558034</v>
      </c>
      <c r="F27" s="368">
        <v>11.177391046591962</v>
      </c>
      <c r="G27" s="368">
        <v>22.032128787127014</v>
      </c>
      <c r="H27" s="369">
        <v>28.22853352960365</v>
      </c>
    </row>
    <row r="28" spans="1:8" ht="12.75" customHeight="1">
      <c r="A28" s="27" t="s">
        <v>121</v>
      </c>
      <c r="B28" s="28" t="s">
        <v>16</v>
      </c>
      <c r="C28" s="498">
        <v>270.71422877</v>
      </c>
      <c r="D28" s="370">
        <v>24.213874123953758</v>
      </c>
      <c r="E28" s="371">
        <v>23.03038842223912</v>
      </c>
      <c r="F28" s="371">
        <v>10.419191602213175</v>
      </c>
      <c r="G28" s="371">
        <v>16.805160931770555</v>
      </c>
      <c r="H28" s="372">
        <v>15.669516117691726</v>
      </c>
    </row>
    <row r="29" spans="1:8" ht="12.75" customHeight="1">
      <c r="A29" s="25" t="s">
        <v>122</v>
      </c>
      <c r="B29" s="26" t="s">
        <v>91</v>
      </c>
      <c r="C29" s="497">
        <v>286.25394857</v>
      </c>
      <c r="D29" s="367">
        <v>25.57925557561157</v>
      </c>
      <c r="E29" s="368">
        <v>21.451500437550806</v>
      </c>
      <c r="F29" s="368">
        <v>5.487592320899876</v>
      </c>
      <c r="G29" s="368">
        <v>18.32256031821137</v>
      </c>
      <c r="H29" s="369">
        <v>22.14501600298397</v>
      </c>
    </row>
    <row r="30" spans="1:8" ht="12.75" customHeight="1">
      <c r="A30" s="27" t="s">
        <v>123</v>
      </c>
      <c r="B30" s="28" t="s">
        <v>17</v>
      </c>
      <c r="C30" s="498">
        <v>89.09960062</v>
      </c>
      <c r="D30" s="370">
        <v>14.661806269721525</v>
      </c>
      <c r="E30" s="371">
        <v>23.522516559176914</v>
      </c>
      <c r="F30" s="371">
        <v>9.590002368744624</v>
      </c>
      <c r="G30" s="371">
        <v>16.088800152020255</v>
      </c>
      <c r="H30" s="372">
        <v>29.770906418682436</v>
      </c>
    </row>
    <row r="31" spans="1:8" ht="12.75" customHeight="1">
      <c r="A31" s="25" t="s">
        <v>124</v>
      </c>
      <c r="B31" s="26" t="s">
        <v>92</v>
      </c>
      <c r="C31" s="497">
        <v>212.58968123</v>
      </c>
      <c r="D31" s="367">
        <v>17.156029177418606</v>
      </c>
      <c r="E31" s="368">
        <v>19.8844166779035</v>
      </c>
      <c r="F31" s="368">
        <v>5.177436226592718</v>
      </c>
      <c r="G31" s="368">
        <v>22.02763456300423</v>
      </c>
      <c r="H31" s="369">
        <v>22.777656972734906</v>
      </c>
    </row>
    <row r="32" spans="1:8" ht="12.75" customHeight="1">
      <c r="A32" s="27" t="s">
        <v>125</v>
      </c>
      <c r="B32" s="28" t="s">
        <v>18</v>
      </c>
      <c r="C32" s="498">
        <v>261.93280609</v>
      </c>
      <c r="D32" s="370">
        <v>17.078077163281996</v>
      </c>
      <c r="E32" s="371">
        <v>25.38511806236039</v>
      </c>
      <c r="F32" s="371">
        <v>6.625526538297392</v>
      </c>
      <c r="G32" s="371">
        <v>21.819656740653674</v>
      </c>
      <c r="H32" s="372">
        <v>18.298311588175604</v>
      </c>
    </row>
    <row r="33" spans="1:8" ht="12.75" customHeight="1">
      <c r="A33" s="25" t="s">
        <v>126</v>
      </c>
      <c r="B33" s="26" t="s">
        <v>93</v>
      </c>
      <c r="C33" s="497">
        <v>275.05727306</v>
      </c>
      <c r="D33" s="367">
        <v>17.784255190128874</v>
      </c>
      <c r="E33" s="368">
        <v>24.573507432852317</v>
      </c>
      <c r="F33" s="368">
        <v>7.935696470472381</v>
      </c>
      <c r="G33" s="368">
        <v>21.149246712451212</v>
      </c>
      <c r="H33" s="369">
        <v>17.13250656699432</v>
      </c>
    </row>
    <row r="34" spans="1:8" ht="12.75" customHeight="1">
      <c r="A34" s="27" t="s">
        <v>127</v>
      </c>
      <c r="B34" s="28" t="s">
        <v>19</v>
      </c>
      <c r="C34" s="498">
        <v>245.34119844</v>
      </c>
      <c r="D34" s="370">
        <v>23.782910820120474</v>
      </c>
      <c r="E34" s="371">
        <v>20.87543992434082</v>
      </c>
      <c r="F34" s="371">
        <v>8.067690561493942</v>
      </c>
      <c r="G34" s="371">
        <v>25.41734937569012</v>
      </c>
      <c r="H34" s="372">
        <v>13.378289063843052</v>
      </c>
    </row>
    <row r="35" spans="1:8" ht="12.75" customHeight="1">
      <c r="A35" s="25" t="s">
        <v>128</v>
      </c>
      <c r="B35" s="26" t="s">
        <v>20</v>
      </c>
      <c r="C35" s="497">
        <v>216.9756465</v>
      </c>
      <c r="D35" s="367">
        <v>28.14687743308556</v>
      </c>
      <c r="E35" s="368">
        <v>24.414268598572882</v>
      </c>
      <c r="F35" s="368">
        <v>6.335643903704188</v>
      </c>
      <c r="G35" s="368">
        <v>18.484704706249143</v>
      </c>
      <c r="H35" s="369">
        <v>14.518216103114595</v>
      </c>
    </row>
    <row r="36" spans="1:8" ht="12.75" customHeight="1">
      <c r="A36" s="27" t="s">
        <v>129</v>
      </c>
      <c r="B36" s="28" t="s">
        <v>21</v>
      </c>
      <c r="C36" s="498">
        <v>434.85699211</v>
      </c>
      <c r="D36" s="370">
        <v>21.276782399441224</v>
      </c>
      <c r="E36" s="371">
        <v>30.716502533828834</v>
      </c>
      <c r="F36" s="371">
        <v>4.1627246516530665</v>
      </c>
      <c r="G36" s="371">
        <v>18.58499574948918</v>
      </c>
      <c r="H36" s="372">
        <v>21.340865142746754</v>
      </c>
    </row>
    <row r="37" spans="1:8" ht="12.75" customHeight="1">
      <c r="A37" s="25" t="s">
        <v>130</v>
      </c>
      <c r="B37" s="26" t="s">
        <v>22</v>
      </c>
      <c r="C37" s="497">
        <v>472.54492695</v>
      </c>
      <c r="D37" s="367">
        <v>17.430607108964967</v>
      </c>
      <c r="E37" s="368">
        <v>15.207196527072991</v>
      </c>
      <c r="F37" s="368">
        <v>7.840006726793199</v>
      </c>
      <c r="G37" s="368">
        <v>32.400913523340066</v>
      </c>
      <c r="H37" s="369">
        <v>14.997866843568705</v>
      </c>
    </row>
    <row r="38" spans="1:8" ht="12.75" customHeight="1">
      <c r="A38" s="27" t="s">
        <v>131</v>
      </c>
      <c r="B38" s="28" t="s">
        <v>23</v>
      </c>
      <c r="C38" s="498">
        <v>596.70032438</v>
      </c>
      <c r="D38" s="370">
        <v>19.11962076584115</v>
      </c>
      <c r="E38" s="371">
        <v>25.614214582304463</v>
      </c>
      <c r="F38" s="371">
        <v>4.483467545923911</v>
      </c>
      <c r="G38" s="371">
        <v>27.744772906235234</v>
      </c>
      <c r="H38" s="372">
        <v>19.74716991522209</v>
      </c>
    </row>
    <row r="39" spans="1:8" ht="12.75" customHeight="1">
      <c r="A39" s="25" t="s">
        <v>132</v>
      </c>
      <c r="B39" s="26" t="s">
        <v>24</v>
      </c>
      <c r="C39" s="497">
        <v>123.23815093</v>
      </c>
      <c r="D39" s="367">
        <v>14.536050179927834</v>
      </c>
      <c r="E39" s="368">
        <v>21.996436148573427</v>
      </c>
      <c r="F39" s="368">
        <v>13.161027537010611</v>
      </c>
      <c r="G39" s="368">
        <v>14.776086846956396</v>
      </c>
      <c r="H39" s="369">
        <v>27.385307321893944</v>
      </c>
    </row>
    <row r="40" spans="1:8" ht="12.75" customHeight="1">
      <c r="A40" s="27" t="s">
        <v>133</v>
      </c>
      <c r="B40" s="28" t="s">
        <v>25</v>
      </c>
      <c r="C40" s="498">
        <v>777.0185932200001</v>
      </c>
      <c r="D40" s="370">
        <v>18.280614098481767</v>
      </c>
      <c r="E40" s="371">
        <v>22.60880258759273</v>
      </c>
      <c r="F40" s="371">
        <v>6.259078530985683</v>
      </c>
      <c r="G40" s="371">
        <v>23.78680820932029</v>
      </c>
      <c r="H40" s="372">
        <v>17.909138075232633</v>
      </c>
    </row>
    <row r="41" spans="1:8" ht="12.75" customHeight="1">
      <c r="A41" s="25" t="s">
        <v>134</v>
      </c>
      <c r="B41" s="26" t="s">
        <v>26</v>
      </c>
      <c r="C41" s="497">
        <v>696.3501022099999</v>
      </c>
      <c r="D41" s="367">
        <v>17.018899564153482</v>
      </c>
      <c r="E41" s="368">
        <v>16.803066596623196</v>
      </c>
      <c r="F41" s="368">
        <v>6.843150548663149</v>
      </c>
      <c r="G41" s="368">
        <v>31.26032123627855</v>
      </c>
      <c r="H41" s="369">
        <v>21.205200492017607</v>
      </c>
    </row>
    <row r="42" spans="1:8" ht="12.75" customHeight="1">
      <c r="A42" s="27" t="s">
        <v>135</v>
      </c>
      <c r="B42" s="28" t="s">
        <v>27</v>
      </c>
      <c r="C42" s="498">
        <v>446.70851486000004</v>
      </c>
      <c r="D42" s="370">
        <v>25.163513336035</v>
      </c>
      <c r="E42" s="371">
        <v>24.94000247900267</v>
      </c>
      <c r="F42" s="371">
        <v>5.158961050299778</v>
      </c>
      <c r="G42" s="371">
        <v>16.361745748882008</v>
      </c>
      <c r="H42" s="372">
        <v>18.263382370396215</v>
      </c>
    </row>
    <row r="43" spans="1:8" ht="12.75" customHeight="1">
      <c r="A43" s="25" t="s">
        <v>136</v>
      </c>
      <c r="B43" s="26" t="s">
        <v>28</v>
      </c>
      <c r="C43" s="497">
        <v>114.30411463999998</v>
      </c>
      <c r="D43" s="367">
        <v>13.265175289406365</v>
      </c>
      <c r="E43" s="368">
        <v>24.05562551846909</v>
      </c>
      <c r="F43" s="368">
        <v>9.83275256135609</v>
      </c>
      <c r="G43" s="368">
        <v>19.66498376790192</v>
      </c>
      <c r="H43" s="369">
        <v>25.442960073305027</v>
      </c>
    </row>
    <row r="44" spans="1:8" ht="12.75" customHeight="1">
      <c r="A44" s="27" t="s">
        <v>137</v>
      </c>
      <c r="B44" s="28" t="s">
        <v>29</v>
      </c>
      <c r="C44" s="498">
        <v>268.38713805</v>
      </c>
      <c r="D44" s="370">
        <v>22.488886847757794</v>
      </c>
      <c r="E44" s="371">
        <v>24.99495100525366</v>
      </c>
      <c r="F44" s="371">
        <v>4.217801520686546</v>
      </c>
      <c r="G44" s="371">
        <v>24.996867617218516</v>
      </c>
      <c r="H44" s="372">
        <v>15.979883336290898</v>
      </c>
    </row>
    <row r="45" spans="1:8" ht="12.75" customHeight="1">
      <c r="A45" s="25" t="s">
        <v>138</v>
      </c>
      <c r="B45" s="26" t="s">
        <v>30</v>
      </c>
      <c r="C45" s="497">
        <v>598.30293448</v>
      </c>
      <c r="D45" s="367">
        <v>20.901943935590104</v>
      </c>
      <c r="E45" s="368">
        <v>25.47612119978583</v>
      </c>
      <c r="F45" s="368">
        <v>8.525135240115562</v>
      </c>
      <c r="G45" s="368">
        <v>18.224079127200874</v>
      </c>
      <c r="H45" s="369">
        <v>17.382797522193428</v>
      </c>
    </row>
    <row r="46" spans="1:8" ht="12.75" customHeight="1">
      <c r="A46" s="27" t="s">
        <v>139</v>
      </c>
      <c r="B46" s="28" t="s">
        <v>94</v>
      </c>
      <c r="C46" s="498">
        <v>120.58932376</v>
      </c>
      <c r="D46" s="370">
        <v>22.604520259397795</v>
      </c>
      <c r="E46" s="371">
        <v>29.498815476233332</v>
      </c>
      <c r="F46" s="371">
        <v>6.5764336615598245</v>
      </c>
      <c r="G46" s="371">
        <v>16.04049160976902</v>
      </c>
      <c r="H46" s="372">
        <v>18.192986274359715</v>
      </c>
    </row>
    <row r="47" spans="1:8" ht="12.75" customHeight="1">
      <c r="A47" s="25" t="s">
        <v>140</v>
      </c>
      <c r="B47" s="26" t="s">
        <v>31</v>
      </c>
      <c r="C47" s="497">
        <v>191.19891636</v>
      </c>
      <c r="D47" s="367">
        <v>23.69550601672667</v>
      </c>
      <c r="E47" s="368">
        <v>18.69932410740364</v>
      </c>
      <c r="F47" s="368">
        <v>11.724816555858853</v>
      </c>
      <c r="G47" s="368">
        <v>19.97226080408315</v>
      </c>
      <c r="H47" s="369">
        <v>22.71699416340772</v>
      </c>
    </row>
    <row r="48" spans="1:8" ht="12.75" customHeight="1">
      <c r="A48" s="27" t="s">
        <v>141</v>
      </c>
      <c r="B48" s="28" t="s">
        <v>32</v>
      </c>
      <c r="C48" s="498">
        <v>165.95327926999997</v>
      </c>
      <c r="D48" s="370">
        <v>17.919732198612795</v>
      </c>
      <c r="E48" s="371">
        <v>20.026890535816047</v>
      </c>
      <c r="F48" s="371">
        <v>8.121892727453064</v>
      </c>
      <c r="G48" s="371">
        <v>21.828200864331134</v>
      </c>
      <c r="H48" s="372">
        <v>20.87454404178343</v>
      </c>
    </row>
    <row r="49" spans="1:8" ht="12.75" customHeight="1">
      <c r="A49" s="25" t="s">
        <v>142</v>
      </c>
      <c r="B49" s="26" t="s">
        <v>33</v>
      </c>
      <c r="C49" s="497">
        <v>399.97282497000003</v>
      </c>
      <c r="D49" s="367">
        <v>24.599132007875717</v>
      </c>
      <c r="E49" s="368">
        <v>23.471964263332538</v>
      </c>
      <c r="F49" s="368">
        <v>7.718767016813111</v>
      </c>
      <c r="G49" s="368">
        <v>19.17118547385097</v>
      </c>
      <c r="H49" s="369">
        <v>17.37043219504003</v>
      </c>
    </row>
    <row r="50" spans="1:8" ht="12.75" customHeight="1">
      <c r="A50" s="27" t="s">
        <v>143</v>
      </c>
      <c r="B50" s="28" t="s">
        <v>34</v>
      </c>
      <c r="C50" s="498">
        <v>108.51774814</v>
      </c>
      <c r="D50" s="370">
        <v>19.539305831010218</v>
      </c>
      <c r="E50" s="371">
        <v>27.976609974280652</v>
      </c>
      <c r="F50" s="371">
        <v>9.675797996152557</v>
      </c>
      <c r="G50" s="371">
        <v>13.184139945055076</v>
      </c>
      <c r="H50" s="372">
        <v>21.191535545256478</v>
      </c>
    </row>
    <row r="51" spans="1:8" ht="12.75" customHeight="1">
      <c r="A51" s="25" t="s">
        <v>144</v>
      </c>
      <c r="B51" s="26" t="s">
        <v>35</v>
      </c>
      <c r="C51" s="497">
        <v>569.3198087100001</v>
      </c>
      <c r="D51" s="367">
        <v>21.903957310489695</v>
      </c>
      <c r="E51" s="368">
        <v>22.590425478329394</v>
      </c>
      <c r="F51" s="368">
        <v>4.065620260508148</v>
      </c>
      <c r="G51" s="368">
        <v>23.596751822916207</v>
      </c>
      <c r="H51" s="369">
        <v>14.937592302065678</v>
      </c>
    </row>
    <row r="52" spans="1:8" ht="12.75" customHeight="1">
      <c r="A52" s="27" t="s">
        <v>145</v>
      </c>
      <c r="B52" s="28" t="s">
        <v>95</v>
      </c>
      <c r="C52" s="498">
        <v>296.60334922000004</v>
      </c>
      <c r="D52" s="370">
        <v>22.93683133346514</v>
      </c>
      <c r="E52" s="371">
        <v>24.414320354248087</v>
      </c>
      <c r="F52" s="371">
        <v>4.70499611575492</v>
      </c>
      <c r="G52" s="371">
        <v>25.097369616951216</v>
      </c>
      <c r="H52" s="372">
        <v>19.065358654482424</v>
      </c>
    </row>
    <row r="53" spans="1:8" ht="12.75" customHeight="1">
      <c r="A53" s="25" t="s">
        <v>146</v>
      </c>
      <c r="B53" s="26" t="s">
        <v>36</v>
      </c>
      <c r="C53" s="497">
        <v>98.91200710999999</v>
      </c>
      <c r="D53" s="367">
        <v>16.484753950920005</v>
      </c>
      <c r="E53" s="368">
        <v>22.316086716805078</v>
      </c>
      <c r="F53" s="368">
        <v>5.420854299354234</v>
      </c>
      <c r="G53" s="368">
        <v>18.18638020356314</v>
      </c>
      <c r="H53" s="369">
        <v>29.82291998907149</v>
      </c>
    </row>
    <row r="54" spans="1:8" ht="12.75" customHeight="1">
      <c r="A54" s="27" t="s">
        <v>147</v>
      </c>
      <c r="B54" s="28" t="s">
        <v>37</v>
      </c>
      <c r="C54" s="498">
        <v>204.68011121</v>
      </c>
      <c r="D54" s="370">
        <v>20.691160352433347</v>
      </c>
      <c r="E54" s="371">
        <v>21.35607747210584</v>
      </c>
      <c r="F54" s="371">
        <v>8.53700331053284</v>
      </c>
      <c r="G54" s="371">
        <v>22.17652611759102</v>
      </c>
      <c r="H54" s="372">
        <v>21.016838351169664</v>
      </c>
    </row>
    <row r="55" spans="1:8" ht="12.75" customHeight="1">
      <c r="A55" s="25" t="s">
        <v>148</v>
      </c>
      <c r="B55" s="26" t="s">
        <v>38</v>
      </c>
      <c r="C55" s="497">
        <v>43.43069551999999</v>
      </c>
      <c r="D55" s="367">
        <v>11.319520954335387</v>
      </c>
      <c r="E55" s="368">
        <v>31.3379670001656</v>
      </c>
      <c r="F55" s="368">
        <v>8.067292356362431</v>
      </c>
      <c r="G55" s="368">
        <v>14.373629100932254</v>
      </c>
      <c r="H55" s="369">
        <v>20.747627184212313</v>
      </c>
    </row>
    <row r="56" spans="1:8" ht="12.75" customHeight="1">
      <c r="A56" s="27" t="s">
        <v>149</v>
      </c>
      <c r="B56" s="28" t="s">
        <v>39</v>
      </c>
      <c r="C56" s="498">
        <v>376.01518903999994</v>
      </c>
      <c r="D56" s="370">
        <v>25.789416041298335</v>
      </c>
      <c r="E56" s="371">
        <v>21.808216633311776</v>
      </c>
      <c r="F56" s="371">
        <v>6.422422267476816</v>
      </c>
      <c r="G56" s="371">
        <v>20.705012523235595</v>
      </c>
      <c r="H56" s="372">
        <v>15.11502791818178</v>
      </c>
    </row>
    <row r="57" spans="1:8" ht="12.75" customHeight="1">
      <c r="A57" s="25" t="s">
        <v>150</v>
      </c>
      <c r="B57" s="26" t="s">
        <v>40</v>
      </c>
      <c r="C57" s="497">
        <v>237.45095773</v>
      </c>
      <c r="D57" s="367">
        <v>19.882207539327744</v>
      </c>
      <c r="E57" s="368">
        <v>25.029527443548883</v>
      </c>
      <c r="F57" s="368">
        <v>10.615743777568802</v>
      </c>
      <c r="G57" s="368">
        <v>16.313388773123478</v>
      </c>
      <c r="H57" s="369">
        <v>20.838159505872802</v>
      </c>
    </row>
    <row r="58" spans="1:8" ht="12.75" customHeight="1">
      <c r="A58" s="27" t="s">
        <v>151</v>
      </c>
      <c r="B58" s="28" t="s">
        <v>96</v>
      </c>
      <c r="C58" s="498">
        <v>254.43487034999995</v>
      </c>
      <c r="D58" s="370">
        <v>21.171334878706027</v>
      </c>
      <c r="E58" s="371">
        <v>21.84213152605716</v>
      </c>
      <c r="F58" s="371">
        <v>7.821051349064821</v>
      </c>
      <c r="G58" s="371">
        <v>24.953601352936573</v>
      </c>
      <c r="H58" s="372">
        <v>14.189295704766202</v>
      </c>
    </row>
    <row r="59" spans="1:8" ht="12.75" customHeight="1">
      <c r="A59" s="25" t="s">
        <v>152</v>
      </c>
      <c r="B59" s="26" t="s">
        <v>41</v>
      </c>
      <c r="C59" s="497">
        <v>88.56651040000001</v>
      </c>
      <c r="D59" s="367">
        <v>20.790541579246867</v>
      </c>
      <c r="E59" s="368">
        <v>23.727217020396456</v>
      </c>
      <c r="F59" s="368">
        <v>6.039877371074563</v>
      </c>
      <c r="G59" s="368">
        <v>23.612283633566307</v>
      </c>
      <c r="H59" s="369">
        <v>18.56804553518911</v>
      </c>
    </row>
    <row r="60" spans="1:8" ht="12.75" customHeight="1">
      <c r="A60" s="27" t="s">
        <v>153</v>
      </c>
      <c r="B60" s="28" t="s">
        <v>42</v>
      </c>
      <c r="C60" s="498">
        <v>128.27319354</v>
      </c>
      <c r="D60" s="370">
        <v>21.600077604179997</v>
      </c>
      <c r="E60" s="371">
        <v>26.690045266023553</v>
      </c>
      <c r="F60" s="371">
        <v>14.008189204704506</v>
      </c>
      <c r="G60" s="371">
        <v>15.862472398533534</v>
      </c>
      <c r="H60" s="372">
        <v>20.06108171149225</v>
      </c>
    </row>
    <row r="61" spans="1:8" ht="12.75" customHeight="1">
      <c r="A61" s="25" t="s">
        <v>154</v>
      </c>
      <c r="B61" s="26" t="s">
        <v>43</v>
      </c>
      <c r="C61" s="497">
        <v>365.08789282000004</v>
      </c>
      <c r="D61" s="367">
        <v>23.756780754918704</v>
      </c>
      <c r="E61" s="368">
        <v>21.3371583013318</v>
      </c>
      <c r="F61" s="368">
        <v>5.680924376811823</v>
      </c>
      <c r="G61" s="368">
        <v>29.447087713479654</v>
      </c>
      <c r="H61" s="369">
        <v>17.9335875080033</v>
      </c>
    </row>
    <row r="62" spans="1:8" ht="12.75" customHeight="1">
      <c r="A62" s="27" t="s">
        <v>155</v>
      </c>
      <c r="B62" s="28" t="s">
        <v>44</v>
      </c>
      <c r="C62" s="498">
        <v>103.93874773</v>
      </c>
      <c r="D62" s="370">
        <v>25.143383118187195</v>
      </c>
      <c r="E62" s="371">
        <v>20.581953724871955</v>
      </c>
      <c r="F62" s="371">
        <v>5.535428553503124</v>
      </c>
      <c r="G62" s="371">
        <v>22.717011553127357</v>
      </c>
      <c r="H62" s="372">
        <v>14.939170626084278</v>
      </c>
    </row>
    <row r="63" spans="1:8" ht="12.75" customHeight="1">
      <c r="A63" s="25" t="s">
        <v>156</v>
      </c>
      <c r="B63" s="26" t="s">
        <v>45</v>
      </c>
      <c r="C63" s="497">
        <v>308.89252018</v>
      </c>
      <c r="D63" s="367">
        <v>19.967811983293714</v>
      </c>
      <c r="E63" s="368">
        <v>21.263886769328373</v>
      </c>
      <c r="F63" s="368">
        <v>4.965564656943452</v>
      </c>
      <c r="G63" s="368">
        <v>20.668244544347385</v>
      </c>
      <c r="H63" s="369">
        <v>23.406750059168754</v>
      </c>
    </row>
    <row r="64" spans="1:8" ht="12.75" customHeight="1">
      <c r="A64" s="27" t="s">
        <v>157</v>
      </c>
      <c r="B64" s="28" t="s">
        <v>46</v>
      </c>
      <c r="C64" s="498">
        <v>447.19081041</v>
      </c>
      <c r="D64" s="370">
        <v>22.028330166195467</v>
      </c>
      <c r="E64" s="371">
        <v>14.970794164714555</v>
      </c>
      <c r="F64" s="371">
        <v>8.021861159693861</v>
      </c>
      <c r="G64" s="371">
        <v>28.165068001849868</v>
      </c>
      <c r="H64" s="372">
        <v>17.078077948422038</v>
      </c>
    </row>
    <row r="65" spans="1:8" ht="12.75" customHeight="1">
      <c r="A65" s="25" t="s">
        <v>158</v>
      </c>
      <c r="B65" s="26" t="s">
        <v>47</v>
      </c>
      <c r="C65" s="497">
        <v>148.72408283</v>
      </c>
      <c r="D65" s="367">
        <v>20.21052114630143</v>
      </c>
      <c r="E65" s="368">
        <v>22.24401636943684</v>
      </c>
      <c r="F65" s="368">
        <v>8.67359575163433</v>
      </c>
      <c r="G65" s="368">
        <v>19.17452952296684</v>
      </c>
      <c r="H65" s="369">
        <v>18.948034436501896</v>
      </c>
    </row>
    <row r="66" spans="1:8" ht="12.75" customHeight="1">
      <c r="A66" s="27" t="s">
        <v>159</v>
      </c>
      <c r="B66" s="28" t="s">
        <v>48</v>
      </c>
      <c r="C66" s="498">
        <v>1785.10359427</v>
      </c>
      <c r="D66" s="370">
        <v>25.768992807843944</v>
      </c>
      <c r="E66" s="371">
        <v>17.378094210093174</v>
      </c>
      <c r="F66" s="371">
        <v>7.0203850763769715</v>
      </c>
      <c r="G66" s="371">
        <v>30.596976398636286</v>
      </c>
      <c r="H66" s="372">
        <v>10.617023422526033</v>
      </c>
    </row>
    <row r="67" spans="1:8" ht="12.75" customHeight="1">
      <c r="A67" s="25" t="s">
        <v>160</v>
      </c>
      <c r="B67" s="26" t="s">
        <v>49</v>
      </c>
      <c r="C67" s="497">
        <v>401.88311601000004</v>
      </c>
      <c r="D67" s="367">
        <v>21.072375993494774</v>
      </c>
      <c r="E67" s="368">
        <v>26.778708577874692</v>
      </c>
      <c r="F67" s="368">
        <v>5.666688264015881</v>
      </c>
      <c r="G67" s="368">
        <v>25.201056975351978</v>
      </c>
      <c r="H67" s="369">
        <v>10.890070979968959</v>
      </c>
    </row>
    <row r="68" spans="1:8" ht="12.75" customHeight="1">
      <c r="A68" s="27" t="s">
        <v>161</v>
      </c>
      <c r="B68" s="28" t="s">
        <v>50</v>
      </c>
      <c r="C68" s="498">
        <v>163.2935211</v>
      </c>
      <c r="D68" s="370">
        <v>20.175283806774377</v>
      </c>
      <c r="E68" s="371">
        <v>22.69919853544024</v>
      </c>
      <c r="F68" s="371">
        <v>7.7663250412939995</v>
      </c>
      <c r="G68" s="371">
        <v>22.208599769118457</v>
      </c>
      <c r="H68" s="372">
        <v>21.40622160911931</v>
      </c>
    </row>
    <row r="69" spans="1:8" ht="12.75" customHeight="1">
      <c r="A69" s="25" t="s">
        <v>162</v>
      </c>
      <c r="B69" s="26" t="s">
        <v>51</v>
      </c>
      <c r="C69" s="497">
        <v>902.65242082</v>
      </c>
      <c r="D69" s="367">
        <v>21.662935933009955</v>
      </c>
      <c r="E69" s="368">
        <v>16.058182813969847</v>
      </c>
      <c r="F69" s="368">
        <v>4.054869834254704</v>
      </c>
      <c r="G69" s="368">
        <v>32.19872026665264</v>
      </c>
      <c r="H69" s="369">
        <v>18.049091230708434</v>
      </c>
    </row>
    <row r="70" spans="1:8" ht="12.75" customHeight="1">
      <c r="A70" s="27" t="s">
        <v>163</v>
      </c>
      <c r="B70" s="28" t="s">
        <v>52</v>
      </c>
      <c r="C70" s="498">
        <v>305.80535927</v>
      </c>
      <c r="D70" s="370">
        <v>17.07104120889791</v>
      </c>
      <c r="E70" s="371">
        <v>22.420848108637532</v>
      </c>
      <c r="F70" s="371">
        <v>5.751859611613274</v>
      </c>
      <c r="G70" s="371">
        <v>24.315425091797803</v>
      </c>
      <c r="H70" s="372">
        <v>19.86190125149928</v>
      </c>
    </row>
    <row r="71" spans="1:8" ht="12.75" customHeight="1">
      <c r="A71" s="25" t="s">
        <v>164</v>
      </c>
      <c r="B71" s="26" t="s">
        <v>53</v>
      </c>
      <c r="C71" s="497">
        <v>327.73881911</v>
      </c>
      <c r="D71" s="367">
        <v>16.835432894350248</v>
      </c>
      <c r="E71" s="368">
        <v>20.727782880428162</v>
      </c>
      <c r="F71" s="368">
        <v>10.175598218899678</v>
      </c>
      <c r="G71" s="368">
        <v>21.533954849063104</v>
      </c>
      <c r="H71" s="369">
        <v>18.934348124679186</v>
      </c>
    </row>
    <row r="72" spans="1:8" ht="12.75" customHeight="1">
      <c r="A72" s="27" t="s">
        <v>165</v>
      </c>
      <c r="B72" s="28" t="s">
        <v>97</v>
      </c>
      <c r="C72" s="498">
        <v>160.04317386000002</v>
      </c>
      <c r="D72" s="370">
        <v>14.636685148778264</v>
      </c>
      <c r="E72" s="371">
        <v>18.555052017386927</v>
      </c>
      <c r="F72" s="371">
        <v>13.217607930285515</v>
      </c>
      <c r="G72" s="371">
        <v>17.36269195355234</v>
      </c>
      <c r="H72" s="372">
        <v>24.32672215314688</v>
      </c>
    </row>
    <row r="73" spans="1:8" ht="12.75" customHeight="1">
      <c r="A73" s="25" t="s">
        <v>166</v>
      </c>
      <c r="B73" s="26" t="s">
        <v>54</v>
      </c>
      <c r="C73" s="497">
        <v>291.98595981</v>
      </c>
      <c r="D73" s="367">
        <v>13.229679452784781</v>
      </c>
      <c r="E73" s="368">
        <v>19.20509272311918</v>
      </c>
      <c r="F73" s="368">
        <v>5.996009240099221</v>
      </c>
      <c r="G73" s="368">
        <v>35.25001040699869</v>
      </c>
      <c r="H73" s="369">
        <v>17.202526331295108</v>
      </c>
    </row>
    <row r="74" spans="1:8" ht="12.75" customHeight="1">
      <c r="A74" s="27" t="s">
        <v>167</v>
      </c>
      <c r="B74" s="28" t="s">
        <v>55</v>
      </c>
      <c r="C74" s="498">
        <v>499.26262404999994</v>
      </c>
      <c r="D74" s="370">
        <v>22.940741662353968</v>
      </c>
      <c r="E74" s="371">
        <v>20.457726128477656</v>
      </c>
      <c r="F74" s="371">
        <v>5.8189825696005855</v>
      </c>
      <c r="G74" s="371">
        <v>26.329058571153016</v>
      </c>
      <c r="H74" s="372">
        <v>16.81639956921586</v>
      </c>
    </row>
    <row r="75" spans="1:8" ht="12.75" customHeight="1">
      <c r="A75" s="25" t="s">
        <v>168</v>
      </c>
      <c r="B75" s="26" t="s">
        <v>56</v>
      </c>
      <c r="C75" s="497">
        <v>334.14144551</v>
      </c>
      <c r="D75" s="367">
        <v>25.090249807844017</v>
      </c>
      <c r="E75" s="368">
        <v>27.6057482420987</v>
      </c>
      <c r="F75" s="368">
        <v>6.20209712338118</v>
      </c>
      <c r="G75" s="368">
        <v>24.340050144293162</v>
      </c>
      <c r="H75" s="369">
        <v>15.333612285599166</v>
      </c>
    </row>
    <row r="76" spans="1:8" ht="12.75" customHeight="1">
      <c r="A76" s="27" t="s">
        <v>169</v>
      </c>
      <c r="B76" s="28" t="s">
        <v>57</v>
      </c>
      <c r="C76" s="498">
        <v>824.1918727799999</v>
      </c>
      <c r="D76" s="370">
        <v>21.467005250029615</v>
      </c>
      <c r="E76" s="371">
        <v>28.708429855284262</v>
      </c>
      <c r="F76" s="371">
        <v>5.789409462271743</v>
      </c>
      <c r="G76" s="371">
        <v>24.83401477736178</v>
      </c>
      <c r="H76" s="372">
        <v>14.287308785612362</v>
      </c>
    </row>
    <row r="77" spans="1:8" ht="12.75" customHeight="1">
      <c r="A77" s="25" t="s">
        <v>170</v>
      </c>
      <c r="B77" s="26" t="s">
        <v>58</v>
      </c>
      <c r="C77" s="497">
        <v>98.15064842</v>
      </c>
      <c r="D77" s="367">
        <v>27.405788859280566</v>
      </c>
      <c r="E77" s="368">
        <v>19.502975699240928</v>
      </c>
      <c r="F77" s="368">
        <v>3.02861454086357</v>
      </c>
      <c r="G77" s="368">
        <v>22.939790110863946</v>
      </c>
      <c r="H77" s="369">
        <v>18.239577087044577</v>
      </c>
    </row>
    <row r="78" spans="1:8" ht="12.75" customHeight="1">
      <c r="A78" s="27" t="s">
        <v>171</v>
      </c>
      <c r="B78" s="28" t="s">
        <v>59</v>
      </c>
      <c r="C78" s="498">
        <v>281.46847026</v>
      </c>
      <c r="D78" s="370">
        <v>19.206214493603436</v>
      </c>
      <c r="E78" s="371">
        <v>28.23344709501318</v>
      </c>
      <c r="F78" s="371">
        <v>3.666428268312713</v>
      </c>
      <c r="G78" s="371">
        <v>17.547841129194904</v>
      </c>
      <c r="H78" s="372">
        <v>22.980846273918285</v>
      </c>
    </row>
    <row r="79" spans="1:8" ht="12.75" customHeight="1">
      <c r="A79" s="25" t="s">
        <v>172</v>
      </c>
      <c r="B79" s="26" t="s">
        <v>60</v>
      </c>
      <c r="C79" s="497">
        <v>307.73281037</v>
      </c>
      <c r="D79" s="367">
        <v>18.595148674981374</v>
      </c>
      <c r="E79" s="368">
        <v>25.791525740973594</v>
      </c>
      <c r="F79" s="368">
        <v>10.78952456518327</v>
      </c>
      <c r="G79" s="368">
        <v>20.895586935525767</v>
      </c>
      <c r="H79" s="369">
        <v>16.819370748204694</v>
      </c>
    </row>
    <row r="80" spans="1:8" ht="12.75" customHeight="1">
      <c r="A80" s="27" t="s">
        <v>173</v>
      </c>
      <c r="B80" s="28" t="s">
        <v>61</v>
      </c>
      <c r="C80" s="498">
        <v>186.96842499000002</v>
      </c>
      <c r="D80" s="370">
        <v>22.98345224456929</v>
      </c>
      <c r="E80" s="371">
        <v>26.188785246823826</v>
      </c>
      <c r="F80" s="371">
        <v>5.5649324962525055</v>
      </c>
      <c r="G80" s="371">
        <v>14.12985983136617</v>
      </c>
      <c r="H80" s="372">
        <v>19.509838440341454</v>
      </c>
    </row>
    <row r="81" spans="1:8" ht="12.75" customHeight="1">
      <c r="A81" s="25" t="s">
        <v>174</v>
      </c>
      <c r="B81" s="26" t="s">
        <v>62</v>
      </c>
      <c r="C81" s="497">
        <v>267.50789807</v>
      </c>
      <c r="D81" s="367">
        <v>23.96548166709611</v>
      </c>
      <c r="E81" s="368">
        <v>30.307269017075868</v>
      </c>
      <c r="F81" s="368">
        <v>4.992371102443241</v>
      </c>
      <c r="G81" s="368">
        <v>14.504105744140357</v>
      </c>
      <c r="H81" s="369">
        <v>19.408572253225213</v>
      </c>
    </row>
    <row r="82" spans="1:8" ht="12.75" customHeight="1">
      <c r="A82" s="27" t="s">
        <v>175</v>
      </c>
      <c r="B82" s="28" t="s">
        <v>63</v>
      </c>
      <c r="C82" s="498">
        <v>1350.7812709099999</v>
      </c>
      <c r="D82" s="370">
        <v>31.26379788013343</v>
      </c>
      <c r="E82" s="371">
        <v>14.45346884684546</v>
      </c>
      <c r="F82" s="371">
        <v>11.743734955929025</v>
      </c>
      <c r="G82" s="371">
        <v>27.069034853708906</v>
      </c>
      <c r="H82" s="372">
        <v>10.570327698118735</v>
      </c>
    </row>
    <row r="83" spans="1:8" ht="12.75" customHeight="1">
      <c r="A83" s="25" t="s">
        <v>176</v>
      </c>
      <c r="B83" s="26" t="s">
        <v>64</v>
      </c>
      <c r="C83" s="497">
        <v>761.730058</v>
      </c>
      <c r="D83" s="367">
        <v>20.352777992909402</v>
      </c>
      <c r="E83" s="368">
        <v>18.976724628608526</v>
      </c>
      <c r="F83" s="368">
        <v>8.66906413321555</v>
      </c>
      <c r="G83" s="368">
        <v>25.327199552364256</v>
      </c>
      <c r="H83" s="369">
        <v>16.272908033255003</v>
      </c>
    </row>
    <row r="84" spans="1:8" ht="12.75" customHeight="1">
      <c r="A84" s="27" t="s">
        <v>177</v>
      </c>
      <c r="B84" s="28" t="s">
        <v>65</v>
      </c>
      <c r="C84" s="498">
        <v>553.3509384500001</v>
      </c>
      <c r="D84" s="370">
        <v>27.485976956329495</v>
      </c>
      <c r="E84" s="371">
        <v>23.93655221061277</v>
      </c>
      <c r="F84" s="371">
        <v>6.430518164417147</v>
      </c>
      <c r="G84" s="371">
        <v>23.114556582893965</v>
      </c>
      <c r="H84" s="372">
        <v>10.026861903481423</v>
      </c>
    </row>
    <row r="85" spans="1:8" ht="12.75" customHeight="1">
      <c r="A85" s="25" t="s">
        <v>178</v>
      </c>
      <c r="B85" s="26" t="s">
        <v>66</v>
      </c>
      <c r="C85" s="497">
        <v>567.90116575</v>
      </c>
      <c r="D85" s="367">
        <v>20.325218370974966</v>
      </c>
      <c r="E85" s="368">
        <v>30.157976970132676</v>
      </c>
      <c r="F85" s="368">
        <v>5.074203507214759</v>
      </c>
      <c r="G85" s="368">
        <v>19.025673155170836</v>
      </c>
      <c r="H85" s="369">
        <v>10.216975868216908</v>
      </c>
    </row>
    <row r="86" spans="1:8" ht="12.75" customHeight="1">
      <c r="A86" s="27" t="s">
        <v>179</v>
      </c>
      <c r="B86" s="28" t="s">
        <v>67</v>
      </c>
      <c r="C86" s="498">
        <v>172.74735865</v>
      </c>
      <c r="D86" s="370">
        <v>21.227440990455918</v>
      </c>
      <c r="E86" s="371">
        <v>25.15477032447234</v>
      </c>
      <c r="F86" s="371">
        <v>5.370812099534234</v>
      </c>
      <c r="G86" s="371">
        <v>19.482732669846236</v>
      </c>
      <c r="H86" s="372">
        <v>21.030130801366088</v>
      </c>
    </row>
    <row r="87" spans="1:8" ht="12.75" customHeight="1">
      <c r="A87" s="25" t="s">
        <v>180</v>
      </c>
      <c r="B87" s="26" t="s">
        <v>68</v>
      </c>
      <c r="C87" s="497">
        <v>332.90091435000005</v>
      </c>
      <c r="D87" s="367">
        <v>20.0320099210926</v>
      </c>
      <c r="E87" s="368">
        <v>20.418760429878045</v>
      </c>
      <c r="F87" s="368">
        <v>4.700781657675852</v>
      </c>
      <c r="G87" s="368">
        <v>25.981973359515344</v>
      </c>
      <c r="H87" s="369">
        <v>18.151139968474524</v>
      </c>
    </row>
    <row r="88" spans="1:8" ht="12.75" customHeight="1">
      <c r="A88" s="27" t="s">
        <v>181</v>
      </c>
      <c r="B88" s="28" t="s">
        <v>69</v>
      </c>
      <c r="C88" s="498">
        <v>227.37812141999999</v>
      </c>
      <c r="D88" s="370">
        <v>16.58709825046632</v>
      </c>
      <c r="E88" s="371">
        <v>25.60743775890767</v>
      </c>
      <c r="F88" s="371">
        <v>6.492836838391362</v>
      </c>
      <c r="G88" s="371">
        <v>20.884517847821</v>
      </c>
      <c r="H88" s="372">
        <v>21.218755022995918</v>
      </c>
    </row>
    <row r="89" spans="1:8" ht="12.75" customHeight="1">
      <c r="A89" s="25" t="s">
        <v>182</v>
      </c>
      <c r="B89" s="26" t="s">
        <v>70</v>
      </c>
      <c r="C89" s="497">
        <v>151.81063411000002</v>
      </c>
      <c r="D89" s="367">
        <v>17.377550679937674</v>
      </c>
      <c r="E89" s="368">
        <v>24.20540107445573</v>
      </c>
      <c r="F89" s="368">
        <v>7.789240331762158</v>
      </c>
      <c r="G89" s="368">
        <v>22.101354030106023</v>
      </c>
      <c r="H89" s="369">
        <v>19.943320642519907</v>
      </c>
    </row>
    <row r="90" spans="1:8" s="3" customFormat="1" ht="12.75" customHeight="1">
      <c r="A90" s="27" t="s">
        <v>183</v>
      </c>
      <c r="B90" s="28" t="s">
        <v>71</v>
      </c>
      <c r="C90" s="498">
        <v>531.3489747500001</v>
      </c>
      <c r="D90" s="370">
        <v>15.898844229396902</v>
      </c>
      <c r="E90" s="371">
        <v>18.3944671175824</v>
      </c>
      <c r="F90" s="371">
        <v>8.92447971548476</v>
      </c>
      <c r="G90" s="371">
        <v>28.89739129396899</v>
      </c>
      <c r="H90" s="372">
        <v>17.58519168385767</v>
      </c>
    </row>
    <row r="91" spans="1:8" ht="12.75" customHeight="1">
      <c r="A91" s="25" t="s">
        <v>184</v>
      </c>
      <c r="B91" s="26" t="s">
        <v>72</v>
      </c>
      <c r="C91" s="497">
        <v>307.5835487</v>
      </c>
      <c r="D91" s="367">
        <v>18.458599008289546</v>
      </c>
      <c r="E91" s="368">
        <v>16.971075104837038</v>
      </c>
      <c r="F91" s="368">
        <v>7.014699710433506</v>
      </c>
      <c r="G91" s="368">
        <v>27.819069645190034</v>
      </c>
      <c r="H91" s="369">
        <v>14.42774402517972</v>
      </c>
    </row>
    <row r="92" spans="1:8" ht="12.75" customHeight="1">
      <c r="A92" s="27" t="s">
        <v>185</v>
      </c>
      <c r="B92" s="28" t="s">
        <v>73</v>
      </c>
      <c r="C92" s="498">
        <v>261.48664526</v>
      </c>
      <c r="D92" s="370">
        <v>16.599359958456642</v>
      </c>
      <c r="E92" s="371">
        <v>32.35273231865547</v>
      </c>
      <c r="F92" s="371">
        <v>9.699574590044973</v>
      </c>
      <c r="G92" s="371">
        <v>15.63941165306455</v>
      </c>
      <c r="H92" s="372">
        <v>18.594672107118072</v>
      </c>
    </row>
    <row r="93" spans="1:8" ht="12.75" customHeight="1">
      <c r="A93" s="25" t="s">
        <v>186</v>
      </c>
      <c r="B93" s="26" t="s">
        <v>74</v>
      </c>
      <c r="C93" s="497">
        <v>210.07864955000002</v>
      </c>
      <c r="D93" s="367">
        <v>18.565734058908795</v>
      </c>
      <c r="E93" s="368">
        <v>18.30466602502015</v>
      </c>
      <c r="F93" s="368">
        <v>7.887495485854336</v>
      </c>
      <c r="G93" s="368">
        <v>28.714719091738374</v>
      </c>
      <c r="H93" s="369">
        <v>16.16947938439373</v>
      </c>
    </row>
    <row r="94" spans="1:8" ht="12.75">
      <c r="A94" s="27" t="s">
        <v>187</v>
      </c>
      <c r="B94" s="28" t="s">
        <v>98</v>
      </c>
      <c r="C94" s="498">
        <v>218.23889938000002</v>
      </c>
      <c r="D94" s="370">
        <v>15.866057379490803</v>
      </c>
      <c r="E94" s="371">
        <v>28.2049206694455</v>
      </c>
      <c r="F94" s="371">
        <v>6.147020182062649</v>
      </c>
      <c r="G94" s="371">
        <v>20.962573409217125</v>
      </c>
      <c r="H94" s="372">
        <v>19.682442118261744</v>
      </c>
    </row>
    <row r="95" spans="1:8" ht="12.75">
      <c r="A95" s="25" t="s">
        <v>188</v>
      </c>
      <c r="B95" s="26" t="s">
        <v>75</v>
      </c>
      <c r="C95" s="497">
        <v>162.97123809</v>
      </c>
      <c r="D95" s="367">
        <v>16.3871022476074</v>
      </c>
      <c r="E95" s="368">
        <v>19.757642303863534</v>
      </c>
      <c r="F95" s="368">
        <v>5.429568673408118</v>
      </c>
      <c r="G95" s="368">
        <v>30.956429589213293</v>
      </c>
      <c r="H95" s="369">
        <v>19.433552982219968</v>
      </c>
    </row>
    <row r="96" spans="1:8" ht="12.75">
      <c r="A96" s="27" t="s">
        <v>189</v>
      </c>
      <c r="B96" s="28" t="s">
        <v>76</v>
      </c>
      <c r="C96" s="498">
        <v>206.9617131</v>
      </c>
      <c r="D96" s="370">
        <v>22.756059695565014</v>
      </c>
      <c r="E96" s="371">
        <v>23.02072833489703</v>
      </c>
      <c r="F96" s="371">
        <v>11.364111761403853</v>
      </c>
      <c r="G96" s="371">
        <v>20.346116650886962</v>
      </c>
      <c r="H96" s="372">
        <v>14.96699440975008</v>
      </c>
    </row>
    <row r="97" spans="1:8" ht="12.75">
      <c r="A97" s="25" t="s">
        <v>190</v>
      </c>
      <c r="B97" s="26" t="s">
        <v>77</v>
      </c>
      <c r="C97" s="497">
        <v>73.042154</v>
      </c>
      <c r="D97" s="367">
        <v>15.743922297253174</v>
      </c>
      <c r="E97" s="368">
        <v>15.104044604161043</v>
      </c>
      <c r="F97" s="368">
        <v>6.009818412529292</v>
      </c>
      <c r="G97" s="368">
        <v>29.681367406005027</v>
      </c>
      <c r="H97" s="369">
        <v>18.56609175298965</v>
      </c>
    </row>
    <row r="98" spans="1:8" ht="12.75">
      <c r="A98" s="27" t="s">
        <v>191</v>
      </c>
      <c r="B98" s="28" t="s">
        <v>78</v>
      </c>
      <c r="C98" s="498">
        <v>537.7186773999999</v>
      </c>
      <c r="D98" s="370">
        <v>31.553515126235045</v>
      </c>
      <c r="E98" s="371">
        <v>24.439261086377137</v>
      </c>
      <c r="F98" s="371">
        <v>8.602350653628235</v>
      </c>
      <c r="G98" s="371">
        <v>22.28166055888614</v>
      </c>
      <c r="H98" s="372">
        <v>9.449700775820588</v>
      </c>
    </row>
    <row r="99" spans="1:8" ht="12.75">
      <c r="A99" s="25" t="s">
        <v>192</v>
      </c>
      <c r="B99" s="26" t="s">
        <v>99</v>
      </c>
      <c r="C99" s="497">
        <v>761.2124809799999</v>
      </c>
      <c r="D99" s="367">
        <v>31.958642707329933</v>
      </c>
      <c r="E99" s="368">
        <v>20.598806610229474</v>
      </c>
      <c r="F99" s="368">
        <v>12.488366400353028</v>
      </c>
      <c r="G99" s="368">
        <v>19.04427823271711</v>
      </c>
      <c r="H99" s="369">
        <v>9.028946120473002</v>
      </c>
    </row>
    <row r="100" spans="1:8" ht="12.75">
      <c r="A100" s="27" t="s">
        <v>193</v>
      </c>
      <c r="B100" s="28" t="s">
        <v>79</v>
      </c>
      <c r="C100" s="498">
        <v>1165.72135593</v>
      </c>
      <c r="D100" s="370">
        <v>29.152938566427622</v>
      </c>
      <c r="E100" s="371">
        <v>15.542061450479203</v>
      </c>
      <c r="F100" s="371">
        <v>8.945277405234538</v>
      </c>
      <c r="G100" s="371">
        <v>34.50857166969119</v>
      </c>
      <c r="H100" s="372">
        <v>8.630920325701027</v>
      </c>
    </row>
    <row r="101" spans="1:8" ht="12.75">
      <c r="A101" s="25" t="s">
        <v>194</v>
      </c>
      <c r="B101" s="26" t="s">
        <v>80</v>
      </c>
      <c r="C101" s="497">
        <v>741.82959975</v>
      </c>
      <c r="D101" s="367">
        <v>21.621004473810764</v>
      </c>
      <c r="E101" s="368">
        <v>18.240937521986496</v>
      </c>
      <c r="F101" s="368">
        <v>11.586077933391334</v>
      </c>
      <c r="G101" s="368">
        <v>25.575951012731213</v>
      </c>
      <c r="H101" s="369">
        <v>9.861658579632595</v>
      </c>
    </row>
    <row r="102" spans="1:8" ht="12.75">
      <c r="A102" s="27" t="s">
        <v>195</v>
      </c>
      <c r="B102" s="28" t="s">
        <v>81</v>
      </c>
      <c r="C102" s="498">
        <v>515.09509564</v>
      </c>
      <c r="D102" s="370">
        <v>22.040647335020704</v>
      </c>
      <c r="E102" s="371">
        <v>23.612633358288758</v>
      </c>
      <c r="F102" s="371">
        <v>7.332285665246604</v>
      </c>
      <c r="G102" s="371">
        <v>28.410547749085538</v>
      </c>
      <c r="H102" s="372">
        <v>11.389843789350198</v>
      </c>
    </row>
    <row r="103" spans="1:8" ht="12.75">
      <c r="A103" s="25" t="s">
        <v>196</v>
      </c>
      <c r="B103" s="26" t="s">
        <v>82</v>
      </c>
      <c r="C103" s="497">
        <v>421.19040137</v>
      </c>
      <c r="D103" s="367">
        <v>12.930833977423886</v>
      </c>
      <c r="E103" s="368">
        <v>7.86932553832904</v>
      </c>
      <c r="F103" s="368">
        <v>8.065536270414082</v>
      </c>
      <c r="G103" s="368">
        <v>59.144704342671986</v>
      </c>
      <c r="H103" s="369">
        <v>10.76799018744932</v>
      </c>
    </row>
    <row r="104" spans="1:8" ht="12.75">
      <c r="A104" s="27" t="s">
        <v>197</v>
      </c>
      <c r="B104" s="28" t="s">
        <v>83</v>
      </c>
      <c r="C104" s="498">
        <v>374.52130822000004</v>
      </c>
      <c r="D104" s="370">
        <v>13.888936348434502</v>
      </c>
      <c r="E104" s="371">
        <v>5.926470359054114</v>
      </c>
      <c r="F104" s="371">
        <v>9.484002589549641</v>
      </c>
      <c r="G104" s="371">
        <v>52.63981047353183</v>
      </c>
      <c r="H104" s="372">
        <v>13.339894730542866</v>
      </c>
    </row>
    <row r="105" spans="1:8" ht="12.75">
      <c r="A105" s="25" t="s">
        <v>198</v>
      </c>
      <c r="B105" s="26" t="s">
        <v>84</v>
      </c>
      <c r="C105" s="497">
        <v>179.201402</v>
      </c>
      <c r="D105" s="367">
        <v>18.70059867053942</v>
      </c>
      <c r="E105" s="368">
        <v>3.902932076390786</v>
      </c>
      <c r="F105" s="368">
        <v>5.9774203105844</v>
      </c>
      <c r="G105" s="368">
        <v>62.03812121960966</v>
      </c>
      <c r="H105" s="369">
        <v>4.234839635908652</v>
      </c>
    </row>
    <row r="106" spans="1:8" ht="12.75">
      <c r="A106" s="27" t="s">
        <v>199</v>
      </c>
      <c r="B106" s="643" t="s">
        <v>100</v>
      </c>
      <c r="C106" s="496">
        <v>874.25979999</v>
      </c>
      <c r="D106" s="364">
        <v>10.175631771129996</v>
      </c>
      <c r="E106" s="365">
        <v>7.96240872116003</v>
      </c>
      <c r="F106" s="365">
        <v>4.0585965625327685</v>
      </c>
      <c r="G106" s="365">
        <v>61.91380300869277</v>
      </c>
      <c r="H106" s="366">
        <v>9.736189797469084</v>
      </c>
    </row>
    <row r="107" spans="1:9" ht="13.5" thickBot="1">
      <c r="A107" s="671">
        <v>976</v>
      </c>
      <c r="B107" s="644" t="s">
        <v>460</v>
      </c>
      <c r="C107" s="657">
        <v>31.416765240000004</v>
      </c>
      <c r="D107" s="658">
        <v>6.9730865773881945</v>
      </c>
      <c r="E107" s="659">
        <v>1.4790587969520697</v>
      </c>
      <c r="F107" s="659">
        <v>18.218069003210974</v>
      </c>
      <c r="G107" s="659">
        <v>27.815808926355274</v>
      </c>
      <c r="H107" s="660">
        <v>0</v>
      </c>
      <c r="I107" s="677"/>
    </row>
    <row r="108" spans="1:8" ht="12.75">
      <c r="A108" s="755" t="s">
        <v>201</v>
      </c>
      <c r="B108" s="756"/>
      <c r="C108" s="499">
        <v>31794.737869009994</v>
      </c>
      <c r="D108" s="373">
        <v>21.130718538706404</v>
      </c>
      <c r="E108" s="374">
        <v>21.72123863556496</v>
      </c>
      <c r="F108" s="374">
        <v>7.416276174046724</v>
      </c>
      <c r="G108" s="374">
        <v>24.762183015491395</v>
      </c>
      <c r="H108" s="375">
        <v>16.483435072689232</v>
      </c>
    </row>
    <row r="109" spans="1:8" ht="12.75">
      <c r="A109" s="753" t="s">
        <v>229</v>
      </c>
      <c r="B109" s="754"/>
      <c r="C109" s="500">
        <v>1880.5896768200002</v>
      </c>
      <c r="D109" s="376">
        <v>12.291058049454765</v>
      </c>
      <c r="E109" s="377">
        <v>7.04096485065805</v>
      </c>
      <c r="F109" s="377">
        <v>6.455884758726163</v>
      </c>
      <c r="G109" s="377">
        <v>58.88890271123188</v>
      </c>
      <c r="H109" s="378">
        <v>9.998086085314428</v>
      </c>
    </row>
    <row r="110" spans="1:8" ht="13.5" thickBot="1">
      <c r="A110" s="751" t="s">
        <v>278</v>
      </c>
      <c r="B110" s="752"/>
      <c r="C110" s="501">
        <v>35026.10881674</v>
      </c>
      <c r="D110" s="379">
        <v>21.046889630191384</v>
      </c>
      <c r="E110" s="380">
        <v>20.65275743942396</v>
      </c>
      <c r="F110" s="380">
        <v>7.5316000917841315</v>
      </c>
      <c r="G110" s="380">
        <v>26.68344721795987</v>
      </c>
      <c r="H110" s="381">
        <v>15.907190787139719</v>
      </c>
    </row>
    <row r="111" spans="3:8" s="70" customFormat="1" ht="12.75">
      <c r="C111" s="71"/>
      <c r="D111" s="249"/>
      <c r="E111" s="249"/>
      <c r="F111" s="249"/>
      <c r="G111" s="249"/>
      <c r="H111" s="249"/>
    </row>
    <row r="112" spans="1:8" s="70" customFormat="1" ht="12.75" customHeight="1">
      <c r="A112" s="812" t="s">
        <v>407</v>
      </c>
      <c r="B112" s="812"/>
      <c r="C112" s="812"/>
      <c r="D112" s="812"/>
      <c r="E112" s="812"/>
      <c r="F112" s="812"/>
      <c r="G112" s="812"/>
      <c r="H112" s="812"/>
    </row>
    <row r="113" spans="1:8" ht="12.75">
      <c r="A113" s="800" t="s">
        <v>384</v>
      </c>
      <c r="B113" s="800"/>
      <c r="C113" s="800"/>
      <c r="D113" s="800"/>
      <c r="E113" s="800"/>
      <c r="F113" s="800"/>
      <c r="G113" s="800"/>
      <c r="H113" s="800"/>
    </row>
    <row r="114" spans="1:8" s="70" customFormat="1" ht="12.75">
      <c r="A114" s="811" t="s">
        <v>387</v>
      </c>
      <c r="B114" s="811"/>
      <c r="C114" s="811"/>
      <c r="D114" s="811"/>
      <c r="E114" s="811"/>
      <c r="F114" s="811"/>
      <c r="G114" s="811"/>
      <c r="H114" s="811"/>
    </row>
    <row r="116" spans="1:8" ht="12.75">
      <c r="A116" s="20"/>
      <c r="B116" s="20"/>
      <c r="C116" s="20"/>
      <c r="D116" s="250"/>
      <c r="E116" s="250"/>
      <c r="F116" s="250"/>
      <c r="G116" s="250"/>
      <c r="H116" s="250"/>
    </row>
    <row r="118" ht="12.75">
      <c r="C118" s="418"/>
    </row>
    <row r="119" ht="12.75">
      <c r="C119" s="418"/>
    </row>
    <row r="120" ht="12.75">
      <c r="C120" s="418"/>
    </row>
  </sheetData>
  <sheetProtection/>
  <mergeCells count="10">
    <mergeCell ref="A1:B1"/>
    <mergeCell ref="A5:B6"/>
    <mergeCell ref="A3:H3"/>
    <mergeCell ref="C1:H1"/>
    <mergeCell ref="A114:H114"/>
    <mergeCell ref="A112:H112"/>
    <mergeCell ref="A108:B108"/>
    <mergeCell ref="A110:B110"/>
    <mergeCell ref="A109:B109"/>
    <mergeCell ref="A113:H113"/>
  </mergeCells>
  <hyperlinks>
    <hyperlink ref="H2" location="Index!A1" display="Index"/>
  </hyperlinks>
  <printOptions/>
  <pageMargins left="0.5118110236220472" right="0.2362204724409449" top="1.1811023622047245" bottom="0.5511811023622047" header="0.31496062992125984" footer="0.1968503937007874"/>
  <pageSetup firstPageNumber="30"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7" man="1"/>
  </rowBreaks>
</worksheet>
</file>

<file path=xl/worksheets/sheet17.xml><?xml version="1.0" encoding="utf-8"?>
<worksheet xmlns="http://schemas.openxmlformats.org/spreadsheetml/2006/main" xmlns:r="http://schemas.openxmlformats.org/officeDocument/2006/relationships">
  <dimension ref="A1:N120"/>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8" width="15.28125" style="161" customWidth="1"/>
    <col min="9" max="16384" width="11.421875" style="2" customWidth="1"/>
  </cols>
  <sheetData>
    <row r="1" spans="1:10" ht="16.5" customHeight="1">
      <c r="A1" s="759" t="s">
        <v>320</v>
      </c>
      <c r="B1" s="759"/>
      <c r="C1" s="813" t="s">
        <v>445</v>
      </c>
      <c r="D1" s="813"/>
      <c r="E1" s="813"/>
      <c r="F1" s="813"/>
      <c r="G1" s="813"/>
      <c r="H1" s="813"/>
      <c r="I1" s="8"/>
      <c r="J1" s="8"/>
    </row>
    <row r="2" spans="1:9" s="10" customFormat="1" ht="15" customHeight="1" thickBot="1">
      <c r="A2" s="11"/>
      <c r="B2" s="11"/>
      <c r="C2" s="193"/>
      <c r="D2" s="193"/>
      <c r="E2" s="193"/>
      <c r="F2" s="194"/>
      <c r="G2" s="194"/>
      <c r="H2" s="156" t="s">
        <v>280</v>
      </c>
      <c r="I2" s="8"/>
    </row>
    <row r="3" spans="1:8" ht="22.5" customHeight="1" thickBot="1">
      <c r="A3" s="770" t="s">
        <v>380</v>
      </c>
      <c r="B3" s="771"/>
      <c r="C3" s="771"/>
      <c r="D3" s="771"/>
      <c r="E3" s="771"/>
      <c r="F3" s="771"/>
      <c r="G3" s="771"/>
      <c r="H3" s="772"/>
    </row>
    <row r="4" spans="1:8" ht="9" customHeight="1" thickBot="1">
      <c r="A4" s="672"/>
      <c r="B4" s="202"/>
      <c r="C4" s="674"/>
      <c r="D4" s="674"/>
      <c r="E4" s="674"/>
      <c r="F4" s="674"/>
      <c r="G4" s="674"/>
      <c r="H4" s="674"/>
    </row>
    <row r="5" spans="1:8" ht="30" customHeight="1">
      <c r="A5" s="760" t="s">
        <v>228</v>
      </c>
      <c r="B5" s="809"/>
      <c r="C5" s="814" t="s">
        <v>409</v>
      </c>
      <c r="D5" s="815"/>
      <c r="E5" s="817"/>
      <c r="F5" s="814" t="s">
        <v>408</v>
      </c>
      <c r="G5" s="815"/>
      <c r="H5" s="816"/>
    </row>
    <row r="6" spans="1:8" ht="29.25" customHeight="1">
      <c r="A6" s="762"/>
      <c r="B6" s="810"/>
      <c r="C6" s="291" t="s">
        <v>446</v>
      </c>
      <c r="D6" s="167" t="s">
        <v>447</v>
      </c>
      <c r="E6" s="295" t="s">
        <v>448</v>
      </c>
      <c r="F6" s="291" t="s">
        <v>446</v>
      </c>
      <c r="G6" s="167" t="s">
        <v>447</v>
      </c>
      <c r="H6" s="296" t="s">
        <v>448</v>
      </c>
    </row>
    <row r="7" spans="1:8" ht="12.75" customHeight="1">
      <c r="A7" s="25" t="s">
        <v>102</v>
      </c>
      <c r="B7" s="26" t="s">
        <v>1</v>
      </c>
      <c r="C7" s="590">
        <v>90634.00574</v>
      </c>
      <c r="D7" s="724">
        <v>122298.46236</v>
      </c>
      <c r="E7" s="726">
        <v>60596.40123</v>
      </c>
      <c r="F7" s="590">
        <v>103109.3285</v>
      </c>
      <c r="G7" s="724">
        <v>179959.19775999998</v>
      </c>
      <c r="H7" s="725">
        <v>134214.04751</v>
      </c>
    </row>
    <row r="8" spans="1:8" ht="12.75" customHeight="1">
      <c r="A8" s="27" t="s">
        <v>103</v>
      </c>
      <c r="B8" s="28" t="s">
        <v>2</v>
      </c>
      <c r="C8" s="527">
        <v>29886.39833</v>
      </c>
      <c r="D8" s="528">
        <v>53514.66062</v>
      </c>
      <c r="E8" s="529">
        <v>91160.83</v>
      </c>
      <c r="F8" s="527">
        <v>128096.78149000001</v>
      </c>
      <c r="G8" s="528">
        <v>129772.33561000001</v>
      </c>
      <c r="H8" s="180">
        <v>106184.5951</v>
      </c>
    </row>
    <row r="9" spans="1:8" ht="12.75" customHeight="1">
      <c r="A9" s="25" t="s">
        <v>104</v>
      </c>
      <c r="B9" s="26" t="s">
        <v>3</v>
      </c>
      <c r="C9" s="524">
        <v>40852.59967</v>
      </c>
      <c r="D9" s="525">
        <v>40164.80525</v>
      </c>
      <c r="E9" s="526">
        <v>20667.13392</v>
      </c>
      <c r="F9" s="524">
        <v>53121.606459999995</v>
      </c>
      <c r="G9" s="525">
        <v>73454.51882</v>
      </c>
      <c r="H9" s="179">
        <v>63521.52355</v>
      </c>
    </row>
    <row r="10" spans="1:8" ht="12.75" customHeight="1">
      <c r="A10" s="27" t="s">
        <v>105</v>
      </c>
      <c r="B10" s="28" t="s">
        <v>85</v>
      </c>
      <c r="C10" s="530">
        <v>17737.29227</v>
      </c>
      <c r="D10" s="528">
        <v>23077.30511</v>
      </c>
      <c r="E10" s="529">
        <v>10764.96912</v>
      </c>
      <c r="F10" s="530">
        <v>61296.52017</v>
      </c>
      <c r="G10" s="528">
        <v>71854.18974000002</v>
      </c>
      <c r="H10" s="180">
        <v>80062.75385000001</v>
      </c>
    </row>
    <row r="11" spans="1:8" ht="12.75" customHeight="1">
      <c r="A11" s="25" t="s">
        <v>106</v>
      </c>
      <c r="B11" s="26" t="s">
        <v>4</v>
      </c>
      <c r="C11" s="524">
        <v>17087.608350000002</v>
      </c>
      <c r="D11" s="525">
        <v>56995.92136</v>
      </c>
      <c r="E11" s="526">
        <v>9213.29199</v>
      </c>
      <c r="F11" s="524">
        <v>68440.42561</v>
      </c>
      <c r="G11" s="525">
        <v>75544.28203</v>
      </c>
      <c r="H11" s="179">
        <v>63807.43848999999</v>
      </c>
    </row>
    <row r="12" spans="1:8" ht="12.75" customHeight="1">
      <c r="A12" s="27" t="s">
        <v>107</v>
      </c>
      <c r="B12" s="28" t="s">
        <v>5</v>
      </c>
      <c r="C12" s="530">
        <v>134383.47043000002</v>
      </c>
      <c r="D12" s="528">
        <v>174946.05125999998</v>
      </c>
      <c r="E12" s="529">
        <v>83858.23511</v>
      </c>
      <c r="F12" s="530">
        <v>437777.32162</v>
      </c>
      <c r="G12" s="528">
        <v>472671.66335000005</v>
      </c>
      <c r="H12" s="180">
        <v>189734.69882</v>
      </c>
    </row>
    <row r="13" spans="1:8" ht="12.75" customHeight="1">
      <c r="A13" s="25" t="s">
        <v>108</v>
      </c>
      <c r="B13" s="26" t="s">
        <v>6</v>
      </c>
      <c r="C13" s="524">
        <v>14604.30781</v>
      </c>
      <c r="D13" s="525">
        <v>15049.529590000002</v>
      </c>
      <c r="E13" s="526">
        <v>13139.681849999999</v>
      </c>
      <c r="F13" s="524">
        <v>98035.46256</v>
      </c>
      <c r="G13" s="525">
        <v>121880.29731000001</v>
      </c>
      <c r="H13" s="179">
        <v>108711.29374000001</v>
      </c>
    </row>
    <row r="14" spans="1:8" ht="12.75" customHeight="1">
      <c r="A14" s="27" t="s">
        <v>109</v>
      </c>
      <c r="B14" s="28" t="s">
        <v>86</v>
      </c>
      <c r="C14" s="530">
        <v>27668.206619999997</v>
      </c>
      <c r="D14" s="528">
        <v>6793.0525800000005</v>
      </c>
      <c r="E14" s="529">
        <v>7222.72724</v>
      </c>
      <c r="F14" s="530">
        <v>72462.09787</v>
      </c>
      <c r="G14" s="528">
        <v>56615.186870000005</v>
      </c>
      <c r="H14" s="180">
        <v>55603.52532</v>
      </c>
    </row>
    <row r="15" spans="1:8" ht="12.75" customHeight="1">
      <c r="A15" s="25" t="s">
        <v>110</v>
      </c>
      <c r="B15" s="26" t="s">
        <v>7</v>
      </c>
      <c r="C15" s="524">
        <v>15966.313139999998</v>
      </c>
      <c r="D15" s="525">
        <v>5613.24994</v>
      </c>
      <c r="E15" s="526">
        <v>9876.35084</v>
      </c>
      <c r="F15" s="524">
        <v>36996.23716</v>
      </c>
      <c r="G15" s="525">
        <v>37212.81287</v>
      </c>
      <c r="H15" s="179">
        <v>37978.89296</v>
      </c>
    </row>
    <row r="16" spans="1:8" ht="12.75" customHeight="1">
      <c r="A16" s="27" t="s">
        <v>111</v>
      </c>
      <c r="B16" s="28" t="s">
        <v>87</v>
      </c>
      <c r="C16" s="530">
        <v>32707.04778</v>
      </c>
      <c r="D16" s="528">
        <v>37994.163010000004</v>
      </c>
      <c r="E16" s="529">
        <v>34688.69661</v>
      </c>
      <c r="F16" s="530">
        <v>67931.32418000001</v>
      </c>
      <c r="G16" s="528">
        <v>81973.77881999999</v>
      </c>
      <c r="H16" s="180">
        <v>50190.73311</v>
      </c>
    </row>
    <row r="17" spans="1:8" ht="12.75" customHeight="1">
      <c r="A17" s="25" t="s">
        <v>112</v>
      </c>
      <c r="B17" s="26" t="s">
        <v>8</v>
      </c>
      <c r="C17" s="524">
        <v>34082.78053</v>
      </c>
      <c r="D17" s="525">
        <v>23896.59137</v>
      </c>
      <c r="E17" s="526">
        <v>20415.560610000004</v>
      </c>
      <c r="F17" s="524">
        <v>128113.5101</v>
      </c>
      <c r="G17" s="525">
        <v>118545.55133000002</v>
      </c>
      <c r="H17" s="179">
        <v>97184.82126</v>
      </c>
    </row>
    <row r="18" spans="1:8" ht="12.75" customHeight="1">
      <c r="A18" s="27" t="s">
        <v>113</v>
      </c>
      <c r="B18" s="28" t="s">
        <v>9</v>
      </c>
      <c r="C18" s="530">
        <v>7091.34434</v>
      </c>
      <c r="D18" s="528">
        <v>17738.55088</v>
      </c>
      <c r="E18" s="529">
        <v>13573.73093</v>
      </c>
      <c r="F18" s="530">
        <v>117997.29125</v>
      </c>
      <c r="G18" s="528">
        <v>172669.58617000002</v>
      </c>
      <c r="H18" s="180">
        <v>150176.92133</v>
      </c>
    </row>
    <row r="19" spans="1:8" ht="12.75" customHeight="1">
      <c r="A19" s="25" t="s">
        <v>114</v>
      </c>
      <c r="B19" s="26" t="s">
        <v>10</v>
      </c>
      <c r="C19" s="524">
        <v>302974.50983999996</v>
      </c>
      <c r="D19" s="525">
        <v>493760.62364</v>
      </c>
      <c r="E19" s="526">
        <v>553591.38463</v>
      </c>
      <c r="F19" s="524">
        <v>132508.51787</v>
      </c>
      <c r="G19" s="525">
        <v>237301.09913999998</v>
      </c>
      <c r="H19" s="179">
        <v>178477.83715</v>
      </c>
    </row>
    <row r="20" spans="1:8" ht="12.75" customHeight="1">
      <c r="A20" s="27" t="s">
        <v>115</v>
      </c>
      <c r="B20" s="28" t="s">
        <v>11</v>
      </c>
      <c r="C20" s="530">
        <v>70234.006</v>
      </c>
      <c r="D20" s="528">
        <v>37476.49405</v>
      </c>
      <c r="E20" s="529">
        <v>31429.919479999997</v>
      </c>
      <c r="F20" s="530">
        <v>126004.65472</v>
      </c>
      <c r="G20" s="528">
        <v>131632.70145</v>
      </c>
      <c r="H20" s="180">
        <v>90729.14838</v>
      </c>
    </row>
    <row r="21" spans="1:8" ht="12.75" customHeight="1">
      <c r="A21" s="25" t="s">
        <v>116</v>
      </c>
      <c r="B21" s="26" t="s">
        <v>12</v>
      </c>
      <c r="C21" s="524">
        <v>4800.53531</v>
      </c>
      <c r="D21" s="525">
        <v>17250.241719999998</v>
      </c>
      <c r="E21" s="526">
        <v>4400.5016000000005</v>
      </c>
      <c r="F21" s="524">
        <v>46920.215200000006</v>
      </c>
      <c r="G21" s="525">
        <v>69437.37214</v>
      </c>
      <c r="H21" s="179">
        <v>35927.66156</v>
      </c>
    </row>
    <row r="22" spans="1:8" ht="12.75" customHeight="1">
      <c r="A22" s="27" t="s">
        <v>117</v>
      </c>
      <c r="B22" s="28" t="s">
        <v>13</v>
      </c>
      <c r="C22" s="530">
        <v>18723.46251</v>
      </c>
      <c r="D22" s="528">
        <v>21835.77243</v>
      </c>
      <c r="E22" s="529">
        <v>17777.24426</v>
      </c>
      <c r="F22" s="530">
        <v>79118.01981999999</v>
      </c>
      <c r="G22" s="528">
        <v>81591.01952</v>
      </c>
      <c r="H22" s="180">
        <v>55051.12875</v>
      </c>
    </row>
    <row r="23" spans="1:8" ht="12.75" customHeight="1">
      <c r="A23" s="25" t="s">
        <v>118</v>
      </c>
      <c r="B23" s="26" t="s">
        <v>88</v>
      </c>
      <c r="C23" s="524">
        <v>46008.000530000005</v>
      </c>
      <c r="D23" s="525">
        <v>41623.42866</v>
      </c>
      <c r="E23" s="526">
        <v>34534.03194</v>
      </c>
      <c r="F23" s="524">
        <v>142543.48064</v>
      </c>
      <c r="G23" s="525">
        <v>174748.9466</v>
      </c>
      <c r="H23" s="179">
        <v>122356.33649</v>
      </c>
    </row>
    <row r="24" spans="1:8" ht="12.75" customHeight="1">
      <c r="A24" s="27" t="s">
        <v>119</v>
      </c>
      <c r="B24" s="28" t="s">
        <v>89</v>
      </c>
      <c r="C24" s="530">
        <v>7603.78816</v>
      </c>
      <c r="D24" s="528">
        <v>39.40919</v>
      </c>
      <c r="E24" s="529">
        <v>5959.419039999999</v>
      </c>
      <c r="F24" s="530">
        <v>49513.23676000001</v>
      </c>
      <c r="G24" s="528">
        <v>57826.65063</v>
      </c>
      <c r="H24" s="180">
        <v>46496.67166</v>
      </c>
    </row>
    <row r="25" spans="1:8" ht="12.75" customHeight="1">
      <c r="A25" s="25" t="s">
        <v>120</v>
      </c>
      <c r="B25" s="26" t="s">
        <v>90</v>
      </c>
      <c r="C25" s="524">
        <v>14092.87515</v>
      </c>
      <c r="D25" s="525">
        <v>10875.801730000001</v>
      </c>
      <c r="E25" s="526">
        <v>13210.8955</v>
      </c>
      <c r="F25" s="524">
        <v>106208.31033000001</v>
      </c>
      <c r="G25" s="525">
        <v>149238.23203</v>
      </c>
      <c r="H25" s="179">
        <v>40832.02755</v>
      </c>
    </row>
    <row r="26" spans="1:8" ht="12.75" customHeight="1">
      <c r="A26" s="27" t="s">
        <v>225</v>
      </c>
      <c r="B26" s="28" t="s">
        <v>14</v>
      </c>
      <c r="C26" s="530">
        <v>0</v>
      </c>
      <c r="D26" s="528">
        <v>0</v>
      </c>
      <c r="E26" s="529">
        <v>0</v>
      </c>
      <c r="F26" s="530">
        <v>60330.29278</v>
      </c>
      <c r="G26" s="528">
        <v>74654.76852</v>
      </c>
      <c r="H26" s="180">
        <v>99282.26264</v>
      </c>
    </row>
    <row r="27" spans="1:8" ht="12.75" customHeight="1">
      <c r="A27" s="25" t="s">
        <v>226</v>
      </c>
      <c r="B27" s="26" t="s">
        <v>15</v>
      </c>
      <c r="C27" s="524">
        <v>0</v>
      </c>
      <c r="D27" s="525">
        <v>0</v>
      </c>
      <c r="E27" s="526">
        <v>0</v>
      </c>
      <c r="F27" s="524">
        <v>77054.90926999999</v>
      </c>
      <c r="G27" s="525">
        <v>64888.29342</v>
      </c>
      <c r="H27" s="179">
        <v>68570.16679999999</v>
      </c>
    </row>
    <row r="28" spans="1:8" ht="12.75" customHeight="1">
      <c r="A28" s="27" t="s">
        <v>121</v>
      </c>
      <c r="B28" s="28" t="s">
        <v>16</v>
      </c>
      <c r="C28" s="530">
        <v>51320.52796</v>
      </c>
      <c r="D28" s="528">
        <v>63110.30597999999</v>
      </c>
      <c r="E28" s="529">
        <v>20370.87233</v>
      </c>
      <c r="F28" s="530">
        <v>103344.91369</v>
      </c>
      <c r="G28" s="528">
        <v>122664.84665</v>
      </c>
      <c r="H28" s="180">
        <v>117263.91502</v>
      </c>
    </row>
    <row r="29" spans="1:8" ht="12.75" customHeight="1">
      <c r="A29" s="25" t="s">
        <v>122</v>
      </c>
      <c r="B29" s="26" t="s">
        <v>91</v>
      </c>
      <c r="C29" s="524">
        <v>26704.80947</v>
      </c>
      <c r="D29" s="525">
        <v>59928.361699999994</v>
      </c>
      <c r="E29" s="526">
        <v>43680.14101</v>
      </c>
      <c r="F29" s="524">
        <v>109482.52647</v>
      </c>
      <c r="G29" s="525">
        <v>104778.21184</v>
      </c>
      <c r="H29" s="179">
        <v>86984.43234</v>
      </c>
    </row>
    <row r="30" spans="1:8" ht="12.75" customHeight="1">
      <c r="A30" s="27" t="s">
        <v>123</v>
      </c>
      <c r="B30" s="28" t="s">
        <v>17</v>
      </c>
      <c r="C30" s="530">
        <v>10354.92042</v>
      </c>
      <c r="D30" s="528">
        <v>3876.34476</v>
      </c>
      <c r="E30" s="529">
        <v>3159.23418</v>
      </c>
      <c r="F30" s="530">
        <v>33965.28582</v>
      </c>
      <c r="G30" s="528">
        <v>39726.42607</v>
      </c>
      <c r="H30" s="180">
        <v>43720.68203</v>
      </c>
    </row>
    <row r="31" spans="1:8" ht="12.75" customHeight="1">
      <c r="A31" s="25" t="s">
        <v>124</v>
      </c>
      <c r="B31" s="26" t="s">
        <v>92</v>
      </c>
      <c r="C31" s="524">
        <v>19862.57654</v>
      </c>
      <c r="D31" s="525">
        <v>39272.99546</v>
      </c>
      <c r="E31" s="526">
        <v>20154.35512</v>
      </c>
      <c r="F31" s="524">
        <v>124778.49807000002</v>
      </c>
      <c r="G31" s="525">
        <v>130129.62169</v>
      </c>
      <c r="H31" s="179">
        <v>119880.49626999999</v>
      </c>
    </row>
    <row r="32" spans="1:8" ht="12.75" customHeight="1">
      <c r="A32" s="27" t="s">
        <v>125</v>
      </c>
      <c r="B32" s="28" t="s">
        <v>18</v>
      </c>
      <c r="C32" s="530">
        <v>108468.36503</v>
      </c>
      <c r="D32" s="528">
        <v>118324.12216</v>
      </c>
      <c r="E32" s="529">
        <v>68772.77528</v>
      </c>
      <c r="F32" s="530">
        <v>110508.95229999999</v>
      </c>
      <c r="G32" s="528">
        <v>92428.53818</v>
      </c>
      <c r="H32" s="180">
        <v>81865.69969999998</v>
      </c>
    </row>
    <row r="33" spans="1:8" ht="12.75" customHeight="1">
      <c r="A33" s="25" t="s">
        <v>126</v>
      </c>
      <c r="B33" s="26" t="s">
        <v>93</v>
      </c>
      <c r="C33" s="524">
        <v>46411.70802</v>
      </c>
      <c r="D33" s="525">
        <v>59431.422479999994</v>
      </c>
      <c r="E33" s="526">
        <v>75775.39401999999</v>
      </c>
      <c r="F33" s="524">
        <v>170431.58851</v>
      </c>
      <c r="G33" s="525">
        <v>181588.65013999998</v>
      </c>
      <c r="H33" s="179">
        <v>151336.39938999998</v>
      </c>
    </row>
    <row r="34" spans="1:8" ht="12.75" customHeight="1">
      <c r="A34" s="27" t="s">
        <v>127</v>
      </c>
      <c r="B34" s="28" t="s">
        <v>19</v>
      </c>
      <c r="C34" s="530">
        <v>82571.57528</v>
      </c>
      <c r="D34" s="528">
        <v>92451.16419</v>
      </c>
      <c r="E34" s="529">
        <v>49715.2082</v>
      </c>
      <c r="F34" s="530">
        <v>96103.83944</v>
      </c>
      <c r="G34" s="528">
        <v>114518.08541</v>
      </c>
      <c r="H34" s="180">
        <v>92948.48803000001</v>
      </c>
    </row>
    <row r="35" spans="1:8" ht="12.75" customHeight="1">
      <c r="A35" s="25" t="s">
        <v>128</v>
      </c>
      <c r="B35" s="26" t="s">
        <v>20</v>
      </c>
      <c r="C35" s="524">
        <v>25359.630510000003</v>
      </c>
      <c r="D35" s="525">
        <v>32573.253350000003</v>
      </c>
      <c r="E35" s="526">
        <v>28832.60766</v>
      </c>
      <c r="F35" s="524">
        <v>77367.76049000002</v>
      </c>
      <c r="G35" s="525">
        <v>101611.59933</v>
      </c>
      <c r="H35" s="179">
        <v>73901.37195</v>
      </c>
    </row>
    <row r="36" spans="1:8" ht="12.75" customHeight="1">
      <c r="A36" s="27" t="s">
        <v>129</v>
      </c>
      <c r="B36" s="28" t="s">
        <v>21</v>
      </c>
      <c r="C36" s="530">
        <v>60613.3863</v>
      </c>
      <c r="D36" s="528">
        <v>67589.80557</v>
      </c>
      <c r="E36" s="529">
        <v>83097.51573999999</v>
      </c>
      <c r="F36" s="530">
        <v>101349.35285</v>
      </c>
      <c r="G36" s="528">
        <v>106212.54572</v>
      </c>
      <c r="H36" s="180">
        <v>63011.33994</v>
      </c>
    </row>
    <row r="37" spans="1:8" ht="12.75" customHeight="1">
      <c r="A37" s="25" t="s">
        <v>130</v>
      </c>
      <c r="B37" s="26" t="s">
        <v>22</v>
      </c>
      <c r="C37" s="524">
        <v>65888.98659999999</v>
      </c>
      <c r="D37" s="525">
        <v>55591.84514</v>
      </c>
      <c r="E37" s="526">
        <v>72026.5739</v>
      </c>
      <c r="F37" s="524">
        <v>119563.69983</v>
      </c>
      <c r="G37" s="525">
        <v>123647.34307999998</v>
      </c>
      <c r="H37" s="179">
        <v>131505.15643</v>
      </c>
    </row>
    <row r="38" spans="1:8" ht="12.75" customHeight="1">
      <c r="A38" s="27" t="s">
        <v>131</v>
      </c>
      <c r="B38" s="28" t="s">
        <v>23</v>
      </c>
      <c r="C38" s="530">
        <v>177773.93954</v>
      </c>
      <c r="D38" s="528">
        <v>168170.773</v>
      </c>
      <c r="E38" s="529">
        <v>133382.19796000002</v>
      </c>
      <c r="F38" s="530">
        <v>267855.44171</v>
      </c>
      <c r="G38" s="528">
        <v>330154.78826999996</v>
      </c>
      <c r="H38" s="180">
        <v>223723.18894</v>
      </c>
    </row>
    <row r="39" spans="1:8" ht="12.75" customHeight="1">
      <c r="A39" s="25" t="s">
        <v>132</v>
      </c>
      <c r="B39" s="26" t="s">
        <v>24</v>
      </c>
      <c r="C39" s="524">
        <v>15533.04968</v>
      </c>
      <c r="D39" s="525">
        <v>13344.62147</v>
      </c>
      <c r="E39" s="526">
        <v>13529.73088</v>
      </c>
      <c r="F39" s="524">
        <v>47396.70726</v>
      </c>
      <c r="G39" s="525">
        <v>54258.87265</v>
      </c>
      <c r="H39" s="179">
        <v>45353.4391</v>
      </c>
    </row>
    <row r="40" spans="1:8" ht="12.75" customHeight="1">
      <c r="A40" s="27" t="s">
        <v>133</v>
      </c>
      <c r="B40" s="28" t="s">
        <v>25</v>
      </c>
      <c r="C40" s="530">
        <v>173461.27647</v>
      </c>
      <c r="D40" s="528">
        <v>111519.97659</v>
      </c>
      <c r="E40" s="529">
        <v>160821.65794</v>
      </c>
      <c r="F40" s="530">
        <v>174257.05348000003</v>
      </c>
      <c r="G40" s="528">
        <v>189197.42609</v>
      </c>
      <c r="H40" s="180">
        <v>171439.20298</v>
      </c>
    </row>
    <row r="41" spans="1:8" ht="12.75" customHeight="1">
      <c r="A41" s="25" t="s">
        <v>134</v>
      </c>
      <c r="B41" s="26" t="s">
        <v>26</v>
      </c>
      <c r="C41" s="524">
        <v>135401.90035</v>
      </c>
      <c r="D41" s="525">
        <v>87785.22962</v>
      </c>
      <c r="E41" s="526">
        <v>82852.25541</v>
      </c>
      <c r="F41" s="524">
        <v>200561.02422000002</v>
      </c>
      <c r="G41" s="525">
        <v>268942.85706</v>
      </c>
      <c r="H41" s="179">
        <v>227970.81795</v>
      </c>
    </row>
    <row r="42" spans="1:8" ht="12.75" customHeight="1">
      <c r="A42" s="27" t="s">
        <v>135</v>
      </c>
      <c r="B42" s="28" t="s">
        <v>27</v>
      </c>
      <c r="C42" s="530">
        <v>86287.86781</v>
      </c>
      <c r="D42" s="528">
        <v>52789.41938</v>
      </c>
      <c r="E42" s="529">
        <v>33581.71632</v>
      </c>
      <c r="F42" s="530">
        <v>173008.08903</v>
      </c>
      <c r="G42" s="528">
        <v>204571.27892</v>
      </c>
      <c r="H42" s="180">
        <v>171232.16538</v>
      </c>
    </row>
    <row r="43" spans="1:8" ht="12.75" customHeight="1">
      <c r="A43" s="25" t="s">
        <v>136</v>
      </c>
      <c r="B43" s="26" t="s">
        <v>28</v>
      </c>
      <c r="C43" s="524">
        <v>16280.38305</v>
      </c>
      <c r="D43" s="525">
        <v>28600.13957</v>
      </c>
      <c r="E43" s="526">
        <v>18884.39436</v>
      </c>
      <c r="F43" s="524">
        <v>86636.42371999999</v>
      </c>
      <c r="G43" s="525">
        <v>91459.24837</v>
      </c>
      <c r="H43" s="179">
        <v>71978.62312999999</v>
      </c>
    </row>
    <row r="44" spans="1:8" ht="12.75" customHeight="1">
      <c r="A44" s="27" t="s">
        <v>137</v>
      </c>
      <c r="B44" s="28" t="s">
        <v>29</v>
      </c>
      <c r="C44" s="530">
        <v>54385.40154</v>
      </c>
      <c r="D44" s="528">
        <v>29763.34336</v>
      </c>
      <c r="E44" s="529">
        <v>37581.76993</v>
      </c>
      <c r="F44" s="530">
        <v>122580.41506999999</v>
      </c>
      <c r="G44" s="528">
        <v>140927.79456</v>
      </c>
      <c r="H44" s="180">
        <v>100462.34155000001</v>
      </c>
    </row>
    <row r="45" spans="1:8" ht="12.75" customHeight="1">
      <c r="A45" s="25" t="s">
        <v>138</v>
      </c>
      <c r="B45" s="26" t="s">
        <v>30</v>
      </c>
      <c r="C45" s="524">
        <v>145820.04156</v>
      </c>
      <c r="D45" s="525">
        <v>249061.68945</v>
      </c>
      <c r="E45" s="526">
        <v>302571.07933</v>
      </c>
      <c r="F45" s="524">
        <v>219949.79756</v>
      </c>
      <c r="G45" s="525">
        <v>237992.65208</v>
      </c>
      <c r="H45" s="179">
        <v>202605.42186</v>
      </c>
    </row>
    <row r="46" spans="1:8" ht="12.75" customHeight="1">
      <c r="A46" s="27" t="s">
        <v>139</v>
      </c>
      <c r="B46" s="28" t="s">
        <v>94</v>
      </c>
      <c r="C46" s="530">
        <v>23898.37912</v>
      </c>
      <c r="D46" s="528">
        <v>18127.850059999997</v>
      </c>
      <c r="E46" s="529">
        <v>21913.97674</v>
      </c>
      <c r="F46" s="530">
        <v>60862.9847</v>
      </c>
      <c r="G46" s="528">
        <v>97020.21636</v>
      </c>
      <c r="H46" s="180">
        <v>80663.93140999999</v>
      </c>
    </row>
    <row r="47" spans="1:8" ht="12.75" customHeight="1">
      <c r="A47" s="25" t="s">
        <v>140</v>
      </c>
      <c r="B47" s="26" t="s">
        <v>31</v>
      </c>
      <c r="C47" s="524">
        <v>44910.67138</v>
      </c>
      <c r="D47" s="525">
        <v>83001.63655</v>
      </c>
      <c r="E47" s="526">
        <v>56378.14244999999</v>
      </c>
      <c r="F47" s="524">
        <v>90750.96198</v>
      </c>
      <c r="G47" s="525">
        <v>123375.50094</v>
      </c>
      <c r="H47" s="179">
        <v>91197.43677000001</v>
      </c>
    </row>
    <row r="48" spans="1:8" ht="12.75" customHeight="1">
      <c r="A48" s="27" t="s">
        <v>141</v>
      </c>
      <c r="B48" s="28" t="s">
        <v>32</v>
      </c>
      <c r="C48" s="530">
        <v>35933.005950000006</v>
      </c>
      <c r="D48" s="528">
        <v>31620.56003</v>
      </c>
      <c r="E48" s="529">
        <v>38836.15337</v>
      </c>
      <c r="F48" s="530">
        <v>58231.698650000006</v>
      </c>
      <c r="G48" s="528">
        <v>69381.22936</v>
      </c>
      <c r="H48" s="180">
        <v>65208.43695</v>
      </c>
    </row>
    <row r="49" spans="1:8" ht="12.75" customHeight="1">
      <c r="A49" s="25" t="s">
        <v>142</v>
      </c>
      <c r="B49" s="26" t="s">
        <v>33</v>
      </c>
      <c r="C49" s="524">
        <v>39878.51585</v>
      </c>
      <c r="D49" s="525">
        <v>45815.96553</v>
      </c>
      <c r="E49" s="526">
        <v>44706.13011</v>
      </c>
      <c r="F49" s="524">
        <v>152981.71752</v>
      </c>
      <c r="G49" s="525">
        <v>150096.57613</v>
      </c>
      <c r="H49" s="179">
        <v>117146.79097999999</v>
      </c>
    </row>
    <row r="50" spans="1:8" ht="12.75" customHeight="1">
      <c r="A50" s="27" t="s">
        <v>143</v>
      </c>
      <c r="B50" s="28" t="s">
        <v>34</v>
      </c>
      <c r="C50" s="530">
        <v>7465.373529999999</v>
      </c>
      <c r="D50" s="528">
        <v>6563.108040000001</v>
      </c>
      <c r="E50" s="529">
        <v>10287.407040000002</v>
      </c>
      <c r="F50" s="530">
        <v>67528.21857</v>
      </c>
      <c r="G50" s="528">
        <v>59035.7553</v>
      </c>
      <c r="H50" s="180">
        <v>48130.50352</v>
      </c>
    </row>
    <row r="51" spans="1:8" ht="12.75" customHeight="1">
      <c r="A51" s="25" t="s">
        <v>144</v>
      </c>
      <c r="B51" s="26" t="s">
        <v>35</v>
      </c>
      <c r="C51" s="524">
        <v>82924.85558000002</v>
      </c>
      <c r="D51" s="525">
        <v>84381.80789</v>
      </c>
      <c r="E51" s="526">
        <v>92592.47137</v>
      </c>
      <c r="F51" s="524">
        <v>182287.83939999997</v>
      </c>
      <c r="G51" s="525">
        <v>201452.55710000003</v>
      </c>
      <c r="H51" s="179">
        <v>171948.62066</v>
      </c>
    </row>
    <row r="52" spans="1:8" ht="12.75" customHeight="1">
      <c r="A52" s="27" t="s">
        <v>145</v>
      </c>
      <c r="B52" s="28" t="s">
        <v>95</v>
      </c>
      <c r="C52" s="530">
        <v>152030.14666</v>
      </c>
      <c r="D52" s="528">
        <v>101351.90212</v>
      </c>
      <c r="E52" s="529">
        <v>108881.91336</v>
      </c>
      <c r="F52" s="530">
        <v>93541.52079</v>
      </c>
      <c r="G52" s="528">
        <v>200762.65166000003</v>
      </c>
      <c r="H52" s="180">
        <v>165740.91688</v>
      </c>
    </row>
    <row r="53" spans="1:8" ht="12.75" customHeight="1">
      <c r="A53" s="25" t="s">
        <v>146</v>
      </c>
      <c r="B53" s="26" t="s">
        <v>36</v>
      </c>
      <c r="C53" s="524">
        <v>10666.82754</v>
      </c>
      <c r="D53" s="525">
        <v>13693.55314</v>
      </c>
      <c r="E53" s="526">
        <v>11618.61861</v>
      </c>
      <c r="F53" s="524">
        <v>54678.272769999996</v>
      </c>
      <c r="G53" s="525">
        <v>76262.93755000002</v>
      </c>
      <c r="H53" s="179">
        <v>65594.56911</v>
      </c>
    </row>
    <row r="54" spans="1:8" ht="12.75" customHeight="1">
      <c r="A54" s="27" t="s">
        <v>147</v>
      </c>
      <c r="B54" s="28" t="s">
        <v>37</v>
      </c>
      <c r="C54" s="530">
        <v>15745.51526</v>
      </c>
      <c r="D54" s="528">
        <v>11866.3061</v>
      </c>
      <c r="E54" s="529">
        <v>21867.14502</v>
      </c>
      <c r="F54" s="530">
        <v>70740.60831</v>
      </c>
      <c r="G54" s="528">
        <v>118207.05385000001</v>
      </c>
      <c r="H54" s="180">
        <v>71829.10057</v>
      </c>
    </row>
    <row r="55" spans="1:8" ht="12.75" customHeight="1">
      <c r="A55" s="25" t="s">
        <v>148</v>
      </c>
      <c r="B55" s="26" t="s">
        <v>38</v>
      </c>
      <c r="C55" s="524">
        <v>2895.0371099999998</v>
      </c>
      <c r="D55" s="525">
        <v>1716.0533500000001</v>
      </c>
      <c r="E55" s="526">
        <v>4313.31706</v>
      </c>
      <c r="F55" s="524">
        <v>32091.054110000005</v>
      </c>
      <c r="G55" s="525">
        <v>48036.76265999999</v>
      </c>
      <c r="H55" s="179">
        <v>36060.83692</v>
      </c>
    </row>
    <row r="56" spans="1:8" ht="12.75" customHeight="1">
      <c r="A56" s="27" t="s">
        <v>149</v>
      </c>
      <c r="B56" s="28" t="s">
        <v>39</v>
      </c>
      <c r="C56" s="530">
        <v>70942.35876</v>
      </c>
      <c r="D56" s="528">
        <v>75308.00409999999</v>
      </c>
      <c r="E56" s="529">
        <v>49582.17356</v>
      </c>
      <c r="F56" s="530">
        <v>142916.96889</v>
      </c>
      <c r="G56" s="528">
        <v>223282.45385</v>
      </c>
      <c r="H56" s="180">
        <v>118216.07492</v>
      </c>
    </row>
    <row r="57" spans="1:8" ht="12.75" customHeight="1">
      <c r="A57" s="25" t="s">
        <v>150</v>
      </c>
      <c r="B57" s="26" t="s">
        <v>40</v>
      </c>
      <c r="C57" s="524">
        <v>25010.342129999997</v>
      </c>
      <c r="D57" s="525">
        <v>29823.066600000002</v>
      </c>
      <c r="E57" s="526">
        <v>26651.79878</v>
      </c>
      <c r="F57" s="524">
        <v>148838.00101999997</v>
      </c>
      <c r="G57" s="525">
        <v>146996.65247</v>
      </c>
      <c r="H57" s="179">
        <v>92917.64621</v>
      </c>
    </row>
    <row r="58" spans="1:8" ht="12.75" customHeight="1">
      <c r="A58" s="27" t="s">
        <v>151</v>
      </c>
      <c r="B58" s="28" t="s">
        <v>96</v>
      </c>
      <c r="C58" s="530">
        <v>53059.59096</v>
      </c>
      <c r="D58" s="528">
        <v>45839.763230000004</v>
      </c>
      <c r="E58" s="529">
        <v>60415.93786</v>
      </c>
      <c r="F58" s="530">
        <v>92614.39902</v>
      </c>
      <c r="G58" s="528">
        <v>101931.77781</v>
      </c>
      <c r="H58" s="180">
        <v>79297.60126000001</v>
      </c>
    </row>
    <row r="59" spans="1:8" ht="12.75" customHeight="1">
      <c r="A59" s="25" t="s">
        <v>152</v>
      </c>
      <c r="B59" s="26" t="s">
        <v>41</v>
      </c>
      <c r="C59" s="524">
        <v>48009.97146</v>
      </c>
      <c r="D59" s="525">
        <v>23701.284950000005</v>
      </c>
      <c r="E59" s="526">
        <v>42383.332619999994</v>
      </c>
      <c r="F59" s="524">
        <v>42233.342090000006</v>
      </c>
      <c r="G59" s="525">
        <v>51937.11989</v>
      </c>
      <c r="H59" s="179">
        <v>55114.472980000006</v>
      </c>
    </row>
    <row r="60" spans="1:8" ht="12.75" customHeight="1">
      <c r="A60" s="27" t="s">
        <v>153</v>
      </c>
      <c r="B60" s="28" t="s">
        <v>42</v>
      </c>
      <c r="C60" s="530">
        <v>18494.54879</v>
      </c>
      <c r="D60" s="528">
        <v>19441.91498</v>
      </c>
      <c r="E60" s="529">
        <v>16744.97394</v>
      </c>
      <c r="F60" s="530">
        <v>60137.038270000005</v>
      </c>
      <c r="G60" s="528">
        <v>65451.35025</v>
      </c>
      <c r="H60" s="180">
        <v>64304.02518</v>
      </c>
    </row>
    <row r="61" spans="1:8" ht="12.75" customHeight="1">
      <c r="A61" s="25" t="s">
        <v>154</v>
      </c>
      <c r="B61" s="26" t="s">
        <v>43</v>
      </c>
      <c r="C61" s="524">
        <v>62142.606289999996</v>
      </c>
      <c r="D61" s="525">
        <v>45393.72225</v>
      </c>
      <c r="E61" s="526">
        <v>30855.55485</v>
      </c>
      <c r="F61" s="524">
        <v>88849.41193999999</v>
      </c>
      <c r="G61" s="525">
        <v>102273.61212</v>
      </c>
      <c r="H61" s="179">
        <v>82816.58803</v>
      </c>
    </row>
    <row r="62" spans="1:8" ht="12.75" customHeight="1">
      <c r="A62" s="27" t="s">
        <v>155</v>
      </c>
      <c r="B62" s="28" t="s">
        <v>44</v>
      </c>
      <c r="C62" s="530">
        <v>27406.3758</v>
      </c>
      <c r="D62" s="528">
        <v>41153.61554</v>
      </c>
      <c r="E62" s="529">
        <v>11603.634360000002</v>
      </c>
      <c r="F62" s="530">
        <v>62322.63527000001</v>
      </c>
      <c r="G62" s="528">
        <v>72961.54233</v>
      </c>
      <c r="H62" s="180">
        <v>47413.06738</v>
      </c>
    </row>
    <row r="63" spans="1:8" ht="12.75" customHeight="1">
      <c r="A63" s="25" t="s">
        <v>156</v>
      </c>
      <c r="B63" s="26" t="s">
        <v>45</v>
      </c>
      <c r="C63" s="524">
        <v>32632.398579999997</v>
      </c>
      <c r="D63" s="525">
        <v>38919.05883</v>
      </c>
      <c r="E63" s="526">
        <v>68960.04643999999</v>
      </c>
      <c r="F63" s="524">
        <v>155795.14619</v>
      </c>
      <c r="G63" s="525">
        <v>175748.5148</v>
      </c>
      <c r="H63" s="179">
        <v>135044.51887</v>
      </c>
    </row>
    <row r="64" spans="1:8" ht="12.75" customHeight="1">
      <c r="A64" s="27" t="s">
        <v>157</v>
      </c>
      <c r="B64" s="28" t="s">
        <v>46</v>
      </c>
      <c r="C64" s="530">
        <v>92068.25658</v>
      </c>
      <c r="D64" s="528">
        <v>51206.328349999996</v>
      </c>
      <c r="E64" s="529">
        <v>90330.03645</v>
      </c>
      <c r="F64" s="530">
        <v>209745.28592000002</v>
      </c>
      <c r="G64" s="528">
        <v>173644.36228</v>
      </c>
      <c r="H64" s="180">
        <v>148950.52652</v>
      </c>
    </row>
    <row r="65" spans="1:8" ht="12.75" customHeight="1">
      <c r="A65" s="25" t="s">
        <v>158</v>
      </c>
      <c r="B65" s="26" t="s">
        <v>47</v>
      </c>
      <c r="C65" s="524">
        <v>23773.225440000002</v>
      </c>
      <c r="D65" s="525">
        <v>21120.68995</v>
      </c>
      <c r="E65" s="526">
        <v>10695.35707</v>
      </c>
      <c r="F65" s="524">
        <v>45403.84911</v>
      </c>
      <c r="G65" s="525">
        <v>61753.8638</v>
      </c>
      <c r="H65" s="179">
        <v>46905.39436</v>
      </c>
    </row>
    <row r="66" spans="1:8" ht="12.75" customHeight="1">
      <c r="A66" s="27" t="s">
        <v>159</v>
      </c>
      <c r="B66" s="28" t="s">
        <v>48</v>
      </c>
      <c r="C66" s="530">
        <v>382767.80917</v>
      </c>
      <c r="D66" s="528">
        <v>493173.2564</v>
      </c>
      <c r="E66" s="529">
        <v>359023.31049</v>
      </c>
      <c r="F66" s="530">
        <v>292885.00685</v>
      </c>
      <c r="G66" s="528">
        <v>446337.77158</v>
      </c>
      <c r="H66" s="180">
        <v>392529.86328999995</v>
      </c>
    </row>
    <row r="67" spans="1:8" ht="12.75" customHeight="1">
      <c r="A67" s="25" t="s">
        <v>160</v>
      </c>
      <c r="B67" s="26" t="s">
        <v>49</v>
      </c>
      <c r="C67" s="524">
        <v>145251.14875</v>
      </c>
      <c r="D67" s="525">
        <v>137030.12010000003</v>
      </c>
      <c r="E67" s="526">
        <v>129245.69698000001</v>
      </c>
      <c r="F67" s="524">
        <v>116432.97696000001</v>
      </c>
      <c r="G67" s="525">
        <v>163911.09329000002</v>
      </c>
      <c r="H67" s="179">
        <v>118640.31229999998</v>
      </c>
    </row>
    <row r="68" spans="1:8" ht="12.75" customHeight="1">
      <c r="A68" s="27" t="s">
        <v>161</v>
      </c>
      <c r="B68" s="28" t="s">
        <v>50</v>
      </c>
      <c r="C68" s="530">
        <v>21701.084039999998</v>
      </c>
      <c r="D68" s="528">
        <v>17352.30216</v>
      </c>
      <c r="E68" s="529">
        <v>44635.815879999995</v>
      </c>
      <c r="F68" s="530">
        <v>139813.93308</v>
      </c>
      <c r="G68" s="528">
        <v>115851.77747</v>
      </c>
      <c r="H68" s="180">
        <v>119667.42695000001</v>
      </c>
    </row>
    <row r="69" spans="1:8" ht="12.75" customHeight="1">
      <c r="A69" s="25" t="s">
        <v>162</v>
      </c>
      <c r="B69" s="26" t="s">
        <v>51</v>
      </c>
      <c r="C69" s="524">
        <v>165618.55023000002</v>
      </c>
      <c r="D69" s="525">
        <v>165089.95841</v>
      </c>
      <c r="E69" s="526">
        <v>119142.98727000001</v>
      </c>
      <c r="F69" s="524">
        <v>228862.62274000002</v>
      </c>
      <c r="G69" s="525">
        <v>298361.19109</v>
      </c>
      <c r="H69" s="179">
        <v>246341.85338</v>
      </c>
    </row>
    <row r="70" spans="1:8" ht="12.75" customHeight="1">
      <c r="A70" s="27" t="s">
        <v>163</v>
      </c>
      <c r="B70" s="28" t="s">
        <v>52</v>
      </c>
      <c r="C70" s="530">
        <v>47319.82588</v>
      </c>
      <c r="D70" s="528">
        <v>70265.06026</v>
      </c>
      <c r="E70" s="529">
        <v>46273.48673</v>
      </c>
      <c r="F70" s="530">
        <v>94787.05834</v>
      </c>
      <c r="G70" s="528">
        <v>106184.03530000002</v>
      </c>
      <c r="H70" s="180">
        <v>79821.52957000001</v>
      </c>
    </row>
    <row r="71" spans="1:8" ht="12.75" customHeight="1">
      <c r="A71" s="25" t="s">
        <v>164</v>
      </c>
      <c r="B71" s="26" t="s">
        <v>53</v>
      </c>
      <c r="C71" s="524">
        <v>24020.51525</v>
      </c>
      <c r="D71" s="525">
        <v>68103.094</v>
      </c>
      <c r="E71" s="526">
        <v>82409.82318</v>
      </c>
      <c r="F71" s="524">
        <v>165022.53593</v>
      </c>
      <c r="G71" s="525">
        <v>198632.02115</v>
      </c>
      <c r="H71" s="179">
        <v>172138.32972</v>
      </c>
    </row>
    <row r="72" spans="1:8" ht="12.75" customHeight="1">
      <c r="A72" s="27" t="s">
        <v>165</v>
      </c>
      <c r="B72" s="28" t="s">
        <v>97</v>
      </c>
      <c r="C72" s="530">
        <v>8861.244929999999</v>
      </c>
      <c r="D72" s="528">
        <v>9388.94289</v>
      </c>
      <c r="E72" s="529">
        <v>9890.41134</v>
      </c>
      <c r="F72" s="530">
        <v>58893.11892999999</v>
      </c>
      <c r="G72" s="528">
        <v>73211.22708</v>
      </c>
      <c r="H72" s="180">
        <v>52488.96369</v>
      </c>
    </row>
    <row r="73" spans="1:8" ht="12.75" customHeight="1">
      <c r="A73" s="25" t="s">
        <v>166</v>
      </c>
      <c r="B73" s="26" t="s">
        <v>54</v>
      </c>
      <c r="C73" s="524">
        <v>49666.04907</v>
      </c>
      <c r="D73" s="525">
        <v>42297.336559999996</v>
      </c>
      <c r="E73" s="526">
        <v>15319.48827</v>
      </c>
      <c r="F73" s="524">
        <v>99180.94459</v>
      </c>
      <c r="G73" s="525">
        <v>153984.93975</v>
      </c>
      <c r="H73" s="179">
        <v>134183.24981</v>
      </c>
    </row>
    <row r="74" spans="1:8" ht="12.75" customHeight="1">
      <c r="A74" s="27" t="s">
        <v>167</v>
      </c>
      <c r="B74" s="28" t="s">
        <v>55</v>
      </c>
      <c r="C74" s="530">
        <v>107126.03444999999</v>
      </c>
      <c r="D74" s="528">
        <v>89845.99087000001</v>
      </c>
      <c r="E74" s="529">
        <v>82177.95859000001</v>
      </c>
      <c r="F74" s="530">
        <v>128870.81225</v>
      </c>
      <c r="G74" s="528">
        <v>177293.33301</v>
      </c>
      <c r="H74" s="180">
        <v>173688.17336</v>
      </c>
    </row>
    <row r="75" spans="1:8" ht="12.75" customHeight="1">
      <c r="A75" s="25" t="s">
        <v>168</v>
      </c>
      <c r="B75" s="26" t="s">
        <v>56</v>
      </c>
      <c r="C75" s="524">
        <v>76739.85784</v>
      </c>
      <c r="D75" s="525">
        <v>132357.11964999998</v>
      </c>
      <c r="E75" s="526">
        <v>75376.10877</v>
      </c>
      <c r="F75" s="524">
        <v>132207.17536999998</v>
      </c>
      <c r="G75" s="525">
        <v>194202.68027</v>
      </c>
      <c r="H75" s="179">
        <v>144468.41453</v>
      </c>
    </row>
    <row r="76" spans="1:8" ht="12.75" customHeight="1">
      <c r="A76" s="27" t="s">
        <v>169</v>
      </c>
      <c r="B76" s="28" t="s">
        <v>57</v>
      </c>
      <c r="C76" s="530">
        <v>111734.9846</v>
      </c>
      <c r="D76" s="528">
        <v>152877.20609</v>
      </c>
      <c r="E76" s="529">
        <v>140455.7784</v>
      </c>
      <c r="F76" s="530">
        <v>89523.08106</v>
      </c>
      <c r="G76" s="528">
        <v>119797.98611000001</v>
      </c>
      <c r="H76" s="180">
        <v>103325.59149999998</v>
      </c>
    </row>
    <row r="77" spans="1:8" ht="12.75" customHeight="1">
      <c r="A77" s="25" t="s">
        <v>170</v>
      </c>
      <c r="B77" s="26" t="s">
        <v>58</v>
      </c>
      <c r="C77" s="524">
        <v>17396.53715</v>
      </c>
      <c r="D77" s="525">
        <v>23816.361379999995</v>
      </c>
      <c r="E77" s="526">
        <v>21277.39897</v>
      </c>
      <c r="F77" s="524">
        <v>99483.44854</v>
      </c>
      <c r="G77" s="525">
        <v>129565.50366</v>
      </c>
      <c r="H77" s="179">
        <v>113436.56178999999</v>
      </c>
    </row>
    <row r="78" spans="1:8" ht="12.75" customHeight="1">
      <c r="A78" s="27" t="s">
        <v>171</v>
      </c>
      <c r="B78" s="28" t="s">
        <v>59</v>
      </c>
      <c r="C78" s="530">
        <v>30294.03486</v>
      </c>
      <c r="D78" s="528">
        <v>38230.45571</v>
      </c>
      <c r="E78" s="529">
        <v>47314.868729999995</v>
      </c>
      <c r="F78" s="530">
        <v>105542.24465</v>
      </c>
      <c r="G78" s="528">
        <v>130809.46238000001</v>
      </c>
      <c r="H78" s="180">
        <v>68846.01656999999</v>
      </c>
    </row>
    <row r="79" spans="1:8" ht="12.75" customHeight="1">
      <c r="A79" s="25" t="s">
        <v>172</v>
      </c>
      <c r="B79" s="26" t="s">
        <v>60</v>
      </c>
      <c r="C79" s="524">
        <v>26989.20214</v>
      </c>
      <c r="D79" s="525">
        <v>40118.17661</v>
      </c>
      <c r="E79" s="526">
        <v>53676.84012000001</v>
      </c>
      <c r="F79" s="524">
        <v>68398.60656</v>
      </c>
      <c r="G79" s="525">
        <v>81117.49501</v>
      </c>
      <c r="H79" s="179">
        <v>56208.09784</v>
      </c>
    </row>
    <row r="80" spans="1:8" ht="12.75" customHeight="1">
      <c r="A80" s="27" t="s">
        <v>173</v>
      </c>
      <c r="B80" s="28" t="s">
        <v>61</v>
      </c>
      <c r="C80" s="530">
        <v>51846.232019999996</v>
      </c>
      <c r="D80" s="528">
        <v>32457.80998</v>
      </c>
      <c r="E80" s="529">
        <v>38625.381649999996</v>
      </c>
      <c r="F80" s="530">
        <v>192438.19145999997</v>
      </c>
      <c r="G80" s="528">
        <v>216617.75082999998</v>
      </c>
      <c r="H80" s="180">
        <v>127836.20315999999</v>
      </c>
    </row>
    <row r="81" spans="1:8" ht="12.75" customHeight="1">
      <c r="A81" s="25" t="s">
        <v>174</v>
      </c>
      <c r="B81" s="26" t="s">
        <v>62</v>
      </c>
      <c r="C81" s="524">
        <v>71731.29665999999</v>
      </c>
      <c r="D81" s="525">
        <v>63999.165160000004</v>
      </c>
      <c r="E81" s="526">
        <v>43417.68392</v>
      </c>
      <c r="F81" s="524">
        <v>225974.31882</v>
      </c>
      <c r="G81" s="525">
        <v>294076.09958000004</v>
      </c>
      <c r="H81" s="179">
        <v>204143.14419999998</v>
      </c>
    </row>
    <row r="82" spans="1:8" ht="12.75" customHeight="1">
      <c r="A82" s="27" t="s">
        <v>175</v>
      </c>
      <c r="B82" s="28" t="s">
        <v>63</v>
      </c>
      <c r="C82" s="530">
        <v>101406.53103</v>
      </c>
      <c r="D82" s="528">
        <v>84397.09141999998</v>
      </c>
      <c r="E82" s="529">
        <v>64300.55639</v>
      </c>
      <c r="F82" s="530">
        <v>0</v>
      </c>
      <c r="G82" s="528">
        <v>0</v>
      </c>
      <c r="H82" s="180">
        <v>0</v>
      </c>
    </row>
    <row r="83" spans="1:8" ht="12.75" customHeight="1">
      <c r="A83" s="25" t="s">
        <v>176</v>
      </c>
      <c r="B83" s="26" t="s">
        <v>64</v>
      </c>
      <c r="C83" s="524">
        <v>111441.86971000001</v>
      </c>
      <c r="D83" s="525">
        <v>175162.98723</v>
      </c>
      <c r="E83" s="526">
        <v>158770.34522</v>
      </c>
      <c r="F83" s="524">
        <v>265417.49294</v>
      </c>
      <c r="G83" s="525">
        <v>300790.90614</v>
      </c>
      <c r="H83" s="179">
        <v>153527.08963</v>
      </c>
    </row>
    <row r="84" spans="1:8" ht="12.75" customHeight="1">
      <c r="A84" s="27" t="s">
        <v>177</v>
      </c>
      <c r="B84" s="28" t="s">
        <v>65</v>
      </c>
      <c r="C84" s="530">
        <v>163554.26345</v>
      </c>
      <c r="D84" s="528">
        <v>179687.79374000002</v>
      </c>
      <c r="E84" s="529">
        <v>182137.99972</v>
      </c>
      <c r="F84" s="530">
        <v>198498.94335000002</v>
      </c>
      <c r="G84" s="528">
        <v>235940.44479</v>
      </c>
      <c r="H84" s="180">
        <v>167594.50654</v>
      </c>
    </row>
    <row r="85" spans="1:8" ht="12.75" customHeight="1">
      <c r="A85" s="25" t="s">
        <v>178</v>
      </c>
      <c r="B85" s="26" t="s">
        <v>66</v>
      </c>
      <c r="C85" s="524">
        <v>164044.59590000001</v>
      </c>
      <c r="D85" s="525">
        <v>167040.34236</v>
      </c>
      <c r="E85" s="526">
        <v>155851.91388</v>
      </c>
      <c r="F85" s="524">
        <v>174767.98595000003</v>
      </c>
      <c r="G85" s="525">
        <v>169186.31144999998</v>
      </c>
      <c r="H85" s="179">
        <v>164293.26656</v>
      </c>
    </row>
    <row r="86" spans="1:8" ht="12.75" customHeight="1">
      <c r="A86" s="27" t="s">
        <v>179</v>
      </c>
      <c r="B86" s="28" t="s">
        <v>67</v>
      </c>
      <c r="C86" s="530">
        <v>28236.25448</v>
      </c>
      <c r="D86" s="528">
        <v>30058.45925</v>
      </c>
      <c r="E86" s="529">
        <v>20334.762950000004</v>
      </c>
      <c r="F86" s="530">
        <v>61201.276269999995</v>
      </c>
      <c r="G86" s="528">
        <v>71994.90119</v>
      </c>
      <c r="H86" s="180">
        <v>51508.20517</v>
      </c>
    </row>
    <row r="87" spans="1:8" ht="12.75" customHeight="1">
      <c r="A87" s="25" t="s">
        <v>180</v>
      </c>
      <c r="B87" s="26" t="s">
        <v>68</v>
      </c>
      <c r="C87" s="524">
        <v>62720.496179999995</v>
      </c>
      <c r="D87" s="525">
        <v>36602.57988</v>
      </c>
      <c r="E87" s="526">
        <v>33567.803100000005</v>
      </c>
      <c r="F87" s="524">
        <v>72536.23922</v>
      </c>
      <c r="G87" s="525">
        <v>80140.47615</v>
      </c>
      <c r="H87" s="179">
        <v>61708.26844</v>
      </c>
    </row>
    <row r="88" spans="1:8" ht="12.75" customHeight="1">
      <c r="A88" s="27" t="s">
        <v>181</v>
      </c>
      <c r="B88" s="28" t="s">
        <v>69</v>
      </c>
      <c r="C88" s="530">
        <v>21505.94993</v>
      </c>
      <c r="D88" s="528">
        <v>27320.27029</v>
      </c>
      <c r="E88" s="529">
        <v>34969.42309999999</v>
      </c>
      <c r="F88" s="530">
        <v>72391.92004000001</v>
      </c>
      <c r="G88" s="528">
        <v>78026.92853</v>
      </c>
      <c r="H88" s="180">
        <v>83104.46285000001</v>
      </c>
    </row>
    <row r="89" spans="1:8" ht="12.75" customHeight="1">
      <c r="A89" s="25" t="s">
        <v>182</v>
      </c>
      <c r="B89" s="26" t="s">
        <v>70</v>
      </c>
      <c r="C89" s="524">
        <v>21393.39584</v>
      </c>
      <c r="D89" s="525">
        <v>47148.76468</v>
      </c>
      <c r="E89" s="526">
        <v>25870.65234</v>
      </c>
      <c r="F89" s="524">
        <v>69369.64766</v>
      </c>
      <c r="G89" s="525">
        <v>68405.37268</v>
      </c>
      <c r="H89" s="179">
        <v>39824.13007</v>
      </c>
    </row>
    <row r="90" spans="1:8" s="3" customFormat="1" ht="12.75" customHeight="1">
      <c r="A90" s="27" t="s">
        <v>183</v>
      </c>
      <c r="B90" s="28" t="s">
        <v>71</v>
      </c>
      <c r="C90" s="530">
        <v>224742.07627000002</v>
      </c>
      <c r="D90" s="528">
        <v>131675.64387</v>
      </c>
      <c r="E90" s="529">
        <v>74973.93579</v>
      </c>
      <c r="F90" s="530">
        <v>190896.2158</v>
      </c>
      <c r="G90" s="528">
        <v>250988.45743</v>
      </c>
      <c r="H90" s="180">
        <v>180069.2599</v>
      </c>
    </row>
    <row r="91" spans="1:8" ht="12.75" customHeight="1">
      <c r="A91" s="25" t="s">
        <v>184</v>
      </c>
      <c r="B91" s="26" t="s">
        <v>72</v>
      </c>
      <c r="C91" s="524">
        <v>84844.18043000001</v>
      </c>
      <c r="D91" s="525">
        <v>70075.16758</v>
      </c>
      <c r="E91" s="526">
        <v>37938.11623</v>
      </c>
      <c r="F91" s="524">
        <v>165374.46201</v>
      </c>
      <c r="G91" s="525">
        <v>172060.36247</v>
      </c>
      <c r="H91" s="179">
        <v>159895.41103</v>
      </c>
    </row>
    <row r="92" spans="1:8" ht="12.75" customHeight="1">
      <c r="A92" s="27" t="s">
        <v>185</v>
      </c>
      <c r="B92" s="28" t="s">
        <v>73</v>
      </c>
      <c r="C92" s="530">
        <v>32105.05344</v>
      </c>
      <c r="D92" s="528">
        <v>31432.95689</v>
      </c>
      <c r="E92" s="529">
        <v>64415.410469999995</v>
      </c>
      <c r="F92" s="530">
        <v>214174.31411999997</v>
      </c>
      <c r="G92" s="528">
        <v>223456.43442</v>
      </c>
      <c r="H92" s="180">
        <v>176359.83046</v>
      </c>
    </row>
    <row r="93" spans="1:8" ht="12.75" customHeight="1">
      <c r="A93" s="25" t="s">
        <v>186</v>
      </c>
      <c r="B93" s="26" t="s">
        <v>74</v>
      </c>
      <c r="C93" s="524">
        <v>25182.85003</v>
      </c>
      <c r="D93" s="525">
        <v>16220.95067</v>
      </c>
      <c r="E93" s="526">
        <v>11981.22189</v>
      </c>
      <c r="F93" s="524">
        <v>56242.14326</v>
      </c>
      <c r="G93" s="525">
        <v>58290.070210000005</v>
      </c>
      <c r="H93" s="179">
        <v>53473.01970999999</v>
      </c>
    </row>
    <row r="94" spans="1:8" ht="12.75">
      <c r="A94" s="27" t="s">
        <v>187</v>
      </c>
      <c r="B94" s="28" t="s">
        <v>98</v>
      </c>
      <c r="C94" s="530">
        <v>29258.394319999996</v>
      </c>
      <c r="D94" s="528">
        <v>19644.16787</v>
      </c>
      <c r="E94" s="529">
        <v>19235.12141</v>
      </c>
      <c r="F94" s="530">
        <v>73219.34127</v>
      </c>
      <c r="G94" s="528">
        <v>60122.500810000005</v>
      </c>
      <c r="H94" s="180">
        <v>44716.57164</v>
      </c>
    </row>
    <row r="95" spans="1:8" ht="12.75">
      <c r="A95" s="25" t="s">
        <v>188</v>
      </c>
      <c r="B95" s="26" t="s">
        <v>75</v>
      </c>
      <c r="C95" s="524">
        <v>32047.017630000002</v>
      </c>
      <c r="D95" s="525">
        <v>40252.90369</v>
      </c>
      <c r="E95" s="526">
        <v>32410.661079999998</v>
      </c>
      <c r="F95" s="524">
        <v>85650.0772</v>
      </c>
      <c r="G95" s="525">
        <v>118521.10720999999</v>
      </c>
      <c r="H95" s="179">
        <v>82973.16936999999</v>
      </c>
    </row>
    <row r="96" spans="1:8" ht="12.75">
      <c r="A96" s="27" t="s">
        <v>189</v>
      </c>
      <c r="B96" s="28" t="s">
        <v>76</v>
      </c>
      <c r="C96" s="530">
        <v>34674.61183</v>
      </c>
      <c r="D96" s="528">
        <v>38861.99437</v>
      </c>
      <c r="E96" s="529">
        <v>30075.903810000003</v>
      </c>
      <c r="F96" s="530">
        <v>75633.48419</v>
      </c>
      <c r="G96" s="528">
        <v>68926.25381000001</v>
      </c>
      <c r="H96" s="180">
        <v>34193.91139</v>
      </c>
    </row>
    <row r="97" spans="1:8" ht="12.75">
      <c r="A97" s="25" t="s">
        <v>190</v>
      </c>
      <c r="B97" s="26" t="s">
        <v>77</v>
      </c>
      <c r="C97" s="524">
        <v>13766.458950000002</v>
      </c>
      <c r="D97" s="525">
        <v>14847.500370000002</v>
      </c>
      <c r="E97" s="526">
        <v>14572.61037</v>
      </c>
      <c r="F97" s="524">
        <v>25217.1462</v>
      </c>
      <c r="G97" s="525">
        <v>23856.68107</v>
      </c>
      <c r="H97" s="179">
        <v>15022.553219999998</v>
      </c>
    </row>
    <row r="98" spans="1:8" ht="12.75">
      <c r="A98" s="27" t="s">
        <v>191</v>
      </c>
      <c r="B98" s="28" t="s">
        <v>78</v>
      </c>
      <c r="C98" s="530">
        <v>212981.22136000003</v>
      </c>
      <c r="D98" s="528">
        <v>151844.11185000002</v>
      </c>
      <c r="E98" s="529">
        <v>108402.8342</v>
      </c>
      <c r="F98" s="530">
        <v>125339.03874</v>
      </c>
      <c r="G98" s="528">
        <v>155094.45338999998</v>
      </c>
      <c r="H98" s="180">
        <v>136071.11745999998</v>
      </c>
    </row>
    <row r="99" spans="1:8" ht="12.75">
      <c r="A99" s="25" t="s">
        <v>192</v>
      </c>
      <c r="B99" s="26" t="s">
        <v>99</v>
      </c>
      <c r="C99" s="524">
        <v>277157.17661</v>
      </c>
      <c r="D99" s="525">
        <v>320791.79283000005</v>
      </c>
      <c r="E99" s="526">
        <v>260424.81019</v>
      </c>
      <c r="F99" s="524">
        <v>130316.22261000001</v>
      </c>
      <c r="G99" s="525">
        <v>150454.95445</v>
      </c>
      <c r="H99" s="179">
        <v>154212.5658</v>
      </c>
    </row>
    <row r="100" spans="1:8" ht="12.75">
      <c r="A100" s="27" t="s">
        <v>193</v>
      </c>
      <c r="B100" s="28" t="s">
        <v>79</v>
      </c>
      <c r="C100" s="530">
        <v>189607.57799000002</v>
      </c>
      <c r="D100" s="528">
        <v>136754.34428</v>
      </c>
      <c r="E100" s="529">
        <v>153943.49149000001</v>
      </c>
      <c r="F100" s="530">
        <v>98859.48001</v>
      </c>
      <c r="G100" s="528">
        <v>163199.69178999998</v>
      </c>
      <c r="H100" s="180">
        <v>227203.95799</v>
      </c>
    </row>
    <row r="101" spans="1:8" ht="12.75">
      <c r="A101" s="25" t="s">
        <v>194</v>
      </c>
      <c r="B101" s="26" t="s">
        <v>80</v>
      </c>
      <c r="C101" s="524">
        <v>304107.54813</v>
      </c>
      <c r="D101" s="525">
        <v>206038.29292</v>
      </c>
      <c r="E101" s="526">
        <v>169022.19018</v>
      </c>
      <c r="F101" s="524">
        <v>154352.92383</v>
      </c>
      <c r="G101" s="525">
        <v>409913.45716000005</v>
      </c>
      <c r="H101" s="179">
        <v>311984.93636</v>
      </c>
    </row>
    <row r="102" spans="1:8" ht="12.75">
      <c r="A102" s="27" t="s">
        <v>195</v>
      </c>
      <c r="B102" s="28" t="s">
        <v>81</v>
      </c>
      <c r="C102" s="530">
        <v>163347.69268</v>
      </c>
      <c r="D102" s="528">
        <v>140262.93110000002</v>
      </c>
      <c r="E102" s="529">
        <v>103452.73336</v>
      </c>
      <c r="F102" s="530">
        <v>233061.9793</v>
      </c>
      <c r="G102" s="528">
        <v>310504.47884000005</v>
      </c>
      <c r="H102" s="180">
        <v>162870.24397</v>
      </c>
    </row>
    <row r="103" spans="1:8" ht="12.75">
      <c r="A103" s="25" t="s">
        <v>196</v>
      </c>
      <c r="B103" s="26" t="s">
        <v>82</v>
      </c>
      <c r="C103" s="524">
        <v>48968.026770000004</v>
      </c>
      <c r="D103" s="525">
        <v>57220.19999</v>
      </c>
      <c r="E103" s="526">
        <v>102665.09648</v>
      </c>
      <c r="F103" s="524">
        <v>76419.49016</v>
      </c>
      <c r="G103" s="525">
        <v>72321.73722</v>
      </c>
      <c r="H103" s="179">
        <v>71699.36188000001</v>
      </c>
    </row>
    <row r="104" spans="1:8" ht="12.75">
      <c r="A104" s="27" t="s">
        <v>197</v>
      </c>
      <c r="B104" s="28" t="s">
        <v>83</v>
      </c>
      <c r="C104" s="530">
        <v>66450.30627</v>
      </c>
      <c r="D104" s="528">
        <v>70825.57406</v>
      </c>
      <c r="E104" s="529">
        <v>35220.239980000006</v>
      </c>
      <c r="F104" s="530">
        <v>129808.10692000002</v>
      </c>
      <c r="G104" s="528">
        <v>71648.48736</v>
      </c>
      <c r="H104" s="180">
        <v>34532.801100000004</v>
      </c>
    </row>
    <row r="105" spans="1:8" ht="12.75">
      <c r="A105" s="25" t="s">
        <v>198</v>
      </c>
      <c r="B105" s="26" t="s">
        <v>84</v>
      </c>
      <c r="C105" s="524">
        <v>40248.531729999995</v>
      </c>
      <c r="D105" s="525">
        <v>31592.46638</v>
      </c>
      <c r="E105" s="526">
        <v>28189.303379999994</v>
      </c>
      <c r="F105" s="524">
        <v>23523.02702</v>
      </c>
      <c r="G105" s="525">
        <v>31747.54949</v>
      </c>
      <c r="H105" s="179">
        <v>47662.954620000004</v>
      </c>
    </row>
    <row r="106" spans="1:8" ht="12.75">
      <c r="A106" s="27" t="s">
        <v>199</v>
      </c>
      <c r="B106" s="643" t="s">
        <v>100</v>
      </c>
      <c r="C106" s="527">
        <v>81144.27596000001</v>
      </c>
      <c r="D106" s="528">
        <v>160279.41875</v>
      </c>
      <c r="E106" s="529">
        <v>67643.21067</v>
      </c>
      <c r="F106" s="527">
        <v>99745.53637999999</v>
      </c>
      <c r="G106" s="528">
        <v>115002.67711</v>
      </c>
      <c r="H106" s="180">
        <v>67594.67133</v>
      </c>
    </row>
    <row r="107" spans="1:8" ht="13.5" thickBot="1">
      <c r="A107" s="671">
        <v>976</v>
      </c>
      <c r="B107" s="644" t="s">
        <v>477</v>
      </c>
      <c r="C107" s="524" t="s">
        <v>474</v>
      </c>
      <c r="D107" s="524" t="s">
        <v>474</v>
      </c>
      <c r="E107" s="526" t="s">
        <v>474</v>
      </c>
      <c r="F107" s="661" t="s">
        <v>474</v>
      </c>
      <c r="G107" s="525" t="s">
        <v>474</v>
      </c>
      <c r="H107" s="714" t="s">
        <v>383</v>
      </c>
    </row>
    <row r="108" spans="1:8" ht="12.75">
      <c r="A108" s="755" t="s">
        <v>201</v>
      </c>
      <c r="B108" s="756"/>
      <c r="C108" s="531">
        <v>6635309.993609999</v>
      </c>
      <c r="D108" s="532">
        <v>6882301.431519999</v>
      </c>
      <c r="E108" s="533">
        <v>6105103.586599999</v>
      </c>
      <c r="F108" s="531">
        <v>11226108.278500002</v>
      </c>
      <c r="G108" s="532">
        <v>13657724.3723</v>
      </c>
      <c r="H108" s="534">
        <v>10605148.936709996</v>
      </c>
    </row>
    <row r="109" spans="1:8" ht="12.75">
      <c r="A109" s="753" t="s">
        <v>229</v>
      </c>
      <c r="B109" s="754"/>
      <c r="C109" s="535">
        <v>236811.14073</v>
      </c>
      <c r="D109" s="536">
        <v>319917.65918</v>
      </c>
      <c r="E109" s="537">
        <v>233717.85050999996</v>
      </c>
      <c r="F109" s="535">
        <v>329496.16048</v>
      </c>
      <c r="G109" s="536">
        <v>290720.45118000003</v>
      </c>
      <c r="H109" s="538">
        <v>221489.78893</v>
      </c>
    </row>
    <row r="110" spans="1:8" ht="13.5" thickBot="1">
      <c r="A110" s="751" t="s">
        <v>278</v>
      </c>
      <c r="B110" s="752"/>
      <c r="C110" s="539">
        <v>6973527.6653700005</v>
      </c>
      <c r="D110" s="540">
        <v>7286616.18212</v>
      </c>
      <c r="E110" s="541">
        <v>6403121.9935</v>
      </c>
      <c r="F110" s="539">
        <v>11555604.438980002</v>
      </c>
      <c r="G110" s="540">
        <v>13948444.82348</v>
      </c>
      <c r="H110" s="542">
        <v>10826638.725639999</v>
      </c>
    </row>
    <row r="111" spans="3:8" s="70" customFormat="1" ht="12.75">
      <c r="C111" s="160"/>
      <c r="D111" s="160"/>
      <c r="E111" s="160"/>
      <c r="F111" s="160"/>
      <c r="G111" s="160"/>
      <c r="H111" s="160"/>
    </row>
    <row r="112" spans="1:12" ht="12.75">
      <c r="A112" s="324" t="s">
        <v>462</v>
      </c>
      <c r="B112" s="324"/>
      <c r="C112" s="324"/>
      <c r="D112" s="324"/>
      <c r="E112" s="324"/>
      <c r="F112" s="324"/>
      <c r="G112" s="324"/>
      <c r="H112" s="324"/>
      <c r="I112" s="324"/>
      <c r="J112" s="324"/>
      <c r="K112" s="324"/>
      <c r="L112" s="324"/>
    </row>
    <row r="113" spans="1:14" ht="12.75">
      <c r="A113" s="800" t="s">
        <v>384</v>
      </c>
      <c r="B113" s="800"/>
      <c r="C113" s="800"/>
      <c r="D113" s="800"/>
      <c r="E113" s="800"/>
      <c r="F113" s="800"/>
      <c r="G113" s="800"/>
      <c r="H113" s="800"/>
      <c r="J113" s="4"/>
      <c r="N113" s="136"/>
    </row>
    <row r="114" spans="1:8" s="70" customFormat="1" ht="12.75" customHeight="1">
      <c r="A114" s="811" t="s">
        <v>451</v>
      </c>
      <c r="B114" s="811"/>
      <c r="C114" s="811"/>
      <c r="D114" s="811"/>
      <c r="E114" s="811"/>
      <c r="F114" s="811"/>
      <c r="G114" s="811"/>
      <c r="H114" s="811"/>
    </row>
    <row r="115" spans="1:8" s="70" customFormat="1" ht="12.75">
      <c r="A115" s="2"/>
      <c r="B115" s="2"/>
      <c r="G115" s="161"/>
      <c r="H115" s="161"/>
    </row>
    <row r="116" spans="1:8" s="70" customFormat="1" ht="12.75">
      <c r="A116" s="20"/>
      <c r="B116" s="20"/>
      <c r="C116" s="162"/>
      <c r="D116" s="162"/>
      <c r="E116" s="162"/>
      <c r="F116" s="162"/>
      <c r="G116" s="162"/>
      <c r="H116" s="162"/>
    </row>
    <row r="118" spans="3:8" ht="12.75">
      <c r="C118" s="418"/>
      <c r="D118" s="418"/>
      <c r="E118" s="418"/>
      <c r="F118" s="418"/>
      <c r="G118" s="418"/>
      <c r="H118" s="418"/>
    </row>
    <row r="119" spans="3:8" ht="12.75">
      <c r="C119" s="418"/>
      <c r="D119" s="418"/>
      <c r="E119" s="418"/>
      <c r="F119" s="418"/>
      <c r="G119" s="418"/>
      <c r="H119" s="418"/>
    </row>
    <row r="120" spans="3:8" ht="12.75">
      <c r="C120" s="418"/>
      <c r="D120" s="418"/>
      <c r="E120" s="418"/>
      <c r="F120" s="418"/>
      <c r="G120" s="418"/>
      <c r="H120" s="418"/>
    </row>
  </sheetData>
  <sheetProtection/>
  <mergeCells count="11">
    <mergeCell ref="A3:H3"/>
    <mergeCell ref="A110:B110"/>
    <mergeCell ref="A109:B109"/>
    <mergeCell ref="A108:B108"/>
    <mergeCell ref="A114:H114"/>
    <mergeCell ref="A113:H113"/>
    <mergeCell ref="C1:H1"/>
    <mergeCell ref="A1:B1"/>
    <mergeCell ref="A5:B6"/>
    <mergeCell ref="F5:H5"/>
    <mergeCell ref="C5:E5"/>
  </mergeCells>
  <hyperlinks>
    <hyperlink ref="H2" location="Index!A1" display="Index"/>
  </hyperlinks>
  <printOptions/>
  <pageMargins left="0.5118110236220472" right="0.2362204724409449" top="1.21" bottom="0.5511811023622047" header="0.41" footer="0.17"/>
  <pageSetup firstPageNumber="32"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7" man="1"/>
  </rowBreaks>
  <colBreaks count="1" manualBreakCount="1">
    <brk id="8" max="111" man="1"/>
  </colBreaks>
</worksheet>
</file>

<file path=xl/worksheets/sheet18.xml><?xml version="1.0" encoding="utf-8"?>
<worksheet xmlns="http://schemas.openxmlformats.org/spreadsheetml/2006/main" xmlns:r="http://schemas.openxmlformats.org/officeDocument/2006/relationships">
  <dimension ref="A1:M127"/>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3" width="9.140625" style="2" customWidth="1"/>
    <col min="4" max="4" width="7.00390625" style="2" customWidth="1"/>
    <col min="5" max="5" width="9.00390625" style="2" customWidth="1"/>
    <col min="6" max="6" width="9.140625" style="2" customWidth="1"/>
    <col min="7" max="7" width="10.57421875" style="2" customWidth="1"/>
    <col min="8" max="9" width="9.140625" style="2" customWidth="1"/>
    <col min="10" max="10" width="7.8515625" style="2" customWidth="1"/>
    <col min="11" max="11" width="11.8515625" style="251" customWidth="1"/>
    <col min="12" max="12" width="11.8515625" style="2" customWidth="1"/>
    <col min="13" max="13" width="9.140625" style="161" customWidth="1"/>
    <col min="14" max="16384" width="11.421875" style="2" customWidth="1"/>
  </cols>
  <sheetData>
    <row r="1" spans="1:13" ht="16.5" customHeight="1">
      <c r="A1" s="759" t="s">
        <v>321</v>
      </c>
      <c r="B1" s="759"/>
      <c r="C1" s="775" t="s">
        <v>445</v>
      </c>
      <c r="D1" s="775"/>
      <c r="E1" s="775"/>
      <c r="F1" s="775"/>
      <c r="G1" s="775"/>
      <c r="H1" s="775"/>
      <c r="I1" s="775"/>
      <c r="J1" s="775"/>
      <c r="K1" s="775"/>
      <c r="L1" s="775"/>
      <c r="M1" s="775"/>
    </row>
    <row r="2" spans="1:13" s="10" customFormat="1" ht="15" customHeight="1" thickBot="1">
      <c r="A2" s="11"/>
      <c r="B2" s="11"/>
      <c r="C2" s="9"/>
      <c r="D2" s="9"/>
      <c r="E2" s="9"/>
      <c r="F2" s="9"/>
      <c r="G2" s="9"/>
      <c r="H2" s="9"/>
      <c r="K2" s="252"/>
      <c r="M2" s="156" t="s">
        <v>280</v>
      </c>
    </row>
    <row r="3" spans="1:13" ht="22.5" customHeight="1" thickBot="1">
      <c r="A3" s="770" t="s">
        <v>200</v>
      </c>
      <c r="B3" s="771"/>
      <c r="C3" s="771"/>
      <c r="D3" s="771"/>
      <c r="E3" s="771"/>
      <c r="F3" s="771"/>
      <c r="G3" s="771"/>
      <c r="H3" s="771"/>
      <c r="I3" s="771"/>
      <c r="J3" s="771"/>
      <c r="K3" s="771"/>
      <c r="L3" s="771"/>
      <c r="M3" s="772"/>
    </row>
    <row r="4" spans="1:13" ht="9" customHeight="1" thickBot="1">
      <c r="A4" s="12"/>
      <c r="B4" s="13"/>
      <c r="C4" s="13"/>
      <c r="D4" s="13"/>
      <c r="E4" s="15"/>
      <c r="F4" s="13"/>
      <c r="G4" s="13"/>
      <c r="H4" s="15"/>
      <c r="I4" s="16"/>
      <c r="J4" s="16"/>
      <c r="K4" s="246"/>
      <c r="L4" s="14"/>
      <c r="M4" s="157"/>
    </row>
    <row r="5" spans="1:13" ht="30" customHeight="1">
      <c r="A5" s="760" t="s">
        <v>228</v>
      </c>
      <c r="B5" s="761"/>
      <c r="C5" s="776" t="s">
        <v>231</v>
      </c>
      <c r="D5" s="777"/>
      <c r="E5" s="780"/>
      <c r="F5" s="776" t="s">
        <v>232</v>
      </c>
      <c r="G5" s="777"/>
      <c r="H5" s="780"/>
      <c r="I5" s="804" t="s">
        <v>233</v>
      </c>
      <c r="J5" s="804"/>
      <c r="K5" s="804"/>
      <c r="L5" s="804"/>
      <c r="M5" s="158" t="s">
        <v>419</v>
      </c>
    </row>
    <row r="6" spans="1:13" ht="29.25" customHeight="1">
      <c r="A6" s="762"/>
      <c r="B6" s="763"/>
      <c r="C6" s="35" t="s">
        <v>234</v>
      </c>
      <c r="D6" s="283" t="s">
        <v>235</v>
      </c>
      <c r="E6" s="7" t="s">
        <v>452</v>
      </c>
      <c r="F6" s="35" t="s">
        <v>234</v>
      </c>
      <c r="G6" s="283" t="s">
        <v>235</v>
      </c>
      <c r="H6" s="7" t="s">
        <v>452</v>
      </c>
      <c r="I6" s="35" t="s">
        <v>234</v>
      </c>
      <c r="J6" s="283" t="s">
        <v>235</v>
      </c>
      <c r="K6" s="330" t="s">
        <v>257</v>
      </c>
      <c r="L6" s="7" t="s">
        <v>452</v>
      </c>
      <c r="M6" s="159" t="s">
        <v>234</v>
      </c>
    </row>
    <row r="7" spans="1:13" ht="12.75" customHeight="1">
      <c r="A7" s="25" t="s">
        <v>102</v>
      </c>
      <c r="B7" s="26" t="s">
        <v>1</v>
      </c>
      <c r="C7" s="406">
        <v>44.27914007</v>
      </c>
      <c r="D7" s="332">
        <v>73.08091222528107</v>
      </c>
      <c r="E7" s="543">
        <v>0.044372396130251124</v>
      </c>
      <c r="F7" s="406">
        <v>24.37640012</v>
      </c>
      <c r="G7" s="342">
        <v>40.23225281073195</v>
      </c>
      <c r="H7" s="543">
        <v>0.05019333002558324</v>
      </c>
      <c r="I7" s="406">
        <v>19.90273995</v>
      </c>
      <c r="J7" s="332">
        <v>32.848659414549125</v>
      </c>
      <c r="K7" s="544">
        <v>44.948343437872005</v>
      </c>
      <c r="L7" s="543">
        <v>0.037330376865778225</v>
      </c>
      <c r="M7" s="506">
        <v>2.683729</v>
      </c>
    </row>
    <row r="8" spans="1:13" ht="12.75" customHeight="1">
      <c r="A8" s="27" t="s">
        <v>103</v>
      </c>
      <c r="B8" s="28" t="s">
        <v>2</v>
      </c>
      <c r="C8" s="407">
        <v>52.08828296</v>
      </c>
      <c r="D8" s="333">
        <v>93.93383291164807</v>
      </c>
      <c r="E8" s="545">
        <v>0.018463304745720777</v>
      </c>
      <c r="F8" s="407">
        <v>24.644547030000002</v>
      </c>
      <c r="G8" s="343">
        <v>44.44294630861591</v>
      </c>
      <c r="H8" s="545">
        <v>0.10081127024977099</v>
      </c>
      <c r="I8" s="407">
        <v>27.44373593</v>
      </c>
      <c r="J8" s="333">
        <v>49.490886603032166</v>
      </c>
      <c r="K8" s="546">
        <v>52.686965994012105</v>
      </c>
      <c r="L8" s="545">
        <v>-0.045646836328811835</v>
      </c>
      <c r="M8" s="507">
        <v>2.967441</v>
      </c>
    </row>
    <row r="9" spans="1:13" ht="12.75" customHeight="1">
      <c r="A9" s="25" t="s">
        <v>104</v>
      </c>
      <c r="B9" s="26" t="s">
        <v>3</v>
      </c>
      <c r="C9" s="406">
        <v>13.525034559999998</v>
      </c>
      <c r="D9" s="332">
        <v>38.27529434404378</v>
      </c>
      <c r="E9" s="543">
        <v>0.25703242997736386</v>
      </c>
      <c r="F9" s="406">
        <v>6.44039626</v>
      </c>
      <c r="G9" s="342">
        <v>18.22605786700324</v>
      </c>
      <c r="H9" s="543">
        <v>0.029428256310924716</v>
      </c>
      <c r="I9" s="406">
        <v>7.0846383</v>
      </c>
      <c r="J9" s="332">
        <v>20.04923647704054</v>
      </c>
      <c r="K9" s="544">
        <v>52.38166504174907</v>
      </c>
      <c r="L9" s="543" t="s">
        <v>426</v>
      </c>
      <c r="M9" s="506">
        <v>1.638878</v>
      </c>
    </row>
    <row r="10" spans="1:13" ht="12.75" customHeight="1">
      <c r="A10" s="27" t="s">
        <v>105</v>
      </c>
      <c r="B10" s="28" t="s">
        <v>85</v>
      </c>
      <c r="C10" s="408">
        <v>5.88157384</v>
      </c>
      <c r="D10" s="333">
        <v>35.75011907439262</v>
      </c>
      <c r="E10" s="545">
        <v>-0.10134485739816834</v>
      </c>
      <c r="F10" s="408">
        <v>2.71449316</v>
      </c>
      <c r="G10" s="343">
        <v>16.49957245059841</v>
      </c>
      <c r="H10" s="545">
        <v>0.08185815786316342</v>
      </c>
      <c r="I10" s="408">
        <v>3.16708068</v>
      </c>
      <c r="J10" s="333">
        <v>19.250546623794214</v>
      </c>
      <c r="K10" s="546">
        <v>53.84750351106703</v>
      </c>
      <c r="L10" s="545">
        <v>-0.21524539880264904</v>
      </c>
      <c r="M10" s="507">
        <v>1.392195</v>
      </c>
    </row>
    <row r="11" spans="1:13" ht="12.75" customHeight="1">
      <c r="A11" s="25" t="s">
        <v>106</v>
      </c>
      <c r="B11" s="26" t="s">
        <v>4</v>
      </c>
      <c r="C11" s="406">
        <v>5.1745173499999995</v>
      </c>
      <c r="D11" s="332">
        <v>36.658925775576854</v>
      </c>
      <c r="E11" s="543">
        <v>-0.18458524150502076</v>
      </c>
      <c r="F11" s="406">
        <v>2.66448302</v>
      </c>
      <c r="G11" s="342">
        <v>18.876559619703443</v>
      </c>
      <c r="H11" s="543">
        <v>0.08113586216809088</v>
      </c>
      <c r="I11" s="406">
        <v>2.51003433</v>
      </c>
      <c r="J11" s="332">
        <v>17.782366155873415</v>
      </c>
      <c r="K11" s="544">
        <v>48.50760293614631</v>
      </c>
      <c r="L11" s="543">
        <v>-0.353308890736173</v>
      </c>
      <c r="M11" s="506">
        <v>1.308723</v>
      </c>
    </row>
    <row r="12" spans="1:13" ht="12.75" customHeight="1">
      <c r="A12" s="27" t="s">
        <v>107</v>
      </c>
      <c r="B12" s="28" t="s">
        <v>5</v>
      </c>
      <c r="C12" s="408">
        <v>77.98222532</v>
      </c>
      <c r="D12" s="333">
        <v>71.24292919031313</v>
      </c>
      <c r="E12" s="545">
        <v>-0.06952794770718862</v>
      </c>
      <c r="F12" s="408">
        <v>51.71135729</v>
      </c>
      <c r="G12" s="343">
        <v>47.24241390430807</v>
      </c>
      <c r="H12" s="545">
        <v>0.021243313016391818</v>
      </c>
      <c r="I12" s="408">
        <v>26.270868030000003</v>
      </c>
      <c r="J12" s="333">
        <v>24.000515286005065</v>
      </c>
      <c r="K12" s="546">
        <v>33.68827694028674</v>
      </c>
      <c r="L12" s="545">
        <v>-0.20807972954791243</v>
      </c>
      <c r="M12" s="507">
        <v>4.433142</v>
      </c>
    </row>
    <row r="13" spans="1:13" ht="12.75" customHeight="1">
      <c r="A13" s="25" t="s">
        <v>108</v>
      </c>
      <c r="B13" s="26" t="s">
        <v>6</v>
      </c>
      <c r="C13" s="406">
        <v>10.91765193</v>
      </c>
      <c r="D13" s="332">
        <v>33.74686856291497</v>
      </c>
      <c r="E13" s="543">
        <v>0.05267830232939397</v>
      </c>
      <c r="F13" s="406">
        <v>6.58101133</v>
      </c>
      <c r="G13" s="342">
        <v>20.342151021896907</v>
      </c>
      <c r="H13" s="543">
        <v>0.024690653415439634</v>
      </c>
      <c r="I13" s="406">
        <v>4.3366406</v>
      </c>
      <c r="J13" s="332">
        <v>13.404717541018062</v>
      </c>
      <c r="K13" s="544">
        <v>39.721367083370644</v>
      </c>
      <c r="L13" s="543">
        <v>0.09819735804946927</v>
      </c>
      <c r="M13" s="506">
        <v>1.172687</v>
      </c>
    </row>
    <row r="14" spans="1:13" ht="12.75" customHeight="1">
      <c r="A14" s="27" t="s">
        <v>109</v>
      </c>
      <c r="B14" s="28" t="s">
        <v>86</v>
      </c>
      <c r="C14" s="408">
        <v>8.935779980000001</v>
      </c>
      <c r="D14" s="333">
        <v>30.63167377972487</v>
      </c>
      <c r="E14" s="545">
        <v>0.13631206870293622</v>
      </c>
      <c r="F14" s="408">
        <v>5.785442570000001</v>
      </c>
      <c r="G14" s="343">
        <v>19.832380594891625</v>
      </c>
      <c r="H14" s="545">
        <v>0.07004679645644107</v>
      </c>
      <c r="I14" s="408">
        <v>3.15033741</v>
      </c>
      <c r="J14" s="333">
        <v>10.799293184833246</v>
      </c>
      <c r="K14" s="546">
        <v>35.25531533957935</v>
      </c>
      <c r="L14" s="545">
        <v>0.28212388611086947</v>
      </c>
      <c r="M14" s="507">
        <v>1.812544</v>
      </c>
    </row>
    <row r="15" spans="1:13" ht="12.75" customHeight="1">
      <c r="A15" s="25" t="s">
        <v>110</v>
      </c>
      <c r="B15" s="26" t="s">
        <v>7</v>
      </c>
      <c r="C15" s="406">
        <v>5.411520050000001</v>
      </c>
      <c r="D15" s="332">
        <v>34.53404924027288</v>
      </c>
      <c r="E15" s="543">
        <v>-0.04895920706166179</v>
      </c>
      <c r="F15" s="406">
        <v>2.0494101000000002</v>
      </c>
      <c r="G15" s="342">
        <v>13.078474929962157</v>
      </c>
      <c r="H15" s="543">
        <v>0.009274310575695388</v>
      </c>
      <c r="I15" s="406">
        <v>3.3621099500000002</v>
      </c>
      <c r="J15" s="332">
        <v>21.45557431031072</v>
      </c>
      <c r="K15" s="544">
        <v>62.128753454401405</v>
      </c>
      <c r="L15" s="543">
        <v>-0.08127151274702693</v>
      </c>
      <c r="M15" s="506">
        <v>0.888498</v>
      </c>
    </row>
    <row r="16" spans="1:13" ht="12.75" customHeight="1">
      <c r="A16" s="27" t="s">
        <v>111</v>
      </c>
      <c r="B16" s="28" t="s">
        <v>87</v>
      </c>
      <c r="C16" s="408">
        <v>12.086758660000001</v>
      </c>
      <c r="D16" s="333">
        <v>38.77988250619233</v>
      </c>
      <c r="E16" s="545">
        <v>-0.23508530117185233</v>
      </c>
      <c r="F16" s="408">
        <v>5.089466440000001</v>
      </c>
      <c r="G16" s="343">
        <v>16.32934983765192</v>
      </c>
      <c r="H16" s="545">
        <v>0.04952556234159755</v>
      </c>
      <c r="I16" s="408">
        <v>6.997292219999999</v>
      </c>
      <c r="J16" s="333">
        <v>22.450532668540408</v>
      </c>
      <c r="K16" s="546">
        <v>57.89221425556287</v>
      </c>
      <c r="L16" s="545">
        <v>-0.36110299999029505</v>
      </c>
      <c r="M16" s="507">
        <v>1.486536</v>
      </c>
    </row>
    <row r="17" spans="1:13" ht="12.75" customHeight="1">
      <c r="A17" s="25" t="s">
        <v>112</v>
      </c>
      <c r="B17" s="26" t="s">
        <v>8</v>
      </c>
      <c r="C17" s="406">
        <v>21.56208866</v>
      </c>
      <c r="D17" s="332">
        <v>59.33104578724341</v>
      </c>
      <c r="E17" s="543">
        <v>-0.1150860679748853</v>
      </c>
      <c r="F17" s="406">
        <v>13.86540272</v>
      </c>
      <c r="G17" s="342">
        <v>38.152558252160034</v>
      </c>
      <c r="H17" s="543">
        <v>-0.18786311205891848</v>
      </c>
      <c r="I17" s="406">
        <v>7.69668594</v>
      </c>
      <c r="J17" s="332">
        <v>21.178487535083377</v>
      </c>
      <c r="K17" s="544">
        <v>35.69545632320018</v>
      </c>
      <c r="L17" s="543">
        <v>0.055269944877986754</v>
      </c>
      <c r="M17" s="506">
        <v>2.238404</v>
      </c>
    </row>
    <row r="18" spans="1:13" ht="12.75" customHeight="1">
      <c r="A18" s="27" t="s">
        <v>113</v>
      </c>
      <c r="B18" s="28" t="s">
        <v>9</v>
      </c>
      <c r="C18" s="408">
        <v>8.952301859999999</v>
      </c>
      <c r="D18" s="333">
        <v>31.01610295391395</v>
      </c>
      <c r="E18" s="545">
        <v>-0.07581258521249468</v>
      </c>
      <c r="F18" s="408">
        <v>4.5668862699999995</v>
      </c>
      <c r="G18" s="343">
        <v>15.8224127095214</v>
      </c>
      <c r="H18" s="545">
        <v>0.03438813290303688</v>
      </c>
      <c r="I18" s="408">
        <v>4.38541559</v>
      </c>
      <c r="J18" s="333">
        <v>15.193690244392553</v>
      </c>
      <c r="K18" s="546">
        <v>48.98645799238052</v>
      </c>
      <c r="L18" s="545">
        <v>-0.168107456217789</v>
      </c>
      <c r="M18" s="507">
        <v>1.078438</v>
      </c>
    </row>
    <row r="19" spans="1:13" ht="12.75" customHeight="1">
      <c r="A19" s="25" t="s">
        <v>114</v>
      </c>
      <c r="B19" s="26" t="s">
        <v>10</v>
      </c>
      <c r="C19" s="406">
        <v>234.62308319</v>
      </c>
      <c r="D19" s="332">
        <v>117.60001443039776</v>
      </c>
      <c r="E19" s="543">
        <v>-0.26186738122725406</v>
      </c>
      <c r="F19" s="406">
        <v>94.86516105</v>
      </c>
      <c r="G19" s="342">
        <v>47.54921875861488</v>
      </c>
      <c r="H19" s="543">
        <v>0.027212009325419784</v>
      </c>
      <c r="I19" s="406">
        <v>139.75792213999998</v>
      </c>
      <c r="J19" s="332">
        <v>70.05079567178288</v>
      </c>
      <c r="K19" s="544">
        <v>59.56699581294935</v>
      </c>
      <c r="L19" s="543">
        <v>-0.38025365005140344</v>
      </c>
      <c r="M19" s="506">
        <v>7.919148</v>
      </c>
    </row>
    <row r="20" spans="1:13" ht="12.75" customHeight="1">
      <c r="A20" s="27" t="s">
        <v>115</v>
      </c>
      <c r="B20" s="28" t="s">
        <v>11</v>
      </c>
      <c r="C20" s="408">
        <v>24.38878926</v>
      </c>
      <c r="D20" s="333">
        <v>34.988378604813974</v>
      </c>
      <c r="E20" s="545" t="s">
        <v>426</v>
      </c>
      <c r="F20" s="408">
        <v>14.000528789999999</v>
      </c>
      <c r="G20" s="343">
        <v>20.085285774129407</v>
      </c>
      <c r="H20" s="545" t="s">
        <v>426</v>
      </c>
      <c r="I20" s="408">
        <v>10.38826047</v>
      </c>
      <c r="J20" s="333">
        <v>14.903092830684567</v>
      </c>
      <c r="K20" s="546">
        <v>42.59440827199145</v>
      </c>
      <c r="L20" s="545">
        <v>0.1380208041945108</v>
      </c>
      <c r="M20" s="507">
        <v>3.054536</v>
      </c>
    </row>
    <row r="21" spans="1:13" ht="12.75" customHeight="1">
      <c r="A21" s="25" t="s">
        <v>116</v>
      </c>
      <c r="B21" s="26" t="s">
        <v>12</v>
      </c>
      <c r="C21" s="406">
        <v>10.134291529999999</v>
      </c>
      <c r="D21" s="332">
        <v>65.65616394780828</v>
      </c>
      <c r="E21" s="543">
        <v>-0.04720091881862798</v>
      </c>
      <c r="F21" s="406">
        <v>8.89709737</v>
      </c>
      <c r="G21" s="342">
        <v>57.64086042473794</v>
      </c>
      <c r="H21" s="543">
        <v>-0.004656279288104748</v>
      </c>
      <c r="I21" s="406">
        <v>1.2371941599999998</v>
      </c>
      <c r="J21" s="332">
        <v>8.015303523070344</v>
      </c>
      <c r="K21" s="544">
        <v>12.207998520050468</v>
      </c>
      <c r="L21" s="543">
        <v>-0.2712175079404209</v>
      </c>
      <c r="M21" s="506">
        <v>0.887765</v>
      </c>
    </row>
    <row r="22" spans="1:13" ht="12.75" customHeight="1">
      <c r="A22" s="27" t="s">
        <v>117</v>
      </c>
      <c r="B22" s="28" t="s">
        <v>13</v>
      </c>
      <c r="C22" s="408">
        <v>25.43869241</v>
      </c>
      <c r="D22" s="333">
        <v>69.9032252488919</v>
      </c>
      <c r="E22" s="545" t="s">
        <v>426</v>
      </c>
      <c r="F22" s="408">
        <v>18.78123635</v>
      </c>
      <c r="G22" s="343">
        <v>51.60913831053027</v>
      </c>
      <c r="H22" s="545" t="s">
        <v>426</v>
      </c>
      <c r="I22" s="408">
        <v>6.6574560599999995</v>
      </c>
      <c r="J22" s="333">
        <v>18.29408693836164</v>
      </c>
      <c r="K22" s="546">
        <v>26.170590660481196</v>
      </c>
      <c r="L22" s="545">
        <v>0.07984718352714992</v>
      </c>
      <c r="M22" s="507">
        <v>1.636864</v>
      </c>
    </row>
    <row r="23" spans="1:13" ht="12.75" customHeight="1">
      <c r="A23" s="25" t="s">
        <v>118</v>
      </c>
      <c r="B23" s="26" t="s">
        <v>88</v>
      </c>
      <c r="C23" s="406">
        <v>36.958781710000004</v>
      </c>
      <c r="D23" s="332">
        <v>58.20940596414082</v>
      </c>
      <c r="E23" s="543">
        <v>-0.027616957578827872</v>
      </c>
      <c r="F23" s="406">
        <v>25.440659789999998</v>
      </c>
      <c r="G23" s="342">
        <v>40.068574373787264</v>
      </c>
      <c r="H23" s="543">
        <v>0.03949699294864106</v>
      </c>
      <c r="I23" s="406">
        <v>11.51812192</v>
      </c>
      <c r="J23" s="332">
        <v>18.140831590353553</v>
      </c>
      <c r="K23" s="544">
        <v>31.16477704914045</v>
      </c>
      <c r="L23" s="543">
        <v>-0.1489774507818299</v>
      </c>
      <c r="M23" s="506">
        <v>2.546152</v>
      </c>
    </row>
    <row r="24" spans="1:13" ht="12.75" customHeight="1">
      <c r="A24" s="27" t="s">
        <v>119</v>
      </c>
      <c r="B24" s="28" t="s">
        <v>89</v>
      </c>
      <c r="C24" s="408">
        <v>12.576546800000001</v>
      </c>
      <c r="D24" s="333">
        <v>39.37270265447385</v>
      </c>
      <c r="E24" s="545" t="s">
        <v>426</v>
      </c>
      <c r="F24" s="408">
        <v>7.19764049</v>
      </c>
      <c r="G24" s="343">
        <v>22.533256809935416</v>
      </c>
      <c r="H24" s="545">
        <v>0.33088721807747845</v>
      </c>
      <c r="I24" s="408">
        <v>5.37890631</v>
      </c>
      <c r="J24" s="333">
        <v>16.83944584453843</v>
      </c>
      <c r="K24" s="546">
        <v>42.76934197867414</v>
      </c>
      <c r="L24" s="545" t="s">
        <v>426</v>
      </c>
      <c r="M24" s="507">
        <v>1.522071</v>
      </c>
    </row>
    <row r="25" spans="1:13" ht="12.75" customHeight="1">
      <c r="A25" s="25" t="s">
        <v>120</v>
      </c>
      <c r="B25" s="26" t="s">
        <v>90</v>
      </c>
      <c r="C25" s="406">
        <v>6.27345003</v>
      </c>
      <c r="D25" s="332">
        <v>24.883188809912898</v>
      </c>
      <c r="E25" s="543">
        <v>-0.3702753317104499</v>
      </c>
      <c r="F25" s="406">
        <v>4.565759030000001</v>
      </c>
      <c r="G25" s="342">
        <v>18.10975515239017</v>
      </c>
      <c r="H25" s="543">
        <v>0.011174396783149465</v>
      </c>
      <c r="I25" s="406">
        <v>1.707691</v>
      </c>
      <c r="J25" s="332">
        <v>6.773433657522728</v>
      </c>
      <c r="K25" s="544">
        <v>27.22092296636975</v>
      </c>
      <c r="L25" s="543" t="s">
        <v>426</v>
      </c>
      <c r="M25" s="506">
        <v>1.329667</v>
      </c>
    </row>
    <row r="26" spans="1:13" ht="12.75" customHeight="1">
      <c r="A26" s="27" t="s">
        <v>225</v>
      </c>
      <c r="B26" s="28" t="s">
        <v>14</v>
      </c>
      <c r="C26" s="408">
        <v>0</v>
      </c>
      <c r="D26" s="333">
        <v>0</v>
      </c>
      <c r="E26" s="545">
        <v>0</v>
      </c>
      <c r="F26" s="408">
        <v>0</v>
      </c>
      <c r="G26" s="343">
        <v>0</v>
      </c>
      <c r="H26" s="545">
        <v>0</v>
      </c>
      <c r="I26" s="408">
        <v>0</v>
      </c>
      <c r="J26" s="333">
        <v>0</v>
      </c>
      <c r="K26" s="546">
        <v>0</v>
      </c>
      <c r="L26" s="545">
        <v>0</v>
      </c>
      <c r="M26" s="507">
        <v>0</v>
      </c>
    </row>
    <row r="27" spans="1:13" ht="12.75" customHeight="1">
      <c r="A27" s="25" t="s">
        <v>226</v>
      </c>
      <c r="B27" s="26" t="s">
        <v>15</v>
      </c>
      <c r="C27" s="406">
        <v>0</v>
      </c>
      <c r="D27" s="332">
        <v>0</v>
      </c>
      <c r="E27" s="543">
        <v>0</v>
      </c>
      <c r="F27" s="406">
        <v>0</v>
      </c>
      <c r="G27" s="342">
        <v>0</v>
      </c>
      <c r="H27" s="543">
        <v>0</v>
      </c>
      <c r="I27" s="406">
        <v>0</v>
      </c>
      <c r="J27" s="332">
        <v>0</v>
      </c>
      <c r="K27" s="544">
        <v>0</v>
      </c>
      <c r="L27" s="543">
        <v>0</v>
      </c>
      <c r="M27" s="506">
        <v>0</v>
      </c>
    </row>
    <row r="28" spans="1:13" ht="12.75" customHeight="1">
      <c r="A28" s="27" t="s">
        <v>121</v>
      </c>
      <c r="B28" s="28" t="s">
        <v>16</v>
      </c>
      <c r="C28" s="408">
        <v>30.051172899999997</v>
      </c>
      <c r="D28" s="333">
        <v>55.83032127656016</v>
      </c>
      <c r="E28" s="545">
        <v>-0.016237487749443114</v>
      </c>
      <c r="F28" s="408">
        <v>24.952202399999997</v>
      </c>
      <c r="G28" s="343">
        <v>46.357241402373205</v>
      </c>
      <c r="H28" s="545">
        <v>0.021710376664216602</v>
      </c>
      <c r="I28" s="408">
        <v>5.0989705</v>
      </c>
      <c r="J28" s="333">
        <v>9.473079874186961</v>
      </c>
      <c r="K28" s="546">
        <v>16.96762557976564</v>
      </c>
      <c r="L28" s="545">
        <v>-0.16754093061175312</v>
      </c>
      <c r="M28" s="507">
        <v>2.267831</v>
      </c>
    </row>
    <row r="29" spans="1:13" ht="12.75" customHeight="1">
      <c r="A29" s="25" t="s">
        <v>122</v>
      </c>
      <c r="B29" s="26" t="s">
        <v>91</v>
      </c>
      <c r="C29" s="406">
        <v>42.88395458</v>
      </c>
      <c r="D29" s="332">
        <v>70.49154537803523</v>
      </c>
      <c r="E29" s="543">
        <v>-0.019716369937598066</v>
      </c>
      <c r="F29" s="406">
        <v>27.128396719999998</v>
      </c>
      <c r="G29" s="342">
        <v>44.59296319917942</v>
      </c>
      <c r="H29" s="543">
        <v>0.005335035041324376</v>
      </c>
      <c r="I29" s="406">
        <v>15.75555786</v>
      </c>
      <c r="J29" s="332">
        <v>25.8985821788558</v>
      </c>
      <c r="K29" s="544">
        <v>36.739983554007395</v>
      </c>
      <c r="L29" s="543">
        <v>-0.060045463540697064</v>
      </c>
      <c r="M29" s="506">
        <v>2.826519</v>
      </c>
    </row>
    <row r="30" spans="1:13" ht="12.75" customHeight="1">
      <c r="A30" s="27" t="s">
        <v>123</v>
      </c>
      <c r="B30" s="28" t="s">
        <v>17</v>
      </c>
      <c r="C30" s="408">
        <v>6.9103568200000005</v>
      </c>
      <c r="D30" s="333">
        <v>53.80431206446841</v>
      </c>
      <c r="E30" s="545">
        <v>-0.03183938607092551</v>
      </c>
      <c r="F30" s="408">
        <v>6.23132423</v>
      </c>
      <c r="G30" s="343">
        <v>48.51733740802741</v>
      </c>
      <c r="H30" s="545">
        <v>0.026588947388637152</v>
      </c>
      <c r="I30" s="408">
        <v>0.6790325899999999</v>
      </c>
      <c r="J30" s="333">
        <v>5.286974656441001</v>
      </c>
      <c r="K30" s="546">
        <v>9.826302862317316</v>
      </c>
      <c r="L30" s="545">
        <v>-0.3640128756578779</v>
      </c>
      <c r="M30" s="507">
        <v>0.729274</v>
      </c>
    </row>
    <row r="31" spans="1:13" ht="12.75" customHeight="1">
      <c r="A31" s="25" t="s">
        <v>124</v>
      </c>
      <c r="B31" s="26" t="s">
        <v>92</v>
      </c>
      <c r="C31" s="406">
        <v>22.844279800000002</v>
      </c>
      <c r="D31" s="332">
        <v>53.82013636277966</v>
      </c>
      <c r="E31" s="543">
        <v>0.022089244430603783</v>
      </c>
      <c r="F31" s="406">
        <v>17.13278919</v>
      </c>
      <c r="G31" s="342">
        <v>40.36411121529676</v>
      </c>
      <c r="H31" s="543">
        <v>0.02417881543570144</v>
      </c>
      <c r="I31" s="406">
        <v>5.71149061</v>
      </c>
      <c r="J31" s="332">
        <v>13.456025147482897</v>
      </c>
      <c r="K31" s="544">
        <v>25.001841423777343</v>
      </c>
      <c r="L31" s="543">
        <v>0.01587198581112914</v>
      </c>
      <c r="M31" s="506">
        <v>1.841161</v>
      </c>
    </row>
    <row r="32" spans="1:13" ht="12.75" customHeight="1">
      <c r="A32" s="27" t="s">
        <v>125</v>
      </c>
      <c r="B32" s="28" t="s">
        <v>18</v>
      </c>
      <c r="C32" s="408">
        <v>36.749788939999995</v>
      </c>
      <c r="D32" s="333">
        <v>68.05617294330285</v>
      </c>
      <c r="E32" s="545">
        <v>0.20312287693630782</v>
      </c>
      <c r="F32" s="408">
        <v>10.60635241</v>
      </c>
      <c r="G32" s="343">
        <v>19.641684339768</v>
      </c>
      <c r="H32" s="545">
        <v>0.0981340251962135</v>
      </c>
      <c r="I32" s="408">
        <v>26.143436530000002</v>
      </c>
      <c r="J32" s="333">
        <v>48.41448860353487</v>
      </c>
      <c r="K32" s="546">
        <v>71.13901136325819</v>
      </c>
      <c r="L32" s="545">
        <v>0.25167204228242346</v>
      </c>
      <c r="M32" s="507">
        <v>2.511727</v>
      </c>
    </row>
    <row r="33" spans="1:13" ht="12.75" customHeight="1">
      <c r="A33" s="25" t="s">
        <v>126</v>
      </c>
      <c r="B33" s="26" t="s">
        <v>93</v>
      </c>
      <c r="C33" s="406">
        <v>33.58810798</v>
      </c>
      <c r="D33" s="332">
        <v>67.51554910982598</v>
      </c>
      <c r="E33" s="543">
        <v>-0.05945624955911821</v>
      </c>
      <c r="F33" s="406">
        <v>8.835281369999999</v>
      </c>
      <c r="G33" s="342">
        <v>17.759823613481355</v>
      </c>
      <c r="H33" s="543">
        <v>0.03618105277924499</v>
      </c>
      <c r="I33" s="406">
        <v>24.75282661</v>
      </c>
      <c r="J33" s="332">
        <v>49.755725496344624</v>
      </c>
      <c r="K33" s="544">
        <v>73.69520969963251</v>
      </c>
      <c r="L33" s="543">
        <v>-0.08945403067883895</v>
      </c>
      <c r="M33" s="506">
        <v>2.106173</v>
      </c>
    </row>
    <row r="34" spans="1:13" ht="12.75" customHeight="1">
      <c r="A34" s="27" t="s">
        <v>127</v>
      </c>
      <c r="B34" s="28" t="s">
        <v>19</v>
      </c>
      <c r="C34" s="408">
        <v>35.63263129</v>
      </c>
      <c r="D34" s="333">
        <v>59.46889385678117</v>
      </c>
      <c r="E34" s="545" t="s">
        <v>426</v>
      </c>
      <c r="F34" s="408">
        <v>10.3665939</v>
      </c>
      <c r="G34" s="343">
        <v>17.301272737286396</v>
      </c>
      <c r="H34" s="545">
        <v>0.002960401916595412</v>
      </c>
      <c r="I34" s="408">
        <v>25.26603739</v>
      </c>
      <c r="J34" s="333">
        <v>42.167621119494775</v>
      </c>
      <c r="K34" s="546">
        <v>70.90702110761802</v>
      </c>
      <c r="L34" s="545" t="s">
        <v>426</v>
      </c>
      <c r="M34" s="507">
        <v>3.789177</v>
      </c>
    </row>
    <row r="35" spans="1:13" ht="12.75" customHeight="1">
      <c r="A35" s="25" t="s">
        <v>128</v>
      </c>
      <c r="B35" s="26" t="s">
        <v>20</v>
      </c>
      <c r="C35" s="406">
        <v>25.011800530000002</v>
      </c>
      <c r="D35" s="332">
        <v>57.23969491905549</v>
      </c>
      <c r="E35" s="543">
        <v>0.24073150646566766</v>
      </c>
      <c r="F35" s="406">
        <v>20.525624710000002</v>
      </c>
      <c r="G35" s="342">
        <v>46.97304758264945</v>
      </c>
      <c r="H35" s="543" t="s">
        <v>426</v>
      </c>
      <c r="I35" s="406">
        <v>4.486175820000001</v>
      </c>
      <c r="J35" s="332">
        <v>10.266647336406036</v>
      </c>
      <c r="K35" s="544">
        <v>17.936236995889715</v>
      </c>
      <c r="L35" s="543" t="s">
        <v>426</v>
      </c>
      <c r="M35" s="506">
        <v>2.237086</v>
      </c>
    </row>
    <row r="36" spans="1:13" ht="12.75" customHeight="1">
      <c r="A36" s="27" t="s">
        <v>129</v>
      </c>
      <c r="B36" s="28" t="s">
        <v>21</v>
      </c>
      <c r="C36" s="408">
        <v>55.26213393</v>
      </c>
      <c r="D36" s="333">
        <v>59.71431373332959</v>
      </c>
      <c r="E36" s="545">
        <v>-0.02001846479918512</v>
      </c>
      <c r="F36" s="408">
        <v>31.000672379999997</v>
      </c>
      <c r="G36" s="343">
        <v>33.498233687254306</v>
      </c>
      <c r="H36" s="545">
        <v>0.025987850230773102</v>
      </c>
      <c r="I36" s="408">
        <v>24.26146155</v>
      </c>
      <c r="J36" s="333">
        <v>26.21608004607528</v>
      </c>
      <c r="K36" s="546">
        <v>43.90250579308384</v>
      </c>
      <c r="L36" s="545">
        <v>-0.07312529897501341</v>
      </c>
      <c r="M36" s="507">
        <v>2.713277</v>
      </c>
    </row>
    <row r="37" spans="1:13" ht="12.75" customHeight="1">
      <c r="A37" s="25" t="s">
        <v>130</v>
      </c>
      <c r="B37" s="26" t="s">
        <v>22</v>
      </c>
      <c r="C37" s="406">
        <v>41.41633357</v>
      </c>
      <c r="D37" s="332">
        <v>57.668378263975235</v>
      </c>
      <c r="E37" s="543">
        <v>0.2339441886664302</v>
      </c>
      <c r="F37" s="406">
        <v>14.04355531</v>
      </c>
      <c r="G37" s="342">
        <v>19.554339797349137</v>
      </c>
      <c r="H37" s="543">
        <v>0.04984439017824016</v>
      </c>
      <c r="I37" s="406">
        <v>27.37277826</v>
      </c>
      <c r="J37" s="332">
        <v>38.114038466626106</v>
      </c>
      <c r="K37" s="544">
        <v>66.09174666254746</v>
      </c>
      <c r="L37" s="543">
        <v>0.35593448215755585</v>
      </c>
      <c r="M37" s="506">
        <v>3.830215</v>
      </c>
    </row>
    <row r="38" spans="1:13" ht="12.75" customHeight="1">
      <c r="A38" s="27" t="s">
        <v>131</v>
      </c>
      <c r="B38" s="28" t="s">
        <v>23</v>
      </c>
      <c r="C38" s="408">
        <v>66.26121260000001</v>
      </c>
      <c r="D38" s="333">
        <v>52.82526493864936</v>
      </c>
      <c r="E38" s="545">
        <v>0.0749307455324768</v>
      </c>
      <c r="F38" s="408">
        <v>19.384690260000003</v>
      </c>
      <c r="G38" s="343">
        <v>15.454009345101477</v>
      </c>
      <c r="H38" s="545">
        <v>0.06426689155498755</v>
      </c>
      <c r="I38" s="408">
        <v>46.87652234</v>
      </c>
      <c r="J38" s="333">
        <v>37.37125559354788</v>
      </c>
      <c r="K38" s="546">
        <v>70.7450414814775</v>
      </c>
      <c r="L38" s="545">
        <v>0.07940325059062858</v>
      </c>
      <c r="M38" s="507">
        <v>4.777575</v>
      </c>
    </row>
    <row r="39" spans="1:13" ht="12.75" customHeight="1">
      <c r="A39" s="25" t="s">
        <v>132</v>
      </c>
      <c r="B39" s="26" t="s">
        <v>24</v>
      </c>
      <c r="C39" s="406">
        <v>7.0230301</v>
      </c>
      <c r="D39" s="332">
        <v>36.09698858963816</v>
      </c>
      <c r="E39" s="543">
        <v>-0.179417079787638</v>
      </c>
      <c r="F39" s="406">
        <v>3.0958118100000003</v>
      </c>
      <c r="G39" s="342">
        <v>15.911861687911184</v>
      </c>
      <c r="H39" s="543">
        <v>0.018610091334112955</v>
      </c>
      <c r="I39" s="406">
        <v>3.92721829</v>
      </c>
      <c r="J39" s="332">
        <v>20.185126901726974</v>
      </c>
      <c r="K39" s="544">
        <v>55.91914364712748</v>
      </c>
      <c r="L39" s="543">
        <v>-0.28846177786465377</v>
      </c>
      <c r="M39" s="506">
        <v>1.252923</v>
      </c>
    </row>
    <row r="40" spans="1:13" ht="12.75" customHeight="1">
      <c r="A40" s="27" t="s">
        <v>133</v>
      </c>
      <c r="B40" s="28" t="s">
        <v>25</v>
      </c>
      <c r="C40" s="408">
        <v>107.40565606</v>
      </c>
      <c r="D40" s="333">
        <v>73.36010954259581</v>
      </c>
      <c r="E40" s="545">
        <v>-0.014279078800730649</v>
      </c>
      <c r="F40" s="408">
        <v>56.649282549999995</v>
      </c>
      <c r="G40" s="343">
        <v>38.69253934872767</v>
      </c>
      <c r="H40" s="545">
        <v>0.022343345577777285</v>
      </c>
      <c r="I40" s="408">
        <v>50.756373509999996</v>
      </c>
      <c r="J40" s="333">
        <v>34.66757019386813</v>
      </c>
      <c r="K40" s="546">
        <v>47.2567045087886</v>
      </c>
      <c r="L40" s="545">
        <v>-0.05217414726285885</v>
      </c>
      <c r="M40" s="507">
        <v>5.409872</v>
      </c>
    </row>
    <row r="41" spans="1:13" ht="12.75" customHeight="1">
      <c r="A41" s="25" t="s">
        <v>134</v>
      </c>
      <c r="B41" s="26" t="s">
        <v>26</v>
      </c>
      <c r="C41" s="406">
        <v>81.54835422</v>
      </c>
      <c r="D41" s="332">
        <v>77.66317616897105</v>
      </c>
      <c r="E41" s="543">
        <v>0.2089599282221899</v>
      </c>
      <c r="F41" s="406">
        <v>43.8911346</v>
      </c>
      <c r="G41" s="342">
        <v>41.8000455226823</v>
      </c>
      <c r="H41" s="543">
        <v>-0.006013342213161743</v>
      </c>
      <c r="I41" s="406">
        <v>37.65721962</v>
      </c>
      <c r="J41" s="332">
        <v>35.86313064628876</v>
      </c>
      <c r="K41" s="544">
        <v>46.177780017986485</v>
      </c>
      <c r="L41" s="543" t="s">
        <v>426</v>
      </c>
      <c r="M41" s="506">
        <v>5.152712</v>
      </c>
    </row>
    <row r="42" spans="1:13" ht="12.75" customHeight="1">
      <c r="A42" s="27" t="s">
        <v>135</v>
      </c>
      <c r="B42" s="28" t="s">
        <v>27</v>
      </c>
      <c r="C42" s="408">
        <v>51.580410910000005</v>
      </c>
      <c r="D42" s="333">
        <v>51.378339899176545</v>
      </c>
      <c r="E42" s="545">
        <v>0.054376991022566434</v>
      </c>
      <c r="F42" s="408">
        <v>39.667533240000004</v>
      </c>
      <c r="G42" s="343">
        <v>39.51213202474668</v>
      </c>
      <c r="H42" s="545">
        <v>0.01540434434797322</v>
      </c>
      <c r="I42" s="408">
        <v>11.91287767</v>
      </c>
      <c r="J42" s="333">
        <v>11.866207874429866</v>
      </c>
      <c r="K42" s="546">
        <v>23.095740145975505</v>
      </c>
      <c r="L42" s="545">
        <v>0.20887414529637494</v>
      </c>
      <c r="M42" s="507">
        <v>12.595982</v>
      </c>
    </row>
    <row r="43" spans="1:13" ht="12.75" customHeight="1">
      <c r="A43" s="25" t="s">
        <v>136</v>
      </c>
      <c r="B43" s="26" t="s">
        <v>28</v>
      </c>
      <c r="C43" s="406">
        <v>15.96830266</v>
      </c>
      <c r="D43" s="332">
        <v>66.68936932798202</v>
      </c>
      <c r="E43" s="543">
        <v>0.2614893345385396</v>
      </c>
      <c r="F43" s="406">
        <v>9.00446249</v>
      </c>
      <c r="G43" s="342">
        <v>37.60587066650518</v>
      </c>
      <c r="H43" s="543">
        <v>0.009474346059749728</v>
      </c>
      <c r="I43" s="406">
        <v>6.96384017</v>
      </c>
      <c r="J43" s="332">
        <v>29.083498661476845</v>
      </c>
      <c r="K43" s="544">
        <v>43.61039691115173</v>
      </c>
      <c r="L43" s="543" t="s">
        <v>426</v>
      </c>
      <c r="M43" s="506">
        <v>1.181773</v>
      </c>
    </row>
    <row r="44" spans="1:13" ht="12.75" customHeight="1">
      <c r="A44" s="27" t="s">
        <v>137</v>
      </c>
      <c r="B44" s="28" t="s">
        <v>29</v>
      </c>
      <c r="C44" s="408">
        <v>39.68016671</v>
      </c>
      <c r="D44" s="333">
        <v>65.7678324220129</v>
      </c>
      <c r="E44" s="545">
        <v>-0.0313355292667703</v>
      </c>
      <c r="F44" s="408">
        <v>25.83562249</v>
      </c>
      <c r="G44" s="343">
        <v>42.82121350091242</v>
      </c>
      <c r="H44" s="545">
        <v>0.05509006454267196</v>
      </c>
      <c r="I44" s="408">
        <v>13.844544220000001</v>
      </c>
      <c r="J44" s="333">
        <v>22.94661892110048</v>
      </c>
      <c r="K44" s="546">
        <v>34.8903378385025</v>
      </c>
      <c r="L44" s="545">
        <v>-0.15977248552922485</v>
      </c>
      <c r="M44" s="507">
        <v>2.596763</v>
      </c>
    </row>
    <row r="45" spans="1:13" ht="12.75" customHeight="1">
      <c r="A45" s="25" t="s">
        <v>138</v>
      </c>
      <c r="B45" s="26" t="s">
        <v>30</v>
      </c>
      <c r="C45" s="406">
        <v>102.79998178999999</v>
      </c>
      <c r="D45" s="332">
        <v>84.00544383973589</v>
      </c>
      <c r="E45" s="543">
        <v>-0.1894352871664774</v>
      </c>
      <c r="F45" s="406">
        <v>26.406971679999998</v>
      </c>
      <c r="G45" s="342">
        <v>21.57908335989148</v>
      </c>
      <c r="H45" s="543">
        <v>-0.02715325673038671</v>
      </c>
      <c r="I45" s="406">
        <v>76.39301011</v>
      </c>
      <c r="J45" s="332">
        <v>62.42636047984441</v>
      </c>
      <c r="K45" s="544">
        <v>74.3122798076519</v>
      </c>
      <c r="L45" s="543">
        <v>-0.23362607077018027</v>
      </c>
      <c r="M45" s="506">
        <v>5.440677</v>
      </c>
    </row>
    <row r="46" spans="1:13" ht="12.75" customHeight="1">
      <c r="A46" s="27" t="s">
        <v>139</v>
      </c>
      <c r="B46" s="28" t="s">
        <v>94</v>
      </c>
      <c r="C46" s="408">
        <v>21.51147157</v>
      </c>
      <c r="D46" s="333">
        <v>79.17944482479388</v>
      </c>
      <c r="E46" s="545">
        <v>0.027994454231278887</v>
      </c>
      <c r="F46" s="408">
        <v>13.13188726</v>
      </c>
      <c r="G46" s="343">
        <v>48.33586300058893</v>
      </c>
      <c r="H46" s="545">
        <v>0.07395743548084588</v>
      </c>
      <c r="I46" s="408">
        <v>8.37958431</v>
      </c>
      <c r="J46" s="333">
        <v>30.843581824204946</v>
      </c>
      <c r="K46" s="546">
        <v>38.954026379516534</v>
      </c>
      <c r="L46" s="545">
        <v>-0.036619126796591295</v>
      </c>
      <c r="M46" s="507">
        <v>1.259991</v>
      </c>
    </row>
    <row r="47" spans="1:13" ht="12.75" customHeight="1">
      <c r="A47" s="25" t="s">
        <v>140</v>
      </c>
      <c r="B47" s="26" t="s">
        <v>31</v>
      </c>
      <c r="C47" s="406">
        <v>31.98552208</v>
      </c>
      <c r="D47" s="332">
        <v>81.47267921913844</v>
      </c>
      <c r="E47" s="543">
        <v>-0.15014114520938415</v>
      </c>
      <c r="F47" s="406">
        <v>16.28077464</v>
      </c>
      <c r="G47" s="342">
        <v>41.469960264090965</v>
      </c>
      <c r="H47" s="543">
        <v>0.03905747955546657</v>
      </c>
      <c r="I47" s="406">
        <v>15.70474744</v>
      </c>
      <c r="J47" s="332">
        <v>40.00271895504748</v>
      </c>
      <c r="K47" s="544">
        <v>49.09955010495173</v>
      </c>
      <c r="L47" s="543">
        <v>-0.28509122308722057</v>
      </c>
      <c r="M47" s="506">
        <v>1.495462</v>
      </c>
    </row>
    <row r="48" spans="1:13" ht="12.75" customHeight="1">
      <c r="A48" s="27" t="s">
        <v>141</v>
      </c>
      <c r="B48" s="28" t="s">
        <v>32</v>
      </c>
      <c r="C48" s="408">
        <v>18.57675682</v>
      </c>
      <c r="D48" s="333">
        <v>54.87914972688573</v>
      </c>
      <c r="E48" s="545">
        <v>-0.06679313455542846</v>
      </c>
      <c r="F48" s="408">
        <v>6.1014313300000005</v>
      </c>
      <c r="G48" s="343">
        <v>18.024748170621827</v>
      </c>
      <c r="H48" s="545">
        <v>0.04884765679639291</v>
      </c>
      <c r="I48" s="408">
        <v>12.47532549</v>
      </c>
      <c r="J48" s="333">
        <v>36.8544015562639</v>
      </c>
      <c r="K48" s="546">
        <v>67.15556224845926</v>
      </c>
      <c r="L48" s="545">
        <v>-0.114540267709618</v>
      </c>
      <c r="M48" s="507">
        <v>1.452498</v>
      </c>
    </row>
    <row r="49" spans="1:13" ht="12.75" customHeight="1">
      <c r="A49" s="25" t="s">
        <v>142</v>
      </c>
      <c r="B49" s="26" t="s">
        <v>33</v>
      </c>
      <c r="C49" s="406">
        <v>27.23278213</v>
      </c>
      <c r="D49" s="332">
        <v>35.65120908482759</v>
      </c>
      <c r="E49" s="543">
        <v>-0.10276635726231942</v>
      </c>
      <c r="F49" s="406">
        <v>12.88236637</v>
      </c>
      <c r="G49" s="342">
        <v>16.86467195205448</v>
      </c>
      <c r="H49" s="543">
        <v>0.02853549454287574</v>
      </c>
      <c r="I49" s="406">
        <v>14.35041576</v>
      </c>
      <c r="J49" s="332">
        <v>18.786537132773113</v>
      </c>
      <c r="K49" s="544">
        <v>52.69537167189168</v>
      </c>
      <c r="L49" s="543">
        <v>-0.19501700727206617</v>
      </c>
      <c r="M49" s="506">
        <v>3.019677</v>
      </c>
    </row>
    <row r="50" spans="1:13" ht="12.75" customHeight="1">
      <c r="A50" s="27" t="s">
        <v>143</v>
      </c>
      <c r="B50" s="28" t="s">
        <v>34</v>
      </c>
      <c r="C50" s="408">
        <v>8.6988283</v>
      </c>
      <c r="D50" s="333">
        <v>37.646509222473235</v>
      </c>
      <c r="E50" s="545">
        <v>-0.04768317110286635</v>
      </c>
      <c r="F50" s="408">
        <v>5.27162515</v>
      </c>
      <c r="G50" s="343">
        <v>22.814369703894126</v>
      </c>
      <c r="H50" s="545">
        <v>0.1031760759809881</v>
      </c>
      <c r="I50" s="408">
        <v>3.42720315</v>
      </c>
      <c r="J50" s="333">
        <v>14.832139518579107</v>
      </c>
      <c r="K50" s="546">
        <v>39.39844576539118</v>
      </c>
      <c r="L50" s="545">
        <v>-0.21318550607395925</v>
      </c>
      <c r="M50" s="507">
        <v>0.889931</v>
      </c>
    </row>
    <row r="51" spans="1:13" ht="12.75" customHeight="1">
      <c r="A51" s="25" t="s">
        <v>144</v>
      </c>
      <c r="B51" s="26" t="s">
        <v>35</v>
      </c>
      <c r="C51" s="406">
        <v>67.24314298</v>
      </c>
      <c r="D51" s="332">
        <v>51.6728280637043</v>
      </c>
      <c r="E51" s="543">
        <v>0.10218876249957742</v>
      </c>
      <c r="F51" s="406">
        <v>33.892915280000004</v>
      </c>
      <c r="G51" s="342">
        <v>26.044927500816478</v>
      </c>
      <c r="H51" s="543">
        <v>0.016282590652526574</v>
      </c>
      <c r="I51" s="406">
        <v>33.3502277</v>
      </c>
      <c r="J51" s="332">
        <v>25.627900562887824</v>
      </c>
      <c r="K51" s="544">
        <v>49.59647366560378</v>
      </c>
      <c r="L51" s="543">
        <v>0.20577088243322672</v>
      </c>
      <c r="M51" s="506">
        <v>4.509626</v>
      </c>
    </row>
    <row r="52" spans="1:13" ht="12.75" customHeight="1">
      <c r="A52" s="27" t="s">
        <v>145</v>
      </c>
      <c r="B52" s="28" t="s">
        <v>95</v>
      </c>
      <c r="C52" s="408">
        <v>63.840072</v>
      </c>
      <c r="D52" s="333">
        <v>94.98003695647645</v>
      </c>
      <c r="E52" s="545">
        <v>-0.21652681036997</v>
      </c>
      <c r="F52" s="408">
        <v>33.07235858</v>
      </c>
      <c r="G52" s="343">
        <v>49.204421952504084</v>
      </c>
      <c r="H52" s="545">
        <v>0.020839954719114706</v>
      </c>
      <c r="I52" s="408">
        <v>30.767713420000003</v>
      </c>
      <c r="J52" s="333">
        <v>45.775615003972376</v>
      </c>
      <c r="K52" s="546">
        <v>48.19498546304898</v>
      </c>
      <c r="L52" s="545">
        <v>-0.3731903318566522</v>
      </c>
      <c r="M52" s="507">
        <v>3.083623</v>
      </c>
    </row>
    <row r="53" spans="1:13" ht="12.75" customHeight="1">
      <c r="A53" s="25" t="s">
        <v>146</v>
      </c>
      <c r="B53" s="26" t="s">
        <v>36</v>
      </c>
      <c r="C53" s="406">
        <v>11.83877779</v>
      </c>
      <c r="D53" s="332">
        <v>65.6597309558803</v>
      </c>
      <c r="E53" s="543">
        <v>0.01220601956444467</v>
      </c>
      <c r="F53" s="406">
        <v>8.03281154</v>
      </c>
      <c r="G53" s="342">
        <v>44.55124117467624</v>
      </c>
      <c r="H53" s="543">
        <v>0.007498792656887021</v>
      </c>
      <c r="I53" s="406">
        <v>3.80596625</v>
      </c>
      <c r="J53" s="332">
        <v>21.10848978120407</v>
      </c>
      <c r="K53" s="544">
        <v>32.14830379885017</v>
      </c>
      <c r="L53" s="543">
        <v>0.02228684317790064</v>
      </c>
      <c r="M53" s="506">
        <v>0.915891</v>
      </c>
    </row>
    <row r="54" spans="1:13" ht="12.75" customHeight="1">
      <c r="A54" s="27" t="s">
        <v>147</v>
      </c>
      <c r="B54" s="28" t="s">
        <v>37</v>
      </c>
      <c r="C54" s="408">
        <v>9.632336890000001</v>
      </c>
      <c r="D54" s="333">
        <v>28.236392041790275</v>
      </c>
      <c r="E54" s="545">
        <v>-0.3592215912802401</v>
      </c>
      <c r="F54" s="408">
        <v>4.46431246</v>
      </c>
      <c r="G54" s="343">
        <v>13.086759553486626</v>
      </c>
      <c r="H54" s="545">
        <v>0.05383814687468602</v>
      </c>
      <c r="I54" s="408">
        <v>5.16802443</v>
      </c>
      <c r="J54" s="333">
        <v>15.149632488303647</v>
      </c>
      <c r="K54" s="546">
        <v>53.65286211454341</v>
      </c>
      <c r="L54" s="545" t="s">
        <v>426</v>
      </c>
      <c r="M54" s="507">
        <v>1.492045</v>
      </c>
    </row>
    <row r="55" spans="1:13" ht="12.75" customHeight="1">
      <c r="A55" s="25" t="s">
        <v>148</v>
      </c>
      <c r="B55" s="26" t="s">
        <v>38</v>
      </c>
      <c r="C55" s="406">
        <v>6.39402029</v>
      </c>
      <c r="D55" s="332">
        <v>78.63562930440771</v>
      </c>
      <c r="E55" s="543">
        <v>-0.03320277474277811</v>
      </c>
      <c r="F55" s="406">
        <v>5.11640022</v>
      </c>
      <c r="G55" s="342">
        <v>62.92306449232585</v>
      </c>
      <c r="H55" s="543">
        <v>0.008851317274266801</v>
      </c>
      <c r="I55" s="406">
        <v>1.27762007</v>
      </c>
      <c r="J55" s="332">
        <v>15.712564812081858</v>
      </c>
      <c r="K55" s="544">
        <v>19.981482886411047</v>
      </c>
      <c r="L55" s="543">
        <v>-0.17150625604111336</v>
      </c>
      <c r="M55" s="506">
        <v>0.834974</v>
      </c>
    </row>
    <row r="56" spans="1:13" ht="12.75" customHeight="1">
      <c r="A56" s="27" t="s">
        <v>149</v>
      </c>
      <c r="B56" s="28" t="s">
        <v>39</v>
      </c>
      <c r="C56" s="408">
        <v>47.19821221</v>
      </c>
      <c r="D56" s="333">
        <v>58.735438112032135</v>
      </c>
      <c r="E56" s="545">
        <v>0.010034923626947911</v>
      </c>
      <c r="F56" s="408">
        <v>31.18602504</v>
      </c>
      <c r="G56" s="343">
        <v>38.80919971178723</v>
      </c>
      <c r="H56" s="545">
        <v>0.013642967474542633</v>
      </c>
      <c r="I56" s="408">
        <v>16.01218717</v>
      </c>
      <c r="J56" s="333">
        <v>19.926238400244905</v>
      </c>
      <c r="K56" s="546">
        <v>33.92541034977477</v>
      </c>
      <c r="L56" s="545">
        <v>0.0030809642533911052</v>
      </c>
      <c r="M56" s="507">
        <v>2.914094</v>
      </c>
    </row>
    <row r="57" spans="1:13" ht="12.75" customHeight="1">
      <c r="A57" s="25" t="s">
        <v>150</v>
      </c>
      <c r="B57" s="26" t="s">
        <v>40</v>
      </c>
      <c r="C57" s="406">
        <v>33.64861132</v>
      </c>
      <c r="D57" s="332">
        <v>65.20227358956721</v>
      </c>
      <c r="E57" s="543">
        <v>0.007383568265655116</v>
      </c>
      <c r="F57" s="406">
        <v>25.54673131</v>
      </c>
      <c r="G57" s="342">
        <v>49.50293337079631</v>
      </c>
      <c r="H57" s="543">
        <v>0.030013000749804286</v>
      </c>
      <c r="I57" s="406">
        <v>8.10188001</v>
      </c>
      <c r="J57" s="332">
        <v>15.69934021877089</v>
      </c>
      <c r="K57" s="544">
        <v>24.07790304613379</v>
      </c>
      <c r="L57" s="543">
        <v>-0.05788223432125661</v>
      </c>
      <c r="M57" s="506">
        <v>2.41986</v>
      </c>
    </row>
    <row r="58" spans="1:13" ht="12.75" customHeight="1">
      <c r="A58" s="27" t="s">
        <v>151</v>
      </c>
      <c r="B58" s="28" t="s">
        <v>96</v>
      </c>
      <c r="C58" s="408">
        <v>42.03337</v>
      </c>
      <c r="D58" s="333">
        <v>72.42113224971658</v>
      </c>
      <c r="E58" s="545">
        <v>-0.12174200886674091</v>
      </c>
      <c r="F58" s="408">
        <v>23.88726238</v>
      </c>
      <c r="G58" s="343">
        <v>41.156409488595834</v>
      </c>
      <c r="H58" s="545">
        <v>0.038498705304968794</v>
      </c>
      <c r="I58" s="408">
        <v>18.146107620000002</v>
      </c>
      <c r="J58" s="333">
        <v>31.26472276112074</v>
      </c>
      <c r="K58" s="546">
        <v>43.17071797954816</v>
      </c>
      <c r="L58" s="545">
        <v>-0.2700154817188224</v>
      </c>
      <c r="M58" s="507">
        <v>2.884027</v>
      </c>
    </row>
    <row r="59" spans="1:13" ht="12.75" customHeight="1">
      <c r="A59" s="25" t="s">
        <v>152</v>
      </c>
      <c r="B59" s="26" t="s">
        <v>41</v>
      </c>
      <c r="C59" s="406">
        <v>21.70216002</v>
      </c>
      <c r="D59" s="332">
        <v>112.90036634343267</v>
      </c>
      <c r="E59" s="543">
        <v>0.21264770699530833</v>
      </c>
      <c r="F59" s="406">
        <v>11.18873683</v>
      </c>
      <c r="G59" s="342">
        <v>58.206763099300815</v>
      </c>
      <c r="H59" s="543">
        <v>0.02216682796510927</v>
      </c>
      <c r="I59" s="406">
        <v>10.51342319</v>
      </c>
      <c r="J59" s="332">
        <v>54.69360324413184</v>
      </c>
      <c r="K59" s="544">
        <v>48.44413265919693</v>
      </c>
      <c r="L59" s="543" t="s">
        <v>426</v>
      </c>
      <c r="M59" s="506">
        <v>1.175983</v>
      </c>
    </row>
    <row r="60" spans="1:13" ht="12.75" customHeight="1">
      <c r="A60" s="27" t="s">
        <v>153</v>
      </c>
      <c r="B60" s="28" t="s">
        <v>42</v>
      </c>
      <c r="C60" s="408">
        <v>13.12539798</v>
      </c>
      <c r="D60" s="333">
        <v>41.62788803151255</v>
      </c>
      <c r="E60" s="545">
        <v>0.15676397590748659</v>
      </c>
      <c r="F60" s="408">
        <v>6.727755950000001</v>
      </c>
      <c r="G60" s="343">
        <v>21.337430820512335</v>
      </c>
      <c r="H60" s="545">
        <v>0.022825838759698902</v>
      </c>
      <c r="I60" s="408">
        <v>6.39764203</v>
      </c>
      <c r="J60" s="333">
        <v>20.290457211000213</v>
      </c>
      <c r="K60" s="546">
        <v>48.742461293352726</v>
      </c>
      <c r="L60" s="545">
        <v>0.341496024541986</v>
      </c>
      <c r="M60" s="507">
        <v>1.272723</v>
      </c>
    </row>
    <row r="61" spans="1:13" ht="12.75" customHeight="1">
      <c r="A61" s="25" t="s">
        <v>154</v>
      </c>
      <c r="B61" s="26" t="s">
        <v>43</v>
      </c>
      <c r="C61" s="406">
        <v>24.857757770000003</v>
      </c>
      <c r="D61" s="332">
        <v>33.360117468804276</v>
      </c>
      <c r="E61" s="543">
        <v>-0.15785021540250443</v>
      </c>
      <c r="F61" s="406">
        <v>18.16651712</v>
      </c>
      <c r="G61" s="342">
        <v>24.380201574481905</v>
      </c>
      <c r="H61" s="543">
        <v>0.07718344870391136</v>
      </c>
      <c r="I61" s="406">
        <v>6.69124065</v>
      </c>
      <c r="J61" s="332">
        <v>8.979915894322364</v>
      </c>
      <c r="K61" s="544">
        <v>26.91811832713019</v>
      </c>
      <c r="L61" s="543">
        <v>-0.47113995874200654</v>
      </c>
      <c r="M61" s="506">
        <v>3.579697</v>
      </c>
    </row>
    <row r="62" spans="1:13" ht="12.75" customHeight="1">
      <c r="A62" s="27" t="s">
        <v>155</v>
      </c>
      <c r="B62" s="28" t="s">
        <v>44</v>
      </c>
      <c r="C62" s="408">
        <v>11.18465845</v>
      </c>
      <c r="D62" s="333">
        <v>55.80693479096085</v>
      </c>
      <c r="E62" s="545">
        <v>-0.19637506001810223</v>
      </c>
      <c r="F62" s="408">
        <v>9.06796639</v>
      </c>
      <c r="G62" s="343">
        <v>45.24549509273166</v>
      </c>
      <c r="H62" s="545">
        <v>0.024029784759750594</v>
      </c>
      <c r="I62" s="408">
        <v>2.11669206</v>
      </c>
      <c r="J62" s="333">
        <v>10.561439698229192</v>
      </c>
      <c r="K62" s="546">
        <v>18.924959304412194</v>
      </c>
      <c r="L62" s="545" t="s">
        <v>426</v>
      </c>
      <c r="M62" s="507">
        <v>1.54406</v>
      </c>
    </row>
    <row r="63" spans="1:13" ht="12.75" customHeight="1">
      <c r="A63" s="25" t="s">
        <v>156</v>
      </c>
      <c r="B63" s="26" t="s">
        <v>45</v>
      </c>
      <c r="C63" s="406">
        <v>58.647957649999995</v>
      </c>
      <c r="D63" s="332">
        <v>79.34578059214442</v>
      </c>
      <c r="E63" s="543">
        <v>0.05723488609959926</v>
      </c>
      <c r="F63" s="406">
        <v>31.52319141</v>
      </c>
      <c r="G63" s="342">
        <v>42.64824095169548</v>
      </c>
      <c r="H63" s="543">
        <v>0.04356597963213704</v>
      </c>
      <c r="I63" s="406">
        <v>27.12476624</v>
      </c>
      <c r="J63" s="332">
        <v>36.69753964044895</v>
      </c>
      <c r="K63" s="544">
        <v>46.250146342478814</v>
      </c>
      <c r="L63" s="543">
        <v>0.07357711462068428</v>
      </c>
      <c r="M63" s="506">
        <v>1.774345</v>
      </c>
    </row>
    <row r="64" spans="1:13" ht="12.75" customHeight="1">
      <c r="A64" s="27" t="s">
        <v>157</v>
      </c>
      <c r="B64" s="28" t="s">
        <v>46</v>
      </c>
      <c r="C64" s="408">
        <v>52.213805130000004</v>
      </c>
      <c r="D64" s="333">
        <v>48.965989010885956</v>
      </c>
      <c r="E64" s="545">
        <v>0.07127787615251036</v>
      </c>
      <c r="F64" s="408">
        <v>17.505801</v>
      </c>
      <c r="G64" s="343">
        <v>16.41690080350511</v>
      </c>
      <c r="H64" s="545">
        <v>0.040147379994816434</v>
      </c>
      <c r="I64" s="408">
        <v>34.708004130000006</v>
      </c>
      <c r="J64" s="333">
        <v>32.54908820738085</v>
      </c>
      <c r="K64" s="546">
        <v>66.47284955307374</v>
      </c>
      <c r="L64" s="545">
        <v>0.08769705611360767</v>
      </c>
      <c r="M64" s="507">
        <v>5.079641</v>
      </c>
    </row>
    <row r="65" spans="1:13" ht="12.75" customHeight="1">
      <c r="A65" s="25" t="s">
        <v>158</v>
      </c>
      <c r="B65" s="26" t="s">
        <v>47</v>
      </c>
      <c r="C65" s="406">
        <v>8.18508172</v>
      </c>
      <c r="D65" s="332">
        <v>35.94046596996575</v>
      </c>
      <c r="E65" s="543">
        <v>0.12030398732520009</v>
      </c>
      <c r="F65" s="406">
        <v>3.5811477000000003</v>
      </c>
      <c r="G65" s="342">
        <v>15.724719855976113</v>
      </c>
      <c r="H65" s="543">
        <v>-0.03362624728009456</v>
      </c>
      <c r="I65" s="406">
        <v>4.60393402</v>
      </c>
      <c r="J65" s="332">
        <v>20.215746113989635</v>
      </c>
      <c r="K65" s="544">
        <v>56.247868714009606</v>
      </c>
      <c r="L65" s="543">
        <v>0.27874012251450275</v>
      </c>
      <c r="M65" s="506">
        <v>1.271856</v>
      </c>
    </row>
    <row r="66" spans="1:13" ht="12.75" customHeight="1">
      <c r="A66" s="27" t="s">
        <v>159</v>
      </c>
      <c r="B66" s="28" t="s">
        <v>48</v>
      </c>
      <c r="C66" s="408">
        <v>231.54569826</v>
      </c>
      <c r="D66" s="333">
        <v>88.6033089617091</v>
      </c>
      <c r="E66" s="545">
        <v>0.032542788492838204</v>
      </c>
      <c r="F66" s="408">
        <v>117.79959643000001</v>
      </c>
      <c r="G66" s="343">
        <v>45.07720988334606</v>
      </c>
      <c r="H66" s="545">
        <v>-0.038903740221251426</v>
      </c>
      <c r="I66" s="408">
        <v>113.74610183</v>
      </c>
      <c r="J66" s="333">
        <v>43.52609907836305</v>
      </c>
      <c r="K66" s="546">
        <v>49.12468799237886</v>
      </c>
      <c r="L66" s="545">
        <v>0.11866637577957562</v>
      </c>
      <c r="M66" s="507">
        <v>12.960346</v>
      </c>
    </row>
    <row r="67" spans="1:13" ht="12.75" customHeight="1">
      <c r="A67" s="25" t="s">
        <v>160</v>
      </c>
      <c r="B67" s="26" t="s">
        <v>49</v>
      </c>
      <c r="C67" s="406">
        <v>70.32892926</v>
      </c>
      <c r="D67" s="332">
        <v>85.60329669607384</v>
      </c>
      <c r="E67" s="543">
        <v>-0.25073428577288925</v>
      </c>
      <c r="F67" s="406">
        <v>39.62294618</v>
      </c>
      <c r="G67" s="342">
        <v>48.22844387804783</v>
      </c>
      <c r="H67" s="543">
        <v>0.00284098735581928</v>
      </c>
      <c r="I67" s="406">
        <v>30.70598308</v>
      </c>
      <c r="J67" s="332">
        <v>37.374852818026014</v>
      </c>
      <c r="K67" s="544">
        <v>43.6605297465608</v>
      </c>
      <c r="L67" s="543">
        <v>-0.4350647953209529</v>
      </c>
      <c r="M67" s="506">
        <v>3.956588</v>
      </c>
    </row>
    <row r="68" spans="1:13" ht="12.75" customHeight="1">
      <c r="A68" s="27" t="s">
        <v>161</v>
      </c>
      <c r="B68" s="28" t="s">
        <v>50</v>
      </c>
      <c r="C68" s="408">
        <v>31.91452837</v>
      </c>
      <c r="D68" s="333">
        <v>105.67374712757857</v>
      </c>
      <c r="E68" s="545">
        <v>-0.04597895446719702</v>
      </c>
      <c r="F68" s="408">
        <v>14.935541480000001</v>
      </c>
      <c r="G68" s="343">
        <v>49.453797821264196</v>
      </c>
      <c r="H68" s="545">
        <v>0.0479807550192044</v>
      </c>
      <c r="I68" s="408">
        <v>16.97898689</v>
      </c>
      <c r="J68" s="333">
        <v>56.21994930631436</v>
      </c>
      <c r="K68" s="546">
        <v>53.201434447517734</v>
      </c>
      <c r="L68" s="545">
        <v>-0.11571983715626832</v>
      </c>
      <c r="M68" s="507">
        <v>1.447829</v>
      </c>
    </row>
    <row r="69" spans="1:13" ht="12.75" customHeight="1">
      <c r="A69" s="25" t="s">
        <v>162</v>
      </c>
      <c r="B69" s="26" t="s">
        <v>51</v>
      </c>
      <c r="C69" s="406">
        <v>102.15364369999999</v>
      </c>
      <c r="D69" s="332">
        <v>68.60779414500544</v>
      </c>
      <c r="E69" s="543">
        <v>-0.04332412008998732</v>
      </c>
      <c r="F69" s="406">
        <v>68.16329546</v>
      </c>
      <c r="G69" s="342">
        <v>45.779408093348934</v>
      </c>
      <c r="H69" s="543">
        <v>0.042309595971049996</v>
      </c>
      <c r="I69" s="406">
        <v>33.99034824</v>
      </c>
      <c r="J69" s="332">
        <v>22.828386051656505</v>
      </c>
      <c r="K69" s="544">
        <v>33.273750214746386</v>
      </c>
      <c r="L69" s="543">
        <v>-0.17864743746863965</v>
      </c>
      <c r="M69" s="506">
        <v>8.286123</v>
      </c>
    </row>
    <row r="70" spans="1:13" ht="12.75" customHeight="1">
      <c r="A70" s="27" t="s">
        <v>163</v>
      </c>
      <c r="B70" s="28" t="s">
        <v>52</v>
      </c>
      <c r="C70" s="408">
        <v>39.1361592</v>
      </c>
      <c r="D70" s="333">
        <v>60.49725648778497</v>
      </c>
      <c r="E70" s="545">
        <v>0.05882374836524629</v>
      </c>
      <c r="F70" s="408">
        <v>27.205606120000002</v>
      </c>
      <c r="G70" s="343">
        <v>42.054830238611984</v>
      </c>
      <c r="H70" s="545">
        <v>0.02942817460308156</v>
      </c>
      <c r="I70" s="408">
        <v>11.93055308</v>
      </c>
      <c r="J70" s="333">
        <v>18.44242624917299</v>
      </c>
      <c r="K70" s="546">
        <v>30.48473157273951</v>
      </c>
      <c r="L70" s="545">
        <v>0.1325716025066166</v>
      </c>
      <c r="M70" s="507">
        <v>2.726412</v>
      </c>
    </row>
    <row r="71" spans="1:13" ht="12.75" customHeight="1">
      <c r="A71" s="25" t="s">
        <v>164</v>
      </c>
      <c r="B71" s="26" t="s">
        <v>53</v>
      </c>
      <c r="C71" s="406">
        <v>67.72666645999999</v>
      </c>
      <c r="D71" s="332">
        <v>100.83714953159709</v>
      </c>
      <c r="E71" s="543">
        <v>0.2395673198049022</v>
      </c>
      <c r="F71" s="406">
        <v>29.189377559999997</v>
      </c>
      <c r="G71" s="342">
        <v>43.45959698888101</v>
      </c>
      <c r="H71" s="543">
        <v>0.058859539085663215</v>
      </c>
      <c r="I71" s="406">
        <v>38.5372889</v>
      </c>
      <c r="J71" s="332">
        <v>57.37755254271608</v>
      </c>
      <c r="K71" s="544">
        <v>56.901204376802575</v>
      </c>
      <c r="L71" s="543">
        <v>0.42358793240268544</v>
      </c>
      <c r="M71" s="506">
        <v>2.355279</v>
      </c>
    </row>
    <row r="72" spans="1:13" ht="12.75" customHeight="1">
      <c r="A72" s="27" t="s">
        <v>165</v>
      </c>
      <c r="B72" s="28" t="s">
        <v>97</v>
      </c>
      <c r="C72" s="408">
        <v>5.64618419</v>
      </c>
      <c r="D72" s="333">
        <v>23.720373354731105</v>
      </c>
      <c r="E72" s="545">
        <v>-0.027266496599943957</v>
      </c>
      <c r="F72" s="408">
        <v>3.0564042999999996</v>
      </c>
      <c r="G72" s="343">
        <v>12.84036238977276</v>
      </c>
      <c r="H72" s="545">
        <v>0.028875288466076343</v>
      </c>
      <c r="I72" s="408">
        <v>2.58977989</v>
      </c>
      <c r="J72" s="333">
        <v>10.880010964958347</v>
      </c>
      <c r="K72" s="546">
        <v>45.86778969391008</v>
      </c>
      <c r="L72" s="545">
        <v>-0.08611850802454735</v>
      </c>
      <c r="M72" s="507">
        <v>0.874227</v>
      </c>
    </row>
    <row r="73" spans="1:13" ht="12.75" customHeight="1">
      <c r="A73" s="25" t="s">
        <v>166</v>
      </c>
      <c r="B73" s="26" t="s">
        <v>54</v>
      </c>
      <c r="C73" s="406">
        <v>21.383723940000003</v>
      </c>
      <c r="D73" s="332">
        <v>47.02437659570258</v>
      </c>
      <c r="E73" s="543">
        <v>0.07418288436602616</v>
      </c>
      <c r="F73" s="406">
        <v>15.43103208</v>
      </c>
      <c r="G73" s="342">
        <v>33.933970800704586</v>
      </c>
      <c r="H73" s="543">
        <v>-0.005215577291411311</v>
      </c>
      <c r="I73" s="406">
        <v>5.952691860000001</v>
      </c>
      <c r="J73" s="332">
        <v>13.090405794997988</v>
      </c>
      <c r="K73" s="544">
        <v>27.83748928251456</v>
      </c>
      <c r="L73" s="543">
        <v>0.3544138068914304</v>
      </c>
      <c r="M73" s="506">
        <v>2.71509</v>
      </c>
    </row>
    <row r="74" spans="1:13" ht="12.75" customHeight="1">
      <c r="A74" s="27" t="s">
        <v>167</v>
      </c>
      <c r="B74" s="28" t="s">
        <v>55</v>
      </c>
      <c r="C74" s="408">
        <v>47.252646479999996</v>
      </c>
      <c r="D74" s="333">
        <v>42.4473134646117</v>
      </c>
      <c r="E74" s="545">
        <v>0.005919251403925685</v>
      </c>
      <c r="F74" s="408">
        <v>18.34643615</v>
      </c>
      <c r="G74" s="343">
        <v>16.480704981193973</v>
      </c>
      <c r="H74" s="545">
        <v>-2.4092927181640356E-05</v>
      </c>
      <c r="I74" s="408">
        <v>28.906210329999997</v>
      </c>
      <c r="J74" s="333">
        <v>25.966608483417726</v>
      </c>
      <c r="K74" s="546">
        <v>61.173738368780576</v>
      </c>
      <c r="L74" s="545">
        <v>0.009728211311856194</v>
      </c>
      <c r="M74" s="507">
        <v>5.655512</v>
      </c>
    </row>
    <row r="75" spans="1:13" ht="12.75" customHeight="1">
      <c r="A75" s="25" t="s">
        <v>168</v>
      </c>
      <c r="B75" s="26" t="s">
        <v>56</v>
      </c>
      <c r="C75" s="406">
        <v>38.40727833</v>
      </c>
      <c r="D75" s="332">
        <v>50.26709585846211</v>
      </c>
      <c r="E75" s="543">
        <v>-0.0026515637916610935</v>
      </c>
      <c r="F75" s="406">
        <v>15.509612259999999</v>
      </c>
      <c r="G75" s="342">
        <v>20.298839181011015</v>
      </c>
      <c r="H75" s="543">
        <v>0.03638997292985957</v>
      </c>
      <c r="I75" s="406">
        <v>22.89766607</v>
      </c>
      <c r="J75" s="332">
        <v>29.968256677451105</v>
      </c>
      <c r="K75" s="544">
        <v>59.61803873021273</v>
      </c>
      <c r="L75" s="543">
        <v>-0.02746676917764357</v>
      </c>
      <c r="M75" s="506">
        <v>3.947293</v>
      </c>
    </row>
    <row r="76" spans="1:13" ht="12.75" customHeight="1">
      <c r="A76" s="27" t="s">
        <v>169</v>
      </c>
      <c r="B76" s="28" t="s">
        <v>57</v>
      </c>
      <c r="C76" s="408">
        <v>90.77840998</v>
      </c>
      <c r="D76" s="333">
        <v>52.2030318197946</v>
      </c>
      <c r="E76" s="545">
        <v>0.10607480247367351</v>
      </c>
      <c r="F76" s="408">
        <v>39.59726588</v>
      </c>
      <c r="G76" s="343">
        <v>22.770803445069408</v>
      </c>
      <c r="H76" s="545">
        <v>0.07718703074435251</v>
      </c>
      <c r="I76" s="408">
        <v>51.181144100000004</v>
      </c>
      <c r="J76" s="333">
        <v>29.432228374725195</v>
      </c>
      <c r="K76" s="546">
        <v>56.38030464653001</v>
      </c>
      <c r="L76" s="545">
        <v>0.12950997792977792</v>
      </c>
      <c r="M76" s="507">
        <v>6.690466</v>
      </c>
    </row>
    <row r="77" spans="1:13" ht="12.75" customHeight="1">
      <c r="A77" s="25" t="s">
        <v>170</v>
      </c>
      <c r="B77" s="26" t="s">
        <v>58</v>
      </c>
      <c r="C77" s="406">
        <v>11.57689993</v>
      </c>
      <c r="D77" s="332">
        <v>46.87478461382731</v>
      </c>
      <c r="E77" s="543">
        <v>0.2683544655079926</v>
      </c>
      <c r="F77" s="406">
        <v>3.59115018</v>
      </c>
      <c r="G77" s="342">
        <v>14.540541269359247</v>
      </c>
      <c r="H77" s="543">
        <v>0.00935846689520825</v>
      </c>
      <c r="I77" s="406">
        <v>7.98574975</v>
      </c>
      <c r="J77" s="332">
        <v>32.334243344468064</v>
      </c>
      <c r="K77" s="544">
        <v>68.98003609157914</v>
      </c>
      <c r="L77" s="543">
        <v>0.4337995785358957</v>
      </c>
      <c r="M77" s="506">
        <v>1.217378</v>
      </c>
    </row>
    <row r="78" spans="1:13" ht="12.75" customHeight="1">
      <c r="A78" s="27" t="s">
        <v>171</v>
      </c>
      <c r="B78" s="28" t="s">
        <v>59</v>
      </c>
      <c r="C78" s="408">
        <v>28.65663695</v>
      </c>
      <c r="D78" s="333">
        <v>49.9242806645273</v>
      </c>
      <c r="E78" s="545">
        <v>0.023380582480516887</v>
      </c>
      <c r="F78" s="408">
        <v>10.18017464</v>
      </c>
      <c r="G78" s="343">
        <v>17.735434092564137</v>
      </c>
      <c r="H78" s="545">
        <v>0.041783043843643064</v>
      </c>
      <c r="I78" s="408">
        <v>18.47646231</v>
      </c>
      <c r="J78" s="333">
        <v>32.18884657196316</v>
      </c>
      <c r="K78" s="546">
        <v>64.4753337324183</v>
      </c>
      <c r="L78" s="545">
        <v>0.013516293811629554</v>
      </c>
      <c r="M78" s="507">
        <v>2.592809</v>
      </c>
    </row>
    <row r="79" spans="1:13" ht="12.75" customHeight="1">
      <c r="A79" s="25" t="s">
        <v>172</v>
      </c>
      <c r="B79" s="26" t="s">
        <v>60</v>
      </c>
      <c r="C79" s="406">
        <v>41.63866132</v>
      </c>
      <c r="D79" s="332">
        <v>72.1964648256323</v>
      </c>
      <c r="E79" s="543">
        <v>-0.12736795370187248</v>
      </c>
      <c r="F79" s="406">
        <v>25.51480968</v>
      </c>
      <c r="G79" s="342">
        <v>44.23963213990335</v>
      </c>
      <c r="H79" s="543">
        <v>0.04027291602682159</v>
      </c>
      <c r="I79" s="406">
        <v>16.12385164</v>
      </c>
      <c r="J79" s="332">
        <v>27.95683268572895</v>
      </c>
      <c r="K79" s="544">
        <v>38.72327094304385</v>
      </c>
      <c r="L79" s="543">
        <v>-0.3046808565946658</v>
      </c>
      <c r="M79" s="506">
        <v>2.844944</v>
      </c>
    </row>
    <row r="80" spans="1:13" ht="12.75" customHeight="1">
      <c r="A80" s="27" t="s">
        <v>173</v>
      </c>
      <c r="B80" s="28" t="s">
        <v>61</v>
      </c>
      <c r="C80" s="408">
        <v>31.47705469</v>
      </c>
      <c r="D80" s="333">
        <v>74.13727204424157</v>
      </c>
      <c r="E80" s="545">
        <v>-0.023799688440522604</v>
      </c>
      <c r="F80" s="408">
        <v>19.25518949</v>
      </c>
      <c r="G80" s="343">
        <v>45.351359443965535</v>
      </c>
      <c r="H80" s="545">
        <v>0.016566120520471905</v>
      </c>
      <c r="I80" s="408">
        <v>12.2218652</v>
      </c>
      <c r="J80" s="333">
        <v>28.78591260027604</v>
      </c>
      <c r="K80" s="546">
        <v>38.82785514834965</v>
      </c>
      <c r="L80" s="545">
        <v>-0.08127407042723811</v>
      </c>
      <c r="M80" s="507">
        <v>1.841001</v>
      </c>
    </row>
    <row r="81" spans="1:13" ht="12.75" customHeight="1">
      <c r="A81" s="25" t="s">
        <v>174</v>
      </c>
      <c r="B81" s="26" t="s">
        <v>62</v>
      </c>
      <c r="C81" s="406">
        <v>24.729909980000002</v>
      </c>
      <c r="D81" s="332">
        <v>33.062924040563395</v>
      </c>
      <c r="E81" s="543">
        <v>-0.0936243355320423</v>
      </c>
      <c r="F81" s="406">
        <v>14.54061627</v>
      </c>
      <c r="G81" s="342">
        <v>19.440236200891754</v>
      </c>
      <c r="H81" s="543">
        <v>0.05583400847571052</v>
      </c>
      <c r="I81" s="406">
        <v>10.189293710000001</v>
      </c>
      <c r="J81" s="332">
        <v>13.622687839671643</v>
      </c>
      <c r="K81" s="544">
        <v>41.20230812906502</v>
      </c>
      <c r="L81" s="543">
        <v>-0.24594717391537713</v>
      </c>
      <c r="M81" s="506">
        <v>3.022234</v>
      </c>
    </row>
    <row r="82" spans="1:13" ht="12.75" customHeight="1">
      <c r="A82" s="27" t="s">
        <v>175</v>
      </c>
      <c r="B82" s="28" t="s">
        <v>63</v>
      </c>
      <c r="C82" s="408">
        <v>94.21734862000001</v>
      </c>
      <c r="D82" s="333">
        <v>41.726369096994176</v>
      </c>
      <c r="E82" s="545">
        <v>0.08131328536761262</v>
      </c>
      <c r="F82" s="408">
        <v>71.03018869</v>
      </c>
      <c r="G82" s="343">
        <v>31.457389893891932</v>
      </c>
      <c r="H82" s="545">
        <v>0.058311609089332306</v>
      </c>
      <c r="I82" s="408">
        <v>23.18715993</v>
      </c>
      <c r="J82" s="333">
        <v>10.26897920310224</v>
      </c>
      <c r="K82" s="546">
        <v>24.610287032719512</v>
      </c>
      <c r="L82" s="545">
        <v>0.1584419122202354</v>
      </c>
      <c r="M82" s="507">
        <v>5.772056</v>
      </c>
    </row>
    <row r="83" spans="1:13" ht="12.75" customHeight="1">
      <c r="A83" s="25" t="s">
        <v>176</v>
      </c>
      <c r="B83" s="26" t="s">
        <v>64</v>
      </c>
      <c r="C83" s="406">
        <v>67.28484865</v>
      </c>
      <c r="D83" s="332">
        <v>52.7524464457778</v>
      </c>
      <c r="E83" s="543">
        <v>-0.1691917762771774</v>
      </c>
      <c r="F83" s="406">
        <v>26.60184737</v>
      </c>
      <c r="G83" s="342">
        <v>20.85629316110054</v>
      </c>
      <c r="H83" s="543">
        <v>0.008349128654087545</v>
      </c>
      <c r="I83" s="406">
        <v>40.68300128</v>
      </c>
      <c r="J83" s="332">
        <v>31.896153284677258</v>
      </c>
      <c r="K83" s="544">
        <v>60.46383709893356</v>
      </c>
      <c r="L83" s="543">
        <v>-0.2549669937752568</v>
      </c>
      <c r="M83" s="506">
        <v>7.805917</v>
      </c>
    </row>
    <row r="84" spans="1:13" ht="12.75" customHeight="1">
      <c r="A84" s="27" t="s">
        <v>177</v>
      </c>
      <c r="B84" s="28" t="s">
        <v>65</v>
      </c>
      <c r="C84" s="408">
        <v>88.83780340999999</v>
      </c>
      <c r="D84" s="333">
        <v>66.53101767863615</v>
      </c>
      <c r="E84" s="545">
        <v>0.13499574780717194</v>
      </c>
      <c r="F84" s="408">
        <v>31.99668537</v>
      </c>
      <c r="G84" s="343">
        <v>23.962456952977796</v>
      </c>
      <c r="H84" s="545">
        <v>0.005591814253424809</v>
      </c>
      <c r="I84" s="408">
        <v>56.84111804</v>
      </c>
      <c r="J84" s="333">
        <v>42.56856072565836</v>
      </c>
      <c r="K84" s="546">
        <v>63.98302958670599</v>
      </c>
      <c r="L84" s="545">
        <v>0.22363366546017205</v>
      </c>
      <c r="M84" s="507">
        <v>6.860204</v>
      </c>
    </row>
    <row r="85" spans="1:13" ht="12.75" customHeight="1">
      <c r="A85" s="25" t="s">
        <v>178</v>
      </c>
      <c r="B85" s="26" t="s">
        <v>66</v>
      </c>
      <c r="C85" s="406">
        <v>73.58729149000001</v>
      </c>
      <c r="D85" s="332">
        <v>51.3358997507407</v>
      </c>
      <c r="E85" s="543">
        <v>-0.04670077167435693</v>
      </c>
      <c r="F85" s="406">
        <v>25.2140389</v>
      </c>
      <c r="G85" s="342">
        <v>17.589795018581082</v>
      </c>
      <c r="H85" s="543">
        <v>-0.05389907704796659</v>
      </c>
      <c r="I85" s="406">
        <v>48.37325259000001</v>
      </c>
      <c r="J85" s="332">
        <v>33.746104732159615</v>
      </c>
      <c r="K85" s="544">
        <v>65.73587858791295</v>
      </c>
      <c r="L85" s="543">
        <v>-0.04290513253447936</v>
      </c>
      <c r="M85" s="506">
        <v>7.206289</v>
      </c>
    </row>
    <row r="86" spans="1:13" ht="12.75" customHeight="1">
      <c r="A86" s="27" t="s">
        <v>179</v>
      </c>
      <c r="B86" s="28" t="s">
        <v>67</v>
      </c>
      <c r="C86" s="408">
        <v>22.06904039</v>
      </c>
      <c r="D86" s="333">
        <v>58.41708592740826</v>
      </c>
      <c r="E86" s="545">
        <v>0.044499802038566294</v>
      </c>
      <c r="F86" s="408">
        <v>16.17304845</v>
      </c>
      <c r="G86" s="343">
        <v>42.81030549202719</v>
      </c>
      <c r="H86" s="545">
        <v>0.021144347677029218</v>
      </c>
      <c r="I86" s="408">
        <v>5.89599194</v>
      </c>
      <c r="J86" s="333">
        <v>15.606780435381065</v>
      </c>
      <c r="K86" s="546">
        <v>26.716122839086438</v>
      </c>
      <c r="L86" s="545">
        <v>0.1144169832919728</v>
      </c>
      <c r="M86" s="507">
        <v>1.50571</v>
      </c>
    </row>
    <row r="87" spans="1:13" ht="12.75" customHeight="1">
      <c r="A87" s="25" t="s">
        <v>180</v>
      </c>
      <c r="B87" s="26" t="s">
        <v>68</v>
      </c>
      <c r="C87" s="406">
        <v>21.77402285</v>
      </c>
      <c r="D87" s="332">
        <v>37.382286181753884</v>
      </c>
      <c r="E87" s="543">
        <v>-0.1017761504479131</v>
      </c>
      <c r="F87" s="406">
        <v>11.46681568</v>
      </c>
      <c r="G87" s="342">
        <v>19.686568177877277</v>
      </c>
      <c r="H87" s="543">
        <v>-0.016474000229665275</v>
      </c>
      <c r="I87" s="406">
        <v>10.30720717</v>
      </c>
      <c r="J87" s="332">
        <v>17.6957180038766</v>
      </c>
      <c r="K87" s="544">
        <v>47.33717439816134</v>
      </c>
      <c r="L87" s="543">
        <v>-0.1808178782940303</v>
      </c>
      <c r="M87" s="506">
        <v>2.967441</v>
      </c>
    </row>
    <row r="88" spans="1:13" ht="12.75" customHeight="1">
      <c r="A88" s="27" t="s">
        <v>181</v>
      </c>
      <c r="B88" s="28" t="s">
        <v>69</v>
      </c>
      <c r="C88" s="408">
        <v>26.83241597</v>
      </c>
      <c r="D88" s="333">
        <v>69.56413160255313</v>
      </c>
      <c r="E88" s="545">
        <v>0.14893209017245845</v>
      </c>
      <c r="F88" s="408">
        <v>15.566356560000001</v>
      </c>
      <c r="G88" s="343">
        <v>40.35641358283946</v>
      </c>
      <c r="H88" s="545">
        <v>0.08472946132804404</v>
      </c>
      <c r="I88" s="408">
        <v>11.26605941</v>
      </c>
      <c r="J88" s="333">
        <v>29.20771801971368</v>
      </c>
      <c r="K88" s="546">
        <v>41.986749991488004</v>
      </c>
      <c r="L88" s="545">
        <v>0.2512599410903573</v>
      </c>
      <c r="M88" s="507">
        <v>1.34872</v>
      </c>
    </row>
    <row r="89" spans="1:13" ht="12.75" customHeight="1">
      <c r="A89" s="25" t="s">
        <v>182</v>
      </c>
      <c r="B89" s="26" t="s">
        <v>70</v>
      </c>
      <c r="C89" s="406">
        <v>12.6519863</v>
      </c>
      <c r="D89" s="332">
        <v>51.46075279532411</v>
      </c>
      <c r="E89" s="543">
        <v>-0.1433682118466355</v>
      </c>
      <c r="F89" s="406">
        <v>10.15724271</v>
      </c>
      <c r="G89" s="342">
        <v>41.313620153178476</v>
      </c>
      <c r="H89" s="543">
        <v>0.04620292523399172</v>
      </c>
      <c r="I89" s="406">
        <v>2.4947435899999997</v>
      </c>
      <c r="J89" s="332">
        <v>10.147132642145637</v>
      </c>
      <c r="K89" s="544">
        <v>19.71819705495571</v>
      </c>
      <c r="L89" s="543" t="s">
        <v>426</v>
      </c>
      <c r="M89" s="506">
        <v>0.912619</v>
      </c>
    </row>
    <row r="90" spans="1:13" s="3" customFormat="1" ht="12.75" customHeight="1">
      <c r="A90" s="27" t="s">
        <v>183</v>
      </c>
      <c r="B90" s="28" t="s">
        <v>71</v>
      </c>
      <c r="C90" s="408">
        <v>74.96364770000001</v>
      </c>
      <c r="D90" s="333">
        <v>73.12092721329769</v>
      </c>
      <c r="E90" s="545">
        <v>0.08600705999725822</v>
      </c>
      <c r="F90" s="408">
        <v>51.42443008</v>
      </c>
      <c r="G90" s="343">
        <v>50.16033936759718</v>
      </c>
      <c r="H90" s="545">
        <v>0.020962664753102045</v>
      </c>
      <c r="I90" s="408">
        <v>23.539217620000002</v>
      </c>
      <c r="J90" s="333">
        <v>22.960587845700502</v>
      </c>
      <c r="K90" s="546">
        <v>31.40084339839295</v>
      </c>
      <c r="L90" s="545">
        <v>0.26159629537781814</v>
      </c>
      <c r="M90" s="507">
        <v>4.955507</v>
      </c>
    </row>
    <row r="91" spans="1:13" ht="12.75" customHeight="1">
      <c r="A91" s="25" t="s">
        <v>184</v>
      </c>
      <c r="B91" s="26" t="s">
        <v>72</v>
      </c>
      <c r="C91" s="406">
        <v>34.01158493</v>
      </c>
      <c r="D91" s="332">
        <v>61.623897815271</v>
      </c>
      <c r="E91" s="543">
        <v>0.07142757185262605</v>
      </c>
      <c r="F91" s="406">
        <v>24.28914528</v>
      </c>
      <c r="G91" s="342">
        <v>44.00829334579886</v>
      </c>
      <c r="H91" s="543">
        <v>0.26101725296675204</v>
      </c>
      <c r="I91" s="406">
        <v>9.72243965</v>
      </c>
      <c r="J91" s="332">
        <v>17.615604469472135</v>
      </c>
      <c r="K91" s="544">
        <v>28.585670647251426</v>
      </c>
      <c r="L91" s="543">
        <v>-0.2211223007795745</v>
      </c>
      <c r="M91" s="506">
        <v>2.748086</v>
      </c>
    </row>
    <row r="92" spans="1:13" ht="12.75" customHeight="1">
      <c r="A92" s="27" t="s">
        <v>185</v>
      </c>
      <c r="B92" s="28" t="s">
        <v>73</v>
      </c>
      <c r="C92" s="408">
        <v>26.606146850000002</v>
      </c>
      <c r="D92" s="333">
        <v>41.19746500572915</v>
      </c>
      <c r="E92" s="545">
        <v>-0.3594259942636304</v>
      </c>
      <c r="F92" s="408">
        <v>15.16922168</v>
      </c>
      <c r="G92" s="343">
        <v>23.488312037409806</v>
      </c>
      <c r="H92" s="545">
        <v>0.14614719339310955</v>
      </c>
      <c r="I92" s="408">
        <v>11.43692517</v>
      </c>
      <c r="J92" s="333">
        <v>17.709152968319344</v>
      </c>
      <c r="K92" s="546">
        <v>42.98602587770051</v>
      </c>
      <c r="L92" s="545" t="s">
        <v>426</v>
      </c>
      <c r="M92" s="507">
        <v>1.722341</v>
      </c>
    </row>
    <row r="93" spans="1:13" ht="12.75" customHeight="1">
      <c r="A93" s="25" t="s">
        <v>186</v>
      </c>
      <c r="B93" s="26" t="s">
        <v>74</v>
      </c>
      <c r="C93" s="406">
        <v>19.28277367</v>
      </c>
      <c r="D93" s="332">
        <v>44.08387916627611</v>
      </c>
      <c r="E93" s="543">
        <v>0.021812814638732636</v>
      </c>
      <c r="F93" s="406">
        <v>15.235556050000001</v>
      </c>
      <c r="G93" s="342">
        <v>34.83121377834577</v>
      </c>
      <c r="H93" s="543">
        <v>0.02477632192551682</v>
      </c>
      <c r="I93" s="406">
        <v>4.0472176200000005</v>
      </c>
      <c r="J93" s="332">
        <v>9.252665387930344</v>
      </c>
      <c r="K93" s="544">
        <v>20.988773136390808</v>
      </c>
      <c r="L93" s="543">
        <v>0.010808887124315714</v>
      </c>
      <c r="M93" s="506">
        <v>1.63833</v>
      </c>
    </row>
    <row r="94" spans="1:13" ht="12.75">
      <c r="A94" s="27" t="s">
        <v>187</v>
      </c>
      <c r="B94" s="28" t="s">
        <v>98</v>
      </c>
      <c r="C94" s="408">
        <v>10.760026</v>
      </c>
      <c r="D94" s="333">
        <v>28.06343468486091</v>
      </c>
      <c r="E94" s="545">
        <v>-0.13182929404629184</v>
      </c>
      <c r="F94" s="408">
        <v>4.88017483</v>
      </c>
      <c r="G94" s="343">
        <v>12.728079615458846</v>
      </c>
      <c r="H94" s="545">
        <v>0.024724763119629234</v>
      </c>
      <c r="I94" s="408">
        <v>5.87985117</v>
      </c>
      <c r="J94" s="333">
        <v>15.335355069402063</v>
      </c>
      <c r="K94" s="546">
        <v>54.64532492765352</v>
      </c>
      <c r="L94" s="545">
        <v>-0.22952684048270022</v>
      </c>
      <c r="M94" s="507">
        <v>1.547585</v>
      </c>
    </row>
    <row r="95" spans="1:13" ht="12.75">
      <c r="A95" s="25" t="s">
        <v>188</v>
      </c>
      <c r="B95" s="26" t="s">
        <v>75</v>
      </c>
      <c r="C95" s="406">
        <v>16.87629425</v>
      </c>
      <c r="D95" s="332">
        <v>42.89049403518403</v>
      </c>
      <c r="E95" s="543">
        <v>-0.16414531140821742</v>
      </c>
      <c r="F95" s="406">
        <v>7.15870505</v>
      </c>
      <c r="G95" s="342">
        <v>18.193591063196042</v>
      </c>
      <c r="H95" s="543">
        <v>0.03831173082872508</v>
      </c>
      <c r="I95" s="406">
        <v>9.717589199999999</v>
      </c>
      <c r="J95" s="332">
        <v>24.69690297198798</v>
      </c>
      <c r="K95" s="544">
        <v>57.58129750552317</v>
      </c>
      <c r="L95" s="543">
        <v>-0.2691289921501203</v>
      </c>
      <c r="M95" s="506">
        <v>2.40117</v>
      </c>
    </row>
    <row r="96" spans="1:13" ht="12.75">
      <c r="A96" s="27" t="s">
        <v>189</v>
      </c>
      <c r="B96" s="28" t="s">
        <v>76</v>
      </c>
      <c r="C96" s="408">
        <v>17.569016240000003</v>
      </c>
      <c r="D96" s="333">
        <v>49.590485093795344</v>
      </c>
      <c r="E96" s="545">
        <v>0.022047843043232485</v>
      </c>
      <c r="F96" s="408">
        <v>8.14202709</v>
      </c>
      <c r="G96" s="343">
        <v>22.981769014513862</v>
      </c>
      <c r="H96" s="545">
        <v>0.04256130451351425</v>
      </c>
      <c r="I96" s="408">
        <v>9.42698915</v>
      </c>
      <c r="J96" s="333">
        <v>26.60871607928148</v>
      </c>
      <c r="K96" s="546">
        <v>53.656898150832376</v>
      </c>
      <c r="L96" s="545">
        <v>0.004969344060882008</v>
      </c>
      <c r="M96" s="507">
        <v>1.660738</v>
      </c>
    </row>
    <row r="97" spans="1:13" ht="12.75">
      <c r="A97" s="25" t="s">
        <v>190</v>
      </c>
      <c r="B97" s="26" t="s">
        <v>77</v>
      </c>
      <c r="C97" s="406">
        <v>13.02773375</v>
      </c>
      <c r="D97" s="332">
        <v>89.23899902046072</v>
      </c>
      <c r="E97" s="543">
        <v>0.16543748206111664</v>
      </c>
      <c r="F97" s="406">
        <v>6.5487871900000005</v>
      </c>
      <c r="G97" s="342">
        <v>44.85870104872352</v>
      </c>
      <c r="H97" s="543">
        <v>0.027848645763912216</v>
      </c>
      <c r="I97" s="406">
        <v>6.47894656</v>
      </c>
      <c r="J97" s="332">
        <v>44.38029797173721</v>
      </c>
      <c r="K97" s="544">
        <v>49.73195403229667</v>
      </c>
      <c r="L97" s="543">
        <v>0.347800185249892</v>
      </c>
      <c r="M97" s="506">
        <v>0.70843</v>
      </c>
    </row>
    <row r="98" spans="1:13" ht="12.75">
      <c r="A98" s="27" t="s">
        <v>191</v>
      </c>
      <c r="B98" s="28" t="s">
        <v>78</v>
      </c>
      <c r="C98" s="408">
        <v>65.8661358</v>
      </c>
      <c r="D98" s="333">
        <v>53.73682163174697</v>
      </c>
      <c r="E98" s="545">
        <v>0.04651830531611756</v>
      </c>
      <c r="F98" s="408">
        <v>30.01068088</v>
      </c>
      <c r="G98" s="343">
        <v>24.484184261130423</v>
      </c>
      <c r="H98" s="545">
        <v>0.02279837317647604</v>
      </c>
      <c r="I98" s="408">
        <v>35.85545492</v>
      </c>
      <c r="J98" s="333">
        <v>29.252637370616547</v>
      </c>
      <c r="K98" s="546">
        <v>54.436858158604785</v>
      </c>
      <c r="L98" s="545">
        <v>0.06723420315549844</v>
      </c>
      <c r="M98" s="507">
        <v>6.960257</v>
      </c>
    </row>
    <row r="99" spans="1:13" ht="12.75">
      <c r="A99" s="25" t="s">
        <v>192</v>
      </c>
      <c r="B99" s="26" t="s">
        <v>99</v>
      </c>
      <c r="C99" s="406">
        <v>142.28999853</v>
      </c>
      <c r="D99" s="332">
        <v>90.08792169080893</v>
      </c>
      <c r="E99" s="543">
        <v>-0.1265592045916616</v>
      </c>
      <c r="F99" s="406">
        <v>85.13624528</v>
      </c>
      <c r="G99" s="342">
        <v>53.902224169445574</v>
      </c>
      <c r="H99" s="543">
        <v>0.09437324247895895</v>
      </c>
      <c r="I99" s="406">
        <v>57.15375325</v>
      </c>
      <c r="J99" s="332">
        <v>36.18569752136335</v>
      </c>
      <c r="K99" s="544">
        <v>40.16709103974716</v>
      </c>
      <c r="L99" s="543">
        <v>-0.32849489832300116</v>
      </c>
      <c r="M99" s="506">
        <v>6.958065</v>
      </c>
    </row>
    <row r="100" spans="1:13" ht="12.75">
      <c r="A100" s="27" t="s">
        <v>193</v>
      </c>
      <c r="B100" s="28" t="s">
        <v>79</v>
      </c>
      <c r="C100" s="408">
        <v>161.86867772</v>
      </c>
      <c r="D100" s="333">
        <v>105.90637329046534</v>
      </c>
      <c r="E100" s="545">
        <v>0.21001476160473231</v>
      </c>
      <c r="F100" s="408">
        <v>89.88680965</v>
      </c>
      <c r="G100" s="343">
        <v>58.81055032245866</v>
      </c>
      <c r="H100" s="545">
        <v>0.04740667440412705</v>
      </c>
      <c r="I100" s="408">
        <v>71.98186806999999</v>
      </c>
      <c r="J100" s="333">
        <v>47.09582296800668</v>
      </c>
      <c r="K100" s="546">
        <v>44.4693001041956</v>
      </c>
      <c r="L100" s="545" t="s">
        <v>426</v>
      </c>
      <c r="M100" s="507">
        <v>8.029788</v>
      </c>
    </row>
    <row r="101" spans="1:13" ht="12.75">
      <c r="A101" s="25" t="s">
        <v>194</v>
      </c>
      <c r="B101" s="26" t="s">
        <v>80</v>
      </c>
      <c r="C101" s="406">
        <v>122.91720534000001</v>
      </c>
      <c r="D101" s="332">
        <v>92.31878896805947</v>
      </c>
      <c r="E101" s="543">
        <v>-0.041138011799341956</v>
      </c>
      <c r="F101" s="406">
        <v>63.89843385</v>
      </c>
      <c r="G101" s="342">
        <v>47.99186585531638</v>
      </c>
      <c r="H101" s="543">
        <v>-0.12228820289877251</v>
      </c>
      <c r="I101" s="406">
        <v>59.01877149</v>
      </c>
      <c r="J101" s="332">
        <v>44.326923112743096</v>
      </c>
      <c r="K101" s="544">
        <v>48.01506129817123</v>
      </c>
      <c r="L101" s="543">
        <v>0.06552157794343616</v>
      </c>
      <c r="M101" s="506">
        <v>6.659928</v>
      </c>
    </row>
    <row r="102" spans="1:13" ht="12.75">
      <c r="A102" s="27" t="s">
        <v>195</v>
      </c>
      <c r="B102" s="28" t="s">
        <v>81</v>
      </c>
      <c r="C102" s="408">
        <v>61.795054</v>
      </c>
      <c r="D102" s="333">
        <v>52.13105175644245</v>
      </c>
      <c r="E102" s="545">
        <v>-0.026905582205553613</v>
      </c>
      <c r="F102" s="408">
        <v>35.403197060000004</v>
      </c>
      <c r="G102" s="343">
        <v>29.866563402928517</v>
      </c>
      <c r="H102" s="545">
        <v>0.14424040689193807</v>
      </c>
      <c r="I102" s="408">
        <v>26.39185694</v>
      </c>
      <c r="J102" s="333">
        <v>22.26448835351394</v>
      </c>
      <c r="K102" s="546">
        <v>42.70868820666457</v>
      </c>
      <c r="L102" s="545">
        <v>-0.18952163210289197</v>
      </c>
      <c r="M102" s="507">
        <v>6.914225</v>
      </c>
    </row>
    <row r="103" spans="1:13" ht="12.75">
      <c r="A103" s="25" t="s">
        <v>196</v>
      </c>
      <c r="B103" s="26" t="s">
        <v>82</v>
      </c>
      <c r="C103" s="406">
        <v>52.96759565</v>
      </c>
      <c r="D103" s="332">
        <v>129.7939073488691</v>
      </c>
      <c r="E103" s="543">
        <v>0.1761768887634465</v>
      </c>
      <c r="F103" s="406">
        <v>17.04839654</v>
      </c>
      <c r="G103" s="342">
        <v>41.776070327623806</v>
      </c>
      <c r="H103" s="543">
        <v>0.03225119173876556</v>
      </c>
      <c r="I103" s="406">
        <v>35.91919911</v>
      </c>
      <c r="J103" s="332">
        <v>88.01783702124531</v>
      </c>
      <c r="K103" s="544">
        <v>67.81353517978685</v>
      </c>
      <c r="L103" s="543">
        <v>0.2595292895727068</v>
      </c>
      <c r="M103" s="506">
        <v>7.671243</v>
      </c>
    </row>
    <row r="104" spans="1:13" ht="12.75">
      <c r="A104" s="27" t="s">
        <v>197</v>
      </c>
      <c r="B104" s="28" t="s">
        <v>83</v>
      </c>
      <c r="C104" s="408">
        <v>20.044294420000003</v>
      </c>
      <c r="D104" s="333">
        <v>49.79961296798253</v>
      </c>
      <c r="E104" s="545">
        <v>0.07406667365564257</v>
      </c>
      <c r="F104" s="408">
        <v>8.32017071</v>
      </c>
      <c r="G104" s="343">
        <v>20.671282934864433</v>
      </c>
      <c r="H104" s="545">
        <v>0.23966981356798978</v>
      </c>
      <c r="I104" s="408">
        <v>11.72412371</v>
      </c>
      <c r="J104" s="333">
        <v>29.128330033118097</v>
      </c>
      <c r="K104" s="546">
        <v>58.49107713316057</v>
      </c>
      <c r="L104" s="545">
        <v>-0.018939186688515464</v>
      </c>
      <c r="M104" s="507">
        <v>7.903688</v>
      </c>
    </row>
    <row r="105" spans="1:13" ht="12.75">
      <c r="A105" s="25" t="s">
        <v>198</v>
      </c>
      <c r="B105" s="26" t="s">
        <v>84</v>
      </c>
      <c r="C105" s="406">
        <v>26.071988649999998</v>
      </c>
      <c r="D105" s="332">
        <v>115.14573701783364</v>
      </c>
      <c r="E105" s="543">
        <v>0.026016664169140835</v>
      </c>
      <c r="F105" s="406">
        <v>15.51344057</v>
      </c>
      <c r="G105" s="342">
        <v>68.51439574077182</v>
      </c>
      <c r="H105" s="543">
        <v>-0.006966776139992081</v>
      </c>
      <c r="I105" s="406">
        <v>10.55854808</v>
      </c>
      <c r="J105" s="332">
        <v>46.63134127706182</v>
      </c>
      <c r="K105" s="544">
        <v>40.49767059100036</v>
      </c>
      <c r="L105" s="543">
        <v>0.0786571035714041</v>
      </c>
      <c r="M105" s="506">
        <v>4.522722</v>
      </c>
    </row>
    <row r="106" spans="1:13" ht="12.75">
      <c r="A106" s="27" t="s">
        <v>199</v>
      </c>
      <c r="B106" s="643" t="s">
        <v>100</v>
      </c>
      <c r="C106" s="407">
        <v>34.896837239999996</v>
      </c>
      <c r="D106" s="333">
        <v>42.297402219299784</v>
      </c>
      <c r="E106" s="545">
        <v>0.2283982103854445</v>
      </c>
      <c r="F106" s="407">
        <v>10.89277141</v>
      </c>
      <c r="G106" s="343">
        <v>13.202799166095984</v>
      </c>
      <c r="H106" s="545">
        <v>0.10284309033579464</v>
      </c>
      <c r="I106" s="407">
        <v>24.00406583</v>
      </c>
      <c r="J106" s="333">
        <v>29.0946030532038</v>
      </c>
      <c r="K106" s="546">
        <v>68.78579186106208</v>
      </c>
      <c r="L106" s="545">
        <v>0.29531736883733317</v>
      </c>
      <c r="M106" s="507">
        <v>15.84098</v>
      </c>
    </row>
    <row r="107" spans="1:13" ht="13.5" thickBot="1">
      <c r="A107" s="671">
        <v>976</v>
      </c>
      <c r="B107" s="644" t="s">
        <v>460</v>
      </c>
      <c r="C107" s="76" t="s">
        <v>474</v>
      </c>
      <c r="D107" s="342" t="s">
        <v>474</v>
      </c>
      <c r="E107" s="728" t="s">
        <v>474</v>
      </c>
      <c r="F107" s="76" t="s">
        <v>474</v>
      </c>
      <c r="G107" s="342" t="s">
        <v>474</v>
      </c>
      <c r="H107" s="728" t="s">
        <v>474</v>
      </c>
      <c r="I107" s="76" t="s">
        <v>474</v>
      </c>
      <c r="J107" s="342" t="s">
        <v>474</v>
      </c>
      <c r="K107" s="728" t="s">
        <v>474</v>
      </c>
      <c r="L107" s="728" t="s">
        <v>474</v>
      </c>
      <c r="M107" s="506" t="s">
        <v>474</v>
      </c>
    </row>
    <row r="108" spans="1:13" ht="12.75">
      <c r="A108" s="755" t="s">
        <v>201</v>
      </c>
      <c r="B108" s="756"/>
      <c r="C108" s="409">
        <v>3964.7836435399995</v>
      </c>
      <c r="D108" s="334">
        <v>64.32632680881142</v>
      </c>
      <c r="E108" s="547">
        <v>-0.02660654949692387</v>
      </c>
      <c r="F108" s="409">
        <v>2071.92220205</v>
      </c>
      <c r="G108" s="344">
        <v>33.615742162541004</v>
      </c>
      <c r="H108" s="547">
        <v>0.027565414174031133</v>
      </c>
      <c r="I108" s="409">
        <v>1892.86144149</v>
      </c>
      <c r="J108" s="334">
        <v>30.710584646270423</v>
      </c>
      <c r="K108" s="548">
        <v>47.7418596238946</v>
      </c>
      <c r="L108" s="547">
        <v>-0.07971250655298168</v>
      </c>
      <c r="M108" s="508">
        <v>292.77302</v>
      </c>
    </row>
    <row r="109" spans="1:13" ht="12.75">
      <c r="A109" s="753" t="s">
        <v>229</v>
      </c>
      <c r="B109" s="754"/>
      <c r="C109" s="410">
        <v>133.98071596</v>
      </c>
      <c r="D109" s="335">
        <v>65.39539694618111</v>
      </c>
      <c r="E109" s="549">
        <v>0.14011541361206414</v>
      </c>
      <c r="F109" s="410">
        <v>51.77477923000001</v>
      </c>
      <c r="G109" s="345">
        <v>25.271041547184936</v>
      </c>
      <c r="H109" s="549">
        <v>0.06255645446543467</v>
      </c>
      <c r="I109" s="410">
        <v>82.20593672999999</v>
      </c>
      <c r="J109" s="335">
        <v>40.12435539899618</v>
      </c>
      <c r="K109" s="550">
        <v>61.356543843624934</v>
      </c>
      <c r="L109" s="549">
        <v>0.19505467373089225</v>
      </c>
      <c r="M109" s="509">
        <v>35.938633</v>
      </c>
    </row>
    <row r="110" spans="1:13" ht="13.5" thickBot="1">
      <c r="A110" s="751" t="s">
        <v>278</v>
      </c>
      <c r="B110" s="752"/>
      <c r="C110" s="411">
        <v>4192.981708119999</v>
      </c>
      <c r="D110" s="336">
        <v>63.585678764234764</v>
      </c>
      <c r="E110" s="551">
        <v>-0.019828387496921174</v>
      </c>
      <c r="F110" s="411">
        <v>2194.7271699700004</v>
      </c>
      <c r="G110" s="346">
        <v>33.282572288497235</v>
      </c>
      <c r="H110" s="551">
        <v>0.02933288468389894</v>
      </c>
      <c r="I110" s="411">
        <v>1998.25453815</v>
      </c>
      <c r="J110" s="336">
        <v>30.303106475737536</v>
      </c>
      <c r="K110" s="552">
        <v>47.65712510217351</v>
      </c>
      <c r="L110" s="551">
        <v>-0.06868181946308449</v>
      </c>
      <c r="M110" s="510">
        <v>334.483709</v>
      </c>
    </row>
    <row r="111" spans="1:13" s="70" customFormat="1" ht="12.75">
      <c r="A111" s="757"/>
      <c r="B111" s="757"/>
      <c r="C111" s="757"/>
      <c r="D111" s="757"/>
      <c r="E111" s="757"/>
      <c r="F111" s="757"/>
      <c r="G111" s="757"/>
      <c r="H111" s="757"/>
      <c r="I111" s="757"/>
      <c r="J111" s="757"/>
      <c r="K111" s="757"/>
      <c r="L111" s="757"/>
      <c r="M111" s="757"/>
    </row>
    <row r="112" spans="1:13" ht="12.75">
      <c r="A112" s="757" t="s">
        <v>462</v>
      </c>
      <c r="B112" s="757"/>
      <c r="C112" s="757"/>
      <c r="D112" s="757"/>
      <c r="E112" s="757"/>
      <c r="F112" s="757"/>
      <c r="G112" s="757"/>
      <c r="H112" s="757"/>
      <c r="I112" s="757"/>
      <c r="J112" s="757"/>
      <c r="K112" s="757"/>
      <c r="L112" s="757"/>
      <c r="M112" s="757"/>
    </row>
    <row r="113" spans="1:13" ht="12.75">
      <c r="A113" s="800" t="s">
        <v>384</v>
      </c>
      <c r="B113" s="800"/>
      <c r="C113" s="800"/>
      <c r="D113" s="800"/>
      <c r="E113" s="800"/>
      <c r="F113" s="800"/>
      <c r="G113" s="800"/>
      <c r="H113" s="800"/>
      <c r="I113" s="800"/>
      <c r="J113" s="800"/>
      <c r="K113" s="800"/>
      <c r="L113" s="800"/>
      <c r="M113" s="800"/>
    </row>
    <row r="114" spans="1:13" s="70" customFormat="1" ht="12.75" customHeight="1">
      <c r="A114" s="818" t="s">
        <v>418</v>
      </c>
      <c r="B114" s="818"/>
      <c r="C114" s="818"/>
      <c r="D114" s="818"/>
      <c r="E114" s="818"/>
      <c r="F114" s="818"/>
      <c r="G114" s="818"/>
      <c r="H114" s="818"/>
      <c r="I114" s="818"/>
      <c r="J114" s="818"/>
      <c r="K114" s="818"/>
      <c r="L114" s="818"/>
      <c r="M114" s="818"/>
    </row>
    <row r="115" spans="1:13" s="70" customFormat="1" ht="12.75">
      <c r="A115" s="811" t="s">
        <v>451</v>
      </c>
      <c r="B115" s="811"/>
      <c r="C115" s="811"/>
      <c r="D115" s="811"/>
      <c r="E115" s="811"/>
      <c r="F115" s="811"/>
      <c r="G115" s="811"/>
      <c r="H115" s="811"/>
      <c r="I115" s="811"/>
      <c r="J115" s="811"/>
      <c r="K115" s="811"/>
      <c r="L115" s="811"/>
      <c r="M115" s="811"/>
    </row>
    <row r="116" spans="1:13" s="70" customFormat="1" ht="12.75">
      <c r="A116" s="20"/>
      <c r="B116" s="20"/>
      <c r="C116" s="20"/>
      <c r="D116" s="20"/>
      <c r="E116" s="20"/>
      <c r="F116" s="20"/>
      <c r="G116" s="20"/>
      <c r="H116" s="20"/>
      <c r="I116" s="20"/>
      <c r="J116" s="20"/>
      <c r="K116" s="250"/>
      <c r="L116" s="20"/>
      <c r="M116" s="162"/>
    </row>
    <row r="118" spans="3:13" ht="12.75">
      <c r="C118" s="418"/>
      <c r="F118" s="418"/>
      <c r="I118" s="418"/>
      <c r="M118" s="418"/>
    </row>
    <row r="119" spans="1:13" ht="12.75">
      <c r="A119" s="601"/>
      <c r="C119" s="418"/>
      <c r="F119" s="418"/>
      <c r="I119" s="418"/>
      <c r="M119" s="418"/>
    </row>
    <row r="120" spans="3:13" ht="12.75">
      <c r="C120" s="418"/>
      <c r="F120" s="418"/>
      <c r="I120" s="418"/>
      <c r="M120" s="418"/>
    </row>
    <row r="122" spans="5:6" ht="12.75">
      <c r="E122" s="155"/>
      <c r="F122" s="155"/>
    </row>
    <row r="127" spans="5:6" ht="12.75">
      <c r="E127" s="329"/>
      <c r="F127" s="155"/>
    </row>
  </sheetData>
  <sheetProtection/>
  <mergeCells count="15">
    <mergeCell ref="A110:B110"/>
    <mergeCell ref="A109:B109"/>
    <mergeCell ref="A108:B108"/>
    <mergeCell ref="A115:M115"/>
    <mergeCell ref="A113:M113"/>
    <mergeCell ref="A111:M111"/>
    <mergeCell ref="A114:M114"/>
    <mergeCell ref="A112:M112"/>
    <mergeCell ref="C1:M1"/>
    <mergeCell ref="A1:B1"/>
    <mergeCell ref="A5:B6"/>
    <mergeCell ref="C5:E5"/>
    <mergeCell ref="A3:M3"/>
    <mergeCell ref="F5:H5"/>
    <mergeCell ref="I5:L5"/>
  </mergeCells>
  <hyperlinks>
    <hyperlink ref="M2" location="Index!A1" display="Index"/>
  </hyperlinks>
  <printOptions/>
  <pageMargins left="0.5118110236220472" right="0.2362204724409449" top="1.24" bottom="0.5511811023622047" header="0.34" footer="0.17"/>
  <pageSetup firstPageNumber="34" useFirstPageNumber="1" horizontalDpi="600" verticalDpi="600" orientation="portrait" paperSize="9" scale="77"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12" man="1"/>
  </rowBreaks>
</worksheet>
</file>

<file path=xl/worksheets/sheet19.xml><?xml version="1.0" encoding="utf-8"?>
<worksheet xmlns="http://schemas.openxmlformats.org/spreadsheetml/2006/main" xmlns:r="http://schemas.openxmlformats.org/officeDocument/2006/relationships">
  <dimension ref="A1:I120"/>
  <sheetViews>
    <sheetView zoomScaleSheetLayoutView="85" workbookViewId="0" topLeftCell="A1">
      <selection activeCell="A1" sqref="A1:B1"/>
    </sheetView>
  </sheetViews>
  <sheetFormatPr defaultColWidth="11.421875" defaultRowHeight="12.75"/>
  <cols>
    <col min="1" max="1" width="3.57421875" style="2" customWidth="1"/>
    <col min="2" max="2" width="17.8515625" style="2" bestFit="1" customWidth="1"/>
    <col min="3" max="3" width="11.7109375" style="172" customWidth="1"/>
    <col min="4" max="4" width="11.7109375" style="173" customWidth="1"/>
    <col min="5" max="5" width="12.00390625" style="172" customWidth="1"/>
    <col min="6" max="6" width="11.7109375" style="173" customWidth="1"/>
    <col min="7" max="7" width="16.140625" style="2" customWidth="1"/>
    <col min="8" max="8" width="18.00390625" style="2" customWidth="1"/>
    <col min="9" max="16384" width="11.421875" style="2" customWidth="1"/>
  </cols>
  <sheetData>
    <row r="1" spans="1:9" ht="16.5" customHeight="1">
      <c r="A1" s="759" t="s">
        <v>375</v>
      </c>
      <c r="B1" s="759"/>
      <c r="C1" s="821" t="s">
        <v>445</v>
      </c>
      <c r="D1" s="821"/>
      <c r="E1" s="821"/>
      <c r="F1" s="821"/>
      <c r="G1" s="821"/>
      <c r="H1" s="821"/>
      <c r="I1" s="8"/>
    </row>
    <row r="2" spans="1:8" s="10" customFormat="1" ht="15" customHeight="1" thickBot="1">
      <c r="A2" s="11"/>
      <c r="B2" s="11"/>
      <c r="C2" s="163"/>
      <c r="D2" s="163"/>
      <c r="E2" s="163"/>
      <c r="F2" s="163"/>
      <c r="G2" s="9"/>
      <c r="H2" s="111" t="s">
        <v>280</v>
      </c>
    </row>
    <row r="3" spans="1:8" ht="22.5" customHeight="1" thickBot="1">
      <c r="A3" s="308" t="s">
        <v>386</v>
      </c>
      <c r="B3" s="309"/>
      <c r="C3" s="309"/>
      <c r="D3" s="309"/>
      <c r="E3" s="309"/>
      <c r="F3" s="309"/>
      <c r="G3" s="309"/>
      <c r="H3" s="310"/>
    </row>
    <row r="4" spans="1:8" ht="9" customHeight="1" thickBot="1">
      <c r="A4" s="672"/>
      <c r="B4" s="202"/>
      <c r="C4" s="675"/>
      <c r="D4" s="675"/>
      <c r="E4" s="675"/>
      <c r="F4" s="675"/>
      <c r="G4" s="202"/>
      <c r="H4" s="673"/>
    </row>
    <row r="5" spans="1:8" ht="30" customHeight="1">
      <c r="A5" s="760" t="s">
        <v>228</v>
      </c>
      <c r="B5" s="809"/>
      <c r="C5" s="819" t="s">
        <v>345</v>
      </c>
      <c r="D5" s="820"/>
      <c r="E5" s="819" t="s">
        <v>347</v>
      </c>
      <c r="F5" s="820"/>
      <c r="G5" s="325" t="s">
        <v>232</v>
      </c>
      <c r="H5" s="326" t="s">
        <v>233</v>
      </c>
    </row>
    <row r="6" spans="1:8" ht="25.5" customHeight="1">
      <c r="A6" s="762"/>
      <c r="B6" s="810"/>
      <c r="C6" s="165" t="s">
        <v>420</v>
      </c>
      <c r="D6" s="166" t="s">
        <v>346</v>
      </c>
      <c r="E6" s="167" t="s">
        <v>420</v>
      </c>
      <c r="F6" s="166" t="s">
        <v>346</v>
      </c>
      <c r="G6" s="348" t="s">
        <v>349</v>
      </c>
      <c r="H6" s="349" t="s">
        <v>349</v>
      </c>
    </row>
    <row r="7" spans="1:8" ht="12.75" customHeight="1">
      <c r="A7" s="25" t="s">
        <v>102</v>
      </c>
      <c r="B7" s="26" t="s">
        <v>1</v>
      </c>
      <c r="C7" s="168">
        <v>64</v>
      </c>
      <c r="D7" s="299">
        <v>49</v>
      </c>
      <c r="E7" s="169">
        <v>32864</v>
      </c>
      <c r="F7" s="299">
        <v>26688</v>
      </c>
      <c r="G7" s="350">
        <v>741.7356414313535</v>
      </c>
      <c r="H7" s="351">
        <v>605.6091756937682</v>
      </c>
    </row>
    <row r="8" spans="1:8" ht="12.75" customHeight="1">
      <c r="A8" s="27" t="s">
        <v>103</v>
      </c>
      <c r="B8" s="28" t="s">
        <v>2</v>
      </c>
      <c r="C8" s="170">
        <v>71</v>
      </c>
      <c r="D8" s="300">
        <v>57</v>
      </c>
      <c r="E8" s="171">
        <v>26931</v>
      </c>
      <c r="F8" s="300">
        <v>23561</v>
      </c>
      <c r="G8" s="352">
        <v>915.0995889495377</v>
      </c>
      <c r="H8" s="353">
        <v>1019.0388745312093</v>
      </c>
    </row>
    <row r="9" spans="1:8" ht="12.75" customHeight="1">
      <c r="A9" s="25" t="s">
        <v>104</v>
      </c>
      <c r="B9" s="26" t="s">
        <v>3</v>
      </c>
      <c r="C9" s="168">
        <v>45</v>
      </c>
      <c r="D9" s="299">
        <v>37</v>
      </c>
      <c r="E9" s="169">
        <v>14651</v>
      </c>
      <c r="F9" s="299">
        <v>12946</v>
      </c>
      <c r="G9" s="350">
        <v>439.58748617841786</v>
      </c>
      <c r="H9" s="351">
        <v>483.5600505084977</v>
      </c>
    </row>
    <row r="10" spans="1:8" ht="12.75" customHeight="1">
      <c r="A10" s="27" t="s">
        <v>105</v>
      </c>
      <c r="B10" s="28" t="s">
        <v>85</v>
      </c>
      <c r="C10" s="170">
        <v>21</v>
      </c>
      <c r="D10" s="300">
        <v>19</v>
      </c>
      <c r="E10" s="171">
        <v>7756</v>
      </c>
      <c r="F10" s="300">
        <v>7272</v>
      </c>
      <c r="G10" s="352">
        <v>349.98622485817435</v>
      </c>
      <c r="H10" s="353">
        <v>408.3394378545642</v>
      </c>
    </row>
    <row r="11" spans="1:8" ht="12.75" customHeight="1">
      <c r="A11" s="25" t="s">
        <v>106</v>
      </c>
      <c r="B11" s="26" t="s">
        <v>4</v>
      </c>
      <c r="C11" s="168">
        <v>15</v>
      </c>
      <c r="D11" s="299">
        <v>14</v>
      </c>
      <c r="E11" s="169">
        <v>6499</v>
      </c>
      <c r="F11" s="299">
        <v>6025</v>
      </c>
      <c r="G11" s="350">
        <v>409.9835390060009</v>
      </c>
      <c r="H11" s="351">
        <v>386.21854593014314</v>
      </c>
    </row>
    <row r="12" spans="1:8" ht="12.75" customHeight="1">
      <c r="A12" s="27" t="s">
        <v>107</v>
      </c>
      <c r="B12" s="28" t="s">
        <v>5</v>
      </c>
      <c r="C12" s="170">
        <v>96</v>
      </c>
      <c r="D12" s="300">
        <v>72</v>
      </c>
      <c r="E12" s="171">
        <v>48795</v>
      </c>
      <c r="F12" s="300">
        <v>40852</v>
      </c>
      <c r="G12" s="352">
        <v>1059.7675436007787</v>
      </c>
      <c r="H12" s="353">
        <v>538.3926228097141</v>
      </c>
    </row>
    <row r="13" spans="1:8" ht="12.75" customHeight="1">
      <c r="A13" s="25" t="s">
        <v>108</v>
      </c>
      <c r="B13" s="26" t="s">
        <v>6</v>
      </c>
      <c r="C13" s="168">
        <v>42</v>
      </c>
      <c r="D13" s="299">
        <v>26</v>
      </c>
      <c r="E13" s="169">
        <v>15943</v>
      </c>
      <c r="F13" s="299">
        <v>10826</v>
      </c>
      <c r="G13" s="350">
        <v>412.78375023521295</v>
      </c>
      <c r="H13" s="351">
        <v>272.0090698112024</v>
      </c>
    </row>
    <row r="14" spans="1:8" ht="12.75" customHeight="1">
      <c r="A14" s="27" t="s">
        <v>109</v>
      </c>
      <c r="B14" s="28" t="s">
        <v>86</v>
      </c>
      <c r="C14" s="170">
        <v>40</v>
      </c>
      <c r="D14" s="300">
        <v>35</v>
      </c>
      <c r="E14" s="171">
        <v>13539</v>
      </c>
      <c r="F14" s="300">
        <v>11738</v>
      </c>
      <c r="G14" s="352">
        <v>427.31683063741787</v>
      </c>
      <c r="H14" s="353">
        <v>232.6861223133171</v>
      </c>
    </row>
    <row r="15" spans="1:8" ht="12.75" customHeight="1">
      <c r="A15" s="25" t="s">
        <v>110</v>
      </c>
      <c r="B15" s="26" t="s">
        <v>7</v>
      </c>
      <c r="C15" s="168">
        <v>19</v>
      </c>
      <c r="D15" s="299">
        <v>15</v>
      </c>
      <c r="E15" s="169">
        <v>6858</v>
      </c>
      <c r="F15" s="299">
        <v>5949</v>
      </c>
      <c r="G15" s="350">
        <v>298.8349518810149</v>
      </c>
      <c r="H15" s="351">
        <v>490.2464202391368</v>
      </c>
    </row>
    <row r="16" spans="1:8" ht="12.75" customHeight="1">
      <c r="A16" s="27" t="s">
        <v>111</v>
      </c>
      <c r="B16" s="28" t="s">
        <v>87</v>
      </c>
      <c r="C16" s="170">
        <v>34</v>
      </c>
      <c r="D16" s="300">
        <v>25</v>
      </c>
      <c r="E16" s="171">
        <v>13950</v>
      </c>
      <c r="F16" s="300">
        <v>11709</v>
      </c>
      <c r="G16" s="352">
        <v>364.83630394265236</v>
      </c>
      <c r="H16" s="353">
        <v>501.5980086021505</v>
      </c>
    </row>
    <row r="17" spans="1:8" ht="12.75" customHeight="1">
      <c r="A17" s="25" t="s">
        <v>112</v>
      </c>
      <c r="B17" s="26" t="s">
        <v>8</v>
      </c>
      <c r="C17" s="168">
        <v>32</v>
      </c>
      <c r="D17" s="299">
        <v>27</v>
      </c>
      <c r="E17" s="169">
        <v>16041</v>
      </c>
      <c r="F17" s="299">
        <v>14372</v>
      </c>
      <c r="G17" s="350">
        <v>864.3727149180226</v>
      </c>
      <c r="H17" s="351">
        <v>479.81334954179914</v>
      </c>
    </row>
    <row r="18" spans="1:8" ht="12.75" customHeight="1">
      <c r="A18" s="27" t="s">
        <v>113</v>
      </c>
      <c r="B18" s="28" t="s">
        <v>9</v>
      </c>
      <c r="C18" s="170">
        <v>43</v>
      </c>
      <c r="D18" s="300">
        <v>21</v>
      </c>
      <c r="E18" s="171">
        <v>11770</v>
      </c>
      <c r="F18" s="300">
        <v>7450</v>
      </c>
      <c r="G18" s="352">
        <v>388.0107281223449</v>
      </c>
      <c r="H18" s="353">
        <v>372.59265845369583</v>
      </c>
    </row>
    <row r="19" spans="1:8" ht="12.75" customHeight="1">
      <c r="A19" s="25" t="s">
        <v>114</v>
      </c>
      <c r="B19" s="26" t="s">
        <v>10</v>
      </c>
      <c r="C19" s="168">
        <v>193</v>
      </c>
      <c r="D19" s="299">
        <v>135</v>
      </c>
      <c r="E19" s="169">
        <v>95229</v>
      </c>
      <c r="F19" s="299">
        <v>75205</v>
      </c>
      <c r="G19" s="350">
        <v>996.1793261506474</v>
      </c>
      <c r="H19" s="351">
        <v>1467.5983381112894</v>
      </c>
    </row>
    <row r="20" spans="1:8" ht="12.75" customHeight="1">
      <c r="A20" s="27" t="s">
        <v>115</v>
      </c>
      <c r="B20" s="28" t="s">
        <v>11</v>
      </c>
      <c r="C20" s="170">
        <v>83</v>
      </c>
      <c r="D20" s="300">
        <v>63</v>
      </c>
      <c r="E20" s="171">
        <v>33090</v>
      </c>
      <c r="F20" s="300">
        <v>26211</v>
      </c>
      <c r="G20" s="352">
        <v>423.1045267452402</v>
      </c>
      <c r="H20" s="353">
        <v>313.9395729827743</v>
      </c>
    </row>
    <row r="21" spans="1:8" ht="12.75" customHeight="1">
      <c r="A21" s="25" t="s">
        <v>116</v>
      </c>
      <c r="B21" s="26" t="s">
        <v>12</v>
      </c>
      <c r="C21" s="168">
        <v>30</v>
      </c>
      <c r="D21" s="299">
        <v>22</v>
      </c>
      <c r="E21" s="169">
        <v>5660</v>
      </c>
      <c r="F21" s="299">
        <v>4659</v>
      </c>
      <c r="G21" s="350">
        <v>1571.9253303886924</v>
      </c>
      <c r="H21" s="351">
        <v>218.5855406360424</v>
      </c>
    </row>
    <row r="22" spans="1:8" ht="12.75" customHeight="1">
      <c r="A22" s="27" t="s">
        <v>117</v>
      </c>
      <c r="B22" s="28" t="s">
        <v>13</v>
      </c>
      <c r="C22" s="170">
        <v>46</v>
      </c>
      <c r="D22" s="300">
        <v>38</v>
      </c>
      <c r="E22" s="171">
        <v>15318</v>
      </c>
      <c r="F22" s="300">
        <v>13093</v>
      </c>
      <c r="G22" s="352">
        <v>1226.0893295469384</v>
      </c>
      <c r="H22" s="353">
        <v>434.6165334900117</v>
      </c>
    </row>
    <row r="23" spans="1:8" ht="12.75" customHeight="1">
      <c r="A23" s="25" t="s">
        <v>118</v>
      </c>
      <c r="B23" s="26" t="s">
        <v>88</v>
      </c>
      <c r="C23" s="168">
        <v>61</v>
      </c>
      <c r="D23" s="299">
        <v>51</v>
      </c>
      <c r="E23" s="169">
        <v>28378</v>
      </c>
      <c r="F23" s="299">
        <v>24988</v>
      </c>
      <c r="G23" s="350">
        <v>896.4923458312777</v>
      </c>
      <c r="H23" s="351">
        <v>405.8820889421383</v>
      </c>
    </row>
    <row r="24" spans="1:8" ht="12.75" customHeight="1">
      <c r="A24" s="27" t="s">
        <v>119</v>
      </c>
      <c r="B24" s="28" t="s">
        <v>89</v>
      </c>
      <c r="C24" s="170">
        <v>31</v>
      </c>
      <c r="D24" s="300">
        <v>27</v>
      </c>
      <c r="E24" s="171">
        <v>12971</v>
      </c>
      <c r="F24" s="300">
        <v>11638</v>
      </c>
      <c r="G24" s="352">
        <v>554.902512527947</v>
      </c>
      <c r="H24" s="353">
        <v>414.68709505820675</v>
      </c>
    </row>
    <row r="25" spans="1:8" ht="12.75" customHeight="1">
      <c r="A25" s="25" t="s">
        <v>120</v>
      </c>
      <c r="B25" s="26" t="s">
        <v>90</v>
      </c>
      <c r="C25" s="168">
        <v>30</v>
      </c>
      <c r="D25" s="299">
        <v>25</v>
      </c>
      <c r="E25" s="169">
        <v>10083</v>
      </c>
      <c r="F25" s="299">
        <v>8933</v>
      </c>
      <c r="G25" s="350">
        <v>452.8175176038878</v>
      </c>
      <c r="H25" s="351">
        <v>169.3633839135178</v>
      </c>
    </row>
    <row r="26" spans="1:8" ht="12.75" customHeight="1">
      <c r="A26" s="27" t="s">
        <v>225</v>
      </c>
      <c r="B26" s="28" t="s">
        <v>14</v>
      </c>
      <c r="C26" s="170">
        <v>15</v>
      </c>
      <c r="D26" s="300">
        <v>14</v>
      </c>
      <c r="E26" s="171">
        <v>6041</v>
      </c>
      <c r="F26" s="300">
        <v>5584</v>
      </c>
      <c r="G26" s="352">
        <v>0</v>
      </c>
      <c r="H26" s="353">
        <v>0</v>
      </c>
    </row>
    <row r="27" spans="1:8" ht="12.75" customHeight="1">
      <c r="A27" s="25" t="s">
        <v>226</v>
      </c>
      <c r="B27" s="26" t="s">
        <v>15</v>
      </c>
      <c r="C27" s="168">
        <v>16</v>
      </c>
      <c r="D27" s="299">
        <v>15</v>
      </c>
      <c r="E27" s="169">
        <v>6559</v>
      </c>
      <c r="F27" s="299">
        <v>6121</v>
      </c>
      <c r="G27" s="350">
        <v>0</v>
      </c>
      <c r="H27" s="351">
        <v>0</v>
      </c>
    </row>
    <row r="28" spans="1:8" ht="12.75" customHeight="1">
      <c r="A28" s="27" t="s">
        <v>121</v>
      </c>
      <c r="B28" s="28" t="s">
        <v>16</v>
      </c>
      <c r="C28" s="170">
        <v>55</v>
      </c>
      <c r="D28" s="300">
        <v>47</v>
      </c>
      <c r="E28" s="171">
        <v>23249</v>
      </c>
      <c r="F28" s="300">
        <v>19724</v>
      </c>
      <c r="G28" s="352">
        <v>1073.259168136264</v>
      </c>
      <c r="H28" s="353">
        <v>219.3199922577315</v>
      </c>
    </row>
    <row r="29" spans="1:8" ht="12.75" customHeight="1">
      <c r="A29" s="25" t="s">
        <v>122</v>
      </c>
      <c r="B29" s="26" t="s">
        <v>91</v>
      </c>
      <c r="C29" s="168">
        <v>80</v>
      </c>
      <c r="D29" s="299">
        <v>47</v>
      </c>
      <c r="E29" s="169">
        <v>27973</v>
      </c>
      <c r="F29" s="299">
        <v>18346</v>
      </c>
      <c r="G29" s="350">
        <v>969.8064819647517</v>
      </c>
      <c r="H29" s="351">
        <v>563.2416208486754</v>
      </c>
    </row>
    <row r="30" spans="1:8" ht="12.75" customHeight="1">
      <c r="A30" s="27" t="s">
        <v>123</v>
      </c>
      <c r="B30" s="28" t="s">
        <v>17</v>
      </c>
      <c r="C30" s="170">
        <v>19</v>
      </c>
      <c r="D30" s="300">
        <v>18</v>
      </c>
      <c r="E30" s="171">
        <v>4451</v>
      </c>
      <c r="F30" s="300">
        <v>4394</v>
      </c>
      <c r="G30" s="352">
        <v>1399.9829768591328</v>
      </c>
      <c r="H30" s="353">
        <v>152.55731071669288</v>
      </c>
    </row>
    <row r="31" spans="1:8" ht="12.75" customHeight="1">
      <c r="A31" s="25" t="s">
        <v>124</v>
      </c>
      <c r="B31" s="26" t="s">
        <v>92</v>
      </c>
      <c r="C31" s="168">
        <v>46</v>
      </c>
      <c r="D31" s="299">
        <v>38</v>
      </c>
      <c r="E31" s="169">
        <v>16809</v>
      </c>
      <c r="F31" s="299">
        <v>14662</v>
      </c>
      <c r="G31" s="350">
        <v>1019.2628466892737</v>
      </c>
      <c r="H31" s="351">
        <v>339.78765006841576</v>
      </c>
    </row>
    <row r="32" spans="1:8" ht="12.75" customHeight="1">
      <c r="A32" s="27" t="s">
        <v>125</v>
      </c>
      <c r="B32" s="28" t="s">
        <v>18</v>
      </c>
      <c r="C32" s="170">
        <v>61</v>
      </c>
      <c r="D32" s="300">
        <v>44</v>
      </c>
      <c r="E32" s="171">
        <v>24795</v>
      </c>
      <c r="F32" s="300">
        <v>20747</v>
      </c>
      <c r="G32" s="352">
        <v>427.7617426900585</v>
      </c>
      <c r="H32" s="353">
        <v>1054.3834051220003</v>
      </c>
    </row>
    <row r="33" spans="1:8" ht="12.75" customHeight="1">
      <c r="A33" s="25" t="s">
        <v>126</v>
      </c>
      <c r="B33" s="26" t="s">
        <v>93</v>
      </c>
      <c r="C33" s="168">
        <v>51</v>
      </c>
      <c r="D33" s="299">
        <v>36</v>
      </c>
      <c r="E33" s="169">
        <v>24207</v>
      </c>
      <c r="F33" s="299">
        <v>18101</v>
      </c>
      <c r="G33" s="350">
        <v>364.9886962448878</v>
      </c>
      <c r="H33" s="351">
        <v>1022.5482963605568</v>
      </c>
    </row>
    <row r="34" spans="1:8" ht="12.75" customHeight="1">
      <c r="A34" s="27" t="s">
        <v>127</v>
      </c>
      <c r="B34" s="28" t="s">
        <v>19</v>
      </c>
      <c r="C34" s="170">
        <v>67</v>
      </c>
      <c r="D34" s="300">
        <v>56</v>
      </c>
      <c r="E34" s="171">
        <v>31917</v>
      </c>
      <c r="F34" s="300">
        <v>28073</v>
      </c>
      <c r="G34" s="352">
        <v>324.7985054986371</v>
      </c>
      <c r="H34" s="353">
        <v>791.6169248362942</v>
      </c>
    </row>
    <row r="35" spans="1:8" ht="12.75" customHeight="1">
      <c r="A35" s="25" t="s">
        <v>128</v>
      </c>
      <c r="B35" s="26" t="s">
        <v>20</v>
      </c>
      <c r="C35" s="168">
        <v>49</v>
      </c>
      <c r="D35" s="299">
        <v>39</v>
      </c>
      <c r="E35" s="169">
        <v>21260</v>
      </c>
      <c r="F35" s="299">
        <v>17725</v>
      </c>
      <c r="G35" s="350">
        <v>965.4574181561618</v>
      </c>
      <c r="H35" s="351">
        <v>211.01485512699907</v>
      </c>
    </row>
    <row r="36" spans="1:8" ht="12.75" customHeight="1">
      <c r="A36" s="27" t="s">
        <v>129</v>
      </c>
      <c r="B36" s="28" t="s">
        <v>21</v>
      </c>
      <c r="C36" s="170">
        <v>113</v>
      </c>
      <c r="D36" s="300">
        <v>63</v>
      </c>
      <c r="E36" s="171">
        <v>43139</v>
      </c>
      <c r="F36" s="300">
        <v>24855</v>
      </c>
      <c r="G36" s="352">
        <v>718.6228790653469</v>
      </c>
      <c r="H36" s="353">
        <v>562.402038758432</v>
      </c>
    </row>
    <row r="37" spans="1:8" ht="12.75" customHeight="1">
      <c r="A37" s="25" t="s">
        <v>130</v>
      </c>
      <c r="B37" s="26" t="s">
        <v>22</v>
      </c>
      <c r="C37" s="168">
        <v>75</v>
      </c>
      <c r="D37" s="299">
        <v>53</v>
      </c>
      <c r="E37" s="169">
        <v>35024</v>
      </c>
      <c r="F37" s="299">
        <v>27962</v>
      </c>
      <c r="G37" s="350">
        <v>400.96948692325265</v>
      </c>
      <c r="H37" s="351">
        <v>781.5434633394244</v>
      </c>
    </row>
    <row r="38" spans="1:8" ht="12.75" customHeight="1">
      <c r="A38" s="27" t="s">
        <v>131</v>
      </c>
      <c r="B38" s="28" t="s">
        <v>23</v>
      </c>
      <c r="C38" s="170">
        <v>115</v>
      </c>
      <c r="D38" s="300">
        <v>95</v>
      </c>
      <c r="E38" s="171">
        <v>56622</v>
      </c>
      <c r="F38" s="300">
        <v>48614</v>
      </c>
      <c r="G38" s="352">
        <v>342.35262371516376</v>
      </c>
      <c r="H38" s="353">
        <v>827.8853156017096</v>
      </c>
    </row>
    <row r="39" spans="1:8" ht="12.75" customHeight="1">
      <c r="A39" s="25" t="s">
        <v>132</v>
      </c>
      <c r="B39" s="26" t="s">
        <v>24</v>
      </c>
      <c r="C39" s="168">
        <v>28</v>
      </c>
      <c r="D39" s="299">
        <v>21</v>
      </c>
      <c r="E39" s="169">
        <v>8563</v>
      </c>
      <c r="F39" s="299">
        <v>7080</v>
      </c>
      <c r="G39" s="350">
        <v>361.5335524932851</v>
      </c>
      <c r="H39" s="351">
        <v>458.626449842345</v>
      </c>
    </row>
    <row r="40" spans="1:8" ht="12.75" customHeight="1">
      <c r="A40" s="27" t="s">
        <v>133</v>
      </c>
      <c r="B40" s="28" t="s">
        <v>25</v>
      </c>
      <c r="C40" s="170">
        <v>132</v>
      </c>
      <c r="D40" s="300">
        <v>103</v>
      </c>
      <c r="E40" s="171">
        <v>68750</v>
      </c>
      <c r="F40" s="300">
        <v>56862</v>
      </c>
      <c r="G40" s="352">
        <v>823.9895643636363</v>
      </c>
      <c r="H40" s="353">
        <v>738.2745237818182</v>
      </c>
    </row>
    <row r="41" spans="1:8" ht="12.75" customHeight="1">
      <c r="A41" s="25" t="s">
        <v>134</v>
      </c>
      <c r="B41" s="26" t="s">
        <v>26</v>
      </c>
      <c r="C41" s="168">
        <v>100</v>
      </c>
      <c r="D41" s="299">
        <v>76</v>
      </c>
      <c r="E41" s="169">
        <v>50061</v>
      </c>
      <c r="F41" s="299">
        <v>41762</v>
      </c>
      <c r="G41" s="350">
        <v>876.7530532750045</v>
      </c>
      <c r="H41" s="351">
        <v>752.2266758554563</v>
      </c>
    </row>
    <row r="42" spans="1:8" ht="12.75" customHeight="1">
      <c r="A42" s="27" t="s">
        <v>135</v>
      </c>
      <c r="B42" s="28" t="s">
        <v>27</v>
      </c>
      <c r="C42" s="170">
        <v>105</v>
      </c>
      <c r="D42" s="300">
        <v>59</v>
      </c>
      <c r="E42" s="171">
        <v>50596</v>
      </c>
      <c r="F42" s="300">
        <v>29189</v>
      </c>
      <c r="G42" s="352">
        <v>784.0053213692782</v>
      </c>
      <c r="H42" s="353">
        <v>235.4509777452763</v>
      </c>
    </row>
    <row r="43" spans="1:8" ht="12.75" customHeight="1">
      <c r="A43" s="25" t="s">
        <v>136</v>
      </c>
      <c r="B43" s="26" t="s">
        <v>28</v>
      </c>
      <c r="C43" s="168">
        <v>32</v>
      </c>
      <c r="D43" s="299">
        <v>27</v>
      </c>
      <c r="E43" s="169">
        <v>9908</v>
      </c>
      <c r="F43" s="299">
        <v>8879</v>
      </c>
      <c r="G43" s="350">
        <v>908.8072759386355</v>
      </c>
      <c r="H43" s="351">
        <v>702.8502392006459</v>
      </c>
    </row>
    <row r="44" spans="1:8" ht="12.75" customHeight="1">
      <c r="A44" s="27" t="s">
        <v>137</v>
      </c>
      <c r="B44" s="28" t="s">
        <v>29</v>
      </c>
      <c r="C44" s="170">
        <v>73</v>
      </c>
      <c r="D44" s="300">
        <v>56</v>
      </c>
      <c r="E44" s="171">
        <v>27416</v>
      </c>
      <c r="F44" s="300">
        <v>22269</v>
      </c>
      <c r="G44" s="352">
        <v>942.3556496206594</v>
      </c>
      <c r="H44" s="353">
        <v>504.98045739714036</v>
      </c>
    </row>
    <row r="45" spans="1:8" ht="12.75" customHeight="1">
      <c r="A45" s="25" t="s">
        <v>138</v>
      </c>
      <c r="B45" s="26" t="s">
        <v>30</v>
      </c>
      <c r="C45" s="168">
        <v>122</v>
      </c>
      <c r="D45" s="299">
        <v>96</v>
      </c>
      <c r="E45" s="169">
        <v>61782</v>
      </c>
      <c r="F45" s="299">
        <v>51141</v>
      </c>
      <c r="G45" s="350">
        <v>427.42176815253634</v>
      </c>
      <c r="H45" s="351">
        <v>1236.4929932666473</v>
      </c>
    </row>
    <row r="46" spans="1:8" ht="12.75" customHeight="1">
      <c r="A46" s="27" t="s">
        <v>139</v>
      </c>
      <c r="B46" s="28" t="s">
        <v>94</v>
      </c>
      <c r="C46" s="170">
        <v>39</v>
      </c>
      <c r="D46" s="300">
        <v>28</v>
      </c>
      <c r="E46" s="171">
        <v>12604</v>
      </c>
      <c r="F46" s="300">
        <v>10076</v>
      </c>
      <c r="G46" s="352">
        <v>1041.882518248175</v>
      </c>
      <c r="H46" s="353">
        <v>664.8353149793716</v>
      </c>
    </row>
    <row r="47" spans="1:8" ht="12.75" customHeight="1">
      <c r="A47" s="25" t="s">
        <v>140</v>
      </c>
      <c r="B47" s="26" t="s">
        <v>31</v>
      </c>
      <c r="C47" s="168">
        <v>44</v>
      </c>
      <c r="D47" s="299">
        <v>37</v>
      </c>
      <c r="E47" s="169">
        <v>18002</v>
      </c>
      <c r="F47" s="299">
        <v>16386</v>
      </c>
      <c r="G47" s="350">
        <v>904.3869925563827</v>
      </c>
      <c r="H47" s="351">
        <v>872.3890367736918</v>
      </c>
    </row>
    <row r="48" spans="1:8" ht="12.75" customHeight="1">
      <c r="A48" s="27" t="s">
        <v>141</v>
      </c>
      <c r="B48" s="28" t="s">
        <v>32</v>
      </c>
      <c r="C48" s="170">
        <v>38</v>
      </c>
      <c r="D48" s="300">
        <v>27</v>
      </c>
      <c r="E48" s="171">
        <v>15253</v>
      </c>
      <c r="F48" s="300">
        <v>12608</v>
      </c>
      <c r="G48" s="352">
        <v>400.01516619681377</v>
      </c>
      <c r="H48" s="353">
        <v>817.8932334622697</v>
      </c>
    </row>
    <row r="49" spans="1:8" ht="12.75" customHeight="1">
      <c r="A49" s="25" t="s">
        <v>142</v>
      </c>
      <c r="B49" s="26" t="s">
        <v>33</v>
      </c>
      <c r="C49" s="168">
        <v>77</v>
      </c>
      <c r="D49" s="299">
        <v>50</v>
      </c>
      <c r="E49" s="169">
        <v>35839</v>
      </c>
      <c r="F49" s="299">
        <v>25087</v>
      </c>
      <c r="G49" s="350">
        <v>359.45105527497975</v>
      </c>
      <c r="H49" s="351">
        <v>400.4133976952482</v>
      </c>
    </row>
    <row r="50" spans="1:8" ht="12.75" customHeight="1">
      <c r="A50" s="27" t="s">
        <v>143</v>
      </c>
      <c r="B50" s="28" t="s">
        <v>34</v>
      </c>
      <c r="C50" s="170">
        <v>42</v>
      </c>
      <c r="D50" s="300">
        <v>22</v>
      </c>
      <c r="E50" s="171">
        <v>11168</v>
      </c>
      <c r="F50" s="300">
        <v>6615</v>
      </c>
      <c r="G50" s="352">
        <v>472.02947260028657</v>
      </c>
      <c r="H50" s="353">
        <v>306.87707288681946</v>
      </c>
    </row>
    <row r="51" spans="1:8" ht="12.75" customHeight="1">
      <c r="A51" s="25" t="s">
        <v>144</v>
      </c>
      <c r="B51" s="26" t="s">
        <v>35</v>
      </c>
      <c r="C51" s="168">
        <v>140</v>
      </c>
      <c r="D51" s="299">
        <v>79</v>
      </c>
      <c r="E51" s="169">
        <v>66389</v>
      </c>
      <c r="F51" s="299">
        <v>38372</v>
      </c>
      <c r="G51" s="350">
        <v>510.5200451882089</v>
      </c>
      <c r="H51" s="351">
        <v>502.3456852791878</v>
      </c>
    </row>
    <row r="52" spans="1:8" ht="12.75" customHeight="1">
      <c r="A52" s="27" t="s">
        <v>145</v>
      </c>
      <c r="B52" s="28" t="s">
        <v>95</v>
      </c>
      <c r="C52" s="170">
        <v>67</v>
      </c>
      <c r="D52" s="300">
        <v>56</v>
      </c>
      <c r="E52" s="171">
        <v>32726</v>
      </c>
      <c r="F52" s="300">
        <v>28342</v>
      </c>
      <c r="G52" s="352">
        <v>1010.583590417405</v>
      </c>
      <c r="H52" s="353">
        <v>940.1611385442768</v>
      </c>
    </row>
    <row r="53" spans="1:8" ht="12.75" customHeight="1">
      <c r="A53" s="25" t="s">
        <v>146</v>
      </c>
      <c r="B53" s="26" t="s">
        <v>36</v>
      </c>
      <c r="C53" s="168">
        <v>23</v>
      </c>
      <c r="D53" s="299">
        <v>19</v>
      </c>
      <c r="E53" s="169">
        <v>7086</v>
      </c>
      <c r="F53" s="299">
        <v>6185</v>
      </c>
      <c r="G53" s="350">
        <v>1133.6172085802991</v>
      </c>
      <c r="H53" s="351">
        <v>537.1106759808072</v>
      </c>
    </row>
    <row r="54" spans="1:8" ht="12.75" customHeight="1">
      <c r="A54" s="27" t="s">
        <v>147</v>
      </c>
      <c r="B54" s="28" t="s">
        <v>37</v>
      </c>
      <c r="C54" s="170">
        <v>36</v>
      </c>
      <c r="D54" s="300">
        <v>28</v>
      </c>
      <c r="E54" s="171">
        <v>14482</v>
      </c>
      <c r="F54" s="300">
        <v>11971</v>
      </c>
      <c r="G54" s="352">
        <v>308.2662933296506</v>
      </c>
      <c r="H54" s="353">
        <v>356.85847465819637</v>
      </c>
    </row>
    <row r="55" spans="1:8" ht="12.75" customHeight="1">
      <c r="A55" s="25" t="s">
        <v>148</v>
      </c>
      <c r="B55" s="26" t="s">
        <v>38</v>
      </c>
      <c r="C55" s="168">
        <v>18</v>
      </c>
      <c r="D55" s="299">
        <v>12</v>
      </c>
      <c r="E55" s="169">
        <v>3616</v>
      </c>
      <c r="F55" s="299">
        <v>2535</v>
      </c>
      <c r="G55" s="350">
        <v>1414.933689159292</v>
      </c>
      <c r="H55" s="351">
        <v>353.32413440265486</v>
      </c>
    </row>
    <row r="56" spans="1:8" ht="12.75" customHeight="1">
      <c r="A56" s="27" t="s">
        <v>149</v>
      </c>
      <c r="B56" s="28" t="s">
        <v>39</v>
      </c>
      <c r="C56" s="170">
        <v>93</v>
      </c>
      <c r="D56" s="300">
        <v>50</v>
      </c>
      <c r="E56" s="171">
        <v>40636</v>
      </c>
      <c r="F56" s="300">
        <v>21530</v>
      </c>
      <c r="G56" s="352">
        <v>767.4481996259474</v>
      </c>
      <c r="H56" s="353">
        <v>394.03945196377595</v>
      </c>
    </row>
    <row r="57" spans="1:8" ht="12.75" customHeight="1">
      <c r="A57" s="25" t="s">
        <v>150</v>
      </c>
      <c r="B57" s="26" t="s">
        <v>40</v>
      </c>
      <c r="C57" s="168">
        <v>74</v>
      </c>
      <c r="D57" s="299">
        <v>54</v>
      </c>
      <c r="E57" s="169">
        <v>23861</v>
      </c>
      <c r="F57" s="299">
        <v>17800</v>
      </c>
      <c r="G57" s="350">
        <v>1070.6479740999957</v>
      </c>
      <c r="H57" s="351">
        <v>339.5448644231172</v>
      </c>
    </row>
    <row r="58" spans="1:8" ht="12.75" customHeight="1">
      <c r="A58" s="27" t="s">
        <v>151</v>
      </c>
      <c r="B58" s="28" t="s">
        <v>96</v>
      </c>
      <c r="C58" s="170">
        <v>60</v>
      </c>
      <c r="D58" s="300">
        <v>47</v>
      </c>
      <c r="E58" s="171">
        <v>26701</v>
      </c>
      <c r="F58" s="300">
        <v>20627</v>
      </c>
      <c r="G58" s="352">
        <v>894.6205153365042</v>
      </c>
      <c r="H58" s="353">
        <v>679.6040455413655</v>
      </c>
    </row>
    <row r="59" spans="1:8" ht="12.75" customHeight="1">
      <c r="A59" s="25" t="s">
        <v>152</v>
      </c>
      <c r="B59" s="26" t="s">
        <v>41</v>
      </c>
      <c r="C59" s="168">
        <v>27</v>
      </c>
      <c r="D59" s="299">
        <v>23</v>
      </c>
      <c r="E59" s="169">
        <v>8273</v>
      </c>
      <c r="F59" s="299">
        <v>7195</v>
      </c>
      <c r="G59" s="350">
        <v>1352.4400858213467</v>
      </c>
      <c r="H59" s="351">
        <v>1270.8114577541398</v>
      </c>
    </row>
    <row r="60" spans="1:8" ht="12.75" customHeight="1">
      <c r="A60" s="27" t="s">
        <v>153</v>
      </c>
      <c r="B60" s="28" t="s">
        <v>42</v>
      </c>
      <c r="C60" s="170">
        <v>42</v>
      </c>
      <c r="D60" s="300">
        <v>27</v>
      </c>
      <c r="E60" s="171">
        <v>15509</v>
      </c>
      <c r="F60" s="300">
        <v>9066</v>
      </c>
      <c r="G60" s="352">
        <v>433.7968889032175</v>
      </c>
      <c r="H60" s="353">
        <v>412.51157585917855</v>
      </c>
    </row>
    <row r="61" spans="1:8" ht="12.75" customHeight="1">
      <c r="A61" s="25" t="s">
        <v>154</v>
      </c>
      <c r="B61" s="26" t="s">
        <v>43</v>
      </c>
      <c r="C61" s="168">
        <v>86</v>
      </c>
      <c r="D61" s="299">
        <v>72</v>
      </c>
      <c r="E61" s="169">
        <v>32614</v>
      </c>
      <c r="F61" s="299">
        <v>27157</v>
      </c>
      <c r="G61" s="350">
        <v>557.0159170908199</v>
      </c>
      <c r="H61" s="351">
        <v>205.1646731465015</v>
      </c>
    </row>
    <row r="62" spans="1:8" ht="12.75" customHeight="1">
      <c r="A62" s="27" t="s">
        <v>155</v>
      </c>
      <c r="B62" s="28" t="s">
        <v>44</v>
      </c>
      <c r="C62" s="170">
        <v>29</v>
      </c>
      <c r="D62" s="300">
        <v>24</v>
      </c>
      <c r="E62" s="171">
        <v>9007</v>
      </c>
      <c r="F62" s="300">
        <v>7816</v>
      </c>
      <c r="G62" s="352">
        <v>1006.7687787276564</v>
      </c>
      <c r="H62" s="353">
        <v>235.00522482513603</v>
      </c>
    </row>
    <row r="63" spans="1:8" ht="12.75" customHeight="1">
      <c r="A63" s="25" t="s">
        <v>156</v>
      </c>
      <c r="B63" s="26" t="s">
        <v>45</v>
      </c>
      <c r="C63" s="168">
        <v>90</v>
      </c>
      <c r="D63" s="299">
        <v>43</v>
      </c>
      <c r="E63" s="169">
        <v>35242</v>
      </c>
      <c r="F63" s="299">
        <v>16581</v>
      </c>
      <c r="G63" s="350">
        <v>894.4779357017195</v>
      </c>
      <c r="H63" s="351">
        <v>769.6715918506327</v>
      </c>
    </row>
    <row r="64" spans="1:8" ht="12.75" customHeight="1">
      <c r="A64" s="27" t="s">
        <v>157</v>
      </c>
      <c r="B64" s="28" t="s">
        <v>46</v>
      </c>
      <c r="C64" s="170">
        <v>105</v>
      </c>
      <c r="D64" s="300">
        <v>91</v>
      </c>
      <c r="E64" s="171">
        <v>46728</v>
      </c>
      <c r="F64" s="300">
        <v>40249</v>
      </c>
      <c r="G64" s="352">
        <v>374.6319337442219</v>
      </c>
      <c r="H64" s="353">
        <v>742.766737930149</v>
      </c>
    </row>
    <row r="65" spans="1:8" ht="12.75" customHeight="1">
      <c r="A65" s="25" t="s">
        <v>158</v>
      </c>
      <c r="B65" s="26" t="s">
        <v>47</v>
      </c>
      <c r="C65" s="168">
        <v>33</v>
      </c>
      <c r="D65" s="299">
        <v>29</v>
      </c>
      <c r="E65" s="169">
        <v>8827</v>
      </c>
      <c r="F65" s="299">
        <v>7895</v>
      </c>
      <c r="G65" s="350">
        <v>405.70382916053023</v>
      </c>
      <c r="H65" s="351">
        <v>521.5740364789849</v>
      </c>
    </row>
    <row r="66" spans="1:8" ht="12.75" customHeight="1">
      <c r="A66" s="27" t="s">
        <v>159</v>
      </c>
      <c r="B66" s="28" t="s">
        <v>48</v>
      </c>
      <c r="C66" s="170">
        <v>285</v>
      </c>
      <c r="D66" s="300">
        <v>200</v>
      </c>
      <c r="E66" s="171">
        <v>133791</v>
      </c>
      <c r="F66" s="300">
        <v>90586</v>
      </c>
      <c r="G66" s="352">
        <v>880.4747436673618</v>
      </c>
      <c r="H66" s="353">
        <v>850.1775293554873</v>
      </c>
    </row>
    <row r="67" spans="1:8" ht="12.75" customHeight="1">
      <c r="A67" s="25" t="s">
        <v>160</v>
      </c>
      <c r="B67" s="26" t="s">
        <v>49</v>
      </c>
      <c r="C67" s="168">
        <v>80</v>
      </c>
      <c r="D67" s="299">
        <v>66</v>
      </c>
      <c r="E67" s="169">
        <v>42711</v>
      </c>
      <c r="F67" s="299">
        <v>36143</v>
      </c>
      <c r="G67" s="350">
        <v>927.6988639928824</v>
      </c>
      <c r="H67" s="351">
        <v>718.9244709793729</v>
      </c>
    </row>
    <row r="68" spans="1:8" ht="12.75" customHeight="1">
      <c r="A68" s="27" t="s">
        <v>161</v>
      </c>
      <c r="B68" s="28" t="s">
        <v>50</v>
      </c>
      <c r="C68" s="170">
        <v>45</v>
      </c>
      <c r="D68" s="300">
        <v>31</v>
      </c>
      <c r="E68" s="171">
        <v>13566</v>
      </c>
      <c r="F68" s="300">
        <v>10440</v>
      </c>
      <c r="G68" s="352">
        <v>1100.9539643225712</v>
      </c>
      <c r="H68" s="353">
        <v>1251.5838780775468</v>
      </c>
    </row>
    <row r="69" spans="1:8" ht="12.75" customHeight="1">
      <c r="A69" s="25" t="s">
        <v>162</v>
      </c>
      <c r="B69" s="26" t="s">
        <v>51</v>
      </c>
      <c r="C69" s="168">
        <v>161</v>
      </c>
      <c r="D69" s="299">
        <v>126</v>
      </c>
      <c r="E69" s="169">
        <v>75233</v>
      </c>
      <c r="F69" s="299">
        <v>60493</v>
      </c>
      <c r="G69" s="350">
        <v>906.0292087248946</v>
      </c>
      <c r="H69" s="351">
        <v>451.80104794438614</v>
      </c>
    </row>
    <row r="70" spans="1:8" ht="12.75" customHeight="1">
      <c r="A70" s="27" t="s">
        <v>163</v>
      </c>
      <c r="B70" s="28" t="s">
        <v>52</v>
      </c>
      <c r="C70" s="170">
        <v>81</v>
      </c>
      <c r="D70" s="300">
        <v>58</v>
      </c>
      <c r="E70" s="171">
        <v>27480</v>
      </c>
      <c r="F70" s="300">
        <v>22252</v>
      </c>
      <c r="G70" s="352">
        <v>990.0147787481806</v>
      </c>
      <c r="H70" s="353">
        <v>434.1540422125182</v>
      </c>
    </row>
    <row r="71" spans="1:8" ht="12.75" customHeight="1">
      <c r="A71" s="25" t="s">
        <v>164</v>
      </c>
      <c r="B71" s="26" t="s">
        <v>53</v>
      </c>
      <c r="C71" s="168">
        <v>87</v>
      </c>
      <c r="D71" s="299">
        <v>48</v>
      </c>
      <c r="E71" s="169">
        <v>30169</v>
      </c>
      <c r="F71" s="299">
        <v>20362</v>
      </c>
      <c r="G71" s="350">
        <v>967.5288395372734</v>
      </c>
      <c r="H71" s="351">
        <v>1277.3803871523749</v>
      </c>
    </row>
    <row r="72" spans="1:8" ht="12.75" customHeight="1">
      <c r="A72" s="27" t="s">
        <v>165</v>
      </c>
      <c r="B72" s="28" t="s">
        <v>97</v>
      </c>
      <c r="C72" s="170">
        <v>27</v>
      </c>
      <c r="D72" s="300">
        <v>20</v>
      </c>
      <c r="E72" s="171">
        <v>10049</v>
      </c>
      <c r="F72" s="300">
        <v>8050</v>
      </c>
      <c r="G72" s="352">
        <v>304.1500945367698</v>
      </c>
      <c r="H72" s="353">
        <v>257.7151845954821</v>
      </c>
    </row>
    <row r="73" spans="1:8" ht="12.75" customHeight="1">
      <c r="A73" s="25" t="s">
        <v>166</v>
      </c>
      <c r="B73" s="26" t="s">
        <v>54</v>
      </c>
      <c r="C73" s="168">
        <v>40</v>
      </c>
      <c r="D73" s="299">
        <v>30</v>
      </c>
      <c r="E73" s="169">
        <v>21671</v>
      </c>
      <c r="F73" s="299">
        <v>17957</v>
      </c>
      <c r="G73" s="350">
        <v>712.0590688016243</v>
      </c>
      <c r="H73" s="351">
        <v>274.6846873702183</v>
      </c>
    </row>
    <row r="74" spans="1:8" ht="12.75" customHeight="1">
      <c r="A74" s="27" t="s">
        <v>167</v>
      </c>
      <c r="B74" s="28" t="s">
        <v>55</v>
      </c>
      <c r="C74" s="170">
        <v>109</v>
      </c>
      <c r="D74" s="300">
        <v>92</v>
      </c>
      <c r="E74" s="171">
        <v>51494</v>
      </c>
      <c r="F74" s="300">
        <v>44738</v>
      </c>
      <c r="G74" s="352">
        <v>356.28298733833066</v>
      </c>
      <c r="H74" s="353">
        <v>561.3510375966132</v>
      </c>
    </row>
    <row r="75" spans="1:8" ht="12.75" customHeight="1">
      <c r="A75" s="25" t="s">
        <v>168</v>
      </c>
      <c r="B75" s="26" t="s">
        <v>56</v>
      </c>
      <c r="C75" s="168">
        <v>71</v>
      </c>
      <c r="D75" s="299">
        <v>57</v>
      </c>
      <c r="E75" s="169">
        <v>36052</v>
      </c>
      <c r="F75" s="299">
        <v>29162</v>
      </c>
      <c r="G75" s="350">
        <v>430.2011611006324</v>
      </c>
      <c r="H75" s="351">
        <v>635.1288713524908</v>
      </c>
    </row>
    <row r="76" spans="1:8" ht="12.75" customHeight="1">
      <c r="A76" s="27" t="s">
        <v>169</v>
      </c>
      <c r="B76" s="28" t="s">
        <v>57</v>
      </c>
      <c r="C76" s="170">
        <v>171</v>
      </c>
      <c r="D76" s="300">
        <v>111</v>
      </c>
      <c r="E76" s="171">
        <v>84472</v>
      </c>
      <c r="F76" s="300">
        <v>55898</v>
      </c>
      <c r="G76" s="352">
        <v>468.7620262335449</v>
      </c>
      <c r="H76" s="353">
        <v>605.894782886637</v>
      </c>
    </row>
    <row r="77" spans="1:8" ht="12.75" customHeight="1">
      <c r="A77" s="25" t="s">
        <v>170</v>
      </c>
      <c r="B77" s="26" t="s">
        <v>58</v>
      </c>
      <c r="C77" s="168">
        <v>32</v>
      </c>
      <c r="D77" s="299">
        <v>26</v>
      </c>
      <c r="E77" s="169">
        <v>11631</v>
      </c>
      <c r="F77" s="299">
        <v>10186</v>
      </c>
      <c r="G77" s="350">
        <v>308.7567861748775</v>
      </c>
      <c r="H77" s="351">
        <v>686.5918450692116</v>
      </c>
    </row>
    <row r="78" spans="1:8" ht="12.75" customHeight="1">
      <c r="A78" s="27" t="s">
        <v>171</v>
      </c>
      <c r="B78" s="28" t="s">
        <v>59</v>
      </c>
      <c r="C78" s="170">
        <v>63</v>
      </c>
      <c r="D78" s="300">
        <v>51</v>
      </c>
      <c r="E78" s="171">
        <v>24739</v>
      </c>
      <c r="F78" s="300">
        <v>21569</v>
      </c>
      <c r="G78" s="352">
        <v>411.50307773151707</v>
      </c>
      <c r="H78" s="353">
        <v>746.8556655483245</v>
      </c>
    </row>
    <row r="79" spans="1:8" ht="12.75" customHeight="1">
      <c r="A79" s="25" t="s">
        <v>172</v>
      </c>
      <c r="B79" s="26" t="s">
        <v>60</v>
      </c>
      <c r="C79" s="168">
        <v>78</v>
      </c>
      <c r="D79" s="299">
        <v>58</v>
      </c>
      <c r="E79" s="169">
        <v>28250</v>
      </c>
      <c r="F79" s="299">
        <v>21716</v>
      </c>
      <c r="G79" s="350">
        <v>903.1791037168141</v>
      </c>
      <c r="H79" s="351">
        <v>570.7558102654867</v>
      </c>
    </row>
    <row r="80" spans="1:8" ht="12.75" customHeight="1">
      <c r="A80" s="27" t="s">
        <v>173</v>
      </c>
      <c r="B80" s="28" t="s">
        <v>61</v>
      </c>
      <c r="C80" s="170">
        <v>49</v>
      </c>
      <c r="D80" s="300">
        <v>38</v>
      </c>
      <c r="E80" s="171">
        <v>20182</v>
      </c>
      <c r="F80" s="300">
        <v>17281</v>
      </c>
      <c r="G80" s="352">
        <v>954.0773704290951</v>
      </c>
      <c r="H80" s="353">
        <v>605.5824596174809</v>
      </c>
    </row>
    <row r="81" spans="1:8" ht="12.75" customHeight="1">
      <c r="A81" s="25" t="s">
        <v>174</v>
      </c>
      <c r="B81" s="26" t="s">
        <v>62</v>
      </c>
      <c r="C81" s="168">
        <v>72</v>
      </c>
      <c r="D81" s="299">
        <v>48</v>
      </c>
      <c r="E81" s="169">
        <v>38476</v>
      </c>
      <c r="F81" s="299">
        <v>28500</v>
      </c>
      <c r="G81" s="350">
        <v>377.91392738330387</v>
      </c>
      <c r="H81" s="351">
        <v>264.8220633641751</v>
      </c>
    </row>
    <row r="82" spans="1:8" ht="12.75" customHeight="1">
      <c r="A82" s="27" t="s">
        <v>175</v>
      </c>
      <c r="B82" s="28" t="s">
        <v>63</v>
      </c>
      <c r="C82" s="170">
        <v>176</v>
      </c>
      <c r="D82" s="300">
        <v>112</v>
      </c>
      <c r="E82" s="171">
        <v>85169</v>
      </c>
      <c r="F82" s="300">
        <v>56321</v>
      </c>
      <c r="G82" s="352">
        <v>833.9911081496789</v>
      </c>
      <c r="H82" s="353">
        <v>272.24882210663503</v>
      </c>
    </row>
    <row r="83" spans="1:8" ht="12.75" customHeight="1">
      <c r="A83" s="25" t="s">
        <v>176</v>
      </c>
      <c r="B83" s="26" t="s">
        <v>64</v>
      </c>
      <c r="C83" s="168">
        <v>134</v>
      </c>
      <c r="D83" s="299">
        <v>111</v>
      </c>
      <c r="E83" s="169">
        <v>61433</v>
      </c>
      <c r="F83" s="299">
        <v>50773</v>
      </c>
      <c r="G83" s="350">
        <v>433.0221114059219</v>
      </c>
      <c r="H83" s="351">
        <v>662.2336737584035</v>
      </c>
    </row>
    <row r="84" spans="1:8" ht="12.75" customHeight="1">
      <c r="A84" s="27" t="s">
        <v>177</v>
      </c>
      <c r="B84" s="28" t="s">
        <v>65</v>
      </c>
      <c r="C84" s="170">
        <v>148</v>
      </c>
      <c r="D84" s="300">
        <v>126</v>
      </c>
      <c r="E84" s="171">
        <v>75171</v>
      </c>
      <c r="F84" s="300">
        <v>65651</v>
      </c>
      <c r="G84" s="352">
        <v>425.65198507403124</v>
      </c>
      <c r="H84" s="353">
        <v>756.157534687579</v>
      </c>
    </row>
    <row r="85" spans="1:8" ht="12.75" customHeight="1">
      <c r="A85" s="25" t="s">
        <v>178</v>
      </c>
      <c r="B85" s="26" t="s">
        <v>66</v>
      </c>
      <c r="C85" s="168">
        <v>143</v>
      </c>
      <c r="D85" s="299">
        <v>115</v>
      </c>
      <c r="E85" s="169">
        <v>77324</v>
      </c>
      <c r="F85" s="299">
        <v>62743</v>
      </c>
      <c r="G85" s="350">
        <v>326.0829613056748</v>
      </c>
      <c r="H85" s="351">
        <v>625.5916997310021</v>
      </c>
    </row>
    <row r="86" spans="1:8" ht="12.75" customHeight="1">
      <c r="A86" s="27" t="s">
        <v>179</v>
      </c>
      <c r="B86" s="28" t="s">
        <v>67</v>
      </c>
      <c r="C86" s="170">
        <v>54</v>
      </c>
      <c r="D86" s="300">
        <v>37</v>
      </c>
      <c r="E86" s="171">
        <v>17386</v>
      </c>
      <c r="F86" s="300">
        <v>13183</v>
      </c>
      <c r="G86" s="352">
        <v>930.2340072472103</v>
      </c>
      <c r="H86" s="353">
        <v>339.12296905556195</v>
      </c>
    </row>
    <row r="87" spans="1:8" ht="12.75" customHeight="1">
      <c r="A87" s="25" t="s">
        <v>180</v>
      </c>
      <c r="B87" s="26" t="s">
        <v>68</v>
      </c>
      <c r="C87" s="168">
        <v>67</v>
      </c>
      <c r="D87" s="299">
        <v>50</v>
      </c>
      <c r="E87" s="169">
        <v>27427</v>
      </c>
      <c r="F87" s="299">
        <v>21086</v>
      </c>
      <c r="G87" s="350">
        <v>418.0849411164181</v>
      </c>
      <c r="H87" s="351">
        <v>375.8051252415503</v>
      </c>
    </row>
    <row r="88" spans="1:8" ht="12.75" customHeight="1">
      <c r="A88" s="27" t="s">
        <v>181</v>
      </c>
      <c r="B88" s="28" t="s">
        <v>69</v>
      </c>
      <c r="C88" s="170">
        <v>42</v>
      </c>
      <c r="D88" s="300">
        <v>31</v>
      </c>
      <c r="E88" s="171">
        <v>17077</v>
      </c>
      <c r="F88" s="300">
        <v>13498</v>
      </c>
      <c r="G88" s="352">
        <v>911.5392961292968</v>
      </c>
      <c r="H88" s="353">
        <v>659.7212279674416</v>
      </c>
    </row>
    <row r="89" spans="1:8" ht="12.75" customHeight="1">
      <c r="A89" s="25" t="s">
        <v>182</v>
      </c>
      <c r="B89" s="26" t="s">
        <v>70</v>
      </c>
      <c r="C89" s="168">
        <v>25</v>
      </c>
      <c r="D89" s="299">
        <v>17</v>
      </c>
      <c r="E89" s="169">
        <v>11952</v>
      </c>
      <c r="F89" s="299">
        <v>9509</v>
      </c>
      <c r="G89" s="350">
        <v>849.8362374497992</v>
      </c>
      <c r="H89" s="351">
        <v>208.73022004685407</v>
      </c>
    </row>
    <row r="90" spans="1:8" s="3" customFormat="1" ht="12.75" customHeight="1">
      <c r="A90" s="27" t="s">
        <v>183</v>
      </c>
      <c r="B90" s="28" t="s">
        <v>71</v>
      </c>
      <c r="C90" s="170">
        <v>85</v>
      </c>
      <c r="D90" s="300">
        <v>70</v>
      </c>
      <c r="E90" s="171">
        <v>48317</v>
      </c>
      <c r="F90" s="300">
        <v>41878</v>
      </c>
      <c r="G90" s="352">
        <v>1064.3133903181074</v>
      </c>
      <c r="H90" s="353">
        <v>487.18292981766257</v>
      </c>
    </row>
    <row r="91" spans="1:8" ht="12.75" customHeight="1">
      <c r="A91" s="25" t="s">
        <v>184</v>
      </c>
      <c r="B91" s="26" t="s">
        <v>72</v>
      </c>
      <c r="C91" s="168">
        <v>57</v>
      </c>
      <c r="D91" s="299">
        <v>41</v>
      </c>
      <c r="E91" s="169">
        <v>28221</v>
      </c>
      <c r="F91" s="299">
        <v>22277</v>
      </c>
      <c r="G91" s="350">
        <v>860.6762793664293</v>
      </c>
      <c r="H91" s="351">
        <v>344.51081286984873</v>
      </c>
    </row>
    <row r="92" spans="1:8" ht="12.75" customHeight="1">
      <c r="A92" s="27" t="s">
        <v>185</v>
      </c>
      <c r="B92" s="28" t="s">
        <v>73</v>
      </c>
      <c r="C92" s="170">
        <v>62</v>
      </c>
      <c r="D92" s="300">
        <v>31</v>
      </c>
      <c r="E92" s="171">
        <v>31078</v>
      </c>
      <c r="F92" s="300">
        <v>14116</v>
      </c>
      <c r="G92" s="352">
        <v>488.1016049938863</v>
      </c>
      <c r="H92" s="353">
        <v>368.00711660982046</v>
      </c>
    </row>
    <row r="93" spans="1:8" ht="12.75" customHeight="1">
      <c r="A93" s="25" t="s">
        <v>186</v>
      </c>
      <c r="B93" s="26" t="s">
        <v>74</v>
      </c>
      <c r="C93" s="168">
        <v>47</v>
      </c>
      <c r="D93" s="299">
        <v>34</v>
      </c>
      <c r="E93" s="169">
        <v>19293</v>
      </c>
      <c r="F93" s="299">
        <v>15800</v>
      </c>
      <c r="G93" s="350">
        <v>789.6934665422692</v>
      </c>
      <c r="H93" s="351">
        <v>209.77647955216918</v>
      </c>
    </row>
    <row r="94" spans="1:8" ht="12.75">
      <c r="A94" s="27" t="s">
        <v>187</v>
      </c>
      <c r="B94" s="28" t="s">
        <v>98</v>
      </c>
      <c r="C94" s="170">
        <v>39</v>
      </c>
      <c r="D94" s="300">
        <v>34</v>
      </c>
      <c r="E94" s="171">
        <v>15384</v>
      </c>
      <c r="F94" s="300">
        <v>13814</v>
      </c>
      <c r="G94" s="352">
        <v>317.22405291211646</v>
      </c>
      <c r="H94" s="353">
        <v>382.20561427457096</v>
      </c>
    </row>
    <row r="95" spans="1:8" ht="12.75">
      <c r="A95" s="25" t="s">
        <v>188</v>
      </c>
      <c r="B95" s="26" t="s">
        <v>75</v>
      </c>
      <c r="C95" s="168">
        <v>49</v>
      </c>
      <c r="D95" s="299">
        <v>39</v>
      </c>
      <c r="E95" s="169">
        <v>17910</v>
      </c>
      <c r="F95" s="299">
        <v>15360</v>
      </c>
      <c r="G95" s="350">
        <v>399.7043579006142</v>
      </c>
      <c r="H95" s="351">
        <v>542.5789614740368</v>
      </c>
    </row>
    <row r="96" spans="1:8" ht="12.75">
      <c r="A96" s="27" t="s">
        <v>189</v>
      </c>
      <c r="B96" s="28" t="s">
        <v>76</v>
      </c>
      <c r="C96" s="170">
        <v>35</v>
      </c>
      <c r="D96" s="300">
        <v>31</v>
      </c>
      <c r="E96" s="171">
        <v>16329</v>
      </c>
      <c r="F96" s="300">
        <v>14606</v>
      </c>
      <c r="G96" s="352">
        <v>498.62374242145876</v>
      </c>
      <c r="H96" s="353">
        <v>577.3157664278278</v>
      </c>
    </row>
    <row r="97" spans="1:8" ht="12.75">
      <c r="A97" s="25" t="s">
        <v>190</v>
      </c>
      <c r="B97" s="26" t="s">
        <v>77</v>
      </c>
      <c r="C97" s="168">
        <v>16</v>
      </c>
      <c r="D97" s="299">
        <v>13</v>
      </c>
      <c r="E97" s="169">
        <v>6946</v>
      </c>
      <c r="F97" s="299">
        <v>5507</v>
      </c>
      <c r="G97" s="350">
        <v>942.814164987043</v>
      </c>
      <c r="H97" s="351">
        <v>932.7593665418946</v>
      </c>
    </row>
    <row r="98" spans="1:8" ht="12.75">
      <c r="A98" s="27" t="s">
        <v>191</v>
      </c>
      <c r="B98" s="28" t="s">
        <v>78</v>
      </c>
      <c r="C98" s="170">
        <v>121</v>
      </c>
      <c r="D98" s="300">
        <v>100</v>
      </c>
      <c r="E98" s="171">
        <v>66101</v>
      </c>
      <c r="F98" s="300">
        <v>56516</v>
      </c>
      <c r="G98" s="352">
        <v>454.0125093417649</v>
      </c>
      <c r="H98" s="353">
        <v>542.4343795101436</v>
      </c>
    </row>
    <row r="99" spans="1:8" ht="12.75">
      <c r="A99" s="25" t="s">
        <v>192</v>
      </c>
      <c r="B99" s="26" t="s">
        <v>99</v>
      </c>
      <c r="C99" s="168">
        <v>134</v>
      </c>
      <c r="D99" s="299">
        <v>99</v>
      </c>
      <c r="E99" s="169">
        <v>71865</v>
      </c>
      <c r="F99" s="299">
        <v>53410</v>
      </c>
      <c r="G99" s="350">
        <v>1184.6691056842692</v>
      </c>
      <c r="H99" s="351">
        <v>795.2933034161275</v>
      </c>
    </row>
    <row r="100" spans="1:8" ht="12.75">
      <c r="A100" s="27" t="s">
        <v>193</v>
      </c>
      <c r="B100" s="28" t="s">
        <v>79</v>
      </c>
      <c r="C100" s="170">
        <v>144</v>
      </c>
      <c r="D100" s="300">
        <v>120</v>
      </c>
      <c r="E100" s="171">
        <v>77204</v>
      </c>
      <c r="F100" s="300">
        <v>66458</v>
      </c>
      <c r="G100" s="352">
        <v>1164.276587352987</v>
      </c>
      <c r="H100" s="353">
        <v>932.3593087145742</v>
      </c>
    </row>
    <row r="101" spans="1:8" ht="12.75">
      <c r="A101" s="25" t="s">
        <v>194</v>
      </c>
      <c r="B101" s="26" t="s">
        <v>80</v>
      </c>
      <c r="C101" s="168">
        <v>133</v>
      </c>
      <c r="D101" s="299">
        <v>104</v>
      </c>
      <c r="E101" s="169">
        <v>60422</v>
      </c>
      <c r="F101" s="299">
        <v>50130</v>
      </c>
      <c r="G101" s="350">
        <v>1057.535895038231</v>
      </c>
      <c r="H101" s="351">
        <v>976.7761989010626</v>
      </c>
    </row>
    <row r="102" spans="1:8" ht="12.75">
      <c r="A102" s="27" t="s">
        <v>195</v>
      </c>
      <c r="B102" s="28" t="s">
        <v>81</v>
      </c>
      <c r="C102" s="170">
        <v>139</v>
      </c>
      <c r="D102" s="300">
        <v>109</v>
      </c>
      <c r="E102" s="171">
        <v>65546</v>
      </c>
      <c r="F102" s="300">
        <v>54953</v>
      </c>
      <c r="G102" s="352">
        <v>540.1274991608947</v>
      </c>
      <c r="H102" s="353">
        <v>402.64633905959175</v>
      </c>
    </row>
    <row r="103" spans="1:8" ht="12.75">
      <c r="A103" s="25" t="s">
        <v>196</v>
      </c>
      <c r="B103" s="26" t="s">
        <v>82</v>
      </c>
      <c r="C103" s="168">
        <v>55</v>
      </c>
      <c r="D103" s="299">
        <v>45</v>
      </c>
      <c r="E103" s="169">
        <v>28519</v>
      </c>
      <c r="F103" s="299">
        <v>25494</v>
      </c>
      <c r="G103" s="350">
        <v>597.7908250639924</v>
      </c>
      <c r="H103" s="351">
        <v>1259.4831203758897</v>
      </c>
    </row>
    <row r="104" spans="1:8" ht="12.75">
      <c r="A104" s="27" t="s">
        <v>197</v>
      </c>
      <c r="B104" s="28" t="s">
        <v>83</v>
      </c>
      <c r="C104" s="170">
        <v>49</v>
      </c>
      <c r="D104" s="300">
        <v>43</v>
      </c>
      <c r="E104" s="171">
        <v>21959</v>
      </c>
      <c r="F104" s="300">
        <v>19825</v>
      </c>
      <c r="G104" s="352">
        <v>378.89570153467827</v>
      </c>
      <c r="H104" s="353">
        <v>533.9097276743022</v>
      </c>
    </row>
    <row r="105" spans="1:8" ht="12.75">
      <c r="A105" s="25" t="s">
        <v>198</v>
      </c>
      <c r="B105" s="26" t="s">
        <v>84</v>
      </c>
      <c r="C105" s="168">
        <v>32</v>
      </c>
      <c r="D105" s="299">
        <v>29</v>
      </c>
      <c r="E105" s="169">
        <v>20123</v>
      </c>
      <c r="F105" s="299">
        <v>18760</v>
      </c>
      <c r="G105" s="350">
        <v>770.9308040550613</v>
      </c>
      <c r="H105" s="351">
        <v>524.700495949908</v>
      </c>
    </row>
    <row r="106" spans="1:8" ht="12.75">
      <c r="A106" s="27" t="s">
        <v>199</v>
      </c>
      <c r="B106" s="643" t="s">
        <v>100</v>
      </c>
      <c r="C106" s="170">
        <v>82</v>
      </c>
      <c r="D106" s="300">
        <v>76</v>
      </c>
      <c r="E106" s="171">
        <v>58772</v>
      </c>
      <c r="F106" s="300">
        <v>53989</v>
      </c>
      <c r="G106" s="352">
        <v>185.3394713468999</v>
      </c>
      <c r="H106" s="353">
        <v>408.42690107534196</v>
      </c>
    </row>
    <row r="107" spans="1:8" ht="13.5" thickBot="1">
      <c r="A107" s="671">
        <v>976</v>
      </c>
      <c r="B107" s="644" t="s">
        <v>460</v>
      </c>
      <c r="C107" s="727">
        <v>18</v>
      </c>
      <c r="D107" s="727">
        <v>18</v>
      </c>
      <c r="E107" s="727">
        <v>20227</v>
      </c>
      <c r="F107" s="727">
        <v>20227</v>
      </c>
      <c r="G107" s="350" t="s">
        <v>474</v>
      </c>
      <c r="H107" s="351" t="s">
        <v>474</v>
      </c>
    </row>
    <row r="108" spans="1:8" ht="12.75">
      <c r="A108" s="755" t="s">
        <v>201</v>
      </c>
      <c r="B108" s="756"/>
      <c r="C108" s="297">
        <v>6638</v>
      </c>
      <c r="D108" s="297">
        <v>4951</v>
      </c>
      <c r="E108" s="297">
        <v>2942363</v>
      </c>
      <c r="F108" s="297">
        <v>2306899</v>
      </c>
      <c r="G108" s="354">
        <v>704.1694726483441</v>
      </c>
      <c r="H108" s="355">
        <v>643.3133646290413</v>
      </c>
    </row>
    <row r="109" spans="1:8" ht="12.75">
      <c r="A109" s="753" t="s">
        <v>229</v>
      </c>
      <c r="B109" s="754"/>
      <c r="C109" s="301">
        <v>236</v>
      </c>
      <c r="D109" s="301">
        <v>211</v>
      </c>
      <c r="E109" s="301">
        <v>149600</v>
      </c>
      <c r="F109" s="301">
        <v>138295</v>
      </c>
      <c r="G109" s="356">
        <v>346.08809645721925</v>
      </c>
      <c r="H109" s="357">
        <v>549.5049246657753</v>
      </c>
    </row>
    <row r="110" spans="1:8" ht="13.5" thickBot="1">
      <c r="A110" s="751" t="s">
        <v>278</v>
      </c>
      <c r="B110" s="752"/>
      <c r="C110" s="298">
        <v>7050</v>
      </c>
      <c r="D110" s="298">
        <v>5274</v>
      </c>
      <c r="E110" s="298">
        <v>3177132</v>
      </c>
      <c r="F110" s="298">
        <v>2501515</v>
      </c>
      <c r="G110" s="358">
        <v>690.7887900062069</v>
      </c>
      <c r="H110" s="359">
        <v>628.9491711864663</v>
      </c>
    </row>
    <row r="111" spans="1:8" ht="12.75">
      <c r="A111" s="800"/>
      <c r="B111" s="800"/>
      <c r="C111" s="800"/>
      <c r="D111" s="800"/>
      <c r="E111" s="800"/>
      <c r="F111" s="800"/>
      <c r="G111" s="800"/>
      <c r="H111" s="800"/>
    </row>
    <row r="112" spans="1:8" ht="12.75">
      <c r="A112" s="800" t="s">
        <v>454</v>
      </c>
      <c r="B112" s="800"/>
      <c r="C112" s="800"/>
      <c r="D112" s="800"/>
      <c r="E112" s="800"/>
      <c r="F112" s="800"/>
      <c r="G112" s="800"/>
      <c r="H112" s="800"/>
    </row>
    <row r="113" spans="1:8" ht="12.75">
      <c r="A113" s="800" t="s">
        <v>384</v>
      </c>
      <c r="B113" s="800"/>
      <c r="C113" s="800"/>
      <c r="D113" s="800"/>
      <c r="E113" s="800"/>
      <c r="F113" s="800"/>
      <c r="G113" s="800"/>
      <c r="H113" s="800"/>
    </row>
    <row r="114" spans="1:8" ht="12.75">
      <c r="A114" s="773" t="s">
        <v>381</v>
      </c>
      <c r="B114" s="773"/>
      <c r="C114" s="773"/>
      <c r="D114" s="773"/>
      <c r="E114" s="773"/>
      <c r="F114" s="773"/>
      <c r="G114" s="773"/>
      <c r="H114" s="773"/>
    </row>
    <row r="115" spans="1:8" ht="12.75">
      <c r="A115" s="328"/>
      <c r="B115" s="328"/>
      <c r="C115" s="328"/>
      <c r="D115" s="328"/>
      <c r="E115" s="328"/>
      <c r="F115" s="328"/>
      <c r="G115" s="328"/>
      <c r="H115" s="328"/>
    </row>
    <row r="116" spans="1:8" ht="12.75">
      <c r="A116" s="20"/>
      <c r="B116" s="20"/>
      <c r="C116" s="174"/>
      <c r="D116" s="175"/>
      <c r="E116" s="174"/>
      <c r="F116" s="175"/>
      <c r="G116" s="20"/>
      <c r="H116" s="20"/>
    </row>
    <row r="118" spans="3:6" ht="12.75">
      <c r="C118" s="418"/>
      <c r="D118" s="418"/>
      <c r="E118" s="418"/>
      <c r="F118" s="418"/>
    </row>
    <row r="119" spans="3:6" ht="12.75">
      <c r="C119" s="418"/>
      <c r="D119" s="418"/>
      <c r="E119" s="418"/>
      <c r="F119" s="418"/>
    </row>
    <row r="120" spans="3:6" ht="12.75">
      <c r="C120" s="418"/>
      <c r="D120" s="418"/>
      <c r="E120" s="418"/>
      <c r="F120" s="418"/>
    </row>
  </sheetData>
  <sheetProtection/>
  <mergeCells count="12">
    <mergeCell ref="A112:H112"/>
    <mergeCell ref="A113:H113"/>
    <mergeCell ref="A1:B1"/>
    <mergeCell ref="A5:B6"/>
    <mergeCell ref="E5:F5"/>
    <mergeCell ref="C5:D5"/>
    <mergeCell ref="C1:H1"/>
    <mergeCell ref="A114:H114"/>
    <mergeCell ref="A110:B110"/>
    <mergeCell ref="A109:B109"/>
    <mergeCell ref="A108:B108"/>
    <mergeCell ref="A111:H111"/>
  </mergeCells>
  <hyperlinks>
    <hyperlink ref="H2" location="Index!A1" display="Index"/>
  </hyperlinks>
  <printOptions/>
  <pageMargins left="0.5118110236220472" right="0.2362204724409449" top="1.21" bottom="0.5511811023622047" header="0.41" footer="0.17"/>
  <pageSetup firstPageNumber="36"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7" man="1"/>
  </rowBreaks>
</worksheet>
</file>

<file path=xl/worksheets/sheet2.xml><?xml version="1.0" encoding="utf-8"?>
<worksheet xmlns="http://schemas.openxmlformats.org/spreadsheetml/2006/main" xmlns:r="http://schemas.openxmlformats.org/officeDocument/2006/relationships">
  <sheetPr>
    <pageSetUpPr fitToPage="1"/>
  </sheetPr>
  <dimension ref="A2:K46"/>
  <sheetViews>
    <sheetView tabSelected="1" workbookViewId="0" topLeftCell="A1">
      <selection activeCell="H26" sqref="H26"/>
    </sheetView>
  </sheetViews>
  <sheetFormatPr defaultColWidth="11.421875" defaultRowHeight="12.75"/>
  <cols>
    <col min="1" max="1" width="9.8515625" style="112" customWidth="1"/>
    <col min="2" max="2" width="4.28125" style="115" customWidth="1"/>
    <col min="3" max="3" width="14.57421875" style="114" bestFit="1" customWidth="1"/>
    <col min="4" max="4" width="2.00390625" style="116" bestFit="1" customWidth="1"/>
    <col min="5" max="5" width="8.421875" style="112" customWidth="1"/>
    <col min="6" max="6" width="65.140625" style="112" customWidth="1"/>
    <col min="7" max="16384" width="11.421875" style="112" customWidth="1"/>
  </cols>
  <sheetData>
    <row r="2" spans="1:6" ht="18.75">
      <c r="A2" s="747" t="s">
        <v>324</v>
      </c>
      <c r="B2" s="747"/>
      <c r="C2" s="747"/>
      <c r="D2" s="747"/>
      <c r="E2" s="121">
        <v>2012</v>
      </c>
      <c r="F2" s="122" t="s">
        <v>300</v>
      </c>
    </row>
    <row r="3" spans="3:6" ht="12.75">
      <c r="C3" s="123" t="s">
        <v>507</v>
      </c>
      <c r="D3" s="743"/>
      <c r="E3" s="743"/>
      <c r="F3" s="743"/>
    </row>
    <row r="4" spans="3:6" ht="12.75">
      <c r="C4" s="123" t="s">
        <v>308</v>
      </c>
      <c r="D4" s="743"/>
      <c r="E4" s="743"/>
      <c r="F4" s="743"/>
    </row>
    <row r="5" spans="2:6" ht="12.75">
      <c r="B5" s="744" t="s">
        <v>493</v>
      </c>
      <c r="C5" s="744"/>
      <c r="D5" s="744"/>
      <c r="E5" s="744"/>
      <c r="F5" s="744"/>
    </row>
    <row r="6" spans="2:7" ht="12.75">
      <c r="B6" s="135"/>
      <c r="C6" s="135"/>
      <c r="D6" s="135"/>
      <c r="E6" s="135"/>
      <c r="F6" s="135"/>
      <c r="G6" s="738"/>
    </row>
    <row r="7" spans="2:7" ht="15.75">
      <c r="B7" s="118" t="s">
        <v>298</v>
      </c>
      <c r="C7" s="124" t="s">
        <v>281</v>
      </c>
      <c r="D7" s="125" t="s">
        <v>299</v>
      </c>
      <c r="E7" s="745" t="s">
        <v>301</v>
      </c>
      <c r="F7" s="746"/>
      <c r="G7" s="738"/>
    </row>
    <row r="8" spans="2:6" ht="15.75">
      <c r="B8" s="119" t="s">
        <v>298</v>
      </c>
      <c r="C8" s="126" t="s">
        <v>282</v>
      </c>
      <c r="D8" s="127" t="s">
        <v>299</v>
      </c>
      <c r="E8" s="742" t="s">
        <v>302</v>
      </c>
      <c r="F8" s="742"/>
    </row>
    <row r="9" spans="2:6" ht="15.75">
      <c r="B9" s="119" t="s">
        <v>298</v>
      </c>
      <c r="C9" s="126" t="s">
        <v>283</v>
      </c>
      <c r="D9" s="127" t="s">
        <v>299</v>
      </c>
      <c r="E9" s="742" t="s">
        <v>303</v>
      </c>
      <c r="F9" s="742"/>
    </row>
    <row r="10" spans="2:11" ht="15.75">
      <c r="B10" s="119" t="s">
        <v>298</v>
      </c>
      <c r="C10" s="126" t="s">
        <v>296</v>
      </c>
      <c r="D10" s="127" t="s">
        <v>299</v>
      </c>
      <c r="E10" s="742" t="s">
        <v>304</v>
      </c>
      <c r="F10" s="742"/>
      <c r="K10" s="113"/>
    </row>
    <row r="11" spans="2:6" ht="15.75">
      <c r="B11" s="119" t="s">
        <v>298</v>
      </c>
      <c r="C11" s="126" t="s">
        <v>284</v>
      </c>
      <c r="D11" s="127" t="s">
        <v>299</v>
      </c>
      <c r="E11" s="742" t="s">
        <v>305</v>
      </c>
      <c r="F11" s="742"/>
    </row>
    <row r="12" spans="2:6" ht="15.75">
      <c r="B12" s="119" t="s">
        <v>298</v>
      </c>
      <c r="C12" s="126" t="s">
        <v>297</v>
      </c>
      <c r="D12" s="127" t="s">
        <v>299</v>
      </c>
      <c r="E12" s="742" t="s">
        <v>305</v>
      </c>
      <c r="F12" s="742"/>
    </row>
    <row r="13" spans="2:6" ht="15.75">
      <c r="B13" s="119" t="s">
        <v>298</v>
      </c>
      <c r="C13" s="126" t="s">
        <v>285</v>
      </c>
      <c r="D13" s="127" t="s">
        <v>299</v>
      </c>
      <c r="E13" s="742" t="s">
        <v>439</v>
      </c>
      <c r="F13" s="742"/>
    </row>
    <row r="14" spans="2:6" ht="15.75">
      <c r="B14" s="119" t="s">
        <v>298</v>
      </c>
      <c r="C14" s="126" t="s">
        <v>286</v>
      </c>
      <c r="D14" s="127" t="s">
        <v>299</v>
      </c>
      <c r="E14" s="742" t="s">
        <v>414</v>
      </c>
      <c r="F14" s="742"/>
    </row>
    <row r="15" spans="2:6" ht="15.75">
      <c r="B15" s="119" t="s">
        <v>298</v>
      </c>
      <c r="C15" s="126" t="s">
        <v>287</v>
      </c>
      <c r="D15" s="127" t="s">
        <v>299</v>
      </c>
      <c r="E15" s="742" t="s">
        <v>415</v>
      </c>
      <c r="F15" s="742"/>
    </row>
    <row r="16" spans="2:6" ht="15.75">
      <c r="B16" s="119" t="s">
        <v>298</v>
      </c>
      <c r="C16" s="126" t="s">
        <v>288</v>
      </c>
      <c r="D16" s="127" t="s">
        <v>299</v>
      </c>
      <c r="E16" s="742" t="s">
        <v>227</v>
      </c>
      <c r="F16" s="742"/>
    </row>
    <row r="17" spans="2:6" ht="15.75">
      <c r="B17" s="119" t="s">
        <v>298</v>
      </c>
      <c r="C17" s="126" t="s">
        <v>289</v>
      </c>
      <c r="D17" s="127" t="s">
        <v>299</v>
      </c>
      <c r="E17" s="742" t="s">
        <v>378</v>
      </c>
      <c r="F17" s="742"/>
    </row>
    <row r="18" spans="2:6" ht="15.75">
      <c r="B18" s="119" t="s">
        <v>298</v>
      </c>
      <c r="C18" s="126" t="s">
        <v>290</v>
      </c>
      <c r="D18" s="127" t="s">
        <v>299</v>
      </c>
      <c r="E18" s="742" t="s">
        <v>405</v>
      </c>
      <c r="F18" s="742"/>
    </row>
    <row r="19" spans="2:6" ht="15.75">
      <c r="B19" s="119" t="s">
        <v>298</v>
      </c>
      <c r="C19" s="126" t="s">
        <v>291</v>
      </c>
      <c r="D19" s="127" t="s">
        <v>299</v>
      </c>
      <c r="E19" s="742" t="s">
        <v>336</v>
      </c>
      <c r="F19" s="742"/>
    </row>
    <row r="20" spans="2:6" ht="15.75">
      <c r="B20" s="119" t="s">
        <v>298</v>
      </c>
      <c r="C20" s="126" t="s">
        <v>388</v>
      </c>
      <c r="D20" s="127" t="s">
        <v>299</v>
      </c>
      <c r="E20" s="224" t="s">
        <v>389</v>
      </c>
      <c r="F20" s="224"/>
    </row>
    <row r="21" spans="2:6" ht="15.75">
      <c r="B21" s="119" t="s">
        <v>298</v>
      </c>
      <c r="C21" s="126" t="s">
        <v>292</v>
      </c>
      <c r="D21" s="127" t="s">
        <v>299</v>
      </c>
      <c r="E21" s="742" t="s">
        <v>390</v>
      </c>
      <c r="F21" s="742"/>
    </row>
    <row r="22" spans="2:6" ht="15.75">
      <c r="B22" s="119" t="s">
        <v>298</v>
      </c>
      <c r="C22" s="126" t="s">
        <v>293</v>
      </c>
      <c r="D22" s="127" t="s">
        <v>299</v>
      </c>
      <c r="E22" s="742" t="s">
        <v>200</v>
      </c>
      <c r="F22" s="742"/>
    </row>
    <row r="23" spans="2:6" ht="15.75">
      <c r="B23" s="119" t="s">
        <v>298</v>
      </c>
      <c r="C23" s="126" t="s">
        <v>391</v>
      </c>
      <c r="D23" s="127" t="s">
        <v>299</v>
      </c>
      <c r="E23" s="224" t="s">
        <v>386</v>
      </c>
      <c r="F23" s="224"/>
    </row>
    <row r="24" spans="2:6" ht="15.75">
      <c r="B24" s="119" t="s">
        <v>298</v>
      </c>
      <c r="C24" s="126" t="s">
        <v>294</v>
      </c>
      <c r="D24" s="127" t="s">
        <v>299</v>
      </c>
      <c r="E24" s="742" t="s">
        <v>350</v>
      </c>
      <c r="F24" s="742"/>
    </row>
    <row r="25" spans="2:7" ht="15.75">
      <c r="B25" s="119" t="s">
        <v>298</v>
      </c>
      <c r="C25" s="126" t="s">
        <v>295</v>
      </c>
      <c r="D25" s="127" t="s">
        <v>299</v>
      </c>
      <c r="E25" s="750" t="s">
        <v>230</v>
      </c>
      <c r="F25" s="742"/>
      <c r="G25" s="117"/>
    </row>
    <row r="26" spans="2:6" ht="15.75">
      <c r="B26" s="119" t="s">
        <v>298</v>
      </c>
      <c r="C26" s="126" t="s">
        <v>392</v>
      </c>
      <c r="D26" s="127" t="s">
        <v>299</v>
      </c>
      <c r="E26" s="225" t="s">
        <v>359</v>
      </c>
      <c r="F26" s="224"/>
    </row>
    <row r="27" spans="2:6" ht="15.75">
      <c r="B27" s="119" t="s">
        <v>298</v>
      </c>
      <c r="C27" s="126" t="s">
        <v>393</v>
      </c>
      <c r="D27" s="127" t="s">
        <v>299</v>
      </c>
      <c r="E27" s="225" t="s">
        <v>394</v>
      </c>
      <c r="F27" s="224"/>
    </row>
    <row r="28" spans="2:6" ht="15.75">
      <c r="B28" s="119" t="s">
        <v>298</v>
      </c>
      <c r="C28" s="126" t="s">
        <v>395</v>
      </c>
      <c r="D28" s="127" t="s">
        <v>299</v>
      </c>
      <c r="E28" s="225" t="s">
        <v>394</v>
      </c>
      <c r="F28" s="224"/>
    </row>
    <row r="29" spans="2:6" ht="15.75">
      <c r="B29" s="119" t="s">
        <v>298</v>
      </c>
      <c r="C29" s="126" t="s">
        <v>396</v>
      </c>
      <c r="D29" s="127" t="s">
        <v>299</v>
      </c>
      <c r="E29" s="225" t="s">
        <v>361</v>
      </c>
      <c r="F29" s="224"/>
    </row>
    <row r="30" spans="2:6" ht="15.75">
      <c r="B30" s="119" t="s">
        <v>298</v>
      </c>
      <c r="C30" s="126" t="s">
        <v>397</v>
      </c>
      <c r="D30" s="127" t="s">
        <v>299</v>
      </c>
      <c r="E30" s="225" t="s">
        <v>365</v>
      </c>
      <c r="F30" s="224"/>
    </row>
    <row r="31" spans="2:6" ht="15.75">
      <c r="B31" s="120" t="s">
        <v>298</v>
      </c>
      <c r="C31" s="128" t="s">
        <v>398</v>
      </c>
      <c r="D31" s="129" t="s">
        <v>299</v>
      </c>
      <c r="E31" s="748" t="s">
        <v>385</v>
      </c>
      <c r="F31" s="749"/>
    </row>
    <row r="32" ht="18.75">
      <c r="E32" s="117"/>
    </row>
    <row r="33" spans="2:6" ht="12.75">
      <c r="B33" s="130"/>
      <c r="C33" s="134" t="s">
        <v>306</v>
      </c>
      <c r="D33" s="133"/>
      <c r="E33" s="741" t="s">
        <v>307</v>
      </c>
      <c r="F33" s="741"/>
    </row>
    <row r="34" spans="2:6" ht="12.75">
      <c r="B34" s="130"/>
      <c r="C34" s="130"/>
      <c r="D34" s="132"/>
      <c r="E34" s="739" t="s">
        <v>486</v>
      </c>
      <c r="F34" s="739"/>
    </row>
    <row r="35" spans="2:6" ht="12.75">
      <c r="B35" s="130"/>
      <c r="C35" s="130"/>
      <c r="D35" s="132"/>
      <c r="E35" s="739" t="s">
        <v>487</v>
      </c>
      <c r="F35" s="739"/>
    </row>
    <row r="36" spans="2:6" ht="12.75">
      <c r="B36" s="130"/>
      <c r="C36" s="130"/>
      <c r="D36" s="132"/>
      <c r="E36" s="131"/>
      <c r="F36" s="131"/>
    </row>
    <row r="37" spans="2:6" ht="12.75">
      <c r="B37" s="130"/>
      <c r="C37" s="130"/>
      <c r="D37" s="132"/>
      <c r="E37" s="131"/>
      <c r="F37" s="131"/>
    </row>
    <row r="38" spans="2:6" ht="12.75">
      <c r="B38" s="130"/>
      <c r="C38" s="130"/>
      <c r="D38" s="132"/>
      <c r="E38" s="131"/>
      <c r="F38" s="131"/>
    </row>
    <row r="39" spans="2:6" ht="12.75">
      <c r="B39" s="130"/>
      <c r="C39" s="130"/>
      <c r="D39" s="132"/>
      <c r="E39" s="131"/>
      <c r="F39" s="131"/>
    </row>
    <row r="40" spans="1:8" ht="39" customHeight="1">
      <c r="A40" s="740" t="s">
        <v>500</v>
      </c>
      <c r="B40" s="740"/>
      <c r="C40" s="740"/>
      <c r="D40" s="740"/>
      <c r="E40" s="740"/>
      <c r="F40" s="740"/>
      <c r="G40" s="740"/>
      <c r="H40" s="740"/>
    </row>
    <row r="41" spans="1:8" ht="46.5" customHeight="1">
      <c r="A41" s="641" t="s">
        <v>444</v>
      </c>
      <c r="B41" s="731"/>
      <c r="C41" s="731"/>
      <c r="D41" s="731"/>
      <c r="E41" s="731"/>
      <c r="F41" s="731"/>
      <c r="G41" s="731"/>
      <c r="H41" s="731"/>
    </row>
    <row r="42" spans="1:8" ht="12.75">
      <c r="A42" s="740"/>
      <c r="B42" s="740"/>
      <c r="C42" s="740"/>
      <c r="D42" s="740"/>
      <c r="E42" s="740"/>
      <c r="F42" s="740"/>
      <c r="G42" s="740"/>
      <c r="H42" s="740"/>
    </row>
    <row r="43" spans="1:8" ht="20.25" customHeight="1">
      <c r="A43" s="740" t="s">
        <v>497</v>
      </c>
      <c r="B43" s="740"/>
      <c r="C43" s="740"/>
      <c r="D43" s="740"/>
      <c r="E43" s="740"/>
      <c r="F43" s="740"/>
      <c r="G43" s="740"/>
      <c r="H43" s="740"/>
    </row>
    <row r="44" spans="1:8" ht="47.25" customHeight="1">
      <c r="A44" s="740" t="s">
        <v>498</v>
      </c>
      <c r="B44" s="740"/>
      <c r="C44" s="740"/>
      <c r="D44" s="740"/>
      <c r="E44" s="740"/>
      <c r="F44" s="740"/>
      <c r="G44" s="740"/>
      <c r="H44" s="740"/>
    </row>
    <row r="45" spans="1:8" ht="52.5" customHeight="1">
      <c r="A45" s="740" t="s">
        <v>506</v>
      </c>
      <c r="B45" s="740"/>
      <c r="C45" s="740"/>
      <c r="D45" s="740"/>
      <c r="E45" s="740"/>
      <c r="F45" s="740"/>
      <c r="G45" s="740"/>
      <c r="H45" s="740"/>
    </row>
    <row r="46" spans="1:8" ht="56.25" customHeight="1">
      <c r="A46" s="740" t="s">
        <v>499</v>
      </c>
      <c r="B46" s="740"/>
      <c r="C46" s="740"/>
      <c r="D46" s="740"/>
      <c r="E46" s="740"/>
      <c r="F46" s="740"/>
      <c r="G46" s="740"/>
      <c r="H46" s="740"/>
    </row>
  </sheetData>
  <sheetProtection/>
  <mergeCells count="31">
    <mergeCell ref="A2:D2"/>
    <mergeCell ref="E31:F31"/>
    <mergeCell ref="E25:F25"/>
    <mergeCell ref="E24:F24"/>
    <mergeCell ref="E22:F22"/>
    <mergeCell ref="E15:F15"/>
    <mergeCell ref="E14:F14"/>
    <mergeCell ref="E21:F21"/>
    <mergeCell ref="E19:F19"/>
    <mergeCell ref="E9:F9"/>
    <mergeCell ref="D3:F3"/>
    <mergeCell ref="E12:F12"/>
    <mergeCell ref="E11:F11"/>
    <mergeCell ref="E10:F10"/>
    <mergeCell ref="D4:F4"/>
    <mergeCell ref="B5:F5"/>
    <mergeCell ref="E8:F8"/>
    <mergeCell ref="E7:F7"/>
    <mergeCell ref="E34:F34"/>
    <mergeCell ref="E33:F33"/>
    <mergeCell ref="E13:F13"/>
    <mergeCell ref="E16:F16"/>
    <mergeCell ref="E18:F18"/>
    <mergeCell ref="E17:F17"/>
    <mergeCell ref="E35:F35"/>
    <mergeCell ref="A42:H42"/>
    <mergeCell ref="A45:H45"/>
    <mergeCell ref="A46:H46"/>
    <mergeCell ref="A43:H43"/>
    <mergeCell ref="A44:H44"/>
    <mergeCell ref="A40:H40"/>
  </mergeCells>
  <hyperlinks>
    <hyperlink ref="C7" location="t1!A1" display="t1"/>
    <hyperlink ref="C8" location="t2!A1" display="t2"/>
    <hyperlink ref="C9" location="t3!A1" display="t3"/>
    <hyperlink ref="C10" location="'t3 bis'!A1" display="Tableau 3bis"/>
    <hyperlink ref="C11" location="t4!A1" display="t4"/>
    <hyperlink ref="C12" location="'t4 bis'!A1" display="Tableau 4bis"/>
    <hyperlink ref="C13" location="t5!A1" display="t5"/>
    <hyperlink ref="C14" location="t6!A1" display="t6"/>
    <hyperlink ref="C15" location="t7!A1" display="t7"/>
    <hyperlink ref="C16" location="t8!A1" display="t8"/>
    <hyperlink ref="C17" location="t9!A1" display="t9"/>
    <hyperlink ref="C18" location="t10!A1" display="t10"/>
    <hyperlink ref="C19" location="t11!A1" display="t11"/>
    <hyperlink ref="C21" location="t12!A1" display="t12"/>
    <hyperlink ref="C22" location="t13!A1" display="t13"/>
    <hyperlink ref="C24" location="'t14'!A1" display="Tableau 14"/>
    <hyperlink ref="C25" location="'t15'!A1" display="Tableau 15"/>
    <hyperlink ref="C20" location="t11b!Impression_des_titres" display="Tableau 11 bis"/>
    <hyperlink ref="C23" location="t13b!A1" display="Tableau 13 bis"/>
    <hyperlink ref="C26" location="'t16'!A1" display="Tableau 16"/>
    <hyperlink ref="C27" location="'t17'!A1" display="Tableau 17 :"/>
    <hyperlink ref="C28" location="t17b!A1" display="Tableau 17 bis"/>
    <hyperlink ref="C29" location="'t18'!A1" display="Tableau 18"/>
    <hyperlink ref="C30" location="'t19'!A1" display="Tableau 19"/>
    <hyperlink ref="C31" location="'t20'!A1" display="Tableau 20"/>
  </hyperlinks>
  <printOptions/>
  <pageMargins left="0.7874015748031497" right="0.7874015748031497" top="0.89" bottom="0.5905511811023623" header="0.23" footer="0.18"/>
  <pageSetup firstPageNumber="3" useFirstPageNumber="1" fitToHeight="1" fitToWidth="1" horizontalDpi="600" verticalDpi="600" orientation="portrait" paperSize="9" scale="67" r:id="rId1"/>
  <headerFooter alignWithMargins="0">
    <oddHeader>&amp;L&amp;8Ministère de l'intérieur
Ministère de la réforme de l’Etat, 
de la décentralisation et de la fonction publique
&amp;R&amp;8Publications : «Les Finances des départements 2012»</oddHeader>
    <oddFooter>&amp;LDirection générale des collectivités locales/DESL
Mise en ligne : janvier 2014
&amp;R&amp;P
</oddFooter>
  </headerFooter>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H120"/>
  <sheetViews>
    <sheetView zoomScaleSheetLayoutView="100" workbookViewId="0" topLeftCell="A2">
      <selection activeCell="H2" sqref="H2"/>
    </sheetView>
  </sheetViews>
  <sheetFormatPr defaultColWidth="11.421875" defaultRowHeight="12.75"/>
  <cols>
    <col min="1" max="1" width="3.421875" style="2" customWidth="1"/>
    <col min="2" max="2" width="17.8515625" style="2" bestFit="1" customWidth="1"/>
    <col min="3" max="4" width="12.7109375" style="2" customWidth="1"/>
    <col min="5" max="5" width="12.7109375" style="148" customWidth="1"/>
    <col min="6" max="6" width="12.7109375" style="199" customWidth="1"/>
    <col min="7" max="7" width="12.7109375" style="190" customWidth="1"/>
    <col min="8" max="8" width="18.00390625" style="172" customWidth="1"/>
    <col min="9" max="16384" width="11.421875" style="2" customWidth="1"/>
  </cols>
  <sheetData>
    <row r="1" spans="1:8" ht="16.5" customHeight="1">
      <c r="A1" s="759" t="s">
        <v>322</v>
      </c>
      <c r="B1" s="759"/>
      <c r="C1" s="821" t="s">
        <v>445</v>
      </c>
      <c r="D1" s="821"/>
      <c r="E1" s="821"/>
      <c r="F1" s="821"/>
      <c r="G1" s="821"/>
      <c r="H1" s="821"/>
    </row>
    <row r="2" spans="1:8" s="10" customFormat="1" ht="15" customHeight="1" thickBot="1">
      <c r="A2" s="11"/>
      <c r="B2" s="11"/>
      <c r="C2" s="9"/>
      <c r="D2" s="9"/>
      <c r="E2" s="176"/>
      <c r="F2" s="226"/>
      <c r="G2" s="182"/>
      <c r="H2" s="178" t="s">
        <v>280</v>
      </c>
    </row>
    <row r="3" spans="1:8" ht="22.5" customHeight="1" thickBot="1">
      <c r="A3" s="770" t="s">
        <v>350</v>
      </c>
      <c r="B3" s="771"/>
      <c r="C3" s="771"/>
      <c r="D3" s="771"/>
      <c r="E3" s="771"/>
      <c r="F3" s="771"/>
      <c r="G3" s="771"/>
      <c r="H3" s="772"/>
    </row>
    <row r="4" spans="1:8" ht="9" customHeight="1" thickBot="1">
      <c r="A4" s="12"/>
      <c r="B4" s="13"/>
      <c r="C4" s="16"/>
      <c r="D4" s="16"/>
      <c r="E4" s="146"/>
      <c r="F4" s="227"/>
      <c r="G4" s="183"/>
      <c r="H4" s="164"/>
    </row>
    <row r="5" spans="1:8" ht="30" customHeight="1">
      <c r="A5" s="760" t="s">
        <v>228</v>
      </c>
      <c r="B5" s="761"/>
      <c r="C5" s="776" t="s">
        <v>352</v>
      </c>
      <c r="D5" s="777"/>
      <c r="E5" s="777"/>
      <c r="F5" s="777"/>
      <c r="G5" s="803"/>
      <c r="H5" s="823" t="s">
        <v>422</v>
      </c>
    </row>
    <row r="6" spans="1:8" ht="29.25" customHeight="1">
      <c r="A6" s="762"/>
      <c r="B6" s="763"/>
      <c r="C6" s="73" t="s">
        <v>279</v>
      </c>
      <c r="D6" s="272" t="s">
        <v>235</v>
      </c>
      <c r="E6" s="413" t="s">
        <v>491</v>
      </c>
      <c r="F6" s="228" t="s">
        <v>351</v>
      </c>
      <c r="G6" s="7" t="s">
        <v>452</v>
      </c>
      <c r="H6" s="824"/>
    </row>
    <row r="7" spans="1:8" ht="12.75" customHeight="1">
      <c r="A7" s="25" t="s">
        <v>102</v>
      </c>
      <c r="B7" s="26" t="s">
        <v>1</v>
      </c>
      <c r="C7" s="21">
        <v>23428.9577</v>
      </c>
      <c r="D7" s="273">
        <v>38.66853779221379</v>
      </c>
      <c r="E7" s="332">
        <v>465.738151277209</v>
      </c>
      <c r="F7" s="232">
        <v>5.569257722574175</v>
      </c>
      <c r="G7" s="184">
        <v>0.09053645326292381</v>
      </c>
      <c r="H7" s="696">
        <v>50305</v>
      </c>
    </row>
    <row r="8" spans="1:8" ht="12.75" customHeight="1">
      <c r="A8" s="27" t="s">
        <v>103</v>
      </c>
      <c r="B8" s="28" t="s">
        <v>2</v>
      </c>
      <c r="C8" s="22">
        <v>33017.38592</v>
      </c>
      <c r="D8" s="274">
        <v>59.54217409259523</v>
      </c>
      <c r="E8" s="333">
        <v>681.4874593902867</v>
      </c>
      <c r="F8" s="233">
        <v>6.978972195640298</v>
      </c>
      <c r="G8" s="185">
        <v>0.05326883551958028</v>
      </c>
      <c r="H8" s="697">
        <v>48449</v>
      </c>
    </row>
    <row r="9" spans="1:8" ht="12.75" customHeight="1">
      <c r="A9" s="25" t="s">
        <v>104</v>
      </c>
      <c r="B9" s="26" t="s">
        <v>3</v>
      </c>
      <c r="C9" s="21">
        <v>17860.732</v>
      </c>
      <c r="D9" s="273">
        <v>50.545140677265806</v>
      </c>
      <c r="E9" s="332">
        <v>692.8403739477869</v>
      </c>
      <c r="F9" s="232">
        <v>5.0576249609387185</v>
      </c>
      <c r="G9" s="184">
        <v>0.060331286433825015</v>
      </c>
      <c r="H9" s="696">
        <v>25779</v>
      </c>
    </row>
    <row r="10" spans="1:8" ht="12.75" customHeight="1">
      <c r="A10" s="27" t="s">
        <v>105</v>
      </c>
      <c r="B10" s="28" t="s">
        <v>85</v>
      </c>
      <c r="C10" s="23">
        <v>11028.265210000001</v>
      </c>
      <c r="D10" s="274">
        <v>67.03338343899489</v>
      </c>
      <c r="E10" s="333">
        <v>824.4815497906699</v>
      </c>
      <c r="F10" s="233">
        <v>6.708817369910197</v>
      </c>
      <c r="G10" s="185">
        <v>0.02638278442910047</v>
      </c>
      <c r="H10" s="697">
        <v>13376</v>
      </c>
    </row>
    <row r="11" spans="1:8" ht="12.75" customHeight="1">
      <c r="A11" s="25" t="s">
        <v>106</v>
      </c>
      <c r="B11" s="26" t="s">
        <v>4</v>
      </c>
      <c r="C11" s="21">
        <v>0.91806</v>
      </c>
      <c r="D11" s="694">
        <v>0.006504006291045886</v>
      </c>
      <c r="E11" s="694">
        <v>0.08072986282096377</v>
      </c>
      <c r="F11" s="695">
        <v>0.0006219127972037408</v>
      </c>
      <c r="G11" s="184" t="s">
        <v>426</v>
      </c>
      <c r="H11" s="696">
        <v>11372</v>
      </c>
    </row>
    <row r="12" spans="1:8" ht="12.75" customHeight="1">
      <c r="A12" s="27" t="s">
        <v>107</v>
      </c>
      <c r="B12" s="28" t="s">
        <v>5</v>
      </c>
      <c r="C12" s="23">
        <v>9218.19191</v>
      </c>
      <c r="D12" s="274">
        <v>8.421547228383806</v>
      </c>
      <c r="E12" s="333">
        <v>102.94249846449351</v>
      </c>
      <c r="F12" s="233">
        <v>0.8991236018398066</v>
      </c>
      <c r="G12" s="185">
        <v>-0.09453815381636721</v>
      </c>
      <c r="H12" s="697">
        <v>89547</v>
      </c>
    </row>
    <row r="13" spans="1:8" ht="12.75" customHeight="1">
      <c r="A13" s="25" t="s">
        <v>108</v>
      </c>
      <c r="B13" s="26" t="s">
        <v>6</v>
      </c>
      <c r="C13" s="21">
        <v>23498.5548</v>
      </c>
      <c r="D13" s="273">
        <v>72.63490770162836</v>
      </c>
      <c r="E13" s="332">
        <v>855.1148034934498</v>
      </c>
      <c r="F13" s="232">
        <v>7.947341383294508</v>
      </c>
      <c r="G13" s="184">
        <v>0.04527319486936898</v>
      </c>
      <c r="H13" s="696">
        <v>27480</v>
      </c>
    </row>
    <row r="14" spans="1:8" ht="12.75" customHeight="1">
      <c r="A14" s="27" t="s">
        <v>109</v>
      </c>
      <c r="B14" s="28" t="s">
        <v>86</v>
      </c>
      <c r="C14" s="23">
        <v>16274.02844</v>
      </c>
      <c r="D14" s="274">
        <v>55.78704168766304</v>
      </c>
      <c r="E14" s="333">
        <v>680.0112167808792</v>
      </c>
      <c r="F14" s="233">
        <v>5.876662277649116</v>
      </c>
      <c r="G14" s="185">
        <v>0.05617162657955577</v>
      </c>
      <c r="H14" s="697">
        <v>23932</v>
      </c>
    </row>
    <row r="15" spans="1:8" ht="12.75" customHeight="1">
      <c r="A15" s="25" t="s">
        <v>110</v>
      </c>
      <c r="B15" s="26" t="s">
        <v>7</v>
      </c>
      <c r="C15" s="21">
        <v>6852.679480000001</v>
      </c>
      <c r="D15" s="273">
        <v>43.73092373373495</v>
      </c>
      <c r="E15" s="332">
        <v>577.7488812073182</v>
      </c>
      <c r="F15" s="232">
        <v>4.490467144651336</v>
      </c>
      <c r="G15" s="184">
        <v>-0.052078308589462496</v>
      </c>
      <c r="H15" s="696">
        <v>11861</v>
      </c>
    </row>
    <row r="16" spans="1:8" ht="12.75" customHeight="1">
      <c r="A16" s="27" t="s">
        <v>111</v>
      </c>
      <c r="B16" s="28" t="s">
        <v>87</v>
      </c>
      <c r="C16" s="23">
        <v>12886.84232</v>
      </c>
      <c r="D16" s="274">
        <v>41.346918979966375</v>
      </c>
      <c r="E16" s="333">
        <v>515.9896824824825</v>
      </c>
      <c r="F16" s="233">
        <v>5.147103369757977</v>
      </c>
      <c r="G16" s="185">
        <v>-0.1692541209480467</v>
      </c>
      <c r="H16" s="697">
        <v>24975</v>
      </c>
    </row>
    <row r="17" spans="1:8" ht="12.75" customHeight="1">
      <c r="A17" s="25" t="s">
        <v>112</v>
      </c>
      <c r="B17" s="26" t="s">
        <v>8</v>
      </c>
      <c r="C17" s="21">
        <v>16149.22984</v>
      </c>
      <c r="D17" s="273">
        <v>44.436821969071595</v>
      </c>
      <c r="E17" s="332">
        <v>570.3418626169874</v>
      </c>
      <c r="F17" s="232">
        <v>4.230381174560968</v>
      </c>
      <c r="G17" s="184">
        <v>-0.020884950680820413</v>
      </c>
      <c r="H17" s="696">
        <v>28315</v>
      </c>
    </row>
    <row r="18" spans="1:8" ht="12.75" customHeight="1">
      <c r="A18" s="27" t="s">
        <v>113</v>
      </c>
      <c r="B18" s="28" t="s">
        <v>9</v>
      </c>
      <c r="C18" s="23">
        <v>11476.8891</v>
      </c>
      <c r="D18" s="274">
        <v>39.76277604163057</v>
      </c>
      <c r="E18" s="333">
        <v>574.1602431337235</v>
      </c>
      <c r="F18" s="233">
        <v>4.080049393767831</v>
      </c>
      <c r="G18" s="185">
        <v>0.0449332799283535</v>
      </c>
      <c r="H18" s="697">
        <v>19989</v>
      </c>
    </row>
    <row r="19" spans="1:8" ht="12.75" customHeight="1">
      <c r="A19" s="25" t="s">
        <v>114</v>
      </c>
      <c r="B19" s="26" t="s">
        <v>10</v>
      </c>
      <c r="C19" s="21">
        <v>19706.26689</v>
      </c>
      <c r="D19" s="273">
        <v>9.877362615495812</v>
      </c>
      <c r="E19" s="332">
        <v>111.50619533973112</v>
      </c>
      <c r="F19" s="232">
        <v>1.0813730873374519</v>
      </c>
      <c r="G19" s="184">
        <v>-0.0010139986277081237</v>
      </c>
      <c r="H19" s="696">
        <v>176728</v>
      </c>
    </row>
    <row r="20" spans="1:8" ht="12.75" customHeight="1">
      <c r="A20" s="27" t="s">
        <v>115</v>
      </c>
      <c r="B20" s="28" t="s">
        <v>11</v>
      </c>
      <c r="C20" s="23">
        <v>12851.29187</v>
      </c>
      <c r="D20" s="274">
        <v>18.43658004975224</v>
      </c>
      <c r="E20" s="333">
        <v>211.39427022848025</v>
      </c>
      <c r="F20" s="233">
        <v>2.3179797839721425</v>
      </c>
      <c r="G20" s="185">
        <v>0.005027250951897155</v>
      </c>
      <c r="H20" s="697">
        <v>60793</v>
      </c>
    </row>
    <row r="21" spans="1:8" ht="12.75" customHeight="1">
      <c r="A21" s="25" t="s">
        <v>116</v>
      </c>
      <c r="B21" s="26" t="s">
        <v>12</v>
      </c>
      <c r="C21" s="21">
        <v>6794.238719999999</v>
      </c>
      <c r="D21" s="273">
        <v>44.0172507353227</v>
      </c>
      <c r="E21" s="332">
        <v>692.9361264660887</v>
      </c>
      <c r="F21" s="232">
        <v>4.0075244104423815</v>
      </c>
      <c r="G21" s="184">
        <v>0.02498454766378866</v>
      </c>
      <c r="H21" s="696">
        <v>9805</v>
      </c>
    </row>
    <row r="22" spans="1:8" ht="12.75" customHeight="1">
      <c r="A22" s="27" t="s">
        <v>117</v>
      </c>
      <c r="B22" s="28" t="s">
        <v>13</v>
      </c>
      <c r="C22" s="23">
        <v>12901.070099999999</v>
      </c>
      <c r="D22" s="274">
        <v>35.45097344695023</v>
      </c>
      <c r="E22" s="333">
        <v>482.55358518795583</v>
      </c>
      <c r="F22" s="233">
        <v>3.918596088975177</v>
      </c>
      <c r="G22" s="185">
        <v>0.021995630732187577</v>
      </c>
      <c r="H22" s="697">
        <v>26735</v>
      </c>
    </row>
    <row r="23" spans="1:8" ht="12.75" customHeight="1">
      <c r="A23" s="25" t="s">
        <v>118</v>
      </c>
      <c r="B23" s="26" t="s">
        <v>88</v>
      </c>
      <c r="C23" s="21">
        <v>34086.278840000006</v>
      </c>
      <c r="D23" s="273">
        <v>53.68526642390949</v>
      </c>
      <c r="E23" s="332">
        <v>706.8615743851354</v>
      </c>
      <c r="F23" s="232">
        <v>6.1612105861485436</v>
      </c>
      <c r="G23" s="184">
        <v>0.04248219724965141</v>
      </c>
      <c r="H23" s="696">
        <v>48222</v>
      </c>
    </row>
    <row r="24" spans="1:8" ht="12.75" customHeight="1">
      <c r="A24" s="27" t="s">
        <v>119</v>
      </c>
      <c r="B24" s="28" t="s">
        <v>89</v>
      </c>
      <c r="C24" s="23">
        <v>13810.41165</v>
      </c>
      <c r="D24" s="274">
        <v>43.23549540890919</v>
      </c>
      <c r="E24" s="333">
        <v>596.7424988117358</v>
      </c>
      <c r="F24" s="233">
        <v>4.533909204748278</v>
      </c>
      <c r="G24" s="185">
        <v>-0.026467296053741096</v>
      </c>
      <c r="H24" s="697">
        <v>23143</v>
      </c>
    </row>
    <row r="25" spans="1:8" ht="12.75" customHeight="1">
      <c r="A25" s="25" t="s">
        <v>120</v>
      </c>
      <c r="B25" s="26" t="s">
        <v>90</v>
      </c>
      <c r="C25" s="21">
        <v>19494.94589</v>
      </c>
      <c r="D25" s="273">
        <v>77.32530220216091</v>
      </c>
      <c r="E25" s="332">
        <v>1058.0703332428766</v>
      </c>
      <c r="F25" s="232">
        <v>7.6227979147623</v>
      </c>
      <c r="G25" s="184">
        <v>0.08488097046394194</v>
      </c>
      <c r="H25" s="696">
        <v>18425</v>
      </c>
    </row>
    <row r="26" spans="1:8" ht="12.75" customHeight="1">
      <c r="A26" s="27" t="s">
        <v>225</v>
      </c>
      <c r="B26" s="28" t="s">
        <v>14</v>
      </c>
      <c r="C26" s="23">
        <v>10465.60268</v>
      </c>
      <c r="D26" s="274">
        <v>72.81736300130807</v>
      </c>
      <c r="E26" s="333">
        <v>1028.0552730844793</v>
      </c>
      <c r="F26" s="233">
        <v>5.676958679660926</v>
      </c>
      <c r="G26" s="185">
        <v>-0.003271031331569363</v>
      </c>
      <c r="H26" s="697">
        <v>10180</v>
      </c>
    </row>
    <row r="27" spans="1:8" ht="12.75" customHeight="1">
      <c r="A27" s="25" t="s">
        <v>226</v>
      </c>
      <c r="B27" s="26" t="s">
        <v>15</v>
      </c>
      <c r="C27" s="21">
        <v>11445.71625</v>
      </c>
      <c r="D27" s="273">
        <v>68.49497764851618</v>
      </c>
      <c r="E27" s="332">
        <v>1001.1122408816584</v>
      </c>
      <c r="F27" s="232">
        <v>5.933834008851018</v>
      </c>
      <c r="G27" s="184">
        <v>-0.0930392606555489</v>
      </c>
      <c r="H27" s="696">
        <v>11433</v>
      </c>
    </row>
    <row r="28" spans="1:8" ht="12.75" customHeight="1">
      <c r="A28" s="27" t="s">
        <v>121</v>
      </c>
      <c r="B28" s="28" t="s">
        <v>16</v>
      </c>
      <c r="C28" s="23">
        <v>25476.15279</v>
      </c>
      <c r="D28" s="274">
        <v>47.33065827046087</v>
      </c>
      <c r="E28" s="333">
        <v>564.1933958587089</v>
      </c>
      <c r="F28" s="233">
        <v>5.764493224742097</v>
      </c>
      <c r="G28" s="185">
        <v>0.04048220506540501</v>
      </c>
      <c r="H28" s="697">
        <v>45155</v>
      </c>
    </row>
    <row r="29" spans="1:8" ht="12.75" customHeight="1">
      <c r="A29" s="25" t="s">
        <v>122</v>
      </c>
      <c r="B29" s="26" t="s">
        <v>91</v>
      </c>
      <c r="C29" s="21">
        <v>23367.5923</v>
      </c>
      <c r="D29" s="273">
        <v>38.41104928693068</v>
      </c>
      <c r="E29" s="332">
        <v>474.4014515703352</v>
      </c>
      <c r="F29" s="232">
        <v>4.896963683938186</v>
      </c>
      <c r="G29" s="184">
        <v>0.0622851927637873</v>
      </c>
      <c r="H29" s="696">
        <v>49257</v>
      </c>
    </row>
    <row r="30" spans="1:8" ht="12.75" customHeight="1">
      <c r="A30" s="27" t="s">
        <v>123</v>
      </c>
      <c r="B30" s="28" t="s">
        <v>17</v>
      </c>
      <c r="C30" s="23">
        <v>8081.169559999999</v>
      </c>
      <c r="D30" s="274">
        <v>62.92030645851987</v>
      </c>
      <c r="E30" s="333">
        <v>1018.1642383772206</v>
      </c>
      <c r="F30" s="233">
        <v>5.271208408269034</v>
      </c>
      <c r="G30" s="185">
        <v>0.04816038721887339</v>
      </c>
      <c r="H30" s="697">
        <v>7937</v>
      </c>
    </row>
    <row r="31" spans="1:8" ht="12.75" customHeight="1">
      <c r="A31" s="25" t="s">
        <v>124</v>
      </c>
      <c r="B31" s="26" t="s">
        <v>92</v>
      </c>
      <c r="C31" s="21">
        <v>17796.900980000002</v>
      </c>
      <c r="D31" s="273">
        <v>41.928729903688485</v>
      </c>
      <c r="E31" s="332">
        <v>616.1081832029357</v>
      </c>
      <c r="F31" s="232">
        <v>4.8428801163488755</v>
      </c>
      <c r="G31" s="184">
        <v>0.0305871537671889</v>
      </c>
      <c r="H31" s="696">
        <v>28886</v>
      </c>
    </row>
    <row r="32" spans="1:8" ht="12.75" customHeight="1">
      <c r="A32" s="27" t="s">
        <v>125</v>
      </c>
      <c r="B32" s="28" t="s">
        <v>18</v>
      </c>
      <c r="C32" s="23">
        <v>24419.4546</v>
      </c>
      <c r="D32" s="274">
        <v>45.22188217603224</v>
      </c>
      <c r="E32" s="333">
        <v>539.1560231387442</v>
      </c>
      <c r="F32" s="233">
        <v>5.71062764638376</v>
      </c>
      <c r="G32" s="185">
        <v>0.05285147138225188</v>
      </c>
      <c r="H32" s="697">
        <v>45292</v>
      </c>
    </row>
    <row r="33" spans="1:8" ht="12.75" customHeight="1">
      <c r="A33" s="25" t="s">
        <v>126</v>
      </c>
      <c r="B33" s="26" t="s">
        <v>93</v>
      </c>
      <c r="C33" s="21">
        <v>24536.21239</v>
      </c>
      <c r="D33" s="273">
        <v>49.320308651281344</v>
      </c>
      <c r="E33" s="332">
        <v>570.5830517185248</v>
      </c>
      <c r="F33" s="232">
        <v>5.480344826444126</v>
      </c>
      <c r="G33" s="184">
        <v>-0.04317474593133286</v>
      </c>
      <c r="H33" s="696">
        <v>43002</v>
      </c>
    </row>
    <row r="34" spans="1:8" ht="12.75" customHeight="1">
      <c r="A34" s="27" t="s">
        <v>127</v>
      </c>
      <c r="B34" s="28" t="s">
        <v>19</v>
      </c>
      <c r="C34" s="23">
        <v>5133.5912</v>
      </c>
      <c r="D34" s="274">
        <v>8.567680216829306</v>
      </c>
      <c r="E34" s="333">
        <v>100.10317649123492</v>
      </c>
      <c r="F34" s="233">
        <v>1.2619422194229057</v>
      </c>
      <c r="G34" s="185">
        <v>0.07918926604091547</v>
      </c>
      <c r="H34" s="697">
        <v>51283</v>
      </c>
    </row>
    <row r="35" spans="1:8" ht="12.75" customHeight="1">
      <c r="A35" s="25" t="s">
        <v>128</v>
      </c>
      <c r="B35" s="26" t="s">
        <v>20</v>
      </c>
      <c r="C35" s="21">
        <v>14488.49223</v>
      </c>
      <c r="D35" s="273">
        <v>33.15702418494803</v>
      </c>
      <c r="E35" s="332">
        <v>405.6128843784995</v>
      </c>
      <c r="F35" s="232">
        <v>4.138284615976396</v>
      </c>
      <c r="G35" s="184">
        <v>-0.02166743864846099</v>
      </c>
      <c r="H35" s="696">
        <v>35720</v>
      </c>
    </row>
    <row r="36" spans="1:8" ht="12.75" customHeight="1">
      <c r="A36" s="27" t="s">
        <v>129</v>
      </c>
      <c r="B36" s="28" t="s">
        <v>21</v>
      </c>
      <c r="C36" s="23">
        <v>35694.90831</v>
      </c>
      <c r="D36" s="274">
        <v>38.570659544304235</v>
      </c>
      <c r="E36" s="333">
        <v>463.18525264715043</v>
      </c>
      <c r="F36" s="233">
        <v>5.190891067008777</v>
      </c>
      <c r="G36" s="185">
        <v>0.010607893744023045</v>
      </c>
      <c r="H36" s="697">
        <v>77064</v>
      </c>
    </row>
    <row r="37" spans="1:8" ht="12.75" customHeight="1">
      <c r="A37" s="25" t="s">
        <v>130</v>
      </c>
      <c r="B37" s="26" t="s">
        <v>22</v>
      </c>
      <c r="C37" s="21">
        <v>29736.81023</v>
      </c>
      <c r="D37" s="273">
        <v>41.40573230146718</v>
      </c>
      <c r="E37" s="332">
        <v>472.6655894648165</v>
      </c>
      <c r="F37" s="232">
        <v>4.044691827429241</v>
      </c>
      <c r="G37" s="184">
        <v>0.09620799542026393</v>
      </c>
      <c r="H37" s="696">
        <v>62913</v>
      </c>
    </row>
    <row r="38" spans="1:8" ht="12.75" customHeight="1">
      <c r="A38" s="27" t="s">
        <v>131</v>
      </c>
      <c r="B38" s="28" t="s">
        <v>23</v>
      </c>
      <c r="C38" s="23">
        <v>49809.84159</v>
      </c>
      <c r="D38" s="274">
        <v>39.709778546127986</v>
      </c>
      <c r="E38" s="333">
        <v>466.1878570826899</v>
      </c>
      <c r="F38" s="233">
        <v>4.447152803359778</v>
      </c>
      <c r="G38" s="185">
        <v>0.04208384272874777</v>
      </c>
      <c r="H38" s="697">
        <v>106845</v>
      </c>
    </row>
    <row r="39" spans="1:8" ht="12.75" customHeight="1">
      <c r="A39" s="25" t="s">
        <v>132</v>
      </c>
      <c r="B39" s="26" t="s">
        <v>24</v>
      </c>
      <c r="C39" s="21">
        <v>10608.91342</v>
      </c>
      <c r="D39" s="273">
        <v>54.52772111430921</v>
      </c>
      <c r="E39" s="332">
        <v>740.4322599106645</v>
      </c>
      <c r="F39" s="232">
        <v>5.091070169933771</v>
      </c>
      <c r="G39" s="184">
        <v>0.023895216682886744</v>
      </c>
      <c r="H39" s="696">
        <v>14328</v>
      </c>
    </row>
    <row r="40" spans="1:8" ht="12.75" customHeight="1">
      <c r="A40" s="27" t="s">
        <v>133</v>
      </c>
      <c r="B40" s="28" t="s">
        <v>25</v>
      </c>
      <c r="C40" s="23">
        <v>32405.009280000002</v>
      </c>
      <c r="D40" s="274">
        <v>22.133238767068647</v>
      </c>
      <c r="E40" s="333">
        <v>257.60991867462695</v>
      </c>
      <c r="F40" s="233">
        <v>2.690098291729771</v>
      </c>
      <c r="G40" s="185">
        <v>-0.08151090961429208</v>
      </c>
      <c r="H40" s="697">
        <v>125791</v>
      </c>
    </row>
    <row r="41" spans="1:8" ht="12.75" customHeight="1">
      <c r="A41" s="25" t="s">
        <v>134</v>
      </c>
      <c r="B41" s="26" t="s">
        <v>26</v>
      </c>
      <c r="C41" s="21">
        <v>0</v>
      </c>
      <c r="D41" s="273">
        <v>0</v>
      </c>
      <c r="E41" s="332">
        <v>0</v>
      </c>
      <c r="F41" s="232">
        <v>0</v>
      </c>
      <c r="G41" s="604">
        <v>0</v>
      </c>
      <c r="H41" s="696">
        <v>91288</v>
      </c>
    </row>
    <row r="42" spans="1:8" ht="12.75" customHeight="1">
      <c r="A42" s="27" t="s">
        <v>135</v>
      </c>
      <c r="B42" s="28" t="s">
        <v>27</v>
      </c>
      <c r="C42" s="23">
        <v>38430.530920000005</v>
      </c>
      <c r="D42" s="274">
        <v>38.279975775275844</v>
      </c>
      <c r="E42" s="333">
        <v>414.9403556582485</v>
      </c>
      <c r="F42" s="233">
        <v>5.420927042682853</v>
      </c>
      <c r="G42" s="185">
        <v>0.13910723974078998</v>
      </c>
      <c r="H42" s="697">
        <v>92617</v>
      </c>
    </row>
    <row r="43" spans="1:8" ht="12.75" customHeight="1">
      <c r="A43" s="25" t="s">
        <v>136</v>
      </c>
      <c r="B43" s="26" t="s">
        <v>28</v>
      </c>
      <c r="C43" s="21">
        <v>10282.86204</v>
      </c>
      <c r="D43" s="273">
        <v>42.944926516958105</v>
      </c>
      <c r="E43" s="332">
        <v>623.5438748408222</v>
      </c>
      <c r="F43" s="232">
        <v>5.516200261922014</v>
      </c>
      <c r="G43" s="184">
        <v>0.037449116438446506</v>
      </c>
      <c r="H43" s="696">
        <v>16491</v>
      </c>
    </row>
    <row r="44" spans="1:8" ht="12.75" customHeight="1">
      <c r="A44" s="27" t="s">
        <v>137</v>
      </c>
      <c r="B44" s="28" t="s">
        <v>29</v>
      </c>
      <c r="C44" s="23">
        <v>14350.9685</v>
      </c>
      <c r="D44" s="274">
        <v>23.785991079612224</v>
      </c>
      <c r="E44" s="333">
        <v>289.96541865351975</v>
      </c>
      <c r="F44" s="233">
        <v>3.2059441199811882</v>
      </c>
      <c r="G44" s="185">
        <v>0.029241132514507884</v>
      </c>
      <c r="H44" s="697">
        <v>49492</v>
      </c>
    </row>
    <row r="45" spans="1:8" ht="12.75" customHeight="1">
      <c r="A45" s="25" t="s">
        <v>138</v>
      </c>
      <c r="B45" s="26" t="s">
        <v>30</v>
      </c>
      <c r="C45" s="21">
        <v>9678.60708</v>
      </c>
      <c r="D45" s="273">
        <v>7.909103380647692</v>
      </c>
      <c r="E45" s="332">
        <v>88.45696314981356</v>
      </c>
      <c r="F45" s="232">
        <v>0.9133185451692603</v>
      </c>
      <c r="G45" s="184">
        <v>-0.026994422845208366</v>
      </c>
      <c r="H45" s="696">
        <v>109416</v>
      </c>
    </row>
    <row r="46" spans="1:8" ht="12.75" customHeight="1">
      <c r="A46" s="27" t="s">
        <v>139</v>
      </c>
      <c r="B46" s="28" t="s">
        <v>94</v>
      </c>
      <c r="C46" s="23">
        <v>25571.98706</v>
      </c>
      <c r="D46" s="274">
        <v>94.12539406654888</v>
      </c>
      <c r="E46" s="333">
        <v>1118.5367448167265</v>
      </c>
      <c r="F46" s="233">
        <v>11.116004251650692</v>
      </c>
      <c r="G46" s="185">
        <v>0.08892500491982736</v>
      </c>
      <c r="H46" s="697">
        <v>22862</v>
      </c>
    </row>
    <row r="47" spans="1:8" ht="12.75" customHeight="1">
      <c r="A47" s="25" t="s">
        <v>140</v>
      </c>
      <c r="B47" s="26" t="s">
        <v>31</v>
      </c>
      <c r="C47" s="21">
        <v>17405.44386</v>
      </c>
      <c r="D47" s="273">
        <v>44.33468807311407</v>
      </c>
      <c r="E47" s="332">
        <v>583.5074544905964</v>
      </c>
      <c r="F47" s="232">
        <v>5.303016954884899</v>
      </c>
      <c r="G47" s="184">
        <v>0.04384802498407914</v>
      </c>
      <c r="H47" s="696">
        <v>29829</v>
      </c>
    </row>
    <row r="48" spans="1:8" ht="12.75" customHeight="1">
      <c r="A48" s="27" t="s">
        <v>141</v>
      </c>
      <c r="B48" s="28" t="s">
        <v>32</v>
      </c>
      <c r="C48" s="23">
        <v>20273.32679</v>
      </c>
      <c r="D48" s="274">
        <v>59.89112885262464</v>
      </c>
      <c r="E48" s="333">
        <v>786.3669675342306</v>
      </c>
      <c r="F48" s="233">
        <v>7.452648168306858</v>
      </c>
      <c r="G48" s="185">
        <v>0.05158432284666348</v>
      </c>
      <c r="H48" s="697">
        <v>25781</v>
      </c>
    </row>
    <row r="49" spans="1:8" ht="12.75" customHeight="1">
      <c r="A49" s="25" t="s">
        <v>142</v>
      </c>
      <c r="B49" s="26" t="s">
        <v>33</v>
      </c>
      <c r="C49" s="21">
        <v>31285.953149999998</v>
      </c>
      <c r="D49" s="273">
        <v>40.95733046459658</v>
      </c>
      <c r="E49" s="332">
        <v>490.0451600018796</v>
      </c>
      <c r="F49" s="232">
        <v>5.036714011209175</v>
      </c>
      <c r="G49" s="184">
        <v>0.05533088198170555</v>
      </c>
      <c r="H49" s="696">
        <v>63843</v>
      </c>
    </row>
    <row r="50" spans="1:8" ht="12.75" customHeight="1">
      <c r="A50" s="27" t="s">
        <v>143</v>
      </c>
      <c r="B50" s="28" t="s">
        <v>34</v>
      </c>
      <c r="C50" s="23">
        <v>10486.28329</v>
      </c>
      <c r="D50" s="274">
        <v>45.38219941488579</v>
      </c>
      <c r="E50" s="333">
        <v>566.7342209371453</v>
      </c>
      <c r="F50" s="233">
        <v>5.544634432743745</v>
      </c>
      <c r="G50" s="185">
        <v>-0.0276634027617092</v>
      </c>
      <c r="H50" s="697">
        <v>18503</v>
      </c>
    </row>
    <row r="51" spans="1:8" ht="12.75" customHeight="1">
      <c r="A51" s="25" t="s">
        <v>144</v>
      </c>
      <c r="B51" s="26" t="s">
        <v>35</v>
      </c>
      <c r="C51" s="21">
        <v>42260.113659999995</v>
      </c>
      <c r="D51" s="273">
        <v>32.474680544829305</v>
      </c>
      <c r="E51" s="332">
        <v>360.27684515639515</v>
      </c>
      <c r="F51" s="232">
        <v>4.509048310912538</v>
      </c>
      <c r="G51" s="184">
        <v>0.04724842835760934</v>
      </c>
      <c r="H51" s="696">
        <v>117299</v>
      </c>
    </row>
    <row r="52" spans="1:8" ht="12.75" customHeight="1">
      <c r="A52" s="27" t="s">
        <v>145</v>
      </c>
      <c r="B52" s="28" t="s">
        <v>95</v>
      </c>
      <c r="C52" s="23">
        <v>8032.7652</v>
      </c>
      <c r="D52" s="274">
        <v>11.950994283945953</v>
      </c>
      <c r="E52" s="333">
        <v>137.61568587140874</v>
      </c>
      <c r="F52" s="233">
        <v>1.7091522302703337</v>
      </c>
      <c r="G52" s="185">
        <v>0.025160193141078313</v>
      </c>
      <c r="H52" s="697">
        <v>58371</v>
      </c>
    </row>
    <row r="53" spans="1:8" ht="12.75" customHeight="1">
      <c r="A53" s="25" t="s">
        <v>146</v>
      </c>
      <c r="B53" s="26" t="s">
        <v>36</v>
      </c>
      <c r="C53" s="21">
        <v>8993.68466</v>
      </c>
      <c r="D53" s="273">
        <v>49.88039521921189</v>
      </c>
      <c r="E53" s="332">
        <v>718.2306867912474</v>
      </c>
      <c r="F53" s="232">
        <v>5.12897734239351</v>
      </c>
      <c r="G53" s="184">
        <v>0.047001697311657376</v>
      </c>
      <c r="H53" s="696">
        <v>12522</v>
      </c>
    </row>
    <row r="54" spans="1:8" ht="12.75" customHeight="1">
      <c r="A54" s="27" t="s">
        <v>147</v>
      </c>
      <c r="B54" s="28" t="s">
        <v>37</v>
      </c>
      <c r="C54" s="23">
        <v>13621.971</v>
      </c>
      <c r="D54" s="274">
        <v>39.9316716109893</v>
      </c>
      <c r="E54" s="333">
        <v>542.297503881524</v>
      </c>
      <c r="F54" s="233">
        <v>4.467991320656414</v>
      </c>
      <c r="G54" s="185">
        <v>0.01897523687869751</v>
      </c>
      <c r="H54" s="697">
        <v>25119</v>
      </c>
    </row>
    <row r="55" spans="1:8" ht="12.75" customHeight="1">
      <c r="A55" s="25" t="s">
        <v>148</v>
      </c>
      <c r="B55" s="26" t="s">
        <v>38</v>
      </c>
      <c r="C55" s="21">
        <v>6389.84599</v>
      </c>
      <c r="D55" s="273">
        <v>78.58429247835498</v>
      </c>
      <c r="E55" s="332">
        <v>881.966320220842</v>
      </c>
      <c r="F55" s="232">
        <v>6.906821152682671</v>
      </c>
      <c r="G55" s="184">
        <v>-0.012351341847170905</v>
      </c>
      <c r="H55" s="696">
        <v>7245</v>
      </c>
    </row>
    <row r="56" spans="1:8" ht="12.75" customHeight="1">
      <c r="A56" s="27" t="s">
        <v>149</v>
      </c>
      <c r="B56" s="28" t="s">
        <v>39</v>
      </c>
      <c r="C56" s="23">
        <v>20999.163399999998</v>
      </c>
      <c r="D56" s="274">
        <v>26.132241128061793</v>
      </c>
      <c r="E56" s="333">
        <v>302.8303275024155</v>
      </c>
      <c r="F56" s="233">
        <v>3.737701220272486</v>
      </c>
      <c r="G56" s="185">
        <v>-0.14106829068197124</v>
      </c>
      <c r="H56" s="697">
        <v>69343</v>
      </c>
    </row>
    <row r="57" spans="1:8" ht="12.75" customHeight="1">
      <c r="A57" s="25" t="s">
        <v>150</v>
      </c>
      <c r="B57" s="26" t="s">
        <v>40</v>
      </c>
      <c r="C57" s="21">
        <v>23194.14196</v>
      </c>
      <c r="D57" s="273">
        <v>44.94422594053075</v>
      </c>
      <c r="E57" s="332">
        <v>569.1813977914111</v>
      </c>
      <c r="F57" s="232">
        <v>5.67865395948688</v>
      </c>
      <c r="G57" s="184">
        <v>0.10189709498177102</v>
      </c>
      <c r="H57" s="696">
        <v>40750</v>
      </c>
    </row>
    <row r="58" spans="1:8" ht="12.75" customHeight="1">
      <c r="A58" s="27" t="s">
        <v>151</v>
      </c>
      <c r="B58" s="28" t="s">
        <v>96</v>
      </c>
      <c r="C58" s="23">
        <v>19471.29344</v>
      </c>
      <c r="D58" s="274">
        <v>33.547943390960064</v>
      </c>
      <c r="E58" s="333">
        <v>392.6851555914087</v>
      </c>
      <c r="F58" s="233">
        <v>5.2490712399727695</v>
      </c>
      <c r="G58" s="185">
        <v>0.03672724133797156</v>
      </c>
      <c r="H58" s="697">
        <v>49585</v>
      </c>
    </row>
    <row r="59" spans="1:8" ht="12.75" customHeight="1">
      <c r="A59" s="25" t="s">
        <v>152</v>
      </c>
      <c r="B59" s="26" t="s">
        <v>41</v>
      </c>
      <c r="C59" s="21">
        <v>8842.81055</v>
      </c>
      <c r="D59" s="273">
        <v>46.00263520684202</v>
      </c>
      <c r="E59" s="332">
        <v>593.5568901866022</v>
      </c>
      <c r="F59" s="232">
        <v>5.6076250184157805</v>
      </c>
      <c r="G59" s="184">
        <v>-0.00456687776942577</v>
      </c>
      <c r="H59" s="696">
        <v>14898</v>
      </c>
    </row>
    <row r="60" spans="1:8" ht="12.75" customHeight="1">
      <c r="A60" s="27" t="s">
        <v>153</v>
      </c>
      <c r="B60" s="28" t="s">
        <v>42</v>
      </c>
      <c r="C60" s="23">
        <v>11210.00527</v>
      </c>
      <c r="D60" s="274">
        <v>35.553119602414185</v>
      </c>
      <c r="E60" s="333">
        <v>429.1568190344933</v>
      </c>
      <c r="F60" s="233">
        <v>4.6125393131812755</v>
      </c>
      <c r="G60" s="185">
        <v>-0.03533994231409576</v>
      </c>
      <c r="H60" s="697">
        <v>26121</v>
      </c>
    </row>
    <row r="61" spans="1:8" ht="12.75" customHeight="1">
      <c r="A61" s="25" t="s">
        <v>154</v>
      </c>
      <c r="B61" s="26" t="s">
        <v>43</v>
      </c>
      <c r="C61" s="21">
        <v>23494.593149999997</v>
      </c>
      <c r="D61" s="273">
        <v>31.53069535144014</v>
      </c>
      <c r="E61" s="332">
        <v>378.8106341298249</v>
      </c>
      <c r="F61" s="232">
        <v>3.85944860095445</v>
      </c>
      <c r="G61" s="184">
        <v>0.039601798810314115</v>
      </c>
      <c r="H61" s="696">
        <v>62022</v>
      </c>
    </row>
    <row r="62" spans="1:8" ht="12.75" customHeight="1">
      <c r="A62" s="27" t="s">
        <v>155</v>
      </c>
      <c r="B62" s="28" t="s">
        <v>44</v>
      </c>
      <c r="C62" s="23">
        <v>11456.81425</v>
      </c>
      <c r="D62" s="274">
        <v>57.164882470049946</v>
      </c>
      <c r="E62" s="333">
        <v>729.1296537898555</v>
      </c>
      <c r="F62" s="233">
        <v>6.058759175019338</v>
      </c>
      <c r="G62" s="185">
        <v>0.04250104348248174</v>
      </c>
      <c r="H62" s="697">
        <v>15713</v>
      </c>
    </row>
    <row r="63" spans="1:8" ht="12.75" customHeight="1">
      <c r="A63" s="25" t="s">
        <v>156</v>
      </c>
      <c r="B63" s="26" t="s">
        <v>45</v>
      </c>
      <c r="C63" s="21">
        <v>27359.92749</v>
      </c>
      <c r="D63" s="273">
        <v>37.015693139631786</v>
      </c>
      <c r="E63" s="332">
        <v>438.8823787295476</v>
      </c>
      <c r="F63" s="232">
        <v>5.51598058816636</v>
      </c>
      <c r="G63" s="184">
        <v>0.07070317959054262</v>
      </c>
      <c r="H63" s="696">
        <v>62340</v>
      </c>
    </row>
    <row r="64" spans="1:8" ht="12.75" customHeight="1">
      <c r="A64" s="27" t="s">
        <v>157</v>
      </c>
      <c r="B64" s="28" t="s">
        <v>46</v>
      </c>
      <c r="C64" s="23">
        <v>44877.04963</v>
      </c>
      <c r="D64" s="274">
        <v>42.085596204920066</v>
      </c>
      <c r="E64" s="333">
        <v>509.329810804676</v>
      </c>
      <c r="F64" s="233">
        <v>6.202716935080852</v>
      </c>
      <c r="G64" s="185">
        <v>0.0753912582663483</v>
      </c>
      <c r="H64" s="697">
        <v>88110</v>
      </c>
    </row>
    <row r="65" spans="1:8" ht="12.75" customHeight="1">
      <c r="A65" s="25" t="s">
        <v>158</v>
      </c>
      <c r="B65" s="26" t="s">
        <v>47</v>
      </c>
      <c r="C65" s="21">
        <v>13830.39831</v>
      </c>
      <c r="D65" s="273">
        <v>60.72889395802231</v>
      </c>
      <c r="E65" s="332">
        <v>863.1591031642015</v>
      </c>
      <c r="F65" s="232">
        <v>5.67221764913426</v>
      </c>
      <c r="G65" s="184">
        <v>0.10936964513199143</v>
      </c>
      <c r="H65" s="696">
        <v>16023</v>
      </c>
    </row>
    <row r="66" spans="1:8" ht="12.75" customHeight="1">
      <c r="A66" s="27" t="s">
        <v>159</v>
      </c>
      <c r="B66" s="28" t="s">
        <v>48</v>
      </c>
      <c r="C66" s="22">
        <v>40499.81061</v>
      </c>
      <c r="D66" s="415">
        <v>15.497663136626889</v>
      </c>
      <c r="E66" s="416">
        <v>161.22985357872233</v>
      </c>
      <c r="F66" s="233">
        <v>1.6420811318089354</v>
      </c>
      <c r="G66" s="185" t="s">
        <v>426</v>
      </c>
      <c r="H66" s="697">
        <v>251193</v>
      </c>
    </row>
    <row r="67" spans="1:8" ht="12.75" customHeight="1">
      <c r="A67" s="25" t="s">
        <v>160</v>
      </c>
      <c r="B67" s="26" t="s">
        <v>49</v>
      </c>
      <c r="C67" s="21">
        <v>57936.64883</v>
      </c>
      <c r="D67" s="273">
        <v>70.51960255267976</v>
      </c>
      <c r="E67" s="332">
        <v>786.5308484815574</v>
      </c>
      <c r="F67" s="232">
        <v>8.678982702995954</v>
      </c>
      <c r="G67" s="184">
        <v>0.06435209622267157</v>
      </c>
      <c r="H67" s="696">
        <v>73661</v>
      </c>
    </row>
    <row r="68" spans="1:8" ht="12.75" customHeight="1">
      <c r="A68" s="27" t="s">
        <v>161</v>
      </c>
      <c r="B68" s="28" t="s">
        <v>50</v>
      </c>
      <c r="C68" s="23">
        <v>17249.65998</v>
      </c>
      <c r="D68" s="274">
        <v>57.116188139465585</v>
      </c>
      <c r="E68" s="333">
        <v>740.0111531531531</v>
      </c>
      <c r="F68" s="233">
        <v>6.406291145407403</v>
      </c>
      <c r="G68" s="185">
        <v>-0.05883700982741491</v>
      </c>
      <c r="H68" s="697">
        <v>23310</v>
      </c>
    </row>
    <row r="69" spans="1:8" ht="12.75" customHeight="1">
      <c r="A69" s="25" t="s">
        <v>162</v>
      </c>
      <c r="B69" s="26" t="s">
        <v>51</v>
      </c>
      <c r="C69" s="21">
        <v>52236.75262</v>
      </c>
      <c r="D69" s="273">
        <v>35.082922554200906</v>
      </c>
      <c r="E69" s="332">
        <v>377.71701726731067</v>
      </c>
      <c r="F69" s="232">
        <v>4.0483090784466045</v>
      </c>
      <c r="G69" s="184">
        <v>0.0016795513273240026</v>
      </c>
      <c r="H69" s="696">
        <v>138296</v>
      </c>
    </row>
    <row r="70" spans="1:8" ht="12.75" customHeight="1">
      <c r="A70" s="27" t="s">
        <v>163</v>
      </c>
      <c r="B70" s="28" t="s">
        <v>52</v>
      </c>
      <c r="C70" s="23">
        <v>31062.9605</v>
      </c>
      <c r="D70" s="274">
        <v>48.017585962764414</v>
      </c>
      <c r="E70" s="333">
        <v>614.8767889308973</v>
      </c>
      <c r="F70" s="233">
        <v>6.007676973868314</v>
      </c>
      <c r="G70" s="185">
        <v>0</v>
      </c>
      <c r="H70" s="697">
        <v>50519</v>
      </c>
    </row>
    <row r="71" spans="1:8" ht="12.75" customHeight="1">
      <c r="A71" s="25" t="s">
        <v>164</v>
      </c>
      <c r="B71" s="26" t="s">
        <v>53</v>
      </c>
      <c r="C71" s="21">
        <v>24567.246</v>
      </c>
      <c r="D71" s="273">
        <v>36.57777929974808</v>
      </c>
      <c r="E71" s="332">
        <v>445.0426796130575</v>
      </c>
      <c r="F71" s="232">
        <v>4.501317475297636</v>
      </c>
      <c r="G71" s="184">
        <v>0.08838641482317322</v>
      </c>
      <c r="H71" s="696">
        <v>55202</v>
      </c>
    </row>
    <row r="72" spans="1:8" ht="12.75" customHeight="1">
      <c r="A72" s="27" t="s">
        <v>165</v>
      </c>
      <c r="B72" s="28" t="s">
        <v>97</v>
      </c>
      <c r="C72" s="23">
        <v>9626.60253</v>
      </c>
      <c r="D72" s="274">
        <v>40.44264205082531</v>
      </c>
      <c r="E72" s="333">
        <v>508.1073857278581</v>
      </c>
      <c r="F72" s="233">
        <v>3.6785842094362273</v>
      </c>
      <c r="G72" s="185">
        <v>0.020458352848315764</v>
      </c>
      <c r="H72" s="697">
        <v>18946</v>
      </c>
    </row>
    <row r="73" spans="1:8" ht="12.75" customHeight="1">
      <c r="A73" s="25" t="s">
        <v>166</v>
      </c>
      <c r="B73" s="26" t="s">
        <v>54</v>
      </c>
      <c r="C73" s="21">
        <v>587.83676</v>
      </c>
      <c r="D73" s="273">
        <v>1.2926961298508808</v>
      </c>
      <c r="E73" s="332">
        <v>15.514707698804402</v>
      </c>
      <c r="F73" s="232">
        <v>0.1312461778109097</v>
      </c>
      <c r="G73" s="184" t="s">
        <v>426</v>
      </c>
      <c r="H73" s="696">
        <v>37889</v>
      </c>
    </row>
    <row r="74" spans="1:8" ht="12.75" customHeight="1">
      <c r="A74" s="27" t="s">
        <v>167</v>
      </c>
      <c r="B74" s="28" t="s">
        <v>55</v>
      </c>
      <c r="C74" s="23">
        <v>24218.71048</v>
      </c>
      <c r="D74" s="274">
        <v>21.755801463699026</v>
      </c>
      <c r="E74" s="333">
        <v>257.30369699867197</v>
      </c>
      <c r="F74" s="233">
        <v>3.047856685373344</v>
      </c>
      <c r="G74" s="185">
        <v>-0.050440186379596574</v>
      </c>
      <c r="H74" s="697">
        <v>94125</v>
      </c>
    </row>
    <row r="75" spans="1:8" ht="12.75" customHeight="1">
      <c r="A75" s="25" t="s">
        <v>168</v>
      </c>
      <c r="B75" s="26" t="s">
        <v>56</v>
      </c>
      <c r="C75" s="21">
        <v>31647.446760000003</v>
      </c>
      <c r="D75" s="273">
        <v>41.41988990451062</v>
      </c>
      <c r="E75" s="332">
        <v>496.49284239590855</v>
      </c>
      <c r="F75" s="232">
        <v>5.593055069235234</v>
      </c>
      <c r="G75" s="184">
        <v>0.03405688608630708</v>
      </c>
      <c r="H75" s="696">
        <v>63742</v>
      </c>
    </row>
    <row r="76" spans="1:8" ht="12.75" customHeight="1">
      <c r="A76" s="27" t="s">
        <v>169</v>
      </c>
      <c r="B76" s="28" t="s">
        <v>57</v>
      </c>
      <c r="C76" s="23">
        <v>44878.81426</v>
      </c>
      <c r="D76" s="274">
        <v>25.808010620207952</v>
      </c>
      <c r="E76" s="333">
        <v>279.2256029516071</v>
      </c>
      <c r="F76" s="233">
        <v>3.2251174109312637</v>
      </c>
      <c r="G76" s="185">
        <v>-0.10333361812966602</v>
      </c>
      <c r="H76" s="697">
        <v>160726</v>
      </c>
    </row>
    <row r="77" spans="1:8" ht="12.75" customHeight="1">
      <c r="A77" s="25" t="s">
        <v>170</v>
      </c>
      <c r="B77" s="26" t="s">
        <v>58</v>
      </c>
      <c r="C77" s="21">
        <v>15670.54377</v>
      </c>
      <c r="D77" s="273">
        <v>63.44991910112359</v>
      </c>
      <c r="E77" s="332">
        <v>833.7169488188977</v>
      </c>
      <c r="F77" s="232">
        <v>8.851506455578043</v>
      </c>
      <c r="G77" s="184">
        <v>0.08321472405441699</v>
      </c>
      <c r="H77" s="696">
        <v>18796</v>
      </c>
    </row>
    <row r="78" spans="1:8" ht="12.75" customHeight="1">
      <c r="A78" s="27" t="s">
        <v>171</v>
      </c>
      <c r="B78" s="28" t="s">
        <v>59</v>
      </c>
      <c r="C78" s="23">
        <v>23418.248460000003</v>
      </c>
      <c r="D78" s="274">
        <v>40.79820011080101</v>
      </c>
      <c r="E78" s="333">
        <v>537.5473077011362</v>
      </c>
      <c r="F78" s="233">
        <v>5.38072784716383</v>
      </c>
      <c r="G78" s="185">
        <v>-0.008029425664221268</v>
      </c>
      <c r="H78" s="697">
        <v>43565</v>
      </c>
    </row>
    <row r="79" spans="1:8" ht="12.75" customHeight="1">
      <c r="A79" s="25" t="s">
        <v>172</v>
      </c>
      <c r="B79" s="26" t="s">
        <v>60</v>
      </c>
      <c r="C79" s="21">
        <v>19495.61913</v>
      </c>
      <c r="D79" s="273">
        <v>33.803074742388695</v>
      </c>
      <c r="E79" s="332">
        <v>399.1977216045211</v>
      </c>
      <c r="F79" s="232">
        <v>4.102565861533165</v>
      </c>
      <c r="G79" s="184">
        <v>0.005666900289157839</v>
      </c>
      <c r="H79" s="696">
        <v>48837</v>
      </c>
    </row>
    <row r="80" spans="1:8" ht="12.75" customHeight="1">
      <c r="A80" s="27" t="s">
        <v>173</v>
      </c>
      <c r="B80" s="28" t="s">
        <v>61</v>
      </c>
      <c r="C80" s="23">
        <v>21322.645780000003</v>
      </c>
      <c r="D80" s="274">
        <v>50.22079754485631</v>
      </c>
      <c r="E80" s="333">
        <v>586.9802835434675</v>
      </c>
      <c r="F80" s="233">
        <v>5.541348600196123</v>
      </c>
      <c r="G80" s="185">
        <v>0.0019320378664560156</v>
      </c>
      <c r="H80" s="697">
        <v>36326</v>
      </c>
    </row>
    <row r="81" spans="1:8" ht="12.75" customHeight="1">
      <c r="A81" s="25" t="s">
        <v>174</v>
      </c>
      <c r="B81" s="26" t="s">
        <v>62</v>
      </c>
      <c r="C81" s="21">
        <v>43187.06334</v>
      </c>
      <c r="D81" s="273">
        <v>57.73941740589466</v>
      </c>
      <c r="E81" s="332">
        <v>654.1016787580462</v>
      </c>
      <c r="F81" s="232">
        <v>7.939205022208336</v>
      </c>
      <c r="G81" s="184">
        <v>0.028002456636388118</v>
      </c>
      <c r="H81" s="696">
        <v>66025</v>
      </c>
    </row>
    <row r="82" spans="1:8" ht="12.75" customHeight="1">
      <c r="A82" s="27" t="s">
        <v>175</v>
      </c>
      <c r="B82" s="28" t="s">
        <v>63</v>
      </c>
      <c r="C82" s="407" t="s">
        <v>426</v>
      </c>
      <c r="D82" s="415" t="s">
        <v>474</v>
      </c>
      <c r="E82" s="416" t="s">
        <v>474</v>
      </c>
      <c r="F82" s="603" t="s">
        <v>474</v>
      </c>
      <c r="G82" s="719" t="s">
        <v>474</v>
      </c>
      <c r="H82" s="697">
        <v>193585</v>
      </c>
    </row>
    <row r="83" spans="1:8" ht="12.75" customHeight="1">
      <c r="A83" s="25" t="s">
        <v>176</v>
      </c>
      <c r="B83" s="26" t="s">
        <v>64</v>
      </c>
      <c r="C83" s="21">
        <v>57986.072270000004</v>
      </c>
      <c r="D83" s="273">
        <v>45.46205027428825</v>
      </c>
      <c r="E83" s="332">
        <v>504.09083003712044</v>
      </c>
      <c r="F83" s="232">
        <v>4.862954265584936</v>
      </c>
      <c r="G83" s="184">
        <v>0.0755206143172602</v>
      </c>
      <c r="H83" s="696">
        <v>115031</v>
      </c>
    </row>
    <row r="84" spans="1:8" ht="12.75" customHeight="1">
      <c r="A84" s="27" t="s">
        <v>177</v>
      </c>
      <c r="B84" s="28" t="s">
        <v>65</v>
      </c>
      <c r="C84" s="23">
        <v>34720.70659</v>
      </c>
      <c r="D84" s="274">
        <v>26.00248830211401</v>
      </c>
      <c r="E84" s="333">
        <v>262.30041995920527</v>
      </c>
      <c r="F84" s="233">
        <v>3.5070547030178956</v>
      </c>
      <c r="G84" s="185">
        <v>0.10306365915787685</v>
      </c>
      <c r="H84" s="697">
        <v>132370</v>
      </c>
    </row>
    <row r="85" spans="1:8" ht="12.75" customHeight="1">
      <c r="A85" s="25" t="s">
        <v>178</v>
      </c>
      <c r="B85" s="26" t="s">
        <v>66</v>
      </c>
      <c r="C85" s="21">
        <v>12947.572259999999</v>
      </c>
      <c r="D85" s="273">
        <v>9.0324736526708</v>
      </c>
      <c r="E85" s="332">
        <v>94.73879575022318</v>
      </c>
      <c r="F85" s="232">
        <v>1.4799534052636965</v>
      </c>
      <c r="G85" s="184">
        <v>0.11773357944841933</v>
      </c>
      <c r="H85" s="696">
        <v>136666</v>
      </c>
    </row>
    <row r="86" spans="1:8" ht="12.75" customHeight="1">
      <c r="A86" s="27" t="s">
        <v>179</v>
      </c>
      <c r="B86" s="28" t="s">
        <v>67</v>
      </c>
      <c r="C86" s="23">
        <v>1249.17119</v>
      </c>
      <c r="D86" s="274">
        <v>3.3065751593503165</v>
      </c>
      <c r="E86" s="333">
        <v>43.194024550484095</v>
      </c>
      <c r="F86" s="233">
        <v>0.43197962875300433</v>
      </c>
      <c r="G86" s="185" t="s">
        <v>426</v>
      </c>
      <c r="H86" s="697">
        <v>28920</v>
      </c>
    </row>
    <row r="87" spans="1:8" ht="12.75" customHeight="1">
      <c r="A87" s="25" t="s">
        <v>180</v>
      </c>
      <c r="B87" s="26" t="s">
        <v>68</v>
      </c>
      <c r="C87" s="21">
        <v>37164.04561</v>
      </c>
      <c r="D87" s="273">
        <v>63.80433226489307</v>
      </c>
      <c r="E87" s="332">
        <v>736.6510527254708</v>
      </c>
      <c r="F87" s="232">
        <v>6.933363073844931</v>
      </c>
      <c r="G87" s="184">
        <v>0.11776794545149927</v>
      </c>
      <c r="H87" s="696">
        <v>50450</v>
      </c>
    </row>
    <row r="88" spans="1:8" ht="12.75" customHeight="1">
      <c r="A88" s="27" t="s">
        <v>181</v>
      </c>
      <c r="B88" s="28" t="s">
        <v>69</v>
      </c>
      <c r="C88" s="23">
        <v>11413.74107</v>
      </c>
      <c r="D88" s="274">
        <v>29.590588740077052</v>
      </c>
      <c r="E88" s="333">
        <v>373.1200088264139</v>
      </c>
      <c r="F88" s="233">
        <v>3.204435589718677</v>
      </c>
      <c r="G88" s="185">
        <v>-0.04116466632506799</v>
      </c>
      <c r="H88" s="697">
        <v>30590</v>
      </c>
    </row>
    <row r="89" spans="1:8" ht="12.75" customHeight="1">
      <c r="A89" s="25" t="s">
        <v>182</v>
      </c>
      <c r="B89" s="26" t="s">
        <v>70</v>
      </c>
      <c r="C89" s="21">
        <v>12930.643699999999</v>
      </c>
      <c r="D89" s="273">
        <v>52.59416530747548</v>
      </c>
      <c r="E89" s="332">
        <v>655.9117226336613</v>
      </c>
      <c r="F89" s="232">
        <v>5.2752375239561555</v>
      </c>
      <c r="G89" s="184">
        <v>0.0391126335649008</v>
      </c>
      <c r="H89" s="696">
        <v>19714</v>
      </c>
    </row>
    <row r="90" spans="1:8" s="3" customFormat="1" ht="12.75" customHeight="1">
      <c r="A90" s="27" t="s">
        <v>183</v>
      </c>
      <c r="B90" s="28" t="s">
        <v>71</v>
      </c>
      <c r="C90" s="23">
        <v>8622.93226</v>
      </c>
      <c r="D90" s="274">
        <v>8.41096746881831</v>
      </c>
      <c r="E90" s="333">
        <v>104.82788616304796</v>
      </c>
      <c r="F90" s="233">
        <v>0.9561375759543297</v>
      </c>
      <c r="G90" s="185">
        <v>0.021568157778163455</v>
      </c>
      <c r="H90" s="697">
        <v>82258</v>
      </c>
    </row>
    <row r="91" spans="1:8" ht="12.75" customHeight="1">
      <c r="A91" s="25" t="s">
        <v>184</v>
      </c>
      <c r="B91" s="26" t="s">
        <v>72</v>
      </c>
      <c r="C91" s="21">
        <v>14631.96873</v>
      </c>
      <c r="D91" s="273">
        <v>26.510935838759824</v>
      </c>
      <c r="E91" s="332">
        <v>288.6787027976167</v>
      </c>
      <c r="F91" s="232">
        <v>2.91771098374442</v>
      </c>
      <c r="G91" s="184">
        <v>-0.03530893411634539</v>
      </c>
      <c r="H91" s="696">
        <v>50686</v>
      </c>
    </row>
    <row r="92" spans="1:8" ht="12.75" customHeight="1">
      <c r="A92" s="27" t="s">
        <v>185</v>
      </c>
      <c r="B92" s="28" t="s">
        <v>73</v>
      </c>
      <c r="C92" s="23">
        <v>31199.41131</v>
      </c>
      <c r="D92" s="274">
        <v>48.30976326220928</v>
      </c>
      <c r="E92" s="333">
        <v>592.5814113960114</v>
      </c>
      <c r="F92" s="233">
        <v>6.225908657784951</v>
      </c>
      <c r="G92" s="185">
        <v>0.09437592679254658</v>
      </c>
      <c r="H92" s="697">
        <v>52650</v>
      </c>
    </row>
    <row r="93" spans="1:8" ht="12.75" customHeight="1">
      <c r="A93" s="25" t="s">
        <v>186</v>
      </c>
      <c r="B93" s="26" t="s">
        <v>74</v>
      </c>
      <c r="C93" s="21">
        <v>20495.87092</v>
      </c>
      <c r="D93" s="273">
        <v>46.85723706079637</v>
      </c>
      <c r="E93" s="332">
        <v>584.9111303901145</v>
      </c>
      <c r="F93" s="232">
        <v>6.434595141133924</v>
      </c>
      <c r="G93" s="184">
        <v>0.0602238862436999</v>
      </c>
      <c r="H93" s="696">
        <v>35041</v>
      </c>
    </row>
    <row r="94" spans="1:8" ht="12.75">
      <c r="A94" s="27" t="s">
        <v>187</v>
      </c>
      <c r="B94" s="28" t="s">
        <v>98</v>
      </c>
      <c r="C94" s="23">
        <v>17477.61232</v>
      </c>
      <c r="D94" s="274">
        <v>45.583703216854715</v>
      </c>
      <c r="E94" s="333">
        <v>626.6623277160272</v>
      </c>
      <c r="F94" s="233">
        <v>5.507416578849059</v>
      </c>
      <c r="G94" s="185">
        <v>0.05928027869912622</v>
      </c>
      <c r="H94" s="697">
        <v>27890</v>
      </c>
    </row>
    <row r="95" spans="1:8" ht="12.75">
      <c r="A95" s="25" t="s">
        <v>188</v>
      </c>
      <c r="B95" s="26" t="s">
        <v>75</v>
      </c>
      <c r="C95" s="21">
        <v>22743.17963</v>
      </c>
      <c r="D95" s="273">
        <v>57.80097193207175</v>
      </c>
      <c r="E95" s="332">
        <v>704.5812952693701</v>
      </c>
      <c r="F95" s="232">
        <v>7.168811748433638</v>
      </c>
      <c r="G95" s="184">
        <v>0.044429251067361175</v>
      </c>
      <c r="H95" s="696">
        <v>32279</v>
      </c>
    </row>
    <row r="96" spans="1:8" ht="12.75">
      <c r="A96" s="27" t="s">
        <v>189</v>
      </c>
      <c r="B96" s="28" t="s">
        <v>76</v>
      </c>
      <c r="C96" s="23">
        <v>22265.28687</v>
      </c>
      <c r="D96" s="274">
        <v>62.84622664995682</v>
      </c>
      <c r="E96" s="333">
        <v>825.6493814662366</v>
      </c>
      <c r="F96" s="233">
        <v>6.785624750330532</v>
      </c>
      <c r="G96" s="185">
        <v>0.07079053479628006</v>
      </c>
      <c r="H96" s="697">
        <v>26967</v>
      </c>
    </row>
    <row r="97" spans="1:8" ht="12.75">
      <c r="A97" s="25" t="s">
        <v>190</v>
      </c>
      <c r="B97" s="26" t="s">
        <v>77</v>
      </c>
      <c r="C97" s="21">
        <v>4466.212</v>
      </c>
      <c r="D97" s="273">
        <v>30.593217204271614</v>
      </c>
      <c r="E97" s="332">
        <v>352.89285714285717</v>
      </c>
      <c r="F97" s="232">
        <v>3.662261651225073</v>
      </c>
      <c r="G97" s="184">
        <v>-0.0030676647421681302</v>
      </c>
      <c r="H97" s="696">
        <v>12656</v>
      </c>
    </row>
    <row r="98" spans="1:8" ht="12.75">
      <c r="A98" s="27" t="s">
        <v>191</v>
      </c>
      <c r="B98" s="28" t="s">
        <v>78</v>
      </c>
      <c r="C98" s="23">
        <v>29748.27737</v>
      </c>
      <c r="D98" s="274">
        <v>24.270102617488376</v>
      </c>
      <c r="E98" s="333">
        <v>251.40734887219318</v>
      </c>
      <c r="F98" s="233">
        <v>3.0403760038900796</v>
      </c>
      <c r="G98" s="185" t="s">
        <v>426</v>
      </c>
      <c r="H98" s="697">
        <v>118327</v>
      </c>
    </row>
    <row r="99" spans="1:8" ht="12.75">
      <c r="A99" s="25" t="s">
        <v>192</v>
      </c>
      <c r="B99" s="26" t="s">
        <v>99</v>
      </c>
      <c r="C99" s="21">
        <v>114.44327</v>
      </c>
      <c r="D99" s="273">
        <v>0.07245735084905762</v>
      </c>
      <c r="E99" s="332">
        <v>0.8788793149790731</v>
      </c>
      <c r="F99" s="232">
        <v>0.007997954826462332</v>
      </c>
      <c r="G99" s="184" t="s">
        <v>426</v>
      </c>
      <c r="H99" s="696">
        <v>130215</v>
      </c>
    </row>
    <row r="100" spans="1:8" ht="12.75">
      <c r="A100" s="27" t="s">
        <v>193</v>
      </c>
      <c r="B100" s="28" t="s">
        <v>79</v>
      </c>
      <c r="C100" s="23">
        <v>865.48879</v>
      </c>
      <c r="D100" s="274">
        <v>0.5662663102185077</v>
      </c>
      <c r="E100" s="333">
        <v>6.389728977482466</v>
      </c>
      <c r="F100" s="233">
        <v>0.05189247589783831</v>
      </c>
      <c r="G100" s="185" t="s">
        <v>426</v>
      </c>
      <c r="H100" s="697">
        <v>135450</v>
      </c>
    </row>
    <row r="101" spans="1:8" ht="12.75">
      <c r="A101" s="25" t="s">
        <v>194</v>
      </c>
      <c r="B101" s="26" t="s">
        <v>80</v>
      </c>
      <c r="C101" s="21">
        <v>13690.2389</v>
      </c>
      <c r="D101" s="273">
        <v>10.282256844641491</v>
      </c>
      <c r="E101" s="332">
        <v>123.02957421186959</v>
      </c>
      <c r="F101" s="232">
        <v>1.1355305424406212</v>
      </c>
      <c r="G101" s="184">
        <v>0.3457483288680254</v>
      </c>
      <c r="H101" s="696">
        <v>111276</v>
      </c>
    </row>
    <row r="102" spans="1:8" ht="12.75">
      <c r="A102" s="27" t="s">
        <v>195</v>
      </c>
      <c r="B102" s="28" t="s">
        <v>81</v>
      </c>
      <c r="C102" s="23">
        <v>8502.94243</v>
      </c>
      <c r="D102" s="274">
        <v>7.173184635462582</v>
      </c>
      <c r="E102" s="333">
        <v>73.11591681428105</v>
      </c>
      <c r="F102" s="233">
        <v>0.9957242617927982</v>
      </c>
      <c r="G102" s="185">
        <v>-0.05320381213347103</v>
      </c>
      <c r="H102" s="697">
        <v>116294</v>
      </c>
    </row>
    <row r="103" spans="1:8" ht="12.75">
      <c r="A103" s="25" t="s">
        <v>196</v>
      </c>
      <c r="B103" s="26" t="s">
        <v>82</v>
      </c>
      <c r="C103" s="21">
        <v>9463.763289999999</v>
      </c>
      <c r="D103" s="273">
        <v>23.190382734200785</v>
      </c>
      <c r="E103" s="332">
        <v>180.91690479831772</v>
      </c>
      <c r="F103" s="232">
        <v>1.6412377815903874</v>
      </c>
      <c r="G103" s="184">
        <v>0.10687696573163663</v>
      </c>
      <c r="H103" s="696">
        <v>52310</v>
      </c>
    </row>
    <row r="104" spans="1:8" ht="12.75">
      <c r="A104" s="27" t="s">
        <v>197</v>
      </c>
      <c r="B104" s="28" t="s">
        <v>83</v>
      </c>
      <c r="C104" s="23">
        <v>10230.76994</v>
      </c>
      <c r="D104" s="274">
        <v>25.418125113354318</v>
      </c>
      <c r="E104" s="333">
        <v>243.3927282675929</v>
      </c>
      <c r="F104" s="233">
        <v>1.8782599876443207</v>
      </c>
      <c r="G104" s="185">
        <v>0.06854295833134794</v>
      </c>
      <c r="H104" s="697">
        <v>42034</v>
      </c>
    </row>
    <row r="105" spans="1:8" ht="12.75">
      <c r="A105" s="25" t="s">
        <v>198</v>
      </c>
      <c r="B105" s="26" t="s">
        <v>84</v>
      </c>
      <c r="C105" s="21">
        <v>18681.331</v>
      </c>
      <c r="D105" s="273">
        <v>82.5052379143738</v>
      </c>
      <c r="E105" s="332">
        <v>567.1837447247776</v>
      </c>
      <c r="F105" s="232">
        <v>6.224691154838638</v>
      </c>
      <c r="G105" s="184">
        <v>-0.12645586887300664</v>
      </c>
      <c r="H105" s="696">
        <v>32937</v>
      </c>
    </row>
    <row r="106" spans="1:8" ht="12.75">
      <c r="A106" s="27" t="s">
        <v>199</v>
      </c>
      <c r="B106" s="643" t="s">
        <v>100</v>
      </c>
      <c r="C106" s="22">
        <v>0</v>
      </c>
      <c r="D106" s="704" t="s">
        <v>474</v>
      </c>
      <c r="E106" s="343" t="s">
        <v>474</v>
      </c>
      <c r="F106" s="414" t="s">
        <v>474</v>
      </c>
      <c r="G106" s="703" t="s">
        <v>474</v>
      </c>
      <c r="H106" s="698">
        <v>104632</v>
      </c>
    </row>
    <row r="107" spans="1:8" ht="13.5" thickBot="1">
      <c r="A107" s="671">
        <v>976</v>
      </c>
      <c r="B107" s="644" t="s">
        <v>460</v>
      </c>
      <c r="C107" s="645">
        <v>0</v>
      </c>
      <c r="D107" s="662" t="s">
        <v>474</v>
      </c>
      <c r="E107" s="663" t="s">
        <v>474</v>
      </c>
      <c r="F107" s="662" t="s">
        <v>474</v>
      </c>
      <c r="G107" s="737" t="s">
        <v>474</v>
      </c>
      <c r="H107" s="699">
        <v>33937</v>
      </c>
    </row>
    <row r="108" spans="1:8" ht="12.75">
      <c r="A108" s="755" t="s">
        <v>201</v>
      </c>
      <c r="B108" s="797"/>
      <c r="C108" s="212">
        <v>1907446.5144999993</v>
      </c>
      <c r="D108" s="275">
        <v>30.94721903980164</v>
      </c>
      <c r="E108" s="334">
        <v>362.1650452799694</v>
      </c>
      <c r="F108" s="253">
        <v>3.679686463918391</v>
      </c>
      <c r="G108" s="186">
        <v>0.015402302361322562</v>
      </c>
      <c r="H108" s="700">
        <v>5266788</v>
      </c>
    </row>
    <row r="109" spans="1:8" ht="12.75">
      <c r="A109" s="753" t="s">
        <v>229</v>
      </c>
      <c r="B109" s="796"/>
      <c r="C109" s="213">
        <v>38375.86423</v>
      </c>
      <c r="D109" s="276">
        <v>18.731090190791683</v>
      </c>
      <c r="E109" s="335">
        <v>144.35156753808536</v>
      </c>
      <c r="F109" s="235">
        <v>1.3231081600519938</v>
      </c>
      <c r="G109" s="187">
        <v>-0.028708687909278385</v>
      </c>
      <c r="H109" s="701">
        <v>265850</v>
      </c>
    </row>
    <row r="110" spans="1:8" ht="13.5" thickBot="1">
      <c r="A110" s="751" t="s">
        <v>278</v>
      </c>
      <c r="B110" s="795"/>
      <c r="C110" s="214">
        <v>1945952.3787299993</v>
      </c>
      <c r="D110" s="277">
        <v>29.50995531528397</v>
      </c>
      <c r="E110" s="336">
        <v>339.8317492577567</v>
      </c>
      <c r="F110" s="254">
        <v>3.429367804683814</v>
      </c>
      <c r="G110" s="188">
        <v>0.014497842814084505</v>
      </c>
      <c r="H110" s="702">
        <v>5726223</v>
      </c>
    </row>
    <row r="111" spans="1:8" ht="12.75">
      <c r="A111" s="794"/>
      <c r="B111" s="794"/>
      <c r="C111" s="794"/>
      <c r="D111" s="794"/>
      <c r="E111" s="794"/>
      <c r="F111" s="794"/>
      <c r="G111" s="794"/>
      <c r="H111" s="794"/>
    </row>
    <row r="112" spans="1:8" ht="12.75">
      <c r="A112" s="757" t="s">
        <v>382</v>
      </c>
      <c r="B112" s="757"/>
      <c r="C112" s="757"/>
      <c r="D112" s="757"/>
      <c r="E112" s="757"/>
      <c r="F112" s="757"/>
      <c r="G112" s="757"/>
      <c r="H112" s="757"/>
    </row>
    <row r="113" spans="1:8" ht="12.75">
      <c r="A113" s="822" t="s">
        <v>492</v>
      </c>
      <c r="B113" s="822"/>
      <c r="C113" s="822"/>
      <c r="D113" s="822"/>
      <c r="E113" s="822"/>
      <c r="F113" s="822"/>
      <c r="G113" s="822"/>
      <c r="H113" s="822"/>
    </row>
    <row r="114" spans="1:8" ht="12.75">
      <c r="A114" s="800" t="s">
        <v>384</v>
      </c>
      <c r="B114" s="800"/>
      <c r="C114" s="800"/>
      <c r="D114" s="800"/>
      <c r="E114" s="800"/>
      <c r="F114" s="800"/>
      <c r="G114" s="800"/>
      <c r="H114" s="800"/>
    </row>
    <row r="115" spans="1:8" ht="12.75">
      <c r="A115" s="773" t="s">
        <v>455</v>
      </c>
      <c r="B115" s="773"/>
      <c r="C115" s="773"/>
      <c r="D115" s="773"/>
      <c r="E115" s="773"/>
      <c r="F115" s="773"/>
      <c r="G115" s="773"/>
      <c r="H115" s="773"/>
    </row>
    <row r="116" spans="1:8" ht="12.75">
      <c r="A116" s="20"/>
      <c r="B116" s="20"/>
      <c r="C116" s="20"/>
      <c r="D116" s="20"/>
      <c r="E116" s="147"/>
      <c r="F116" s="230"/>
      <c r="G116" s="189"/>
      <c r="H116" s="174"/>
    </row>
    <row r="118" spans="3:8" ht="12.75">
      <c r="C118" s="418"/>
      <c r="H118" s="418"/>
    </row>
    <row r="119" spans="3:8" ht="12.75">
      <c r="C119" s="418"/>
      <c r="H119" s="418"/>
    </row>
    <row r="120" spans="3:8" ht="12.75">
      <c r="C120" s="418"/>
      <c r="H120" s="418"/>
    </row>
  </sheetData>
  <sheetProtection/>
  <mergeCells count="14">
    <mergeCell ref="C1:H1"/>
    <mergeCell ref="A1:B1"/>
    <mergeCell ref="A5:B6"/>
    <mergeCell ref="A3:H3"/>
    <mergeCell ref="C5:G5"/>
    <mergeCell ref="H5:H6"/>
    <mergeCell ref="A110:B110"/>
    <mergeCell ref="A109:B109"/>
    <mergeCell ref="A108:B108"/>
    <mergeCell ref="A115:H115"/>
    <mergeCell ref="A112:H112"/>
    <mergeCell ref="A114:H114"/>
    <mergeCell ref="A113:H113"/>
    <mergeCell ref="A111:H111"/>
  </mergeCells>
  <hyperlinks>
    <hyperlink ref="H2" location="Index!A1" display="Index"/>
  </hyperlinks>
  <printOptions/>
  <pageMargins left="0.5118110236220472" right="0.2362204724409449" top="1.04" bottom="0.5511811023622047" header="0.37" footer="0.17"/>
  <pageSetup firstPageNumber="38" useFirstPageNumber="1" horizontalDpi="600" verticalDpi="600" orientation="portrait" paperSize="9" scale="85"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7" man="1"/>
  </rowBreaks>
</worksheet>
</file>

<file path=xl/worksheets/sheet21.xml><?xml version="1.0" encoding="utf-8"?>
<worksheet xmlns="http://schemas.openxmlformats.org/spreadsheetml/2006/main" xmlns:r="http://schemas.openxmlformats.org/officeDocument/2006/relationships">
  <dimension ref="A1:K120"/>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3" width="9.8515625" style="2" customWidth="1"/>
    <col min="4" max="4" width="8.7109375" style="2" customWidth="1"/>
    <col min="5" max="5" width="9.140625" style="2" customWidth="1"/>
    <col min="6" max="6" width="9.8515625" style="2" customWidth="1"/>
    <col min="7" max="7" width="10.421875" style="2" customWidth="1"/>
    <col min="8" max="8" width="9.8515625" style="2" customWidth="1"/>
    <col min="9" max="9" width="8.7109375" style="2" customWidth="1"/>
    <col min="10" max="10" width="13.57421875" style="2" customWidth="1"/>
    <col min="11" max="11" width="13.421875" style="148" customWidth="1"/>
    <col min="12" max="16384" width="11.421875" style="2" customWidth="1"/>
  </cols>
  <sheetData>
    <row r="1" spans="1:11" ht="16.5" customHeight="1">
      <c r="A1" s="759" t="s">
        <v>323</v>
      </c>
      <c r="B1" s="759"/>
      <c r="C1" s="821" t="s">
        <v>445</v>
      </c>
      <c r="D1" s="821"/>
      <c r="E1" s="821"/>
      <c r="F1" s="821"/>
      <c r="G1" s="821"/>
      <c r="H1" s="821"/>
      <c r="I1" s="821"/>
      <c r="J1" s="821"/>
      <c r="K1" s="821"/>
    </row>
    <row r="2" spans="1:11" s="10" customFormat="1" ht="15" customHeight="1" thickBot="1">
      <c r="A2" s="11"/>
      <c r="B2" s="11"/>
      <c r="C2" s="9"/>
      <c r="D2" s="9"/>
      <c r="E2" s="9"/>
      <c r="F2" s="9"/>
      <c r="G2" s="9"/>
      <c r="K2" s="191" t="s">
        <v>280</v>
      </c>
    </row>
    <row r="3" spans="1:11" ht="22.5" customHeight="1" thickBot="1">
      <c r="A3" s="770" t="s">
        <v>230</v>
      </c>
      <c r="B3" s="771"/>
      <c r="C3" s="771"/>
      <c r="D3" s="771"/>
      <c r="E3" s="771"/>
      <c r="F3" s="771"/>
      <c r="G3" s="771"/>
      <c r="H3" s="771"/>
      <c r="I3" s="771"/>
      <c r="J3" s="771"/>
      <c r="K3" s="772"/>
    </row>
    <row r="4" spans="1:11" ht="9" customHeight="1" thickBot="1">
      <c r="A4" s="672"/>
      <c r="B4" s="202"/>
      <c r="C4" s="202"/>
      <c r="D4" s="202"/>
      <c r="E4" s="673"/>
      <c r="F4" s="202"/>
      <c r="G4" s="202"/>
      <c r="H4" s="203"/>
      <c r="I4" s="203"/>
      <c r="J4" s="203"/>
      <c r="K4" s="676"/>
    </row>
    <row r="5" spans="1:11" ht="33" customHeight="1">
      <c r="A5" s="760" t="s">
        <v>228</v>
      </c>
      <c r="B5" s="809"/>
      <c r="C5" s="776" t="s">
        <v>231</v>
      </c>
      <c r="D5" s="777"/>
      <c r="E5" s="803"/>
      <c r="F5" s="776" t="s">
        <v>232</v>
      </c>
      <c r="G5" s="803"/>
      <c r="H5" s="776" t="s">
        <v>233</v>
      </c>
      <c r="I5" s="803"/>
      <c r="J5" s="598" t="s">
        <v>355</v>
      </c>
      <c r="K5" s="826" t="s">
        <v>358</v>
      </c>
    </row>
    <row r="6" spans="1:11" ht="24.75" customHeight="1">
      <c r="A6" s="762"/>
      <c r="B6" s="810"/>
      <c r="C6" s="360" t="s">
        <v>235</v>
      </c>
      <c r="D6" s="283" t="s">
        <v>357</v>
      </c>
      <c r="E6" s="7" t="s">
        <v>452</v>
      </c>
      <c r="F6" s="360" t="s">
        <v>235</v>
      </c>
      <c r="G6" s="288" t="s">
        <v>357</v>
      </c>
      <c r="H6" s="360" t="s">
        <v>235</v>
      </c>
      <c r="I6" s="283" t="s">
        <v>357</v>
      </c>
      <c r="J6" s="289" t="s">
        <v>356</v>
      </c>
      <c r="K6" s="827"/>
    </row>
    <row r="7" spans="1:11" ht="12.75" customHeight="1">
      <c r="A7" s="25" t="s">
        <v>102</v>
      </c>
      <c r="B7" s="26" t="s">
        <v>1</v>
      </c>
      <c r="C7" s="395">
        <v>115.90979440230274</v>
      </c>
      <c r="D7" s="332">
        <v>15755.482183531689</v>
      </c>
      <c r="E7" s="543">
        <v>0.01718810211800359</v>
      </c>
      <c r="F7" s="395">
        <v>43.531932043994644</v>
      </c>
      <c r="G7" s="553">
        <v>5917.244381897065</v>
      </c>
      <c r="H7" s="395">
        <v>72.37786235830808</v>
      </c>
      <c r="I7" s="332">
        <v>9838.237801634623</v>
      </c>
      <c r="J7" s="554">
        <v>4457.421</v>
      </c>
      <c r="K7" s="555">
        <v>7.35679130934226</v>
      </c>
    </row>
    <row r="8" spans="1:11" ht="12.75" customHeight="1">
      <c r="A8" s="27" t="s">
        <v>103</v>
      </c>
      <c r="B8" s="28" t="s">
        <v>2</v>
      </c>
      <c r="C8" s="396">
        <v>73.42880152419836</v>
      </c>
      <c r="D8" s="333">
        <v>7453.408195418654</v>
      </c>
      <c r="E8" s="545">
        <v>0.048624833361259334</v>
      </c>
      <c r="F8" s="396">
        <v>12.296840137704432</v>
      </c>
      <c r="G8" s="556">
        <v>1248.1937217770742</v>
      </c>
      <c r="H8" s="396">
        <v>61.13196138649393</v>
      </c>
      <c r="I8" s="333">
        <v>6205.2144736415785</v>
      </c>
      <c r="J8" s="557">
        <v>5462.979</v>
      </c>
      <c r="K8" s="558">
        <v>9.851708050732073</v>
      </c>
    </row>
    <row r="9" spans="1:11" ht="12.75" customHeight="1">
      <c r="A9" s="25" t="s">
        <v>104</v>
      </c>
      <c r="B9" s="26" t="s">
        <v>3</v>
      </c>
      <c r="C9" s="395">
        <v>95.02041838115021</v>
      </c>
      <c r="D9" s="332">
        <v>6407.028881677231</v>
      </c>
      <c r="E9" s="543" t="s">
        <v>426</v>
      </c>
      <c r="F9" s="395">
        <v>19.99502122469309</v>
      </c>
      <c r="G9" s="553">
        <v>1348.2226310821168</v>
      </c>
      <c r="H9" s="395">
        <v>75.02539715645712</v>
      </c>
      <c r="I9" s="332">
        <v>5058.806250595115</v>
      </c>
      <c r="J9" s="554">
        <v>5240.589</v>
      </c>
      <c r="K9" s="555">
        <v>14.830652418766025</v>
      </c>
    </row>
    <row r="10" spans="1:11" ht="12.75" customHeight="1">
      <c r="A10" s="27" t="s">
        <v>105</v>
      </c>
      <c r="B10" s="28" t="s">
        <v>85</v>
      </c>
      <c r="C10" s="397">
        <v>285.917120818872</v>
      </c>
      <c r="D10" s="333">
        <v>18324.424931827034</v>
      </c>
      <c r="E10" s="545">
        <v>0.07849365588485457</v>
      </c>
      <c r="F10" s="397">
        <v>110.3538842929996</v>
      </c>
      <c r="G10" s="556">
        <v>7072.57915465524</v>
      </c>
      <c r="H10" s="397">
        <v>175.56323652587238</v>
      </c>
      <c r="I10" s="333">
        <v>11251.845777171795</v>
      </c>
      <c r="J10" s="557">
        <v>2567</v>
      </c>
      <c r="K10" s="558">
        <v>15.603061044620985</v>
      </c>
    </row>
    <row r="11" spans="1:11" ht="12.75" customHeight="1">
      <c r="A11" s="25" t="s">
        <v>106</v>
      </c>
      <c r="B11" s="26" t="s">
        <v>4</v>
      </c>
      <c r="C11" s="395">
        <v>174.25315558294898</v>
      </c>
      <c r="D11" s="332">
        <v>12580.21364470054</v>
      </c>
      <c r="E11" s="543">
        <v>-0.07478129647572407</v>
      </c>
      <c r="F11" s="395">
        <v>45.19415924564125</v>
      </c>
      <c r="G11" s="553">
        <v>3262.794162325168</v>
      </c>
      <c r="H11" s="395">
        <v>129.05899633730772</v>
      </c>
      <c r="I11" s="332">
        <v>9317.419482375371</v>
      </c>
      <c r="J11" s="554">
        <v>1955.162</v>
      </c>
      <c r="K11" s="555">
        <v>13.851366956423172</v>
      </c>
    </row>
    <row r="12" spans="1:11" ht="12.75" customHeight="1">
      <c r="A12" s="27" t="s">
        <v>107</v>
      </c>
      <c r="B12" s="28" t="s">
        <v>5</v>
      </c>
      <c r="C12" s="397">
        <v>44.06962875800752</v>
      </c>
      <c r="D12" s="333">
        <v>18338.990075943515</v>
      </c>
      <c r="E12" s="545">
        <v>-0.36781011581079925</v>
      </c>
      <c r="F12" s="397">
        <v>9.877291886686962</v>
      </c>
      <c r="G12" s="556">
        <v>4110.3036942247045</v>
      </c>
      <c r="H12" s="397">
        <v>34.19233687132056</v>
      </c>
      <c r="I12" s="333">
        <v>14228.686381718811</v>
      </c>
      <c r="J12" s="557">
        <v>2630.376</v>
      </c>
      <c r="K12" s="558">
        <v>2.4030564701497177</v>
      </c>
    </row>
    <row r="13" spans="1:11" ht="12.75" customHeight="1">
      <c r="A13" s="25" t="s">
        <v>108</v>
      </c>
      <c r="B13" s="26" t="s">
        <v>6</v>
      </c>
      <c r="C13" s="395">
        <v>145.4098913809518</v>
      </c>
      <c r="D13" s="332">
        <v>12353.57836659664</v>
      </c>
      <c r="E13" s="543">
        <v>0.0009088636912484294</v>
      </c>
      <c r="F13" s="395">
        <v>26.411351339655535</v>
      </c>
      <c r="G13" s="553">
        <v>2243.8274002100843</v>
      </c>
      <c r="H13" s="395">
        <v>118.99854004129625</v>
      </c>
      <c r="I13" s="332">
        <v>10109.750966386555</v>
      </c>
      <c r="J13" s="554">
        <v>3808</v>
      </c>
      <c r="K13" s="555">
        <v>11.77066976594666</v>
      </c>
    </row>
    <row r="14" spans="1:11" ht="12.75" customHeight="1">
      <c r="A14" s="27" t="s">
        <v>109</v>
      </c>
      <c r="B14" s="28" t="s">
        <v>86</v>
      </c>
      <c r="C14" s="397">
        <v>89.16849761926798</v>
      </c>
      <c r="D14" s="333">
        <v>7827.856340656032</v>
      </c>
      <c r="E14" s="545">
        <v>-0.03021636649254711</v>
      </c>
      <c r="F14" s="397">
        <v>21.37837308075978</v>
      </c>
      <c r="G14" s="556">
        <v>1876.7483779717124</v>
      </c>
      <c r="H14" s="397">
        <v>67.79012453850821</v>
      </c>
      <c r="I14" s="333">
        <v>5951.107962684321</v>
      </c>
      <c r="J14" s="557">
        <v>3323</v>
      </c>
      <c r="K14" s="558">
        <v>11.391177065443562</v>
      </c>
    </row>
    <row r="15" spans="1:11" ht="12.75" customHeight="1">
      <c r="A15" s="25" t="s">
        <v>110</v>
      </c>
      <c r="B15" s="26" t="s">
        <v>7</v>
      </c>
      <c r="C15" s="395">
        <v>97.69095104689823</v>
      </c>
      <c r="D15" s="332">
        <v>5799.2372326594195</v>
      </c>
      <c r="E15" s="543">
        <v>-0.047506153718618216</v>
      </c>
      <c r="F15" s="395">
        <v>22.654681399608172</v>
      </c>
      <c r="G15" s="553">
        <v>1344.8520099223244</v>
      </c>
      <c r="H15" s="395">
        <v>75.03626964729007</v>
      </c>
      <c r="I15" s="332">
        <v>4454.385222737094</v>
      </c>
      <c r="J15" s="554">
        <v>2639.704</v>
      </c>
      <c r="K15" s="555">
        <v>16.845482798450554</v>
      </c>
    </row>
    <row r="16" spans="1:11" ht="12.75" customHeight="1">
      <c r="A16" s="27" t="s">
        <v>111</v>
      </c>
      <c r="B16" s="28" t="s">
        <v>87</v>
      </c>
      <c r="C16" s="397">
        <v>70.65482032623622</v>
      </c>
      <c r="D16" s="333">
        <v>4874.758996032263</v>
      </c>
      <c r="E16" s="545">
        <v>-0.021053662183928012</v>
      </c>
      <c r="F16" s="397">
        <v>19.058855093109514</v>
      </c>
      <c r="G16" s="556">
        <v>1314.9467352719555</v>
      </c>
      <c r="H16" s="397">
        <v>51.59596523312671</v>
      </c>
      <c r="I16" s="333">
        <v>3559.8122607603077</v>
      </c>
      <c r="J16" s="557">
        <v>4517.436</v>
      </c>
      <c r="K16" s="558">
        <v>14.494013013514033</v>
      </c>
    </row>
    <row r="17" spans="1:11" ht="12.75" customHeight="1">
      <c r="A17" s="25" t="s">
        <v>112</v>
      </c>
      <c r="B17" s="26" t="s">
        <v>8</v>
      </c>
      <c r="C17" s="395">
        <v>157.81191142479776</v>
      </c>
      <c r="D17" s="332">
        <v>13337.675546511628</v>
      </c>
      <c r="E17" s="543">
        <v>0.056481617405990336</v>
      </c>
      <c r="F17" s="395">
        <v>67.22809151945407</v>
      </c>
      <c r="G17" s="553">
        <v>5681.868144186046</v>
      </c>
      <c r="H17" s="395">
        <v>90.58381990534369</v>
      </c>
      <c r="I17" s="332">
        <v>7655.807402325582</v>
      </c>
      <c r="J17" s="554">
        <v>4300</v>
      </c>
      <c r="K17" s="555">
        <v>11.832040063837983</v>
      </c>
    </row>
    <row r="18" spans="1:11" ht="12.75" customHeight="1">
      <c r="A18" s="27" t="s">
        <v>113</v>
      </c>
      <c r="B18" s="28" t="s">
        <v>9</v>
      </c>
      <c r="C18" s="397">
        <v>192.61005304295404</v>
      </c>
      <c r="D18" s="333">
        <v>9389.26026853572</v>
      </c>
      <c r="E18" s="545">
        <v>-0.016343325875783576</v>
      </c>
      <c r="F18" s="397">
        <v>31.38739576765038</v>
      </c>
      <c r="G18" s="556">
        <v>1530.0573534875866</v>
      </c>
      <c r="H18" s="397">
        <v>161.22265727530367</v>
      </c>
      <c r="I18" s="333">
        <v>7859.202915048134</v>
      </c>
      <c r="J18" s="557">
        <v>5921</v>
      </c>
      <c r="K18" s="558">
        <v>20.513868774988396</v>
      </c>
    </row>
    <row r="19" spans="1:11" ht="12.75" customHeight="1">
      <c r="A19" s="25" t="s">
        <v>114</v>
      </c>
      <c r="B19" s="26" t="s">
        <v>10</v>
      </c>
      <c r="C19" s="395">
        <v>44.5790133798207</v>
      </c>
      <c r="D19" s="332">
        <v>29081.29422228035</v>
      </c>
      <c r="E19" s="543">
        <v>-0.067149089552488</v>
      </c>
      <c r="F19" s="395">
        <v>12.753743958931258</v>
      </c>
      <c r="G19" s="553">
        <v>8319.954893241344</v>
      </c>
      <c r="H19" s="395">
        <v>31.82526942088944</v>
      </c>
      <c r="I19" s="332">
        <v>20761.33932903901</v>
      </c>
      <c r="J19" s="554">
        <v>3058.3</v>
      </c>
      <c r="K19" s="555">
        <v>1.532910228791225</v>
      </c>
    </row>
    <row r="20" spans="1:11" ht="12.75" customHeight="1">
      <c r="A20" s="27" t="s">
        <v>115</v>
      </c>
      <c r="B20" s="28" t="s">
        <v>11</v>
      </c>
      <c r="C20" s="397">
        <v>58.20299742918053</v>
      </c>
      <c r="D20" s="333">
        <v>7270.722611111111</v>
      </c>
      <c r="E20" s="545">
        <v>-0.3040330497817515</v>
      </c>
      <c r="F20" s="397">
        <v>10.535623538491997</v>
      </c>
      <c r="G20" s="556">
        <v>1316.110847670251</v>
      </c>
      <c r="H20" s="397">
        <v>47.66737389068853</v>
      </c>
      <c r="I20" s="333">
        <v>5954.61176344086</v>
      </c>
      <c r="J20" s="557">
        <v>5580</v>
      </c>
      <c r="K20" s="558">
        <v>8.005118685209467</v>
      </c>
    </row>
    <row r="21" spans="1:11" ht="12.75" customHeight="1">
      <c r="A21" s="25" t="s">
        <v>116</v>
      </c>
      <c r="B21" s="26" t="s">
        <v>12</v>
      </c>
      <c r="C21" s="395">
        <v>140.26697494072067</v>
      </c>
      <c r="D21" s="332">
        <v>5411.609840531893</v>
      </c>
      <c r="E21" s="543">
        <v>0.05166249198600292</v>
      </c>
      <c r="F21" s="395">
        <v>64.76786503751117</v>
      </c>
      <c r="G21" s="553">
        <v>2498.7950009998</v>
      </c>
      <c r="H21" s="395">
        <v>75.49910990320951</v>
      </c>
      <c r="I21" s="332">
        <v>2912.8148395320936</v>
      </c>
      <c r="J21" s="554">
        <v>4000.8</v>
      </c>
      <c r="K21" s="555">
        <v>25.9196392707672</v>
      </c>
    </row>
    <row r="22" spans="1:11" ht="12.75" customHeight="1">
      <c r="A22" s="27" t="s">
        <v>117</v>
      </c>
      <c r="B22" s="28" t="s">
        <v>13</v>
      </c>
      <c r="C22" s="397">
        <v>50.06952584821098</v>
      </c>
      <c r="D22" s="333">
        <v>3582.3355175526267</v>
      </c>
      <c r="E22" s="545">
        <v>-0.05952673229338734</v>
      </c>
      <c r="F22" s="397">
        <v>0.06321337792274527</v>
      </c>
      <c r="G22" s="556">
        <v>4.522741629382111</v>
      </c>
      <c r="H22" s="397">
        <v>50.00631247028823</v>
      </c>
      <c r="I22" s="333">
        <v>3577.8127759232443</v>
      </c>
      <c r="J22" s="557">
        <v>5086.333</v>
      </c>
      <c r="K22" s="558">
        <v>13.97678291239939</v>
      </c>
    </row>
    <row r="23" spans="1:11" ht="12.75" customHeight="1">
      <c r="A23" s="25" t="s">
        <v>118</v>
      </c>
      <c r="B23" s="26" t="s">
        <v>88</v>
      </c>
      <c r="C23" s="395">
        <v>69.51272128493308</v>
      </c>
      <c r="D23" s="332">
        <v>7331.4905481727565</v>
      </c>
      <c r="E23" s="543">
        <v>-0.20322388907277078</v>
      </c>
      <c r="F23" s="395">
        <v>13.415921427311444</v>
      </c>
      <c r="G23" s="553">
        <v>1414.9741129568106</v>
      </c>
      <c r="H23" s="395">
        <v>56.09679985762165</v>
      </c>
      <c r="I23" s="332">
        <v>5916.516435215946</v>
      </c>
      <c r="J23" s="554">
        <v>6020</v>
      </c>
      <c r="K23" s="555">
        <v>9.481390015875816</v>
      </c>
    </row>
    <row r="24" spans="1:11" ht="12.75" customHeight="1">
      <c r="A24" s="27" t="s">
        <v>119</v>
      </c>
      <c r="B24" s="28" t="s">
        <v>89</v>
      </c>
      <c r="C24" s="397">
        <v>63.02016019510179</v>
      </c>
      <c r="D24" s="333">
        <v>4359.993205544726</v>
      </c>
      <c r="E24" s="545">
        <v>-0.07625176723318128</v>
      </c>
      <c r="F24" s="397">
        <v>17.29149475773504</v>
      </c>
      <c r="G24" s="556">
        <v>1196.2965410439679</v>
      </c>
      <c r="H24" s="397">
        <v>45.72866543736675</v>
      </c>
      <c r="I24" s="333">
        <v>3163.6966645007583</v>
      </c>
      <c r="J24" s="557">
        <v>4617</v>
      </c>
      <c r="K24" s="558">
        <v>14.454187707209561</v>
      </c>
    </row>
    <row r="25" spans="1:11" ht="12.75" customHeight="1">
      <c r="A25" s="25" t="s">
        <v>120</v>
      </c>
      <c r="B25" s="26" t="s">
        <v>90</v>
      </c>
      <c r="C25" s="395">
        <v>64.30568654904886</v>
      </c>
      <c r="D25" s="332">
        <v>3396.585975408811</v>
      </c>
      <c r="E25" s="543">
        <v>-0.17020357527341246</v>
      </c>
      <c r="F25" s="395">
        <v>23.30677152580558</v>
      </c>
      <c r="G25" s="553">
        <v>1231.049033839754</v>
      </c>
      <c r="H25" s="395">
        <v>40.99891502324327</v>
      </c>
      <c r="I25" s="332">
        <v>2165.536941569057</v>
      </c>
      <c r="J25" s="554">
        <v>4773.173</v>
      </c>
      <c r="K25" s="555">
        <v>18.932447762141237</v>
      </c>
    </row>
    <row r="26" spans="1:11" ht="12.75" customHeight="1">
      <c r="A26" s="27" t="s">
        <v>225</v>
      </c>
      <c r="B26" s="28" t="s">
        <v>14</v>
      </c>
      <c r="C26" s="397">
        <v>357.4100322145223</v>
      </c>
      <c r="D26" s="333">
        <v>25698.33381860023</v>
      </c>
      <c r="E26" s="545">
        <v>0.06789557075707364</v>
      </c>
      <c r="F26" s="397">
        <v>108.54991400183685</v>
      </c>
      <c r="G26" s="556">
        <v>7804.9066186402515</v>
      </c>
      <c r="H26" s="397">
        <v>248.86011821268545</v>
      </c>
      <c r="I26" s="333">
        <v>17893.427199959977</v>
      </c>
      <c r="J26" s="557">
        <v>1998.9</v>
      </c>
      <c r="K26" s="558">
        <v>13.907906821407698</v>
      </c>
    </row>
    <row r="27" spans="1:11" ht="12.75" customHeight="1">
      <c r="A27" s="25" t="s">
        <v>226</v>
      </c>
      <c r="B27" s="26" t="s">
        <v>15</v>
      </c>
      <c r="C27" s="395">
        <v>148.54943723332315</v>
      </c>
      <c r="D27" s="332">
        <v>10060.671351611618</v>
      </c>
      <c r="E27" s="543">
        <v>-0.015329523902132713</v>
      </c>
      <c r="F27" s="395">
        <v>7.8748765132882115</v>
      </c>
      <c r="G27" s="553">
        <v>533.3345316568153</v>
      </c>
      <c r="H27" s="395">
        <v>140.67456072003495</v>
      </c>
      <c r="I27" s="332">
        <v>9527.336819954802</v>
      </c>
      <c r="J27" s="554">
        <v>2467.336</v>
      </c>
      <c r="K27" s="555">
        <v>14.765360286769237</v>
      </c>
    </row>
    <row r="28" spans="1:11" ht="12.75" customHeight="1">
      <c r="A28" s="27" t="s">
        <v>121</v>
      </c>
      <c r="B28" s="28" t="s">
        <v>16</v>
      </c>
      <c r="C28" s="397">
        <v>84.20450260933862</v>
      </c>
      <c r="D28" s="333">
        <v>7743.692357765248</v>
      </c>
      <c r="E28" s="545">
        <v>-0.22610662997415387</v>
      </c>
      <c r="F28" s="397">
        <v>24.38075001068259</v>
      </c>
      <c r="G28" s="556">
        <v>2242.125084572014</v>
      </c>
      <c r="H28" s="397">
        <v>59.82375259865603</v>
      </c>
      <c r="I28" s="333">
        <v>5501.567273193234</v>
      </c>
      <c r="J28" s="557">
        <v>5853</v>
      </c>
      <c r="K28" s="558">
        <v>10.87394730046316</v>
      </c>
    </row>
    <row r="29" spans="1:11" ht="12.75" customHeight="1">
      <c r="A29" s="25" t="s">
        <v>122</v>
      </c>
      <c r="B29" s="26" t="s">
        <v>91</v>
      </c>
      <c r="C29" s="395">
        <v>68.38512706375872</v>
      </c>
      <c r="D29" s="332">
        <v>9246.124442237755</v>
      </c>
      <c r="E29" s="543">
        <v>-0.10059521365533675</v>
      </c>
      <c r="F29" s="395">
        <v>29.802362662651475</v>
      </c>
      <c r="G29" s="553">
        <v>4029.477836528129</v>
      </c>
      <c r="H29" s="395">
        <v>38.58276440110725</v>
      </c>
      <c r="I29" s="332">
        <v>5216.646605709627</v>
      </c>
      <c r="J29" s="554">
        <v>4499.453</v>
      </c>
      <c r="K29" s="555">
        <v>7.396085515717772</v>
      </c>
    </row>
    <row r="30" spans="1:11" ht="12.75" customHeight="1">
      <c r="A30" s="27" t="s">
        <v>123</v>
      </c>
      <c r="B30" s="28" t="s">
        <v>17</v>
      </c>
      <c r="C30" s="397">
        <v>238.71977583991904</v>
      </c>
      <c r="D30" s="333">
        <v>7011.199270523668</v>
      </c>
      <c r="E30" s="545">
        <v>0.039354742531392706</v>
      </c>
      <c r="F30" s="397">
        <v>115.58903912484915</v>
      </c>
      <c r="G30" s="556">
        <v>3394.8498147724677</v>
      </c>
      <c r="H30" s="397">
        <v>123.13073671506987</v>
      </c>
      <c r="I30" s="333">
        <v>3616.3494557512004</v>
      </c>
      <c r="J30" s="557">
        <v>4373</v>
      </c>
      <c r="K30" s="558">
        <v>34.04835130610815</v>
      </c>
    </row>
    <row r="31" spans="1:11" ht="12.75" customHeight="1">
      <c r="A31" s="25" t="s">
        <v>124</v>
      </c>
      <c r="B31" s="26" t="s">
        <v>92</v>
      </c>
      <c r="C31" s="395">
        <v>142.9141714806717</v>
      </c>
      <c r="D31" s="332">
        <v>12232.39016549409</v>
      </c>
      <c r="E31" s="543">
        <v>0.008401737151171984</v>
      </c>
      <c r="F31" s="395">
        <v>45.299085158414535</v>
      </c>
      <c r="G31" s="553">
        <v>3877.264781069035</v>
      </c>
      <c r="H31" s="395">
        <v>97.61508632225718</v>
      </c>
      <c r="I31" s="332">
        <v>8355.125384425055</v>
      </c>
      <c r="J31" s="554">
        <v>4959.029</v>
      </c>
      <c r="K31" s="555">
        <v>11.683258099779483</v>
      </c>
    </row>
    <row r="32" spans="1:11" ht="12.75" customHeight="1">
      <c r="A32" s="27" t="s">
        <v>125</v>
      </c>
      <c r="B32" s="28" t="s">
        <v>18</v>
      </c>
      <c r="C32" s="397">
        <v>62.7168404531919</v>
      </c>
      <c r="D32" s="333">
        <v>9099.030658248254</v>
      </c>
      <c r="E32" s="545">
        <v>-0.15306473016544886</v>
      </c>
      <c r="F32" s="397">
        <v>18.00252953747463</v>
      </c>
      <c r="G32" s="556">
        <v>2611.827493283181</v>
      </c>
      <c r="H32" s="397">
        <v>44.71431091571727</v>
      </c>
      <c r="I32" s="333">
        <v>6487.203164965073</v>
      </c>
      <c r="J32" s="557">
        <v>3722</v>
      </c>
      <c r="K32" s="558">
        <v>6.892694706588246</v>
      </c>
    </row>
    <row r="33" spans="1:11" ht="12.75" customHeight="1">
      <c r="A33" s="25" t="s">
        <v>126</v>
      </c>
      <c r="B33" s="26" t="s">
        <v>93</v>
      </c>
      <c r="C33" s="395">
        <v>102.41205736029283</v>
      </c>
      <c r="D33" s="332">
        <v>12075.267068285466</v>
      </c>
      <c r="E33" s="543">
        <v>-0.1474657606030627</v>
      </c>
      <c r="F33" s="395">
        <v>21.576174874921353</v>
      </c>
      <c r="G33" s="553">
        <v>2544.0175760761726</v>
      </c>
      <c r="H33" s="395">
        <v>80.83588248537149</v>
      </c>
      <c r="I33" s="332">
        <v>9531.249492209294</v>
      </c>
      <c r="J33" s="554">
        <v>4219.258</v>
      </c>
      <c r="K33" s="555">
        <v>8.481142220801749</v>
      </c>
    </row>
    <row r="34" spans="1:11" ht="12.75" customHeight="1">
      <c r="A34" s="27" t="s">
        <v>127</v>
      </c>
      <c r="B34" s="28" t="s">
        <v>19</v>
      </c>
      <c r="C34" s="397">
        <v>78.50167206570302</v>
      </c>
      <c r="D34" s="333">
        <v>10811.391546849653</v>
      </c>
      <c r="E34" s="545">
        <v>0.12601600573776706</v>
      </c>
      <c r="F34" s="397">
        <v>18.206395045904326</v>
      </c>
      <c r="G34" s="556">
        <v>2507.417489568254</v>
      </c>
      <c r="H34" s="397">
        <v>60.2952770197987</v>
      </c>
      <c r="I34" s="333">
        <v>8303.974057281397</v>
      </c>
      <c r="J34" s="557">
        <v>4350.662</v>
      </c>
      <c r="K34" s="558">
        <v>7.261014618287296</v>
      </c>
    </row>
    <row r="35" spans="1:11" ht="12.75" customHeight="1">
      <c r="A35" s="25" t="s">
        <v>128</v>
      </c>
      <c r="B35" s="26" t="s">
        <v>20</v>
      </c>
      <c r="C35" s="395">
        <v>66.04156707844547</v>
      </c>
      <c r="D35" s="332">
        <v>3858.591983043435</v>
      </c>
      <c r="E35" s="543">
        <v>-0.09146931289973914</v>
      </c>
      <c r="F35" s="395">
        <v>9.811546504762385</v>
      </c>
      <c r="G35" s="553">
        <v>573.2564558858</v>
      </c>
      <c r="H35" s="395">
        <v>56.230020573683085</v>
      </c>
      <c r="I35" s="332">
        <v>3285.335527157635</v>
      </c>
      <c r="J35" s="554">
        <v>7478.873</v>
      </c>
      <c r="K35" s="555">
        <v>17.115457495548853</v>
      </c>
    </row>
    <row r="36" spans="1:11" ht="12.75" customHeight="1">
      <c r="A36" s="27" t="s">
        <v>129</v>
      </c>
      <c r="B36" s="28" t="s">
        <v>21</v>
      </c>
      <c r="C36" s="397">
        <v>32.76162690908777</v>
      </c>
      <c r="D36" s="333">
        <v>8519.39281278626</v>
      </c>
      <c r="E36" s="545">
        <v>0.46271563658592063</v>
      </c>
      <c r="F36" s="397">
        <v>8.602582063489661</v>
      </c>
      <c r="G36" s="556">
        <v>2237.0310243282884</v>
      </c>
      <c r="H36" s="397">
        <v>24.159044845598103</v>
      </c>
      <c r="I36" s="333">
        <v>6282.361788457972</v>
      </c>
      <c r="J36" s="557">
        <v>3558.82</v>
      </c>
      <c r="K36" s="558">
        <v>3.8455354306374687</v>
      </c>
    </row>
    <row r="37" spans="1:11" ht="12.75" customHeight="1">
      <c r="A37" s="25" t="s">
        <v>130</v>
      </c>
      <c r="B37" s="26" t="s">
        <v>22</v>
      </c>
      <c r="C37" s="395">
        <v>71.55427503651586</v>
      </c>
      <c r="D37" s="332">
        <v>11198.283024624101</v>
      </c>
      <c r="E37" s="543">
        <v>-0.00639396206012488</v>
      </c>
      <c r="F37" s="395">
        <v>10.665355794709134</v>
      </c>
      <c r="G37" s="553">
        <v>1669.1339921551537</v>
      </c>
      <c r="H37" s="395">
        <v>60.888919241806725</v>
      </c>
      <c r="I37" s="332">
        <v>9529.149032468948</v>
      </c>
      <c r="J37" s="554">
        <v>4589</v>
      </c>
      <c r="K37" s="555">
        <v>6.389754114909751</v>
      </c>
    </row>
    <row r="38" spans="1:11" ht="12.75" customHeight="1">
      <c r="A38" s="27" t="s">
        <v>131</v>
      </c>
      <c r="B38" s="28" t="s">
        <v>23</v>
      </c>
      <c r="C38" s="397">
        <v>62.037674303840966</v>
      </c>
      <c r="D38" s="333">
        <v>11734.738461454943</v>
      </c>
      <c r="E38" s="545">
        <v>-0.15610489377466985</v>
      </c>
      <c r="F38" s="397">
        <v>17.67991325366904</v>
      </c>
      <c r="G38" s="556">
        <v>3344.244612344727</v>
      </c>
      <c r="H38" s="397">
        <v>44.35776105017192</v>
      </c>
      <c r="I38" s="333">
        <v>8390.493849110215</v>
      </c>
      <c r="J38" s="557">
        <v>6631.317</v>
      </c>
      <c r="K38" s="558">
        <v>5.286668680994972</v>
      </c>
    </row>
    <row r="39" spans="1:11" ht="12.75" customHeight="1">
      <c r="A39" s="25" t="s">
        <v>132</v>
      </c>
      <c r="B39" s="26" t="s">
        <v>24</v>
      </c>
      <c r="C39" s="395">
        <v>170.32151161595397</v>
      </c>
      <c r="D39" s="332">
        <v>9307.06879637174</v>
      </c>
      <c r="E39" s="543">
        <v>0.18000594185736407</v>
      </c>
      <c r="F39" s="395">
        <v>78.8402849506579</v>
      </c>
      <c r="G39" s="553">
        <v>4308.1578421864615</v>
      </c>
      <c r="H39" s="395">
        <v>91.48122666529606</v>
      </c>
      <c r="I39" s="332">
        <v>4998.910954185278</v>
      </c>
      <c r="J39" s="554">
        <v>3560.493</v>
      </c>
      <c r="K39" s="555">
        <v>18.300231291118422</v>
      </c>
    </row>
    <row r="40" spans="1:11" ht="12.75" customHeight="1">
      <c r="A40" s="27" t="s">
        <v>133</v>
      </c>
      <c r="B40" s="28" t="s">
        <v>25</v>
      </c>
      <c r="C40" s="397">
        <v>63.19527606264104</v>
      </c>
      <c r="D40" s="333">
        <v>14287.128681284745</v>
      </c>
      <c r="E40" s="545">
        <v>0.0005609422191417135</v>
      </c>
      <c r="F40" s="397">
        <v>27.979691411991627</v>
      </c>
      <c r="G40" s="556">
        <v>6325.622365657813</v>
      </c>
      <c r="H40" s="397">
        <v>35.21558465064941</v>
      </c>
      <c r="I40" s="333">
        <v>7961.50631562693</v>
      </c>
      <c r="J40" s="557">
        <v>6476</v>
      </c>
      <c r="K40" s="558">
        <v>4.423231390462869</v>
      </c>
    </row>
    <row r="41" spans="1:11" ht="12.75" customHeight="1">
      <c r="A41" s="25" t="s">
        <v>134</v>
      </c>
      <c r="B41" s="26" t="s">
        <v>26</v>
      </c>
      <c r="C41" s="395">
        <v>113.37395351162733</v>
      </c>
      <c r="D41" s="332">
        <v>24038.49995628284</v>
      </c>
      <c r="E41" s="543">
        <v>0.09495435887718728</v>
      </c>
      <c r="F41" s="395">
        <v>33.80291427069425</v>
      </c>
      <c r="G41" s="553">
        <v>7167.178421937815</v>
      </c>
      <c r="H41" s="395">
        <v>79.57103924093308</v>
      </c>
      <c r="I41" s="332">
        <v>16871.32153434503</v>
      </c>
      <c r="J41" s="554">
        <v>4952.289</v>
      </c>
      <c r="K41" s="555">
        <v>4.716348928502722</v>
      </c>
    </row>
    <row r="42" spans="1:11" ht="12.75" customHeight="1">
      <c r="A42" s="27" t="s">
        <v>135</v>
      </c>
      <c r="B42" s="28" t="s">
        <v>27</v>
      </c>
      <c r="C42" s="397">
        <v>76.63154612907435</v>
      </c>
      <c r="D42" s="333">
        <v>14757.901016689046</v>
      </c>
      <c r="E42" s="545">
        <v>0.020460213527491833</v>
      </c>
      <c r="F42" s="397">
        <v>22.079489378275245</v>
      </c>
      <c r="G42" s="556">
        <v>4252.125073853827</v>
      </c>
      <c r="H42" s="397">
        <v>54.55205675079911</v>
      </c>
      <c r="I42" s="333">
        <v>10505.77594283522</v>
      </c>
      <c r="J42" s="557">
        <v>5213</v>
      </c>
      <c r="K42" s="558">
        <v>5.192577592329369</v>
      </c>
    </row>
    <row r="43" spans="1:11" ht="12.75" customHeight="1">
      <c r="A43" s="25" t="s">
        <v>136</v>
      </c>
      <c r="B43" s="26" t="s">
        <v>28</v>
      </c>
      <c r="C43" s="395">
        <v>152.75540258015477</v>
      </c>
      <c r="D43" s="332">
        <v>7340.938593452522</v>
      </c>
      <c r="E43" s="543">
        <v>-0.15954478747005862</v>
      </c>
      <c r="F43" s="395">
        <v>77.75765509954353</v>
      </c>
      <c r="G43" s="553">
        <v>3736.785485914897</v>
      </c>
      <c r="H43" s="395">
        <v>74.99774748061125</v>
      </c>
      <c r="I43" s="332">
        <v>3604.1531075376247</v>
      </c>
      <c r="J43" s="554">
        <v>4982.498</v>
      </c>
      <c r="K43" s="555">
        <v>20.80870186223861</v>
      </c>
    </row>
    <row r="44" spans="1:11" ht="12.75" customHeight="1">
      <c r="A44" s="27" t="s">
        <v>137</v>
      </c>
      <c r="B44" s="28" t="s">
        <v>29</v>
      </c>
      <c r="C44" s="397">
        <v>72.4128912199981</v>
      </c>
      <c r="D44" s="333">
        <v>11114.061701857034</v>
      </c>
      <c r="E44" s="545">
        <v>-0.2065709720579748</v>
      </c>
      <c r="F44" s="397">
        <v>34.374515420072036</v>
      </c>
      <c r="G44" s="556">
        <v>5275.86288730603</v>
      </c>
      <c r="H44" s="397">
        <v>38.03837579992608</v>
      </c>
      <c r="I44" s="333">
        <v>5838.198814551005</v>
      </c>
      <c r="J44" s="557">
        <v>3931</v>
      </c>
      <c r="K44" s="558">
        <v>6.515430016723656</v>
      </c>
    </row>
    <row r="45" spans="1:11" ht="12.75" customHeight="1">
      <c r="A45" s="25" t="s">
        <v>138</v>
      </c>
      <c r="B45" s="26" t="s">
        <v>30</v>
      </c>
      <c r="C45" s="395">
        <v>77.48628247244082</v>
      </c>
      <c r="D45" s="332">
        <v>18376.41249031008</v>
      </c>
      <c r="E45" s="543">
        <v>0.05933495089072016</v>
      </c>
      <c r="F45" s="395">
        <v>18.9245794905739</v>
      </c>
      <c r="G45" s="553">
        <v>4488.096058139535</v>
      </c>
      <c r="H45" s="395">
        <v>58.56170298186692</v>
      </c>
      <c r="I45" s="332">
        <v>13888.316432170544</v>
      </c>
      <c r="J45" s="554">
        <v>5160</v>
      </c>
      <c r="K45" s="555">
        <v>4.216616410482705</v>
      </c>
    </row>
    <row r="46" spans="1:11" ht="12.75" customHeight="1">
      <c r="A46" s="27" t="s">
        <v>139</v>
      </c>
      <c r="B46" s="28" t="s">
        <v>94</v>
      </c>
      <c r="C46" s="397">
        <v>169.22210681684336</v>
      </c>
      <c r="D46" s="333">
        <v>12962.619119852934</v>
      </c>
      <c r="E46" s="545">
        <v>-0.05368177288214859</v>
      </c>
      <c r="F46" s="397">
        <v>80.26881802120141</v>
      </c>
      <c r="G46" s="556">
        <v>6148.6890500411655</v>
      </c>
      <c r="H46" s="397">
        <v>88.95328879564194</v>
      </c>
      <c r="I46" s="333">
        <v>6813.930069811768</v>
      </c>
      <c r="J46" s="557">
        <v>3546.68</v>
      </c>
      <c r="K46" s="558">
        <v>13.05462308598351</v>
      </c>
    </row>
    <row r="47" spans="1:11" ht="12.75" customHeight="1">
      <c r="A47" s="25" t="s">
        <v>140</v>
      </c>
      <c r="B47" s="26" t="s">
        <v>31</v>
      </c>
      <c r="C47" s="395">
        <v>125.40229658271183</v>
      </c>
      <c r="D47" s="332">
        <v>11635.419540448567</v>
      </c>
      <c r="E47" s="543">
        <v>0.06997382087744253</v>
      </c>
      <c r="F47" s="395">
        <v>45.84110914129681</v>
      </c>
      <c r="G47" s="553">
        <v>4253.355413683972</v>
      </c>
      <c r="H47" s="395">
        <v>79.56118744141502</v>
      </c>
      <c r="I47" s="332">
        <v>7382.064126764596</v>
      </c>
      <c r="J47" s="554">
        <v>4231.213</v>
      </c>
      <c r="K47" s="555">
        <v>10.777634286995148</v>
      </c>
    </row>
    <row r="48" spans="1:11" ht="12.75" customHeight="1">
      <c r="A48" s="27" t="s">
        <v>141</v>
      </c>
      <c r="B48" s="28" t="s">
        <v>32</v>
      </c>
      <c r="C48" s="397">
        <v>78.04234668525834</v>
      </c>
      <c r="D48" s="333">
        <v>7679.525720930234</v>
      </c>
      <c r="E48" s="545">
        <v>-0.01440083624944466</v>
      </c>
      <c r="F48" s="397">
        <v>15.625194222798614</v>
      </c>
      <c r="G48" s="556">
        <v>1537.550906976744</v>
      </c>
      <c r="H48" s="397">
        <v>62.41715246245972</v>
      </c>
      <c r="I48" s="333">
        <v>6141.9748139534895</v>
      </c>
      <c r="J48" s="557">
        <v>3440</v>
      </c>
      <c r="K48" s="558">
        <v>10.162391470681206</v>
      </c>
    </row>
    <row r="49" spans="1:11" ht="12.75" customHeight="1">
      <c r="A49" s="25" t="s">
        <v>142</v>
      </c>
      <c r="B49" s="26" t="s">
        <v>33</v>
      </c>
      <c r="C49" s="395">
        <v>57.85545754692898</v>
      </c>
      <c r="D49" s="332">
        <v>11633.02837325612</v>
      </c>
      <c r="E49" s="543">
        <v>-0.06622376374032724</v>
      </c>
      <c r="F49" s="395">
        <v>12.492220779271783</v>
      </c>
      <c r="G49" s="553">
        <v>2511.8176388523293</v>
      </c>
      <c r="H49" s="395">
        <v>45.36323676765719</v>
      </c>
      <c r="I49" s="332">
        <v>9121.21073440379</v>
      </c>
      <c r="J49" s="554">
        <v>3799</v>
      </c>
      <c r="K49" s="555">
        <v>4.973378873547358</v>
      </c>
    </row>
    <row r="50" spans="1:11" ht="12.75" customHeight="1">
      <c r="A50" s="27" t="s">
        <v>143</v>
      </c>
      <c r="B50" s="28" t="s">
        <v>34</v>
      </c>
      <c r="C50" s="397">
        <v>110.63003349692296</v>
      </c>
      <c r="D50" s="333">
        <v>7490.085915455817</v>
      </c>
      <c r="E50" s="545">
        <v>0.04171172656152944</v>
      </c>
      <c r="F50" s="397">
        <v>40.04244735270442</v>
      </c>
      <c r="G50" s="556">
        <v>2711.0302822534572</v>
      </c>
      <c r="H50" s="397">
        <v>70.58758614421853</v>
      </c>
      <c r="I50" s="333">
        <v>4779.05563320236</v>
      </c>
      <c r="J50" s="557">
        <v>3412.89</v>
      </c>
      <c r="K50" s="558">
        <v>14.770195528550284</v>
      </c>
    </row>
    <row r="51" spans="1:11" ht="12.75" customHeight="1">
      <c r="A51" s="25" t="s">
        <v>144</v>
      </c>
      <c r="B51" s="26" t="s">
        <v>35</v>
      </c>
      <c r="C51" s="395">
        <v>51.253857022649996</v>
      </c>
      <c r="D51" s="332">
        <v>14274.07144277257</v>
      </c>
      <c r="E51" s="543">
        <v>0.018996496809177588</v>
      </c>
      <c r="F51" s="395">
        <v>6.041950850095096</v>
      </c>
      <c r="G51" s="553">
        <v>1682.6682536275355</v>
      </c>
      <c r="H51" s="395">
        <v>45.2119061725549</v>
      </c>
      <c r="I51" s="332">
        <v>12591.403189145036</v>
      </c>
      <c r="J51" s="554">
        <v>4672.663</v>
      </c>
      <c r="K51" s="555">
        <v>3.5906964055866135</v>
      </c>
    </row>
    <row r="52" spans="1:11" ht="12.75" customHeight="1">
      <c r="A52" s="27" t="s">
        <v>145</v>
      </c>
      <c r="B52" s="28" t="s">
        <v>95</v>
      </c>
      <c r="C52" s="397">
        <v>70.73108991849936</v>
      </c>
      <c r="D52" s="333">
        <v>13025.02362739726</v>
      </c>
      <c r="E52" s="545">
        <v>-0.43410613502759166</v>
      </c>
      <c r="F52" s="397">
        <v>29.30634345123501</v>
      </c>
      <c r="G52" s="556">
        <v>5396.71898630137</v>
      </c>
      <c r="H52" s="397">
        <v>41.42474646726436</v>
      </c>
      <c r="I52" s="333">
        <v>7628.3046410958905</v>
      </c>
      <c r="J52" s="557">
        <v>3650</v>
      </c>
      <c r="K52" s="558">
        <v>5.430400123783367</v>
      </c>
    </row>
    <row r="53" spans="1:11" ht="12.75" customHeight="1">
      <c r="A53" s="25" t="s">
        <v>146</v>
      </c>
      <c r="B53" s="26" t="s">
        <v>36</v>
      </c>
      <c r="C53" s="395">
        <v>150.40925881145836</v>
      </c>
      <c r="D53" s="332">
        <v>6686.52639928163</v>
      </c>
      <c r="E53" s="543">
        <v>-0.09773471103862996</v>
      </c>
      <c r="F53" s="395">
        <v>28.66487756856438</v>
      </c>
      <c r="G53" s="553">
        <v>1274.3129120438161</v>
      </c>
      <c r="H53" s="395">
        <v>121.74438124289398</v>
      </c>
      <c r="I53" s="332">
        <v>5412.213487237814</v>
      </c>
      <c r="J53" s="554">
        <v>4055.849</v>
      </c>
      <c r="K53" s="555">
        <v>22.494378968969247</v>
      </c>
    </row>
    <row r="54" spans="1:11" ht="12.75" customHeight="1">
      <c r="A54" s="27" t="s">
        <v>147</v>
      </c>
      <c r="B54" s="28" t="s">
        <v>37</v>
      </c>
      <c r="C54" s="397">
        <v>69.05895401193672</v>
      </c>
      <c r="D54" s="333">
        <v>7951.151097129166</v>
      </c>
      <c r="E54" s="545">
        <v>-0.1080837644197733</v>
      </c>
      <c r="F54" s="397">
        <v>3.727365213465755</v>
      </c>
      <c r="G54" s="556">
        <v>429.15280763341207</v>
      </c>
      <c r="H54" s="397">
        <v>65.33158879847096</v>
      </c>
      <c r="I54" s="333">
        <v>7521.998289495754</v>
      </c>
      <c r="J54" s="557">
        <v>2962.869</v>
      </c>
      <c r="K54" s="558">
        <v>8.685403304292768</v>
      </c>
    </row>
    <row r="55" spans="1:11" ht="12.75" customHeight="1">
      <c r="A55" s="25" t="s">
        <v>148</v>
      </c>
      <c r="B55" s="26" t="s">
        <v>38</v>
      </c>
      <c r="C55" s="395">
        <v>311.016738611767</v>
      </c>
      <c r="D55" s="332">
        <v>11130.89482834507</v>
      </c>
      <c r="E55" s="543">
        <v>0.15021344389585534</v>
      </c>
      <c r="F55" s="395">
        <v>146.50876795552932</v>
      </c>
      <c r="G55" s="553">
        <v>5243.363089788732</v>
      </c>
      <c r="H55" s="395">
        <v>164.5079706562377</v>
      </c>
      <c r="I55" s="332">
        <v>5887.531738556338</v>
      </c>
      <c r="J55" s="554">
        <v>2272</v>
      </c>
      <c r="K55" s="555">
        <v>27.941755214482487</v>
      </c>
    </row>
    <row r="56" spans="1:11" ht="12.75" customHeight="1">
      <c r="A56" s="27" t="s">
        <v>149</v>
      </c>
      <c r="B56" s="28" t="s">
        <v>39</v>
      </c>
      <c r="C56" s="397">
        <v>62.42784047000085</v>
      </c>
      <c r="D56" s="333">
        <v>10319.444440444551</v>
      </c>
      <c r="E56" s="545">
        <v>-0.07831972926628361</v>
      </c>
      <c r="F56" s="397">
        <v>23.01244928587695</v>
      </c>
      <c r="G56" s="556">
        <v>3804.0029905931465</v>
      </c>
      <c r="H56" s="397">
        <v>39.415391184123905</v>
      </c>
      <c r="I56" s="333">
        <v>6515.441449851406</v>
      </c>
      <c r="J56" s="557">
        <v>4861.243</v>
      </c>
      <c r="K56" s="558">
        <v>6.049535014242639</v>
      </c>
    </row>
    <row r="57" spans="1:11" ht="12.75" customHeight="1">
      <c r="A57" s="25" t="s">
        <v>150</v>
      </c>
      <c r="B57" s="26" t="s">
        <v>40</v>
      </c>
      <c r="C57" s="395">
        <v>111.85168938021373</v>
      </c>
      <c r="D57" s="332">
        <v>7441.374510764471</v>
      </c>
      <c r="E57" s="543">
        <v>0.019484327838925175</v>
      </c>
      <c r="F57" s="395">
        <v>50.239471093757565</v>
      </c>
      <c r="G57" s="553">
        <v>3342.37883846848</v>
      </c>
      <c r="H57" s="395">
        <v>61.61221828645616</v>
      </c>
      <c r="I57" s="332">
        <v>4098.9956722959905</v>
      </c>
      <c r="J57" s="554">
        <v>7757</v>
      </c>
      <c r="K57" s="555">
        <v>15.03105228992472</v>
      </c>
    </row>
    <row r="58" spans="1:11" ht="12.75" customHeight="1">
      <c r="A58" s="27" t="s">
        <v>151</v>
      </c>
      <c r="B58" s="28" t="s">
        <v>96</v>
      </c>
      <c r="C58" s="397">
        <v>78.58521538519854</v>
      </c>
      <c r="D58" s="333">
        <v>10877.895583114714</v>
      </c>
      <c r="E58" s="545">
        <v>-0.2276798896321207</v>
      </c>
      <c r="F58" s="397">
        <v>44.10755534956806</v>
      </c>
      <c r="G58" s="556">
        <v>6105.440815645123</v>
      </c>
      <c r="H58" s="397">
        <v>34.47766003563048</v>
      </c>
      <c r="I58" s="333">
        <v>4772.454767469592</v>
      </c>
      <c r="J58" s="557">
        <v>4193</v>
      </c>
      <c r="K58" s="558">
        <v>7.2243031553991885</v>
      </c>
    </row>
    <row r="59" spans="1:11" ht="12.75" customHeight="1">
      <c r="A59" s="25" t="s">
        <v>152</v>
      </c>
      <c r="B59" s="26" t="s">
        <v>41</v>
      </c>
      <c r="C59" s="395">
        <v>143.19587304394872</v>
      </c>
      <c r="D59" s="332">
        <v>7100.959463492945</v>
      </c>
      <c r="E59" s="543">
        <v>-0.019335689745066387</v>
      </c>
      <c r="F59" s="395">
        <v>50.83442150824038</v>
      </c>
      <c r="G59" s="553">
        <v>2520.8349850232166</v>
      </c>
      <c r="H59" s="395">
        <v>92.36145153570834</v>
      </c>
      <c r="I59" s="332">
        <v>4580.124478469729</v>
      </c>
      <c r="J59" s="554">
        <v>3876.333</v>
      </c>
      <c r="K59" s="555">
        <v>20.165707715998003</v>
      </c>
    </row>
    <row r="60" spans="1:11" ht="12.75" customHeight="1">
      <c r="A60" s="27" t="s">
        <v>153</v>
      </c>
      <c r="B60" s="28" t="s">
        <v>42</v>
      </c>
      <c r="C60" s="397">
        <v>86.9364157968684</v>
      </c>
      <c r="D60" s="333">
        <v>7434.5844073772705</v>
      </c>
      <c r="E60" s="545">
        <v>0.11765134798922938</v>
      </c>
      <c r="F60" s="397">
        <v>11.892498834454477</v>
      </c>
      <c r="G60" s="556">
        <v>1017.0166965012205</v>
      </c>
      <c r="H60" s="397">
        <v>75.04391696241393</v>
      </c>
      <c r="I60" s="333">
        <v>6417.567710876051</v>
      </c>
      <c r="J60" s="557">
        <v>3687</v>
      </c>
      <c r="K60" s="558">
        <v>11.6935138580984</v>
      </c>
    </row>
    <row r="61" spans="1:11" ht="12.75" customHeight="1">
      <c r="A61" s="25" t="s">
        <v>154</v>
      </c>
      <c r="B61" s="26" t="s">
        <v>43</v>
      </c>
      <c r="C61" s="395">
        <v>47.36921176593739</v>
      </c>
      <c r="D61" s="332">
        <v>10712.847145206317</v>
      </c>
      <c r="E61" s="543">
        <v>-0.09881997361999761</v>
      </c>
      <c r="F61" s="395">
        <v>14.47556456959419</v>
      </c>
      <c r="G61" s="553">
        <v>3273.7405752261</v>
      </c>
      <c r="H61" s="395">
        <v>32.89364719634321</v>
      </c>
      <c r="I61" s="332">
        <v>7439.1065699802175</v>
      </c>
      <c r="J61" s="554">
        <v>3294.774</v>
      </c>
      <c r="K61" s="555">
        <v>4.421720120139465</v>
      </c>
    </row>
    <row r="62" spans="1:11" ht="12.75" customHeight="1">
      <c r="A62" s="27" t="s">
        <v>155</v>
      </c>
      <c r="B62" s="28" t="s">
        <v>44</v>
      </c>
      <c r="C62" s="397">
        <v>121.56345155351093</v>
      </c>
      <c r="D62" s="333">
        <v>6919.449664867935</v>
      </c>
      <c r="E62" s="545">
        <v>0.03763090461106211</v>
      </c>
      <c r="F62" s="397">
        <v>37.22990360099193</v>
      </c>
      <c r="G62" s="556">
        <v>2119.1438767395625</v>
      </c>
      <c r="H62" s="397">
        <v>84.333547952519</v>
      </c>
      <c r="I62" s="333">
        <v>4800.305788128372</v>
      </c>
      <c r="J62" s="557">
        <v>3521</v>
      </c>
      <c r="K62" s="558">
        <v>17.56836994865705</v>
      </c>
    </row>
    <row r="63" spans="1:11" ht="12.75" customHeight="1">
      <c r="A63" s="25" t="s">
        <v>156</v>
      </c>
      <c r="B63" s="26" t="s">
        <v>45</v>
      </c>
      <c r="C63" s="395">
        <v>85.1950136644551</v>
      </c>
      <c r="D63" s="332">
        <v>14768.944661649199</v>
      </c>
      <c r="E63" s="543">
        <v>0.0359457450203966</v>
      </c>
      <c r="F63" s="395">
        <v>23.628099504291452</v>
      </c>
      <c r="G63" s="553">
        <v>4096.038946753694</v>
      </c>
      <c r="H63" s="395">
        <v>61.566914160163655</v>
      </c>
      <c r="I63" s="332">
        <v>10672.905714895503</v>
      </c>
      <c r="J63" s="554">
        <v>4263.77</v>
      </c>
      <c r="K63" s="555">
        <v>5.7685241306159565</v>
      </c>
    </row>
    <row r="64" spans="1:11" ht="12.75" customHeight="1">
      <c r="A64" s="27" t="s">
        <v>157</v>
      </c>
      <c r="B64" s="28" t="s">
        <v>46</v>
      </c>
      <c r="C64" s="397">
        <v>65.98458462124225</v>
      </c>
      <c r="D64" s="333">
        <v>16376.714311782516</v>
      </c>
      <c r="E64" s="545">
        <v>0.0046530470920898015</v>
      </c>
      <c r="F64" s="397">
        <v>14.812201667779519</v>
      </c>
      <c r="G64" s="556">
        <v>3676.240389086909</v>
      </c>
      <c r="H64" s="397">
        <v>51.17238295346273</v>
      </c>
      <c r="I64" s="333">
        <v>12700.473922695606</v>
      </c>
      <c r="J64" s="557">
        <v>4296.418</v>
      </c>
      <c r="K64" s="558">
        <v>4.029171136835945</v>
      </c>
    </row>
    <row r="65" spans="1:11" ht="12.75" customHeight="1">
      <c r="A65" s="25" t="s">
        <v>158</v>
      </c>
      <c r="B65" s="26" t="s">
        <v>47</v>
      </c>
      <c r="C65" s="395">
        <v>102.54040137876527</v>
      </c>
      <c r="D65" s="332">
        <v>5357.318423950448</v>
      </c>
      <c r="E65" s="543">
        <v>0.09637124029676736</v>
      </c>
      <c r="F65" s="395">
        <v>26.71399323790287</v>
      </c>
      <c r="G65" s="553">
        <v>1395.697366368433</v>
      </c>
      <c r="H65" s="395">
        <v>75.8264081408624</v>
      </c>
      <c r="I65" s="332">
        <v>3961.6210575820146</v>
      </c>
      <c r="J65" s="554">
        <v>4359</v>
      </c>
      <c r="K65" s="555">
        <v>19.14024765082989</v>
      </c>
    </row>
    <row r="66" spans="1:11" ht="12.75" customHeight="1">
      <c r="A66" s="27" t="s">
        <v>159</v>
      </c>
      <c r="B66" s="28" t="s">
        <v>48</v>
      </c>
      <c r="C66" s="397">
        <v>59.10704276801037</v>
      </c>
      <c r="D66" s="333">
        <v>29332.23476262818</v>
      </c>
      <c r="E66" s="545">
        <v>-0.01944485833865761</v>
      </c>
      <c r="F66" s="397">
        <v>8.210642727448404</v>
      </c>
      <c r="G66" s="556">
        <v>4074.5821268515</v>
      </c>
      <c r="H66" s="397">
        <v>50.89640004056198</v>
      </c>
      <c r="I66" s="333">
        <v>25257.65263577668</v>
      </c>
      <c r="J66" s="557">
        <v>5266</v>
      </c>
      <c r="K66" s="558">
        <v>2.015088289260452</v>
      </c>
    </row>
    <row r="67" spans="1:11" ht="12.75" customHeight="1">
      <c r="A67" s="25" t="s">
        <v>160</v>
      </c>
      <c r="B67" s="26" t="s">
        <v>49</v>
      </c>
      <c r="C67" s="395">
        <v>46.37442718070811</v>
      </c>
      <c r="D67" s="332">
        <v>9368.021979345955</v>
      </c>
      <c r="E67" s="543">
        <v>-0.3172236767985903</v>
      </c>
      <c r="F67" s="395">
        <v>9.837672681993455</v>
      </c>
      <c r="G67" s="553">
        <v>1987.2921244160314</v>
      </c>
      <c r="H67" s="395">
        <v>36.53675449871465</v>
      </c>
      <c r="I67" s="332">
        <v>7380.729854929924</v>
      </c>
      <c r="J67" s="554">
        <v>4067</v>
      </c>
      <c r="K67" s="555">
        <v>4.950290176832593</v>
      </c>
    </row>
    <row r="68" spans="1:11" ht="12.75" customHeight="1">
      <c r="A68" s="27" t="s">
        <v>161</v>
      </c>
      <c r="B68" s="28" t="s">
        <v>50</v>
      </c>
      <c r="C68" s="397">
        <v>156.70483275388233</v>
      </c>
      <c r="D68" s="333">
        <v>8112.052224786462</v>
      </c>
      <c r="E68" s="545">
        <v>-0.2116397753761179</v>
      </c>
      <c r="F68" s="397">
        <v>49.001033641270155</v>
      </c>
      <c r="G68" s="556">
        <v>2536.609350081795</v>
      </c>
      <c r="H68" s="397">
        <v>107.70379911261217</v>
      </c>
      <c r="I68" s="333">
        <v>5575.442874704667</v>
      </c>
      <c r="J68" s="557">
        <v>5834.088</v>
      </c>
      <c r="K68" s="558">
        <v>19.31753253203536</v>
      </c>
    </row>
    <row r="69" spans="1:11" ht="12.75" customHeight="1">
      <c r="A69" s="25" t="s">
        <v>162</v>
      </c>
      <c r="B69" s="26" t="s">
        <v>51</v>
      </c>
      <c r="C69" s="395">
        <v>58.5722205096071</v>
      </c>
      <c r="D69" s="332">
        <v>14100.43109135004</v>
      </c>
      <c r="E69" s="543">
        <v>-0.1597345277164045</v>
      </c>
      <c r="F69" s="395">
        <v>8.739649478055355</v>
      </c>
      <c r="G69" s="553">
        <v>2103.9466176232822</v>
      </c>
      <c r="H69" s="395">
        <v>49.832571031551744</v>
      </c>
      <c r="I69" s="332">
        <v>11996.484473726758</v>
      </c>
      <c r="J69" s="554">
        <v>6185</v>
      </c>
      <c r="K69" s="555">
        <v>4.153931190482427</v>
      </c>
    </row>
    <row r="70" spans="1:11" ht="12.75" customHeight="1">
      <c r="A70" s="27" t="s">
        <v>163</v>
      </c>
      <c r="B70" s="28" t="s">
        <v>52</v>
      </c>
      <c r="C70" s="397">
        <v>96.11021752706723</v>
      </c>
      <c r="D70" s="333">
        <v>8557.16012988552</v>
      </c>
      <c r="E70" s="545" t="s">
        <v>426</v>
      </c>
      <c r="F70" s="397">
        <v>34.80597458989532</v>
      </c>
      <c r="G70" s="556">
        <v>3098.945207970015</v>
      </c>
      <c r="H70" s="397">
        <v>61.30424293717191</v>
      </c>
      <c r="I70" s="333">
        <v>5458.214921915505</v>
      </c>
      <c r="J70" s="557">
        <v>7265.783</v>
      </c>
      <c r="K70" s="558">
        <v>11.231555337080389</v>
      </c>
    </row>
    <row r="71" spans="1:11" ht="12.75" customHeight="1">
      <c r="A71" s="25" t="s">
        <v>164</v>
      </c>
      <c r="B71" s="26" t="s">
        <v>53</v>
      </c>
      <c r="C71" s="395">
        <v>109.33018593183294</v>
      </c>
      <c r="D71" s="332">
        <v>16517.33778108685</v>
      </c>
      <c r="E71" s="543">
        <v>-0.03121934506800228</v>
      </c>
      <c r="F71" s="395">
        <v>31.255908591456187</v>
      </c>
      <c r="G71" s="553">
        <v>4722.066421635337</v>
      </c>
      <c r="H71" s="395">
        <v>78.07427734037675</v>
      </c>
      <c r="I71" s="332">
        <v>11795.271359451515</v>
      </c>
      <c r="J71" s="554">
        <v>4445.69</v>
      </c>
      <c r="K71" s="555">
        <v>6.6191166749051575</v>
      </c>
    </row>
    <row r="72" spans="1:11" ht="12.75" customHeight="1">
      <c r="A72" s="27" t="s">
        <v>165</v>
      </c>
      <c r="B72" s="28" t="s">
        <v>97</v>
      </c>
      <c r="C72" s="397">
        <v>115.9780999113561</v>
      </c>
      <c r="D72" s="333">
        <v>9463.964038395612</v>
      </c>
      <c r="E72" s="545">
        <v>0.12445115032615739</v>
      </c>
      <c r="F72" s="397">
        <v>40.14574946120464</v>
      </c>
      <c r="G72" s="556">
        <v>3275.945454233802</v>
      </c>
      <c r="H72" s="397">
        <v>75.83235045015145</v>
      </c>
      <c r="I72" s="333">
        <v>6188.01858416181</v>
      </c>
      <c r="J72" s="557">
        <v>2917</v>
      </c>
      <c r="K72" s="558">
        <v>12.254706319765072</v>
      </c>
    </row>
    <row r="73" spans="1:11" ht="12.75" customHeight="1">
      <c r="A73" s="25" t="s">
        <v>166</v>
      </c>
      <c r="B73" s="26" t="s">
        <v>54</v>
      </c>
      <c r="C73" s="395">
        <v>145.17399529838127</v>
      </c>
      <c r="D73" s="332">
        <v>30633.86872389791</v>
      </c>
      <c r="E73" s="543">
        <v>0.008104717765391234</v>
      </c>
      <c r="F73" s="395">
        <v>50.26518279796893</v>
      </c>
      <c r="G73" s="553">
        <v>10606.699967517401</v>
      </c>
      <c r="H73" s="395">
        <v>94.90881250041232</v>
      </c>
      <c r="I73" s="332">
        <v>20027.16875638051</v>
      </c>
      <c r="J73" s="554">
        <v>2155</v>
      </c>
      <c r="K73" s="555">
        <v>4.739002984142482</v>
      </c>
    </row>
    <row r="74" spans="1:11" ht="12.75" customHeight="1">
      <c r="A74" s="27" t="s">
        <v>167</v>
      </c>
      <c r="B74" s="28" t="s">
        <v>55</v>
      </c>
      <c r="C74" s="397">
        <v>60.06084707516212</v>
      </c>
      <c r="D74" s="333">
        <v>18237.22725779949</v>
      </c>
      <c r="E74" s="545">
        <v>-0.07686341783868278</v>
      </c>
      <c r="F74" s="397">
        <v>11.755021545858048</v>
      </c>
      <c r="G74" s="556">
        <v>3569.363566981694</v>
      </c>
      <c r="H74" s="397">
        <v>48.30582552930407</v>
      </c>
      <c r="I74" s="333">
        <v>14667.863690817798</v>
      </c>
      <c r="J74" s="557">
        <v>3666.136</v>
      </c>
      <c r="K74" s="558">
        <v>3.2933102289151974</v>
      </c>
    </row>
    <row r="75" spans="1:11" ht="12.75" customHeight="1">
      <c r="A75" s="25" t="s">
        <v>168</v>
      </c>
      <c r="B75" s="26" t="s">
        <v>56</v>
      </c>
      <c r="C75" s="395">
        <v>58.727953718536675</v>
      </c>
      <c r="D75" s="332">
        <v>17283.35685315359</v>
      </c>
      <c r="E75" s="543">
        <v>-0.24130305739979674</v>
      </c>
      <c r="F75" s="395">
        <v>11.694654793315744</v>
      </c>
      <c r="G75" s="553">
        <v>3441.6811632161775</v>
      </c>
      <c r="H75" s="395">
        <v>47.03329892522093</v>
      </c>
      <c r="I75" s="332">
        <v>13841.675689937412</v>
      </c>
      <c r="J75" s="554">
        <v>2596.25</v>
      </c>
      <c r="K75" s="555">
        <v>3.397948339406123</v>
      </c>
    </row>
    <row r="76" spans="1:11" ht="12.75" customHeight="1">
      <c r="A76" s="27" t="s">
        <v>169</v>
      </c>
      <c r="B76" s="28" t="s">
        <v>57</v>
      </c>
      <c r="C76" s="397">
        <v>25.85489608953454</v>
      </c>
      <c r="D76" s="333">
        <v>14255.024001268232</v>
      </c>
      <c r="E76" s="545">
        <v>-0.24467650920960327</v>
      </c>
      <c r="F76" s="397">
        <v>12.114219042651625</v>
      </c>
      <c r="G76" s="556">
        <v>6679.140485098288</v>
      </c>
      <c r="H76" s="397">
        <v>13.740677046882915</v>
      </c>
      <c r="I76" s="333">
        <v>7575.883516169943</v>
      </c>
      <c r="J76" s="557">
        <v>3154</v>
      </c>
      <c r="K76" s="558">
        <v>1.8137392183439538</v>
      </c>
    </row>
    <row r="77" spans="1:11" ht="12.75" customHeight="1">
      <c r="A77" s="25" t="s">
        <v>170</v>
      </c>
      <c r="B77" s="26" t="s">
        <v>58</v>
      </c>
      <c r="C77" s="395">
        <v>167.3226282822148</v>
      </c>
      <c r="D77" s="332">
        <v>11985.413184837145</v>
      </c>
      <c r="E77" s="543">
        <v>0.048229597076542285</v>
      </c>
      <c r="F77" s="395">
        <v>21.3241691264298</v>
      </c>
      <c r="G77" s="553">
        <v>1527.4621276719163</v>
      </c>
      <c r="H77" s="395">
        <v>145.99845915578499</v>
      </c>
      <c r="I77" s="332">
        <v>10457.95105716523</v>
      </c>
      <c r="J77" s="554">
        <v>3447.9</v>
      </c>
      <c r="K77" s="555">
        <v>13.960522320072883</v>
      </c>
    </row>
    <row r="78" spans="1:11" ht="12.75" customHeight="1">
      <c r="A78" s="27" t="s">
        <v>171</v>
      </c>
      <c r="B78" s="28" t="s">
        <v>59</v>
      </c>
      <c r="C78" s="397">
        <v>57.43020907592656</v>
      </c>
      <c r="D78" s="333">
        <v>6300.973456249737</v>
      </c>
      <c r="E78" s="545">
        <v>0.18185979241127104</v>
      </c>
      <c r="F78" s="397">
        <v>9.691660813028525</v>
      </c>
      <c r="G78" s="556">
        <v>1063.3236150879056</v>
      </c>
      <c r="H78" s="397">
        <v>47.738548262898036</v>
      </c>
      <c r="I78" s="333">
        <v>5237.649841161831</v>
      </c>
      <c r="J78" s="557">
        <v>5231.74</v>
      </c>
      <c r="K78" s="558">
        <v>9.114497858892477</v>
      </c>
    </row>
    <row r="79" spans="1:11" ht="12.75" customHeight="1">
      <c r="A79" s="25" t="s">
        <v>172</v>
      </c>
      <c r="B79" s="26" t="s">
        <v>60</v>
      </c>
      <c r="C79" s="395">
        <v>69.89028713061843</v>
      </c>
      <c r="D79" s="332">
        <v>9454.607526280199</v>
      </c>
      <c r="E79" s="543">
        <v>-0.05456473370072268</v>
      </c>
      <c r="F79" s="395">
        <v>43.65144938542604</v>
      </c>
      <c r="G79" s="553">
        <v>5905.074064457293</v>
      </c>
      <c r="H79" s="395">
        <v>26.23883774519238</v>
      </c>
      <c r="I79" s="332">
        <v>3549.533461822905</v>
      </c>
      <c r="J79" s="554">
        <v>4263.381</v>
      </c>
      <c r="K79" s="555">
        <v>7.392193376229539</v>
      </c>
    </row>
    <row r="80" spans="1:11" ht="12.75" customHeight="1">
      <c r="A80" s="27" t="s">
        <v>173</v>
      </c>
      <c r="B80" s="28" t="s">
        <v>61</v>
      </c>
      <c r="C80" s="397">
        <v>148.70550789254273</v>
      </c>
      <c r="D80" s="333">
        <v>20091.68875029913</v>
      </c>
      <c r="E80" s="545">
        <v>-0.1515654343755285</v>
      </c>
      <c r="F80" s="397">
        <v>67.14888027641564</v>
      </c>
      <c r="G80" s="556">
        <v>9072.524760950699</v>
      </c>
      <c r="H80" s="397">
        <v>81.55662761612707</v>
      </c>
      <c r="I80" s="333">
        <v>11019.163989348433</v>
      </c>
      <c r="J80" s="557">
        <v>3142.448</v>
      </c>
      <c r="K80" s="558">
        <v>7.401344393727419</v>
      </c>
    </row>
    <row r="81" spans="1:11" ht="12.75" customHeight="1">
      <c r="A81" s="25" t="s">
        <v>174</v>
      </c>
      <c r="B81" s="26" t="s">
        <v>62</v>
      </c>
      <c r="C81" s="395">
        <v>111.4426284919749</v>
      </c>
      <c r="D81" s="332">
        <v>28053.949629212795</v>
      </c>
      <c r="E81" s="543">
        <v>0.20145928021235693</v>
      </c>
      <c r="F81" s="395">
        <v>15.459866825319365</v>
      </c>
      <c r="G81" s="553">
        <v>3891.781188767271</v>
      </c>
      <c r="H81" s="395">
        <v>95.98276166665552</v>
      </c>
      <c r="I81" s="332">
        <v>24162.168440445523</v>
      </c>
      <c r="J81" s="554">
        <v>2971.246</v>
      </c>
      <c r="K81" s="555">
        <v>3.9724398868931035</v>
      </c>
    </row>
    <row r="82" spans="1:11" ht="12.75" customHeight="1">
      <c r="A82" s="27" t="s">
        <v>175</v>
      </c>
      <c r="B82" s="28" t="s">
        <v>63</v>
      </c>
      <c r="C82" s="397">
        <v>0</v>
      </c>
      <c r="D82" s="343" t="s">
        <v>474</v>
      </c>
      <c r="E82" s="705" t="s">
        <v>474</v>
      </c>
      <c r="F82" s="397">
        <v>0</v>
      </c>
      <c r="G82" s="556">
        <v>0</v>
      </c>
      <c r="H82" s="397">
        <v>0</v>
      </c>
      <c r="I82" s="343" t="s">
        <v>474</v>
      </c>
      <c r="J82" s="557">
        <v>1625</v>
      </c>
      <c r="K82" s="558">
        <v>0.719669474632426</v>
      </c>
    </row>
    <row r="83" spans="1:11" ht="12.75" customHeight="1">
      <c r="A83" s="25" t="s">
        <v>176</v>
      </c>
      <c r="B83" s="26" t="s">
        <v>64</v>
      </c>
      <c r="C83" s="395">
        <v>47.28293110139453</v>
      </c>
      <c r="D83" s="332">
        <v>9376.385628091202</v>
      </c>
      <c r="E83" s="543">
        <v>-0.08168101296099461</v>
      </c>
      <c r="F83" s="395">
        <v>11.801256339755215</v>
      </c>
      <c r="G83" s="553">
        <v>2340.234155539428</v>
      </c>
      <c r="H83" s="395">
        <v>35.48167476163932</v>
      </c>
      <c r="I83" s="332">
        <v>7036.1514725517745</v>
      </c>
      <c r="J83" s="554">
        <v>6431.964</v>
      </c>
      <c r="K83" s="555">
        <v>5.042767328141575</v>
      </c>
    </row>
    <row r="84" spans="1:11" ht="12.75" customHeight="1">
      <c r="A84" s="27" t="s">
        <v>177</v>
      </c>
      <c r="B84" s="28" t="s">
        <v>65</v>
      </c>
      <c r="C84" s="397">
        <v>46.511754353381</v>
      </c>
      <c r="D84" s="333">
        <v>14280.616555530007</v>
      </c>
      <c r="E84" s="545">
        <v>-0.07930047982597799</v>
      </c>
      <c r="F84" s="397">
        <v>7.840025979492003</v>
      </c>
      <c r="G84" s="556">
        <v>2407.1421591170383</v>
      </c>
      <c r="H84" s="397">
        <v>38.671728373888996</v>
      </c>
      <c r="I84" s="333">
        <v>11873.474396412968</v>
      </c>
      <c r="J84" s="557">
        <v>4349</v>
      </c>
      <c r="K84" s="558">
        <v>3.2569850308997936</v>
      </c>
    </row>
    <row r="85" spans="1:11" ht="12.75" customHeight="1">
      <c r="A85" s="25" t="s">
        <v>178</v>
      </c>
      <c r="B85" s="26" t="s">
        <v>66</v>
      </c>
      <c r="C85" s="395">
        <v>40.50250902893515</v>
      </c>
      <c r="D85" s="332">
        <v>36834.986111904174</v>
      </c>
      <c r="E85" s="543">
        <v>-0.05207812615264207</v>
      </c>
      <c r="F85" s="395">
        <v>5.092843969815417</v>
      </c>
      <c r="G85" s="553">
        <v>4631.684342424992</v>
      </c>
      <c r="H85" s="395">
        <v>35.40966505911973</v>
      </c>
      <c r="I85" s="332">
        <v>32203.30176947918</v>
      </c>
      <c r="J85" s="554">
        <v>1576.17</v>
      </c>
      <c r="K85" s="555">
        <v>1.0995662902081487</v>
      </c>
    </row>
    <row r="86" spans="1:11" ht="12.75" customHeight="1">
      <c r="A86" s="27" t="s">
        <v>179</v>
      </c>
      <c r="B86" s="28" t="s">
        <v>67</v>
      </c>
      <c r="C86" s="397">
        <v>90.94306399953412</v>
      </c>
      <c r="D86" s="333">
        <v>8644.266114449456</v>
      </c>
      <c r="E86" s="545">
        <v>0.05327225594013085</v>
      </c>
      <c r="F86" s="397">
        <v>36.832350496580055</v>
      </c>
      <c r="G86" s="556">
        <v>3500.9667071998324</v>
      </c>
      <c r="H86" s="397">
        <v>54.11071350295407</v>
      </c>
      <c r="I86" s="333">
        <v>5143.299407249624</v>
      </c>
      <c r="J86" s="557">
        <v>3974.523</v>
      </c>
      <c r="K86" s="558">
        <v>10.520622895622896</v>
      </c>
    </row>
    <row r="87" spans="1:11" ht="12.75" customHeight="1">
      <c r="A87" s="25" t="s">
        <v>180</v>
      </c>
      <c r="B87" s="26" t="s">
        <v>68</v>
      </c>
      <c r="C87" s="395">
        <v>48.257196589003016</v>
      </c>
      <c r="D87" s="332">
        <v>6181.728840994062</v>
      </c>
      <c r="E87" s="543">
        <v>-0.08739764519561088</v>
      </c>
      <c r="F87" s="395">
        <v>14.312298817619478</v>
      </c>
      <c r="G87" s="553">
        <v>1833.4001275566307</v>
      </c>
      <c r="H87" s="395">
        <v>33.944897771383545</v>
      </c>
      <c r="I87" s="332">
        <v>4348.328713437431</v>
      </c>
      <c r="J87" s="554">
        <v>4547</v>
      </c>
      <c r="K87" s="555">
        <v>7.806424032866985</v>
      </c>
    </row>
    <row r="88" spans="1:11" ht="12.75" customHeight="1">
      <c r="A88" s="27" t="s">
        <v>181</v>
      </c>
      <c r="B88" s="28" t="s">
        <v>69</v>
      </c>
      <c r="C88" s="397">
        <v>117.71046790175308</v>
      </c>
      <c r="D88" s="333">
        <v>11001.579137387933</v>
      </c>
      <c r="E88" s="545">
        <v>0.04916966860191829</v>
      </c>
      <c r="F88" s="397">
        <v>41.810295679271604</v>
      </c>
      <c r="G88" s="556">
        <v>3907.7176811243035</v>
      </c>
      <c r="H88" s="397">
        <v>75.90017222248147</v>
      </c>
      <c r="I88" s="333">
        <v>7093.86145626363</v>
      </c>
      <c r="J88" s="557">
        <v>4127</v>
      </c>
      <c r="K88" s="558">
        <v>10.699415641316804</v>
      </c>
    </row>
    <row r="89" spans="1:11" ht="12.75" customHeight="1">
      <c r="A89" s="25" t="s">
        <v>182</v>
      </c>
      <c r="B89" s="26" t="s">
        <v>70</v>
      </c>
      <c r="C89" s="395">
        <v>117.51161484114749</v>
      </c>
      <c r="D89" s="332">
        <v>11380.254890298185</v>
      </c>
      <c r="E89" s="543">
        <v>0.16821298691940423</v>
      </c>
      <c r="F89" s="395">
        <v>53.38042841977247</v>
      </c>
      <c r="G89" s="553">
        <v>5169.556068066334</v>
      </c>
      <c r="H89" s="395">
        <v>64.13118642137502</v>
      </c>
      <c r="I89" s="332">
        <v>6210.698822231851</v>
      </c>
      <c r="J89" s="554">
        <v>2538.7</v>
      </c>
      <c r="K89" s="555">
        <v>10.325921165555586</v>
      </c>
    </row>
    <row r="90" spans="1:11" s="3" customFormat="1" ht="12.75" customHeight="1">
      <c r="A90" s="27" t="s">
        <v>183</v>
      </c>
      <c r="B90" s="28" t="s">
        <v>71</v>
      </c>
      <c r="C90" s="397">
        <v>74.94764851965614</v>
      </c>
      <c r="D90" s="333">
        <v>26211.164694596984</v>
      </c>
      <c r="E90" s="545">
        <v>0.15183718286687253</v>
      </c>
      <c r="F90" s="397">
        <v>8.979703541061703</v>
      </c>
      <c r="G90" s="556">
        <v>3140.438600441148</v>
      </c>
      <c r="H90" s="397">
        <v>65.96794497859443</v>
      </c>
      <c r="I90" s="333">
        <v>23070.726094155834</v>
      </c>
      <c r="J90" s="557">
        <v>2931.438</v>
      </c>
      <c r="K90" s="558">
        <v>2.8593787949875193</v>
      </c>
    </row>
    <row r="91" spans="1:11" ht="12.75" customHeight="1">
      <c r="A91" s="25" t="s">
        <v>184</v>
      </c>
      <c r="B91" s="26" t="s">
        <v>72</v>
      </c>
      <c r="C91" s="395">
        <v>149.6316838792438</v>
      </c>
      <c r="D91" s="332">
        <v>35172.494987223174</v>
      </c>
      <c r="E91" s="543">
        <v>0.1627047044836165</v>
      </c>
      <c r="F91" s="395">
        <v>44.347722830399945</v>
      </c>
      <c r="G91" s="553">
        <v>10424.396882453151</v>
      </c>
      <c r="H91" s="395">
        <v>105.28396104884386</v>
      </c>
      <c r="I91" s="332">
        <v>24748.09810477002</v>
      </c>
      <c r="J91" s="554">
        <v>2348</v>
      </c>
      <c r="K91" s="555">
        <v>4.254224328800085</v>
      </c>
    </row>
    <row r="92" spans="1:11" ht="12.75" customHeight="1">
      <c r="A92" s="27" t="s">
        <v>185</v>
      </c>
      <c r="B92" s="28" t="s">
        <v>73</v>
      </c>
      <c r="C92" s="397">
        <v>87.83583995540553</v>
      </c>
      <c r="D92" s="333">
        <v>12000.704512322134</v>
      </c>
      <c r="E92" s="545">
        <v>-0.1923491962736117</v>
      </c>
      <c r="F92" s="397">
        <v>12.71844975380137</v>
      </c>
      <c r="G92" s="556">
        <v>1737.6774381354721</v>
      </c>
      <c r="H92" s="397">
        <v>75.11739020160417</v>
      </c>
      <c r="I92" s="333">
        <v>10263.027074186663</v>
      </c>
      <c r="J92" s="557">
        <v>4726.901</v>
      </c>
      <c r="K92" s="558">
        <v>7.319223622681243</v>
      </c>
    </row>
    <row r="93" spans="1:11" ht="12.75" customHeight="1">
      <c r="A93" s="25" t="s">
        <v>186</v>
      </c>
      <c r="B93" s="26" t="s">
        <v>74</v>
      </c>
      <c r="C93" s="395">
        <v>87.22883073356637</v>
      </c>
      <c r="D93" s="332">
        <v>8166.705924657534</v>
      </c>
      <c r="E93" s="543">
        <v>0.07126388773865489</v>
      </c>
      <c r="F93" s="395">
        <v>40.913000793304235</v>
      </c>
      <c r="G93" s="553">
        <v>3830.4359139554795</v>
      </c>
      <c r="H93" s="395">
        <v>46.31582994026213</v>
      </c>
      <c r="I93" s="332">
        <v>4336.270010702055</v>
      </c>
      <c r="J93" s="554">
        <v>4672</v>
      </c>
      <c r="K93" s="555">
        <v>10.681029969525229</v>
      </c>
    </row>
    <row r="94" spans="1:11" ht="12.75">
      <c r="A94" s="27" t="s">
        <v>187</v>
      </c>
      <c r="B94" s="28" t="s">
        <v>98</v>
      </c>
      <c r="C94" s="397">
        <v>49.99425428644455</v>
      </c>
      <c r="D94" s="333">
        <v>4802.362459457739</v>
      </c>
      <c r="E94" s="545">
        <v>0.20145473892794707</v>
      </c>
      <c r="F94" s="397">
        <v>7.278506016931913</v>
      </c>
      <c r="G94" s="556">
        <v>699.1608246895789</v>
      </c>
      <c r="H94" s="397">
        <v>42.715748269512645</v>
      </c>
      <c r="I94" s="333">
        <v>4103.20163476816</v>
      </c>
      <c r="J94" s="557">
        <v>3991.514</v>
      </c>
      <c r="K94" s="558">
        <v>10.410345888821078</v>
      </c>
    </row>
    <row r="95" spans="1:11" ht="12.75">
      <c r="A95" s="25" t="s">
        <v>188</v>
      </c>
      <c r="B95" s="26" t="s">
        <v>75</v>
      </c>
      <c r="C95" s="395">
        <v>102.33349636824796</v>
      </c>
      <c r="D95" s="332">
        <v>12483.08696649626</v>
      </c>
      <c r="E95" s="543">
        <v>0.09275819028293109</v>
      </c>
      <c r="F95" s="395">
        <v>28.753520054692306</v>
      </c>
      <c r="G95" s="553">
        <v>3507.479996031758</v>
      </c>
      <c r="H95" s="395">
        <v>73.57997631355566</v>
      </c>
      <c r="I95" s="332">
        <v>8975.6069704645</v>
      </c>
      <c r="J95" s="554">
        <v>3225.61</v>
      </c>
      <c r="K95" s="555">
        <v>8.197771644378028</v>
      </c>
    </row>
    <row r="96" spans="1:11" ht="12.75">
      <c r="A96" s="27" t="s">
        <v>189</v>
      </c>
      <c r="B96" s="28" t="s">
        <v>76</v>
      </c>
      <c r="C96" s="397">
        <v>59.504814667411836</v>
      </c>
      <c r="D96" s="333">
        <v>4337.926331230849</v>
      </c>
      <c r="E96" s="545">
        <v>0.08300970135891994</v>
      </c>
      <c r="F96" s="397">
        <v>30.386245363862688</v>
      </c>
      <c r="G96" s="556">
        <v>2215.170227953497</v>
      </c>
      <c r="H96" s="397">
        <v>29.118569303549148</v>
      </c>
      <c r="I96" s="333">
        <v>2122.7561032773524</v>
      </c>
      <c r="J96" s="557">
        <v>4859.807</v>
      </c>
      <c r="K96" s="558">
        <v>13.717340988252296</v>
      </c>
    </row>
    <row r="97" spans="1:11" ht="12.75">
      <c r="A97" s="25" t="s">
        <v>190</v>
      </c>
      <c r="B97" s="26" t="s">
        <v>77</v>
      </c>
      <c r="C97" s="395">
        <v>68.89438634946947</v>
      </c>
      <c r="D97" s="332">
        <v>18454.46748623853</v>
      </c>
      <c r="E97" s="543">
        <v>0.0516547964408105</v>
      </c>
      <c r="F97" s="395">
        <v>28.07119990136108</v>
      </c>
      <c r="G97" s="553">
        <v>7519.321577981652</v>
      </c>
      <c r="H97" s="395">
        <v>40.82318644810839</v>
      </c>
      <c r="I97" s="332">
        <v>10935.14590825688</v>
      </c>
      <c r="J97" s="554">
        <v>545</v>
      </c>
      <c r="K97" s="555">
        <v>3.733209121360121</v>
      </c>
    </row>
    <row r="98" spans="1:11" ht="12.75">
      <c r="A98" s="27" t="s">
        <v>191</v>
      </c>
      <c r="B98" s="28" t="s">
        <v>78</v>
      </c>
      <c r="C98" s="397">
        <v>47.292330415585326</v>
      </c>
      <c r="D98" s="333">
        <v>42686.07977708132</v>
      </c>
      <c r="E98" s="545">
        <v>-0.03627997632824054</v>
      </c>
      <c r="F98" s="397">
        <v>8.548904951142882</v>
      </c>
      <c r="G98" s="556">
        <v>7716.245647960506</v>
      </c>
      <c r="H98" s="397">
        <v>38.743425464442446</v>
      </c>
      <c r="I98" s="333">
        <v>34969.83412912082</v>
      </c>
      <c r="J98" s="557">
        <v>1357.984</v>
      </c>
      <c r="K98" s="558">
        <v>1.107909900898821</v>
      </c>
    </row>
    <row r="99" spans="1:11" ht="12.75">
      <c r="A99" s="25" t="s">
        <v>192</v>
      </c>
      <c r="B99" s="26" t="s">
        <v>99</v>
      </c>
      <c r="C99" s="395">
        <v>47.88210441309893</v>
      </c>
      <c r="D99" s="332">
        <v>204390.4182251578</v>
      </c>
      <c r="E99" s="543">
        <v>0.15488701513539538</v>
      </c>
      <c r="F99" s="395">
        <v>14.058641590116098</v>
      </c>
      <c r="G99" s="553">
        <v>60010.972147150394</v>
      </c>
      <c r="H99" s="395">
        <v>33.82346282298283</v>
      </c>
      <c r="I99" s="332">
        <v>144379.44607800743</v>
      </c>
      <c r="J99" s="554">
        <v>370.016</v>
      </c>
      <c r="K99" s="555">
        <v>0.23426785281270718</v>
      </c>
    </row>
    <row r="100" spans="1:11" ht="12.75">
      <c r="A100" s="27" t="s">
        <v>193</v>
      </c>
      <c r="B100" s="28" t="s">
        <v>79</v>
      </c>
      <c r="C100" s="397">
        <v>66.40320145798289</v>
      </c>
      <c r="D100" s="333">
        <v>293328.0819364162</v>
      </c>
      <c r="E100" s="545">
        <v>0.15702582411454036</v>
      </c>
      <c r="F100" s="397">
        <v>11.364809105915745</v>
      </c>
      <c r="G100" s="556">
        <v>50202.664682080926</v>
      </c>
      <c r="H100" s="397">
        <v>55.03839235206715</v>
      </c>
      <c r="I100" s="333">
        <v>243125.41725433528</v>
      </c>
      <c r="J100" s="557">
        <v>346</v>
      </c>
      <c r="K100" s="558">
        <v>0.22637860316550568</v>
      </c>
    </row>
    <row r="101" spans="1:11" ht="12.75">
      <c r="A101" s="25" t="s">
        <v>194</v>
      </c>
      <c r="B101" s="26" t="s">
        <v>80</v>
      </c>
      <c r="C101" s="395">
        <v>80.07853299014678</v>
      </c>
      <c r="D101" s="332">
        <v>253926.6756373769</v>
      </c>
      <c r="E101" s="543">
        <v>-0.09397750479740352</v>
      </c>
      <c r="F101" s="395">
        <v>4.4985117124803695</v>
      </c>
      <c r="G101" s="553">
        <v>14264.648487085751</v>
      </c>
      <c r="H101" s="395">
        <v>75.5800212776664</v>
      </c>
      <c r="I101" s="332">
        <v>239662.02715029113</v>
      </c>
      <c r="J101" s="554">
        <v>419.885</v>
      </c>
      <c r="K101" s="555">
        <v>0.31536085284912685</v>
      </c>
    </row>
    <row r="102" spans="1:11" ht="12.75">
      <c r="A102" s="27" t="s">
        <v>195</v>
      </c>
      <c r="B102" s="28" t="s">
        <v>81</v>
      </c>
      <c r="C102" s="397">
        <v>45.819908442784964</v>
      </c>
      <c r="D102" s="333">
        <v>50086.18257854501</v>
      </c>
      <c r="E102" s="545">
        <v>-0.29191099159331735</v>
      </c>
      <c r="F102" s="397">
        <v>11.54408956122894</v>
      </c>
      <c r="G102" s="556">
        <v>12618.955321326803</v>
      </c>
      <c r="H102" s="397">
        <v>34.27581888155603</v>
      </c>
      <c r="I102" s="333">
        <v>37467.22725721821</v>
      </c>
      <c r="J102" s="557">
        <v>1084.41</v>
      </c>
      <c r="K102" s="558">
        <v>0.9148213356234589</v>
      </c>
    </row>
    <row r="103" spans="1:11" ht="12.75">
      <c r="A103" s="25" t="s">
        <v>196</v>
      </c>
      <c r="B103" s="26" t="s">
        <v>82</v>
      </c>
      <c r="C103" s="395">
        <v>86.89709328824523</v>
      </c>
      <c r="D103" s="332">
        <v>61277.489722814054</v>
      </c>
      <c r="E103" s="559">
        <v>0.024579887416810386</v>
      </c>
      <c r="F103" s="395">
        <v>29.071306476512536</v>
      </c>
      <c r="G103" s="553">
        <v>20500.302328113095</v>
      </c>
      <c r="H103" s="395">
        <v>57.825786811732705</v>
      </c>
      <c r="I103" s="332">
        <v>40777.187394700966</v>
      </c>
      <c r="J103" s="554">
        <v>578.709</v>
      </c>
      <c r="K103" s="560">
        <v>1.4180915974417405</v>
      </c>
    </row>
    <row r="104" spans="1:11" ht="12.75">
      <c r="A104" s="27" t="s">
        <v>197</v>
      </c>
      <c r="B104" s="28" t="s">
        <v>83</v>
      </c>
      <c r="C104" s="397">
        <v>53.73952762615559</v>
      </c>
      <c r="D104" s="333">
        <v>34333.501793650794</v>
      </c>
      <c r="E104" s="545">
        <v>-0.06221387643009746</v>
      </c>
      <c r="F104" s="397">
        <v>22.42057334303936</v>
      </c>
      <c r="G104" s="556">
        <v>14324.219603174603</v>
      </c>
      <c r="H104" s="397">
        <v>31.31895428311623</v>
      </c>
      <c r="I104" s="333">
        <v>20009.282190476188</v>
      </c>
      <c r="J104" s="557">
        <v>630</v>
      </c>
      <c r="K104" s="558">
        <v>1.5652212800528698</v>
      </c>
    </row>
    <row r="105" spans="1:11" ht="12.75">
      <c r="A105" s="25" t="s">
        <v>198</v>
      </c>
      <c r="B105" s="26" t="s">
        <v>84</v>
      </c>
      <c r="C105" s="395">
        <v>42.831154549389204</v>
      </c>
      <c r="D105" s="332">
        <v>21658.054589063428</v>
      </c>
      <c r="E105" s="543">
        <v>-0.3385260744192429</v>
      </c>
      <c r="F105" s="395">
        <v>18.369458454417778</v>
      </c>
      <c r="G105" s="553">
        <v>9288.723084000698</v>
      </c>
      <c r="H105" s="395">
        <v>24.461696094971426</v>
      </c>
      <c r="I105" s="332">
        <v>12369.331505062732</v>
      </c>
      <c r="J105" s="554">
        <v>447.782</v>
      </c>
      <c r="K105" s="555">
        <v>1.9776085785201347</v>
      </c>
    </row>
    <row r="106" spans="1:11" ht="12.75">
      <c r="A106" s="27" t="s">
        <v>199</v>
      </c>
      <c r="B106" s="643" t="s">
        <v>100</v>
      </c>
      <c r="C106" s="396">
        <v>26.020559079311788</v>
      </c>
      <c r="D106" s="333">
        <v>29701.313738945642</v>
      </c>
      <c r="E106" s="545">
        <v>-0.31146599892984217</v>
      </c>
      <c r="F106" s="396">
        <v>6.927900270897599</v>
      </c>
      <c r="G106" s="556">
        <v>7907.890790158164</v>
      </c>
      <c r="H106" s="396">
        <v>19.09265880841419</v>
      </c>
      <c r="I106" s="333">
        <v>21793.42294878748</v>
      </c>
      <c r="J106" s="557">
        <v>722.792</v>
      </c>
      <c r="K106" s="558">
        <v>0.8760743483609786</v>
      </c>
    </row>
    <row r="107" spans="1:11" ht="13.5" thickBot="1">
      <c r="A107" s="671">
        <v>976</v>
      </c>
      <c r="B107" s="644" t="s">
        <v>460</v>
      </c>
      <c r="C107" s="655">
        <v>27.359025325471674</v>
      </c>
      <c r="D107" s="332" t="s">
        <v>474</v>
      </c>
      <c r="E107" s="728" t="s">
        <v>474</v>
      </c>
      <c r="F107" s="655">
        <v>0.0023064976516770294</v>
      </c>
      <c r="G107" s="728" t="s">
        <v>474</v>
      </c>
      <c r="H107" s="655">
        <v>27.356718827819996</v>
      </c>
      <c r="I107" s="728" t="s">
        <v>474</v>
      </c>
      <c r="J107" s="686" t="s">
        <v>383</v>
      </c>
      <c r="K107" s="555" t="s">
        <v>474</v>
      </c>
    </row>
    <row r="108" spans="1:11" ht="12.75">
      <c r="A108" s="755" t="s">
        <v>201</v>
      </c>
      <c r="B108" s="756"/>
      <c r="C108" s="398">
        <v>75.40455815542197</v>
      </c>
      <c r="D108" s="334">
        <v>12291.373850943186</v>
      </c>
      <c r="E108" s="547">
        <v>-0.03727525590819225</v>
      </c>
      <c r="F108" s="398">
        <v>20.677242145002406</v>
      </c>
      <c r="G108" s="561">
        <v>3370.5086221293395</v>
      </c>
      <c r="H108" s="398">
        <v>54.72731601041956</v>
      </c>
      <c r="I108" s="334">
        <v>8920.865228813846</v>
      </c>
      <c r="J108" s="562">
        <v>378118.48699999985</v>
      </c>
      <c r="K108" s="563">
        <v>6.13475426505197</v>
      </c>
    </row>
    <row r="109" spans="1:11" ht="12.75">
      <c r="A109" s="753" t="s">
        <v>229</v>
      </c>
      <c r="B109" s="754"/>
      <c r="C109" s="399">
        <v>45.57183733823902</v>
      </c>
      <c r="D109" s="335">
        <v>39241.495580811534</v>
      </c>
      <c r="E109" s="549">
        <v>-0.14740343805725276</v>
      </c>
      <c r="F109" s="399">
        <v>15.015519829127497</v>
      </c>
      <c r="G109" s="564">
        <v>12929.727863394142</v>
      </c>
      <c r="H109" s="399">
        <v>30.556317509111523</v>
      </c>
      <c r="I109" s="335">
        <v>26311.767717417388</v>
      </c>
      <c r="J109" s="565">
        <v>2379.283</v>
      </c>
      <c r="K109" s="566">
        <v>1.1613175457186937</v>
      </c>
    </row>
    <row r="110" spans="1:11" ht="13.5" thickBot="1">
      <c r="A110" s="751" t="s">
        <v>278</v>
      </c>
      <c r="B110" s="752"/>
      <c r="C110" s="400">
        <v>71.8956883838664</v>
      </c>
      <c r="D110" s="336">
        <v>12406.908667075772</v>
      </c>
      <c r="E110" s="551">
        <v>-0.03958715128843393</v>
      </c>
      <c r="F110" s="400">
        <v>19.7933103437169</v>
      </c>
      <c r="G110" s="567">
        <v>3415.6956998924734</v>
      </c>
      <c r="H110" s="400">
        <v>52.102378040149496</v>
      </c>
      <c r="I110" s="336">
        <v>8991.212967183297</v>
      </c>
      <c r="J110" s="568">
        <v>382122.77</v>
      </c>
      <c r="K110" s="569">
        <v>5.794810803649749</v>
      </c>
    </row>
    <row r="111" spans="1:11" ht="12.75">
      <c r="A111" s="47"/>
      <c r="B111" s="47"/>
      <c r="C111" s="48"/>
      <c r="D111" s="24"/>
      <c r="E111" s="39"/>
      <c r="F111" s="48"/>
      <c r="G111" s="24"/>
      <c r="H111" s="48"/>
      <c r="I111" s="24"/>
      <c r="J111" s="24"/>
      <c r="K111" s="177"/>
    </row>
    <row r="112" spans="1:11" ht="12.75">
      <c r="A112" s="324" t="s">
        <v>462</v>
      </c>
      <c r="B112" s="324"/>
      <c r="C112" s="324"/>
      <c r="D112" s="324"/>
      <c r="E112" s="324"/>
      <c r="F112" s="324"/>
      <c r="G112" s="324"/>
      <c r="H112" s="324"/>
      <c r="I112" s="324"/>
      <c r="J112" s="324"/>
      <c r="K112" s="324"/>
    </row>
    <row r="113" spans="1:11" ht="12" customHeight="1">
      <c r="A113" s="825" t="s">
        <v>384</v>
      </c>
      <c r="B113" s="825"/>
      <c r="C113" s="825"/>
      <c r="D113" s="825"/>
      <c r="E113" s="825"/>
      <c r="F113" s="825"/>
      <c r="G113" s="825"/>
      <c r="H113" s="825"/>
      <c r="I113" s="825"/>
      <c r="J113" s="825"/>
      <c r="K113" s="825"/>
    </row>
    <row r="114" spans="1:11" s="70" customFormat="1" ht="12.75" customHeight="1">
      <c r="A114" s="811" t="s">
        <v>451</v>
      </c>
      <c r="B114" s="811"/>
      <c r="C114" s="811"/>
      <c r="D114" s="811"/>
      <c r="E114" s="811"/>
      <c r="F114" s="811"/>
      <c r="G114" s="811"/>
      <c r="H114" s="811"/>
      <c r="I114" s="811"/>
      <c r="J114" s="811"/>
      <c r="K114" s="811"/>
    </row>
    <row r="115" spans="1:11" s="70" customFormat="1" ht="12.75">
      <c r="A115" s="2"/>
      <c r="B115" s="2"/>
      <c r="C115" s="2"/>
      <c r="D115" s="2"/>
      <c r="E115" s="2"/>
      <c r="F115" s="2"/>
      <c r="G115" s="2"/>
      <c r="H115" s="2"/>
      <c r="I115" s="2"/>
      <c r="J115" s="2"/>
      <c r="K115" s="148"/>
    </row>
    <row r="116" spans="1:11" ht="12.75">
      <c r="A116" s="20"/>
      <c r="B116" s="20"/>
      <c r="C116" s="20"/>
      <c r="D116" s="20"/>
      <c r="E116" s="147"/>
      <c r="F116" s="230"/>
      <c r="G116" s="189"/>
      <c r="H116" s="174"/>
      <c r="I116" s="174"/>
      <c r="J116" s="174"/>
      <c r="K116" s="174"/>
    </row>
    <row r="118" spans="3:10" ht="12.75">
      <c r="C118" s="418"/>
      <c r="F118" s="418"/>
      <c r="H118" s="418"/>
      <c r="J118" s="418"/>
    </row>
    <row r="119" spans="3:10" ht="12.75">
      <c r="C119" s="418"/>
      <c r="F119" s="418"/>
      <c r="H119" s="418"/>
      <c r="J119" s="418"/>
    </row>
    <row r="120" spans="3:10" ht="12.75">
      <c r="C120" s="418"/>
      <c r="F120" s="418"/>
      <c r="H120" s="418"/>
      <c r="J120" s="418"/>
    </row>
  </sheetData>
  <sheetProtection/>
  <mergeCells count="13">
    <mergeCell ref="F5:G5"/>
    <mergeCell ref="H5:I5"/>
    <mergeCell ref="K5:K6"/>
    <mergeCell ref="A110:B110"/>
    <mergeCell ref="A109:B109"/>
    <mergeCell ref="A108:B108"/>
    <mergeCell ref="A114:K114"/>
    <mergeCell ref="A113:K113"/>
    <mergeCell ref="C1:K1"/>
    <mergeCell ref="A1:B1"/>
    <mergeCell ref="A5:B6"/>
    <mergeCell ref="C5:E5"/>
    <mergeCell ref="A3:K3"/>
  </mergeCells>
  <hyperlinks>
    <hyperlink ref="K2" location="Index!A1" display="Index"/>
  </hyperlinks>
  <printOptions/>
  <pageMargins left="0.5118110236220472" right="0.2362204724409449" top="1.062992125984252" bottom="0.5511811023622047" header="0.35" footer="0.15"/>
  <pageSetup firstPageNumber="40" useFirstPageNumber="1" horizontalDpi="600" verticalDpi="600" orientation="portrait" paperSize="9" scale="85"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10" man="1"/>
  </rowBreaks>
</worksheet>
</file>

<file path=xl/worksheets/sheet22.xml><?xml version="1.0" encoding="utf-8"?>
<worksheet xmlns="http://schemas.openxmlformats.org/spreadsheetml/2006/main" xmlns:r="http://schemas.openxmlformats.org/officeDocument/2006/relationships">
  <dimension ref="A1:J120"/>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3" width="14.8515625" style="2" customWidth="1"/>
    <col min="4" max="5" width="11.00390625" style="2" customWidth="1"/>
    <col min="6" max="6" width="14.140625" style="2" bestFit="1" customWidth="1"/>
    <col min="7" max="7" width="11.8515625" style="155" customWidth="1"/>
    <col min="8" max="8" width="14.140625" style="161" bestFit="1" customWidth="1"/>
    <col min="9" max="9" width="11.00390625" style="2" customWidth="1"/>
    <col min="10" max="10" width="22.140625" style="199" customWidth="1"/>
    <col min="11" max="16384" width="11.421875" style="2" customWidth="1"/>
  </cols>
  <sheetData>
    <row r="1" spans="1:10" ht="16.5" customHeight="1">
      <c r="A1" s="759" t="s">
        <v>353</v>
      </c>
      <c r="B1" s="759"/>
      <c r="C1" s="775" t="s">
        <v>445</v>
      </c>
      <c r="D1" s="775"/>
      <c r="E1" s="775"/>
      <c r="F1" s="775"/>
      <c r="G1" s="775"/>
      <c r="H1" s="775"/>
      <c r="I1" s="775"/>
      <c r="J1" s="775"/>
    </row>
    <row r="2" spans="1:10" s="10" customFormat="1" ht="15" customHeight="1" thickBot="1">
      <c r="A2" s="11"/>
      <c r="B2" s="11"/>
      <c r="C2" s="9"/>
      <c r="D2" s="9"/>
      <c r="E2" s="9"/>
      <c r="F2" s="9"/>
      <c r="G2" s="153"/>
      <c r="H2" s="194"/>
      <c r="J2" s="237" t="s">
        <v>280</v>
      </c>
    </row>
    <row r="3" spans="1:10" ht="22.5" customHeight="1" thickBot="1">
      <c r="A3" s="770" t="s">
        <v>359</v>
      </c>
      <c r="B3" s="771"/>
      <c r="C3" s="771"/>
      <c r="D3" s="771"/>
      <c r="E3" s="771"/>
      <c r="F3" s="771"/>
      <c r="G3" s="771"/>
      <c r="H3" s="771"/>
      <c r="I3" s="771"/>
      <c r="J3" s="772"/>
    </row>
    <row r="4" spans="1:10" ht="9" customHeight="1" thickBot="1">
      <c r="A4" s="12"/>
      <c r="B4" s="13"/>
      <c r="C4" s="13"/>
      <c r="D4" s="13"/>
      <c r="E4" s="15"/>
      <c r="F4" s="13"/>
      <c r="G4" s="154"/>
      <c r="H4" s="157"/>
      <c r="I4" s="16"/>
      <c r="J4" s="227"/>
    </row>
    <row r="5" spans="1:10" ht="57" customHeight="1">
      <c r="A5" s="760" t="s">
        <v>228</v>
      </c>
      <c r="B5" s="761"/>
      <c r="C5" s="776" t="s">
        <v>231</v>
      </c>
      <c r="D5" s="777"/>
      <c r="E5" s="780"/>
      <c r="F5" s="776" t="s">
        <v>232</v>
      </c>
      <c r="G5" s="777"/>
      <c r="H5" s="776" t="s">
        <v>233</v>
      </c>
      <c r="I5" s="777"/>
      <c r="J5" s="255" t="s">
        <v>427</v>
      </c>
    </row>
    <row r="6" spans="1:10" ht="16.5" customHeight="1">
      <c r="A6" s="762"/>
      <c r="B6" s="763"/>
      <c r="C6" s="290" t="s">
        <v>279</v>
      </c>
      <c r="D6" s="283" t="s">
        <v>235</v>
      </c>
      <c r="E6" s="7" t="s">
        <v>452</v>
      </c>
      <c r="F6" s="290" t="s">
        <v>279</v>
      </c>
      <c r="G6" s="7" t="s">
        <v>452</v>
      </c>
      <c r="H6" s="165" t="s">
        <v>279</v>
      </c>
      <c r="I6" s="283" t="s">
        <v>235</v>
      </c>
      <c r="J6" s="706" t="s">
        <v>202</v>
      </c>
    </row>
    <row r="7" spans="1:10" ht="12.75" customHeight="1">
      <c r="A7" s="25" t="s">
        <v>102</v>
      </c>
      <c r="B7" s="26" t="s">
        <v>1</v>
      </c>
      <c r="C7" s="395">
        <v>32049.53368</v>
      </c>
      <c r="D7" s="342">
        <v>52.89644636337829</v>
      </c>
      <c r="E7" s="543">
        <v>0.06831778933333332</v>
      </c>
      <c r="F7" s="395">
        <v>32000</v>
      </c>
      <c r="G7" s="570">
        <v>0.06666666666666665</v>
      </c>
      <c r="H7" s="524">
        <v>49.53368</v>
      </c>
      <c r="I7" s="342">
        <v>0.08175331577244789</v>
      </c>
      <c r="J7" s="707">
        <v>77.71765803668274</v>
      </c>
    </row>
    <row r="8" spans="1:10" ht="12.75" customHeight="1">
      <c r="A8" s="27" t="s">
        <v>103</v>
      </c>
      <c r="B8" s="28" t="s">
        <v>2</v>
      </c>
      <c r="C8" s="396">
        <v>20380.15999</v>
      </c>
      <c r="D8" s="343">
        <v>36.752728913783244</v>
      </c>
      <c r="E8" s="545">
        <v>0.007477116121727745</v>
      </c>
      <c r="F8" s="396">
        <v>20186.581</v>
      </c>
      <c r="G8" s="571">
        <v>0.010001155268773543</v>
      </c>
      <c r="H8" s="527">
        <v>193.57899</v>
      </c>
      <c r="I8" s="343">
        <v>0.3490922616095693</v>
      </c>
      <c r="J8" s="708">
        <v>51.92981674211119</v>
      </c>
    </row>
    <row r="9" spans="1:10" ht="12.75" customHeight="1">
      <c r="A9" s="25" t="s">
        <v>104</v>
      </c>
      <c r="B9" s="26" t="s">
        <v>3</v>
      </c>
      <c r="C9" s="395">
        <v>15010.262</v>
      </c>
      <c r="D9" s="342">
        <v>42.47842722194237</v>
      </c>
      <c r="E9" s="543">
        <v>0.029999993138027925</v>
      </c>
      <c r="F9" s="395">
        <v>15010.262</v>
      </c>
      <c r="G9" s="570">
        <v>0.029999993138027925</v>
      </c>
      <c r="H9" s="524">
        <v>0</v>
      </c>
      <c r="I9" s="342">
        <v>0</v>
      </c>
      <c r="J9" s="707">
        <v>57.8792755785108</v>
      </c>
    </row>
    <row r="10" spans="1:10" ht="12.75" customHeight="1">
      <c r="A10" s="27" t="s">
        <v>105</v>
      </c>
      <c r="B10" s="28" t="s">
        <v>85</v>
      </c>
      <c r="C10" s="397">
        <v>7955.37433</v>
      </c>
      <c r="D10" s="343">
        <v>48.355353059525044</v>
      </c>
      <c r="E10" s="545">
        <v>0.07040220156800636</v>
      </c>
      <c r="F10" s="397">
        <v>6192.54033</v>
      </c>
      <c r="G10" s="571">
        <v>0.05584631194014911</v>
      </c>
      <c r="H10" s="530">
        <v>1762.834</v>
      </c>
      <c r="I10" s="343">
        <v>10.715078501571247</v>
      </c>
      <c r="J10" s="708">
        <v>57.585185892190815</v>
      </c>
    </row>
    <row r="11" spans="1:10" ht="12.75" customHeight="1">
      <c r="A11" s="25" t="s">
        <v>106</v>
      </c>
      <c r="B11" s="26" t="s">
        <v>4</v>
      </c>
      <c r="C11" s="395">
        <v>6621.438149999999</v>
      </c>
      <c r="D11" s="342">
        <v>46.90965229219357</v>
      </c>
      <c r="E11" s="543">
        <v>0.0578538019736603</v>
      </c>
      <c r="F11" s="395">
        <v>6146.9152699999995</v>
      </c>
      <c r="G11" s="570">
        <v>0.18878553349631866</v>
      </c>
      <c r="H11" s="524">
        <v>474.52288</v>
      </c>
      <c r="I11" s="342">
        <v>3.3617626263699676</v>
      </c>
      <c r="J11" s="707">
        <v>55.58426203665186</v>
      </c>
    </row>
    <row r="12" spans="1:10" ht="12.75" customHeight="1">
      <c r="A12" s="27" t="s">
        <v>107</v>
      </c>
      <c r="B12" s="28" t="s">
        <v>5</v>
      </c>
      <c r="C12" s="397">
        <v>73000</v>
      </c>
      <c r="D12" s="343">
        <v>66.691272396391</v>
      </c>
      <c r="E12" s="545">
        <v>0</v>
      </c>
      <c r="F12" s="397">
        <v>73000</v>
      </c>
      <c r="G12" s="571">
        <v>0</v>
      </c>
      <c r="H12" s="530">
        <v>0</v>
      </c>
      <c r="I12" s="343">
        <v>0</v>
      </c>
      <c r="J12" s="708">
        <v>55.20878323441893</v>
      </c>
    </row>
    <row r="13" spans="1:10" ht="12.75" customHeight="1">
      <c r="A13" s="25" t="s">
        <v>108</v>
      </c>
      <c r="B13" s="26" t="s">
        <v>6</v>
      </c>
      <c r="C13" s="395">
        <v>16378.090390000001</v>
      </c>
      <c r="D13" s="342">
        <v>50.62528712644815</v>
      </c>
      <c r="E13" s="543">
        <v>0.04446342613492704</v>
      </c>
      <c r="F13" s="395">
        <v>16378.090390000001</v>
      </c>
      <c r="G13" s="570">
        <v>0.04446342613492704</v>
      </c>
      <c r="H13" s="524">
        <v>0</v>
      </c>
      <c r="I13" s="342">
        <v>0</v>
      </c>
      <c r="J13" s="707">
        <v>67.56215965318339</v>
      </c>
    </row>
    <row r="14" spans="1:10" ht="12.75" customHeight="1">
      <c r="A14" s="27" t="s">
        <v>109</v>
      </c>
      <c r="B14" s="28" t="s">
        <v>86</v>
      </c>
      <c r="C14" s="397">
        <v>5650</v>
      </c>
      <c r="D14" s="343">
        <v>19.368086193125528</v>
      </c>
      <c r="E14" s="545">
        <v>0.018904740521931807</v>
      </c>
      <c r="F14" s="397">
        <v>5650</v>
      </c>
      <c r="G14" s="571">
        <v>0.018904740521931807</v>
      </c>
      <c r="H14" s="530">
        <v>0</v>
      </c>
      <c r="I14" s="343">
        <v>0</v>
      </c>
      <c r="J14" s="708">
        <v>31.00582422951024</v>
      </c>
    </row>
    <row r="15" spans="1:10" ht="12.75" customHeight="1">
      <c r="A15" s="25" t="s">
        <v>110</v>
      </c>
      <c r="B15" s="26" t="s">
        <v>7</v>
      </c>
      <c r="C15" s="395">
        <v>3523</v>
      </c>
      <c r="D15" s="342">
        <v>22.482307068876395</v>
      </c>
      <c r="E15" s="543">
        <v>-0.0778499996572366</v>
      </c>
      <c r="F15" s="395">
        <v>3523</v>
      </c>
      <c r="G15" s="570">
        <v>-0.07289473684210523</v>
      </c>
      <c r="H15" s="524">
        <v>0</v>
      </c>
      <c r="I15" s="342">
        <v>0</v>
      </c>
      <c r="J15" s="707">
        <v>38.19891104370311</v>
      </c>
    </row>
    <row r="16" spans="1:10" ht="12.75" customHeight="1">
      <c r="A16" s="27" t="s">
        <v>111</v>
      </c>
      <c r="B16" s="28" t="s">
        <v>87</v>
      </c>
      <c r="C16" s="397">
        <v>5215.50456</v>
      </c>
      <c r="D16" s="343">
        <v>16.733738112655452</v>
      </c>
      <c r="E16" s="545">
        <v>0.17383040410519568</v>
      </c>
      <c r="F16" s="397">
        <v>4634.88</v>
      </c>
      <c r="G16" s="571">
        <v>0.07593987580523476</v>
      </c>
      <c r="H16" s="530">
        <v>580.6245600000001</v>
      </c>
      <c r="I16" s="343">
        <v>1.8629107149732416</v>
      </c>
      <c r="J16" s="708">
        <v>33.90895847671669</v>
      </c>
    </row>
    <row r="17" spans="1:10" ht="12.75" customHeight="1">
      <c r="A17" s="25" t="s">
        <v>112</v>
      </c>
      <c r="B17" s="26" t="s">
        <v>8</v>
      </c>
      <c r="C17" s="395">
        <v>15472.53951</v>
      </c>
      <c r="D17" s="342">
        <v>42.57481566782236</v>
      </c>
      <c r="E17" s="543">
        <v>0.03318312150047298</v>
      </c>
      <c r="F17" s="395">
        <v>14559.65</v>
      </c>
      <c r="G17" s="570">
        <v>0.02419219822534746</v>
      </c>
      <c r="H17" s="524">
        <v>912.88951</v>
      </c>
      <c r="I17" s="342">
        <v>2.511940757250564</v>
      </c>
      <c r="J17" s="707">
        <v>54.2924637674769</v>
      </c>
    </row>
    <row r="18" spans="1:10" ht="12.75" customHeight="1">
      <c r="A18" s="27" t="s">
        <v>113</v>
      </c>
      <c r="B18" s="28" t="s">
        <v>9</v>
      </c>
      <c r="C18" s="397">
        <v>7316.841</v>
      </c>
      <c r="D18" s="343">
        <v>25.349892944005212</v>
      </c>
      <c r="E18" s="545">
        <v>0.07505444812892814</v>
      </c>
      <c r="F18" s="397">
        <v>6938.9</v>
      </c>
      <c r="G18" s="571">
        <v>0.035000803968112226</v>
      </c>
      <c r="H18" s="530">
        <v>377.941</v>
      </c>
      <c r="I18" s="343">
        <v>1.3094126125127323</v>
      </c>
      <c r="J18" s="708">
        <v>48.237110329520554</v>
      </c>
    </row>
    <row r="19" spans="1:10" ht="12.75" customHeight="1">
      <c r="A19" s="25" t="s">
        <v>114</v>
      </c>
      <c r="B19" s="26" t="s">
        <v>10</v>
      </c>
      <c r="C19" s="395">
        <v>68541.9664</v>
      </c>
      <c r="D19" s="342">
        <v>34.35525664454908</v>
      </c>
      <c r="E19" s="543">
        <v>-0.06115569247857644</v>
      </c>
      <c r="F19" s="395">
        <v>55763.16401</v>
      </c>
      <c r="G19" s="570">
        <v>0.03204315829037818</v>
      </c>
      <c r="H19" s="524">
        <v>12778.80239</v>
      </c>
      <c r="I19" s="342">
        <v>6.405112937034546</v>
      </c>
      <c r="J19" s="707">
        <v>43.01591847407625</v>
      </c>
    </row>
    <row r="20" spans="1:10" ht="12.75" customHeight="1">
      <c r="A20" s="27" t="s">
        <v>115</v>
      </c>
      <c r="B20" s="28" t="s">
        <v>11</v>
      </c>
      <c r="C20" s="397">
        <v>18323.036</v>
      </c>
      <c r="D20" s="343">
        <v>26.286393880531495</v>
      </c>
      <c r="E20" s="545">
        <v>0.00999998897562615</v>
      </c>
      <c r="F20" s="397">
        <v>18323.036</v>
      </c>
      <c r="G20" s="571">
        <v>0.00999998897562615</v>
      </c>
      <c r="H20" s="530">
        <v>0</v>
      </c>
      <c r="I20" s="343">
        <v>0</v>
      </c>
      <c r="J20" s="708">
        <v>42.99660120314218</v>
      </c>
    </row>
    <row r="21" spans="1:10" ht="12.75" customHeight="1">
      <c r="A21" s="25" t="s">
        <v>116</v>
      </c>
      <c r="B21" s="26" t="s">
        <v>12</v>
      </c>
      <c r="C21" s="395">
        <v>8287</v>
      </c>
      <c r="D21" s="342">
        <v>53.6882750042111</v>
      </c>
      <c r="E21" s="543">
        <v>0.04647051395378199</v>
      </c>
      <c r="F21" s="395">
        <v>7737</v>
      </c>
      <c r="G21" s="570">
        <v>0.049938933369521044</v>
      </c>
      <c r="H21" s="524">
        <v>550</v>
      </c>
      <c r="I21" s="342">
        <v>3.563237752180054</v>
      </c>
      <c r="J21" s="707">
        <v>59.73449465983176</v>
      </c>
    </row>
    <row r="22" spans="1:10" ht="12.75" customHeight="1">
      <c r="A22" s="27" t="s">
        <v>117</v>
      </c>
      <c r="B22" s="28" t="s">
        <v>13</v>
      </c>
      <c r="C22" s="397">
        <v>11033.578</v>
      </c>
      <c r="D22" s="343">
        <v>30.31927411221913</v>
      </c>
      <c r="E22" s="545">
        <v>0.02569865894987533</v>
      </c>
      <c r="F22" s="397">
        <v>11033.578</v>
      </c>
      <c r="G22" s="571">
        <v>0.02700003900031489</v>
      </c>
      <c r="H22" s="530">
        <v>0</v>
      </c>
      <c r="I22" s="343">
        <v>0</v>
      </c>
      <c r="J22" s="708">
        <v>43.5441158377295</v>
      </c>
    </row>
    <row r="23" spans="1:10" ht="12.75" customHeight="1">
      <c r="A23" s="25" t="s">
        <v>118</v>
      </c>
      <c r="B23" s="26" t="s">
        <v>88</v>
      </c>
      <c r="C23" s="395">
        <v>24942.34921</v>
      </c>
      <c r="D23" s="342">
        <v>39.28374431431595</v>
      </c>
      <c r="E23" s="543">
        <v>0.015088611298585075</v>
      </c>
      <c r="F23" s="395">
        <v>24835.22434</v>
      </c>
      <c r="G23" s="570">
        <v>0.013842349329041381</v>
      </c>
      <c r="H23" s="524">
        <v>107.12487</v>
      </c>
      <c r="I23" s="342">
        <v>0.16871971310132802</v>
      </c>
      <c r="J23" s="707">
        <v>58.64934440621761</v>
      </c>
    </row>
    <row r="24" spans="1:10" ht="12.75" customHeight="1">
      <c r="A24" s="27" t="s">
        <v>119</v>
      </c>
      <c r="B24" s="28" t="s">
        <v>89</v>
      </c>
      <c r="C24" s="397">
        <v>13671.325</v>
      </c>
      <c r="D24" s="343">
        <v>42.80006449128585</v>
      </c>
      <c r="E24" s="545">
        <v>0.010000025857040962</v>
      </c>
      <c r="F24" s="397">
        <v>13671.325</v>
      </c>
      <c r="G24" s="571">
        <v>0.010000025857040962</v>
      </c>
      <c r="H24" s="530">
        <v>0</v>
      </c>
      <c r="I24" s="343">
        <v>0</v>
      </c>
      <c r="J24" s="708">
        <v>53.31448437547589</v>
      </c>
    </row>
    <row r="25" spans="1:10" ht="12.75" customHeight="1">
      <c r="A25" s="25" t="s">
        <v>120</v>
      </c>
      <c r="B25" s="26" t="s">
        <v>90</v>
      </c>
      <c r="C25" s="395">
        <v>9739</v>
      </c>
      <c r="D25" s="342">
        <v>38.62904377350109</v>
      </c>
      <c r="E25" s="543">
        <v>0.017659352142110674</v>
      </c>
      <c r="F25" s="395">
        <v>9739</v>
      </c>
      <c r="G25" s="570">
        <v>0.017659352142110674</v>
      </c>
      <c r="H25" s="524">
        <v>0</v>
      </c>
      <c r="I25" s="342">
        <v>0</v>
      </c>
      <c r="J25" s="707">
        <v>50.96974668992068</v>
      </c>
    </row>
    <row r="26" spans="1:10" ht="12.75" customHeight="1">
      <c r="A26" s="27" t="s">
        <v>225</v>
      </c>
      <c r="B26" s="28" t="s">
        <v>14</v>
      </c>
      <c r="C26" s="397">
        <v>17369.32544</v>
      </c>
      <c r="D26" s="343">
        <v>120.85194845676436</v>
      </c>
      <c r="E26" s="545">
        <v>0.026680829950702645</v>
      </c>
      <c r="F26" s="397">
        <v>17369.32544</v>
      </c>
      <c r="G26" s="571">
        <v>0.026680829950702645</v>
      </c>
      <c r="H26" s="530">
        <v>0</v>
      </c>
      <c r="I26" s="343">
        <v>0</v>
      </c>
      <c r="J26" s="708">
        <v>72.13646745315305</v>
      </c>
    </row>
    <row r="27" spans="1:10" ht="12.75" customHeight="1">
      <c r="A27" s="25" t="s">
        <v>226</v>
      </c>
      <c r="B27" s="26" t="s">
        <v>15</v>
      </c>
      <c r="C27" s="395">
        <v>19327</v>
      </c>
      <c r="D27" s="342">
        <v>115.6592042033955</v>
      </c>
      <c r="E27" s="543">
        <v>0.02097200211304817</v>
      </c>
      <c r="F27" s="395">
        <v>19000</v>
      </c>
      <c r="G27" s="570">
        <v>0.016042780748663166</v>
      </c>
      <c r="H27" s="524">
        <v>327</v>
      </c>
      <c r="I27" s="342">
        <v>1.9568768962855245</v>
      </c>
      <c r="J27" s="707">
        <v>70.97118084465417</v>
      </c>
    </row>
    <row r="28" spans="1:10" ht="12.75" customHeight="1">
      <c r="A28" s="27" t="s">
        <v>121</v>
      </c>
      <c r="B28" s="28" t="s">
        <v>16</v>
      </c>
      <c r="C28" s="397">
        <v>18065.86984</v>
      </c>
      <c r="D28" s="343">
        <v>33.563525811923256</v>
      </c>
      <c r="E28" s="545">
        <v>-0.011426029681846916</v>
      </c>
      <c r="F28" s="397">
        <v>17500</v>
      </c>
      <c r="G28" s="571">
        <v>-0.034544241506716755</v>
      </c>
      <c r="H28" s="530">
        <v>565.86984</v>
      </c>
      <c r="I28" s="343">
        <v>1.051296569123786</v>
      </c>
      <c r="J28" s="708">
        <v>56.5028099170245</v>
      </c>
    </row>
    <row r="29" spans="1:10" ht="12.75" customHeight="1">
      <c r="A29" s="25" t="s">
        <v>122</v>
      </c>
      <c r="B29" s="26" t="s">
        <v>91</v>
      </c>
      <c r="C29" s="395">
        <v>21183.82</v>
      </c>
      <c r="D29" s="342">
        <v>34.82142035255673</v>
      </c>
      <c r="E29" s="543">
        <v>0.10162980087861762</v>
      </c>
      <c r="F29" s="395">
        <v>21183.82</v>
      </c>
      <c r="G29" s="570">
        <v>0.10162980087861762</v>
      </c>
      <c r="H29" s="524">
        <v>0</v>
      </c>
      <c r="I29" s="342">
        <v>0</v>
      </c>
      <c r="J29" s="707">
        <v>58.28002049061938</v>
      </c>
    </row>
    <row r="30" spans="1:10" ht="12.75" customHeight="1">
      <c r="A30" s="27" t="s">
        <v>123</v>
      </c>
      <c r="B30" s="28" t="s">
        <v>17</v>
      </c>
      <c r="C30" s="397">
        <v>5700</v>
      </c>
      <c r="D30" s="343">
        <v>44.38042589636781</v>
      </c>
      <c r="E30" s="545">
        <v>-0.017241379310344862</v>
      </c>
      <c r="F30" s="397">
        <v>5700</v>
      </c>
      <c r="G30" s="571">
        <v>-0.017241379310344862</v>
      </c>
      <c r="H30" s="530">
        <v>0</v>
      </c>
      <c r="I30" s="343">
        <v>0</v>
      </c>
      <c r="J30" s="708">
        <v>58.690805394533875</v>
      </c>
    </row>
    <row r="31" spans="1:10" ht="12.75" customHeight="1">
      <c r="A31" s="25" t="s">
        <v>124</v>
      </c>
      <c r="B31" s="26" t="s">
        <v>92</v>
      </c>
      <c r="C31" s="395">
        <v>17005</v>
      </c>
      <c r="D31" s="342">
        <v>40.063045403999475</v>
      </c>
      <c r="E31" s="543">
        <v>0.05772221185544568</v>
      </c>
      <c r="F31" s="395">
        <v>17005</v>
      </c>
      <c r="G31" s="570">
        <v>0.05772221185544568</v>
      </c>
      <c r="H31" s="524">
        <v>0</v>
      </c>
      <c r="I31" s="342">
        <v>0</v>
      </c>
      <c r="J31" s="707">
        <v>56.26597991552029</v>
      </c>
    </row>
    <row r="32" spans="1:10" ht="12.75" customHeight="1">
      <c r="A32" s="27" t="s">
        <v>125</v>
      </c>
      <c r="B32" s="28" t="s">
        <v>18</v>
      </c>
      <c r="C32" s="397">
        <v>26246.18832</v>
      </c>
      <c r="D32" s="343">
        <v>48.604772515148376</v>
      </c>
      <c r="E32" s="545">
        <v>-0.021607495432742985</v>
      </c>
      <c r="F32" s="397">
        <v>23246.18832</v>
      </c>
      <c r="G32" s="571">
        <v>0.0650770778619274</v>
      </c>
      <c r="H32" s="530">
        <v>3000</v>
      </c>
      <c r="I32" s="343">
        <v>5.555637861301649</v>
      </c>
      <c r="J32" s="708">
        <v>54.05097246119407</v>
      </c>
    </row>
    <row r="33" spans="1:10" ht="12.75" customHeight="1">
      <c r="A33" s="25" t="s">
        <v>126</v>
      </c>
      <c r="B33" s="26" t="s">
        <v>93</v>
      </c>
      <c r="C33" s="395">
        <v>23210</v>
      </c>
      <c r="D33" s="342">
        <v>46.65448544384074</v>
      </c>
      <c r="E33" s="543">
        <v>0</v>
      </c>
      <c r="F33" s="395">
        <v>22430</v>
      </c>
      <c r="G33" s="570">
        <v>0</v>
      </c>
      <c r="H33" s="524">
        <v>780</v>
      </c>
      <c r="I33" s="342">
        <v>1.567880165712873</v>
      </c>
      <c r="J33" s="707">
        <v>62.205296169454435</v>
      </c>
    </row>
    <row r="34" spans="1:10" ht="12.75" customHeight="1">
      <c r="A34" s="27" t="s">
        <v>127</v>
      </c>
      <c r="B34" s="28" t="s">
        <v>19</v>
      </c>
      <c r="C34" s="397">
        <v>21223.072</v>
      </c>
      <c r="D34" s="343">
        <v>35.42013515114798</v>
      </c>
      <c r="E34" s="545">
        <v>0.03957040313965554</v>
      </c>
      <c r="F34" s="397">
        <v>21223.072</v>
      </c>
      <c r="G34" s="571">
        <v>0.03957040313965554</v>
      </c>
      <c r="H34" s="530">
        <v>0</v>
      </c>
      <c r="I34" s="343">
        <v>0</v>
      </c>
      <c r="J34" s="708">
        <v>61.8555503988347</v>
      </c>
    </row>
    <row r="35" spans="1:10" ht="12.75" customHeight="1">
      <c r="A35" s="25" t="s">
        <v>128</v>
      </c>
      <c r="B35" s="26" t="s">
        <v>20</v>
      </c>
      <c r="C35" s="395">
        <v>17593.43955</v>
      </c>
      <c r="D35" s="342">
        <v>40.26271963951429</v>
      </c>
      <c r="E35" s="543">
        <v>0.030214814952414626</v>
      </c>
      <c r="F35" s="395">
        <v>17592.15555</v>
      </c>
      <c r="G35" s="570">
        <v>0.030278989909377385</v>
      </c>
      <c r="H35" s="524">
        <v>1.284</v>
      </c>
      <c r="I35" s="342">
        <v>0.0029384437233102804</v>
      </c>
      <c r="J35" s="707">
        <v>47.55146248713935</v>
      </c>
    </row>
    <row r="36" spans="1:10" ht="12.75" customHeight="1">
      <c r="A36" s="27" t="s">
        <v>129</v>
      </c>
      <c r="B36" s="28" t="s">
        <v>21</v>
      </c>
      <c r="C36" s="397">
        <v>24624.169990000002</v>
      </c>
      <c r="D36" s="343">
        <v>26.608009999546166</v>
      </c>
      <c r="E36" s="545">
        <v>0.07619237497311371</v>
      </c>
      <c r="F36" s="397">
        <v>21824.17</v>
      </c>
      <c r="G36" s="571">
        <v>0.023124668907547274</v>
      </c>
      <c r="H36" s="530">
        <v>2799.9999900000003</v>
      </c>
      <c r="I36" s="343">
        <v>3.0255812789996566</v>
      </c>
      <c r="J36" s="708">
        <v>45.20152964894028</v>
      </c>
    </row>
    <row r="37" spans="1:10" ht="12.75" customHeight="1">
      <c r="A37" s="25" t="s">
        <v>130</v>
      </c>
      <c r="B37" s="26" t="s">
        <v>22</v>
      </c>
      <c r="C37" s="395">
        <v>44272.84838</v>
      </c>
      <c r="D37" s="342">
        <v>61.64580848003498</v>
      </c>
      <c r="E37" s="543">
        <v>0.0690532331765008</v>
      </c>
      <c r="F37" s="395">
        <v>41272.84838</v>
      </c>
      <c r="G37" s="570">
        <v>0.02148887279059486</v>
      </c>
      <c r="H37" s="524">
        <v>3000</v>
      </c>
      <c r="I37" s="342">
        <v>4.1772199487315875</v>
      </c>
      <c r="J37" s="707">
        <v>59.75465656163678</v>
      </c>
    </row>
    <row r="38" spans="1:10" ht="12.75" customHeight="1">
      <c r="A38" s="27" t="s">
        <v>131</v>
      </c>
      <c r="B38" s="28" t="s">
        <v>23</v>
      </c>
      <c r="C38" s="397">
        <v>47558.33239</v>
      </c>
      <c r="D38" s="343">
        <v>37.914813357069455</v>
      </c>
      <c r="E38" s="545">
        <v>0.035205647669538154</v>
      </c>
      <c r="F38" s="397">
        <v>44512</v>
      </c>
      <c r="G38" s="571">
        <v>0.0381565444537737</v>
      </c>
      <c r="H38" s="530">
        <v>3046.33239</v>
      </c>
      <c r="I38" s="343">
        <v>2.4286201425921217</v>
      </c>
      <c r="J38" s="708">
        <v>62.8709412724724</v>
      </c>
    </row>
    <row r="39" spans="1:10" ht="12.75" customHeight="1">
      <c r="A39" s="25" t="s">
        <v>132</v>
      </c>
      <c r="B39" s="26" t="s">
        <v>24</v>
      </c>
      <c r="C39" s="395">
        <v>6750.39527</v>
      </c>
      <c r="D39" s="342">
        <v>34.69569937294408</v>
      </c>
      <c r="E39" s="543">
        <v>0.029901712226069854</v>
      </c>
      <c r="F39" s="395">
        <v>6740.484</v>
      </c>
      <c r="G39" s="570">
        <v>0.029946996682403082</v>
      </c>
      <c r="H39" s="524">
        <v>9.91127</v>
      </c>
      <c r="I39" s="342">
        <v>0.05094197162828948</v>
      </c>
      <c r="J39" s="707">
        <v>53.29655180433171</v>
      </c>
    </row>
    <row r="40" spans="1:10" ht="12.75" customHeight="1">
      <c r="A40" s="27" t="s">
        <v>133</v>
      </c>
      <c r="B40" s="28" t="s">
        <v>25</v>
      </c>
      <c r="C40" s="397">
        <v>84067.90391</v>
      </c>
      <c r="D40" s="343">
        <v>57.4199801582965</v>
      </c>
      <c r="E40" s="545">
        <v>0.024264085230489618</v>
      </c>
      <c r="F40" s="397">
        <v>83885</v>
      </c>
      <c r="G40" s="571">
        <v>0.0250003054778285</v>
      </c>
      <c r="H40" s="530">
        <v>182.90391</v>
      </c>
      <c r="I40" s="343">
        <v>0.12492685548956074</v>
      </c>
      <c r="J40" s="708">
        <v>54.80398711009726</v>
      </c>
    </row>
    <row r="41" spans="1:10" ht="12.75" customHeight="1">
      <c r="A41" s="25" t="s">
        <v>134</v>
      </c>
      <c r="B41" s="26" t="s">
        <v>26</v>
      </c>
      <c r="C41" s="395">
        <v>41047.62108</v>
      </c>
      <c r="D41" s="342">
        <v>39.09200446465135</v>
      </c>
      <c r="E41" s="543">
        <v>0.08797693169906018</v>
      </c>
      <c r="F41" s="395">
        <v>34665</v>
      </c>
      <c r="G41" s="570">
        <v>0.08456917589637691</v>
      </c>
      <c r="H41" s="524">
        <v>6382.62108</v>
      </c>
      <c r="I41" s="342">
        <v>6.078536226722005</v>
      </c>
      <c r="J41" s="707">
        <v>44.43658758938543</v>
      </c>
    </row>
    <row r="42" spans="1:10" ht="12.75" customHeight="1">
      <c r="A42" s="27" t="s">
        <v>135</v>
      </c>
      <c r="B42" s="28" t="s">
        <v>27</v>
      </c>
      <c r="C42" s="397">
        <v>32792.57161</v>
      </c>
      <c r="D42" s="343">
        <v>32.664103690186494</v>
      </c>
      <c r="E42" s="545">
        <v>0.044903597922363536</v>
      </c>
      <c r="F42" s="397">
        <v>31787.57161</v>
      </c>
      <c r="G42" s="571">
        <v>0.06596922587596876</v>
      </c>
      <c r="H42" s="530">
        <v>1005</v>
      </c>
      <c r="I42" s="343">
        <v>1.0010628199292184</v>
      </c>
      <c r="J42" s="708">
        <v>47.84817984967534</v>
      </c>
    </row>
    <row r="43" spans="1:10" ht="12.75" customHeight="1">
      <c r="A43" s="25" t="s">
        <v>136</v>
      </c>
      <c r="B43" s="26" t="s">
        <v>28</v>
      </c>
      <c r="C43" s="395">
        <v>8637.73212</v>
      </c>
      <c r="D43" s="342">
        <v>36.07427287496398</v>
      </c>
      <c r="E43" s="543">
        <v>0.14750359135391755</v>
      </c>
      <c r="F43" s="395">
        <v>6682.291</v>
      </c>
      <c r="G43" s="570">
        <v>0.02747144016715586</v>
      </c>
      <c r="H43" s="524">
        <v>1955.4411200000002</v>
      </c>
      <c r="I43" s="342">
        <v>8.166624708176894</v>
      </c>
      <c r="J43" s="707">
        <v>48.86049466917524</v>
      </c>
    </row>
    <row r="44" spans="1:10" ht="12.75" customHeight="1">
      <c r="A44" s="27" t="s">
        <v>137</v>
      </c>
      <c r="B44" s="28" t="s">
        <v>29</v>
      </c>
      <c r="C44" s="397">
        <v>29104.453</v>
      </c>
      <c r="D44" s="343">
        <v>48.23913169588472</v>
      </c>
      <c r="E44" s="545">
        <v>0.034612444774901</v>
      </c>
      <c r="F44" s="397">
        <v>28262.675</v>
      </c>
      <c r="G44" s="571">
        <v>0.014999999999999902</v>
      </c>
      <c r="H44" s="530">
        <v>841.778</v>
      </c>
      <c r="I44" s="343">
        <v>1.3952036755577728</v>
      </c>
      <c r="J44" s="708">
        <v>73.24126935786184</v>
      </c>
    </row>
    <row r="45" spans="1:10" ht="12.75" customHeight="1">
      <c r="A45" s="25" t="s">
        <v>138</v>
      </c>
      <c r="B45" s="26" t="s">
        <v>30</v>
      </c>
      <c r="C45" s="395">
        <v>55500</v>
      </c>
      <c r="D45" s="342">
        <v>45.353141624377926</v>
      </c>
      <c r="E45" s="543">
        <v>0.058150619637750145</v>
      </c>
      <c r="F45" s="395">
        <v>52650</v>
      </c>
      <c r="G45" s="570">
        <v>0.022330097087378542</v>
      </c>
      <c r="H45" s="524">
        <v>2850</v>
      </c>
      <c r="I45" s="342">
        <v>2.328945110441029</v>
      </c>
      <c r="J45" s="707">
        <v>59.93308053904496</v>
      </c>
    </row>
    <row r="46" spans="1:10" ht="12.75" customHeight="1">
      <c r="A46" s="27" t="s">
        <v>139</v>
      </c>
      <c r="B46" s="28" t="s">
        <v>94</v>
      </c>
      <c r="C46" s="397">
        <v>7122.298</v>
      </c>
      <c r="D46" s="343">
        <v>26.215761189634865</v>
      </c>
      <c r="E46" s="545">
        <v>0.032041035248661975</v>
      </c>
      <c r="F46" s="397">
        <v>7122.298</v>
      </c>
      <c r="G46" s="571">
        <v>0.032041035248661975</v>
      </c>
      <c r="H46" s="530">
        <v>0</v>
      </c>
      <c r="I46" s="343">
        <v>0</v>
      </c>
      <c r="J46" s="708">
        <v>42.715905763790005</v>
      </c>
    </row>
    <row r="47" spans="1:10" ht="12.75" customHeight="1">
      <c r="A47" s="25" t="s">
        <v>140</v>
      </c>
      <c r="B47" s="26" t="s">
        <v>31</v>
      </c>
      <c r="C47" s="395">
        <v>19102.1267</v>
      </c>
      <c r="D47" s="342">
        <v>48.656433905937966</v>
      </c>
      <c r="E47" s="543">
        <v>0.02062671575465691</v>
      </c>
      <c r="F47" s="395">
        <v>18904.626</v>
      </c>
      <c r="G47" s="570">
        <v>0.02356692381327785</v>
      </c>
      <c r="H47" s="524">
        <v>197.50070000000002</v>
      </c>
      <c r="I47" s="342">
        <v>0.5030685801035172</v>
      </c>
      <c r="J47" s="707">
        <v>67.54749091731756</v>
      </c>
    </row>
    <row r="48" spans="1:10" ht="12.75" customHeight="1">
      <c r="A48" s="27" t="s">
        <v>141</v>
      </c>
      <c r="B48" s="28" t="s">
        <v>32</v>
      </c>
      <c r="C48" s="397">
        <v>15109.24597</v>
      </c>
      <c r="D48" s="343">
        <v>44.635486155218715</v>
      </c>
      <c r="E48" s="545">
        <v>0.01388126877971585</v>
      </c>
      <c r="F48" s="397">
        <v>14609.24597</v>
      </c>
      <c r="G48" s="571">
        <v>0.014363177563267104</v>
      </c>
      <c r="H48" s="530">
        <v>500</v>
      </c>
      <c r="I48" s="343">
        <v>1.477091783529245</v>
      </c>
      <c r="J48" s="708">
        <v>60.93936311117956</v>
      </c>
    </row>
    <row r="49" spans="1:10" ht="12.75" customHeight="1">
      <c r="A49" s="25" t="s">
        <v>142</v>
      </c>
      <c r="B49" s="26" t="s">
        <v>33</v>
      </c>
      <c r="C49" s="395">
        <v>25814.425</v>
      </c>
      <c r="D49" s="342">
        <v>33.79439745400705</v>
      </c>
      <c r="E49" s="543">
        <v>0.020946944142615997</v>
      </c>
      <c r="F49" s="395">
        <v>25814.425</v>
      </c>
      <c r="G49" s="570">
        <v>0.020946944142615997</v>
      </c>
      <c r="H49" s="524">
        <v>0</v>
      </c>
      <c r="I49" s="342">
        <v>0</v>
      </c>
      <c r="J49" s="707">
        <v>44.329786736257645</v>
      </c>
    </row>
    <row r="50" spans="1:10" ht="12.75" customHeight="1">
      <c r="A50" s="27" t="s">
        <v>143</v>
      </c>
      <c r="B50" s="28" t="s">
        <v>34</v>
      </c>
      <c r="C50" s="397">
        <v>6473.217</v>
      </c>
      <c r="D50" s="343">
        <v>28.014580249798758</v>
      </c>
      <c r="E50" s="545">
        <v>0.01898879338801862</v>
      </c>
      <c r="F50" s="397">
        <v>6473.217</v>
      </c>
      <c r="G50" s="571">
        <v>0.01898879338801862</v>
      </c>
      <c r="H50" s="530">
        <v>0</v>
      </c>
      <c r="I50" s="343">
        <v>0</v>
      </c>
      <c r="J50" s="708">
        <v>45.139560431196806</v>
      </c>
    </row>
    <row r="51" spans="1:10" ht="12.75" customHeight="1">
      <c r="A51" s="25" t="s">
        <v>144</v>
      </c>
      <c r="B51" s="26" t="s">
        <v>35</v>
      </c>
      <c r="C51" s="395">
        <v>52637.5</v>
      </c>
      <c r="D51" s="342">
        <v>40.44915758938006</v>
      </c>
      <c r="E51" s="543">
        <v>0.018995765275257037</v>
      </c>
      <c r="F51" s="395">
        <v>50637.5</v>
      </c>
      <c r="G51" s="570">
        <v>0.019760855884203954</v>
      </c>
      <c r="H51" s="524">
        <v>2000</v>
      </c>
      <c r="I51" s="342">
        <v>1.536895087699076</v>
      </c>
      <c r="J51" s="707">
        <v>52.58877712552751</v>
      </c>
    </row>
    <row r="52" spans="1:10" ht="12.75" customHeight="1">
      <c r="A52" s="27" t="s">
        <v>145</v>
      </c>
      <c r="B52" s="28" t="s">
        <v>95</v>
      </c>
      <c r="C52" s="397">
        <v>28283.41027</v>
      </c>
      <c r="D52" s="343">
        <v>42.07951633732158</v>
      </c>
      <c r="E52" s="545">
        <v>0.21400243682118836</v>
      </c>
      <c r="F52" s="397">
        <v>17056.31534</v>
      </c>
      <c r="G52" s="571">
        <v>-0.07129088926248273</v>
      </c>
      <c r="H52" s="530">
        <v>11227.09493</v>
      </c>
      <c r="I52" s="343">
        <v>16.703456903451947</v>
      </c>
      <c r="J52" s="708">
        <v>38.063198352774656</v>
      </c>
    </row>
    <row r="53" spans="1:10" ht="12.75" customHeight="1">
      <c r="A53" s="25" t="s">
        <v>146</v>
      </c>
      <c r="B53" s="26" t="s">
        <v>36</v>
      </c>
      <c r="C53" s="395">
        <v>5738.6066</v>
      </c>
      <c r="D53" s="342">
        <v>31.827218324505697</v>
      </c>
      <c r="E53" s="543">
        <v>0.027093501984615243</v>
      </c>
      <c r="F53" s="395">
        <v>5738.6066</v>
      </c>
      <c r="G53" s="570">
        <v>0.027093501984615243</v>
      </c>
      <c r="H53" s="524">
        <v>0</v>
      </c>
      <c r="I53" s="342">
        <v>0</v>
      </c>
      <c r="J53" s="707">
        <v>48.9687705164857</v>
      </c>
    </row>
    <row r="54" spans="1:10" ht="12.75" customHeight="1">
      <c r="A54" s="27" t="s">
        <v>147</v>
      </c>
      <c r="B54" s="28" t="s">
        <v>37</v>
      </c>
      <c r="C54" s="397">
        <v>14884.129210000001</v>
      </c>
      <c r="D54" s="343">
        <v>43.631583111522815</v>
      </c>
      <c r="E54" s="545">
        <v>0.01979923506512815</v>
      </c>
      <c r="F54" s="397">
        <v>14884.129210000001</v>
      </c>
      <c r="G54" s="571">
        <v>0.01979923506512815</v>
      </c>
      <c r="H54" s="530">
        <v>0</v>
      </c>
      <c r="I54" s="343">
        <v>0</v>
      </c>
      <c r="J54" s="708">
        <v>58.55008840725656</v>
      </c>
    </row>
    <row r="55" spans="1:10" ht="12.75" customHeight="1">
      <c r="A55" s="25" t="s">
        <v>148</v>
      </c>
      <c r="B55" s="26" t="s">
        <v>38</v>
      </c>
      <c r="C55" s="395">
        <v>3289.3313599999997</v>
      </c>
      <c r="D55" s="342">
        <v>40.453209366391185</v>
      </c>
      <c r="E55" s="543">
        <v>0.14896809725389693</v>
      </c>
      <c r="F55" s="395">
        <v>3289.3313599999997</v>
      </c>
      <c r="G55" s="570">
        <v>0.14896809725389693</v>
      </c>
      <c r="H55" s="524">
        <v>0</v>
      </c>
      <c r="I55" s="342">
        <v>0</v>
      </c>
      <c r="J55" s="707">
        <v>53.32888533919563</v>
      </c>
    </row>
    <row r="56" spans="1:10" ht="12.75" customHeight="1">
      <c r="A56" s="27" t="s">
        <v>149</v>
      </c>
      <c r="B56" s="28" t="s">
        <v>39</v>
      </c>
      <c r="C56" s="397">
        <v>22692.212789999998</v>
      </c>
      <c r="D56" s="343">
        <v>28.239142915453854</v>
      </c>
      <c r="E56" s="545">
        <v>-0.006928947377749406</v>
      </c>
      <c r="F56" s="397">
        <v>22064.4</v>
      </c>
      <c r="G56" s="571">
        <v>0.04274102079395092</v>
      </c>
      <c r="H56" s="530">
        <v>627.8127900000001</v>
      </c>
      <c r="I56" s="343">
        <v>0.78127661083685</v>
      </c>
      <c r="J56" s="708">
        <v>46.70531258007353</v>
      </c>
    </row>
    <row r="57" spans="1:10" ht="12.75" customHeight="1">
      <c r="A57" s="25" t="s">
        <v>150</v>
      </c>
      <c r="B57" s="26" t="s">
        <v>40</v>
      </c>
      <c r="C57" s="395">
        <v>19961.53006</v>
      </c>
      <c r="D57" s="342">
        <v>38.68026326141087</v>
      </c>
      <c r="E57" s="543">
        <v>0.043576803309685275</v>
      </c>
      <c r="F57" s="395">
        <v>15720.530060000001</v>
      </c>
      <c r="G57" s="570">
        <v>0.03875379379971622</v>
      </c>
      <c r="H57" s="524">
        <v>4241</v>
      </c>
      <c r="I57" s="342">
        <v>8.217957040295312</v>
      </c>
      <c r="J57" s="707">
        <v>48.71990097117393</v>
      </c>
    </row>
    <row r="58" spans="1:10" ht="12.75" customHeight="1">
      <c r="A58" s="27" t="s">
        <v>151</v>
      </c>
      <c r="B58" s="28" t="s">
        <v>96</v>
      </c>
      <c r="C58" s="397">
        <v>12587.18235</v>
      </c>
      <c r="D58" s="343">
        <v>21.687007195013113</v>
      </c>
      <c r="E58" s="545">
        <v>0.05520753343719553</v>
      </c>
      <c r="F58" s="397">
        <v>11843.83835</v>
      </c>
      <c r="G58" s="571">
        <v>0.055595767791073225</v>
      </c>
      <c r="H58" s="530">
        <v>743.344</v>
      </c>
      <c r="I58" s="343">
        <v>1.2807399009651932</v>
      </c>
      <c r="J58" s="708">
        <v>36.04902305862854</v>
      </c>
    </row>
    <row r="59" spans="1:10" ht="12.75" customHeight="1">
      <c r="A59" s="25" t="s">
        <v>152</v>
      </c>
      <c r="B59" s="26" t="s">
        <v>41</v>
      </c>
      <c r="C59" s="395">
        <v>5375.338600000001</v>
      </c>
      <c r="D59" s="342">
        <v>27.963930622606963</v>
      </c>
      <c r="E59" s="543">
        <v>-0.03414063464703576</v>
      </c>
      <c r="F59" s="395">
        <v>5245.84591</v>
      </c>
      <c r="G59" s="570">
        <v>-0.0006245651262750673</v>
      </c>
      <c r="H59" s="524">
        <v>129.49269</v>
      </c>
      <c r="I59" s="342">
        <v>0.6736551627268187</v>
      </c>
      <c r="J59" s="707">
        <v>40.85668781721368</v>
      </c>
    </row>
    <row r="60" spans="1:10" ht="12.75" customHeight="1">
      <c r="A60" s="27" t="s">
        <v>153</v>
      </c>
      <c r="B60" s="28" t="s">
        <v>42</v>
      </c>
      <c r="C60" s="397">
        <v>10717.132</v>
      </c>
      <c r="D60" s="343">
        <v>33.98994617875504</v>
      </c>
      <c r="E60" s="545">
        <v>0.04469630875917896</v>
      </c>
      <c r="F60" s="397">
        <v>8117.782</v>
      </c>
      <c r="G60" s="571">
        <v>0.019999974869983506</v>
      </c>
      <c r="H60" s="530">
        <v>2599.35</v>
      </c>
      <c r="I60" s="343">
        <v>8.24397484324602</v>
      </c>
      <c r="J60" s="708">
        <v>52.4243415166522</v>
      </c>
    </row>
    <row r="61" spans="1:10" ht="12.75" customHeight="1">
      <c r="A61" s="25" t="s">
        <v>154</v>
      </c>
      <c r="B61" s="26" t="s">
        <v>43</v>
      </c>
      <c r="C61" s="395">
        <v>17940</v>
      </c>
      <c r="D61" s="342">
        <v>24.076206427300324</v>
      </c>
      <c r="E61" s="543">
        <v>0.06704415683288922</v>
      </c>
      <c r="F61" s="395">
        <v>17940</v>
      </c>
      <c r="G61" s="570">
        <v>0.06704415683288922</v>
      </c>
      <c r="H61" s="524">
        <v>0</v>
      </c>
      <c r="I61" s="342">
        <v>0</v>
      </c>
      <c r="J61" s="707">
        <v>40.49452711048774</v>
      </c>
    </row>
    <row r="62" spans="1:10" ht="12.75" customHeight="1">
      <c r="A62" s="27" t="s">
        <v>155</v>
      </c>
      <c r="B62" s="28" t="s">
        <v>44</v>
      </c>
      <c r="C62" s="397">
        <v>6837.275</v>
      </c>
      <c r="D62" s="343">
        <v>34.1152447147697</v>
      </c>
      <c r="E62" s="545">
        <v>0.0959999294689815</v>
      </c>
      <c r="F62" s="397">
        <v>6837.275</v>
      </c>
      <c r="G62" s="571">
        <v>0.0959999294689815</v>
      </c>
      <c r="H62" s="530">
        <v>0</v>
      </c>
      <c r="I62" s="343">
        <v>0</v>
      </c>
      <c r="J62" s="708">
        <v>52.61652201616987</v>
      </c>
    </row>
    <row r="63" spans="1:10" ht="12.75" customHeight="1">
      <c r="A63" s="25" t="s">
        <v>156</v>
      </c>
      <c r="B63" s="26" t="s">
        <v>45</v>
      </c>
      <c r="C63" s="395">
        <v>22080.99971</v>
      </c>
      <c r="D63" s="342">
        <v>29.873745454201078</v>
      </c>
      <c r="E63" s="543">
        <v>0.07220277013866538</v>
      </c>
      <c r="F63" s="395">
        <v>20981</v>
      </c>
      <c r="G63" s="570">
        <v>0.026687031617165013</v>
      </c>
      <c r="H63" s="524">
        <v>1099.99971</v>
      </c>
      <c r="I63" s="342">
        <v>1.4882075887783706</v>
      </c>
      <c r="J63" s="707">
        <v>48.737085549229974</v>
      </c>
    </row>
    <row r="64" spans="1:10" ht="12.75" customHeight="1">
      <c r="A64" s="27" t="s">
        <v>157</v>
      </c>
      <c r="B64" s="28" t="s">
        <v>46</v>
      </c>
      <c r="C64" s="397">
        <v>34279.757</v>
      </c>
      <c r="D64" s="343">
        <v>32.147479012086336</v>
      </c>
      <c r="E64" s="545">
        <v>0.04167422301126944</v>
      </c>
      <c r="F64" s="397">
        <v>34279.757</v>
      </c>
      <c r="G64" s="571">
        <v>0.04169448184873992</v>
      </c>
      <c r="H64" s="530">
        <v>0</v>
      </c>
      <c r="I64" s="343">
        <v>0</v>
      </c>
      <c r="J64" s="708">
        <v>54.596410906926884</v>
      </c>
    </row>
    <row r="65" spans="1:10" ht="12.75" customHeight="1">
      <c r="A65" s="25" t="s">
        <v>158</v>
      </c>
      <c r="B65" s="26" t="s">
        <v>47</v>
      </c>
      <c r="C65" s="395">
        <v>8980</v>
      </c>
      <c r="D65" s="342">
        <v>39.43093000790375</v>
      </c>
      <c r="E65" s="543">
        <v>0.019747617007096485</v>
      </c>
      <c r="F65" s="395">
        <v>8980</v>
      </c>
      <c r="G65" s="570">
        <v>0.019747617007096485</v>
      </c>
      <c r="H65" s="524">
        <v>0</v>
      </c>
      <c r="I65" s="342">
        <v>0</v>
      </c>
      <c r="J65" s="707">
        <v>52.95170992746677</v>
      </c>
    </row>
    <row r="66" spans="1:10" ht="12.75" customHeight="1">
      <c r="A66" s="27" t="s">
        <v>159</v>
      </c>
      <c r="B66" s="28" t="s">
        <v>48</v>
      </c>
      <c r="C66" s="397">
        <v>93000</v>
      </c>
      <c r="D66" s="343">
        <v>35.587392879077484</v>
      </c>
      <c r="E66" s="545">
        <v>0.05681818181818188</v>
      </c>
      <c r="F66" s="397">
        <v>93000</v>
      </c>
      <c r="G66" s="571">
        <v>0.05681818181818188</v>
      </c>
      <c r="H66" s="530">
        <v>0</v>
      </c>
      <c r="I66" s="343">
        <v>0</v>
      </c>
      <c r="J66" s="708">
        <v>48.6746536285073</v>
      </c>
    </row>
    <row r="67" spans="1:10" ht="12.75" customHeight="1">
      <c r="A67" s="25" t="s">
        <v>160</v>
      </c>
      <c r="B67" s="26" t="s">
        <v>49</v>
      </c>
      <c r="C67" s="395">
        <v>29511.51</v>
      </c>
      <c r="D67" s="342">
        <v>35.92095845992054</v>
      </c>
      <c r="E67" s="543">
        <v>0.022302531160488748</v>
      </c>
      <c r="F67" s="395">
        <v>29497.07</v>
      </c>
      <c r="G67" s="570">
        <v>0.021802317903018675</v>
      </c>
      <c r="H67" s="524">
        <v>14.44</v>
      </c>
      <c r="I67" s="342">
        <v>0.017576147074861728</v>
      </c>
      <c r="J67" s="707">
        <v>51.988856052423394</v>
      </c>
    </row>
    <row r="68" spans="1:10" ht="12.75" customHeight="1">
      <c r="A68" s="27" t="s">
        <v>161</v>
      </c>
      <c r="B68" s="28" t="s">
        <v>50</v>
      </c>
      <c r="C68" s="397">
        <v>9449.119</v>
      </c>
      <c r="D68" s="343">
        <v>31.28743750206947</v>
      </c>
      <c r="E68" s="545">
        <v>0</v>
      </c>
      <c r="F68" s="397">
        <v>9449.119</v>
      </c>
      <c r="G68" s="571">
        <v>0</v>
      </c>
      <c r="H68" s="530">
        <v>0</v>
      </c>
      <c r="I68" s="343">
        <v>0</v>
      </c>
      <c r="J68" s="708">
        <v>62.141890001822006</v>
      </c>
    </row>
    <row r="69" spans="1:10" ht="12.75" customHeight="1">
      <c r="A69" s="25" t="s">
        <v>162</v>
      </c>
      <c r="B69" s="26" t="s">
        <v>51</v>
      </c>
      <c r="C69" s="395">
        <v>60000</v>
      </c>
      <c r="D69" s="342">
        <v>40.29682642343502</v>
      </c>
      <c r="E69" s="543">
        <v>0.012057398835374933</v>
      </c>
      <c r="F69" s="395">
        <v>60000</v>
      </c>
      <c r="G69" s="570">
        <v>0.012057398835374933</v>
      </c>
      <c r="H69" s="524">
        <v>0</v>
      </c>
      <c r="I69" s="342">
        <v>0</v>
      </c>
      <c r="J69" s="707">
        <v>61.66139706106465</v>
      </c>
    </row>
    <row r="70" spans="1:10" ht="12.75" customHeight="1">
      <c r="A70" s="27" t="s">
        <v>163</v>
      </c>
      <c r="B70" s="28" t="s">
        <v>52</v>
      </c>
      <c r="C70" s="397">
        <v>29589</v>
      </c>
      <c r="D70" s="343">
        <v>45.73911591756479</v>
      </c>
      <c r="E70" s="545">
        <v>0.03497848822973881</v>
      </c>
      <c r="F70" s="397">
        <v>29589</v>
      </c>
      <c r="G70" s="571">
        <v>0.03497848822973881</v>
      </c>
      <c r="H70" s="530">
        <v>0</v>
      </c>
      <c r="I70" s="343">
        <v>0</v>
      </c>
      <c r="J70" s="708">
        <v>62.902855504112075</v>
      </c>
    </row>
    <row r="71" spans="1:10" ht="12.75" customHeight="1">
      <c r="A71" s="25" t="s">
        <v>164</v>
      </c>
      <c r="B71" s="26" t="s">
        <v>53</v>
      </c>
      <c r="C71" s="395">
        <v>28038.452</v>
      </c>
      <c r="D71" s="342">
        <v>41.74600234648117</v>
      </c>
      <c r="E71" s="543">
        <v>0.04500002124404068</v>
      </c>
      <c r="F71" s="395">
        <v>28038.452</v>
      </c>
      <c r="G71" s="570">
        <v>0.04500002124404068</v>
      </c>
      <c r="H71" s="524">
        <v>0</v>
      </c>
      <c r="I71" s="342">
        <v>0</v>
      </c>
      <c r="J71" s="707">
        <v>62.14132491558947</v>
      </c>
    </row>
    <row r="72" spans="1:10" ht="12.75" customHeight="1">
      <c r="A72" s="27" t="s">
        <v>165</v>
      </c>
      <c r="B72" s="28" t="s">
        <v>97</v>
      </c>
      <c r="C72" s="397">
        <v>10404.969</v>
      </c>
      <c r="D72" s="343">
        <v>43.71266347660599</v>
      </c>
      <c r="E72" s="545">
        <v>0.021490235486352427</v>
      </c>
      <c r="F72" s="397">
        <v>10404.969</v>
      </c>
      <c r="G72" s="571">
        <v>0.021490235486352427</v>
      </c>
      <c r="H72" s="530">
        <v>0</v>
      </c>
      <c r="I72" s="343">
        <v>0</v>
      </c>
      <c r="J72" s="708">
        <v>52.97870676602572</v>
      </c>
    </row>
    <row r="73" spans="1:10" ht="12.75" customHeight="1">
      <c r="A73" s="25" t="s">
        <v>166</v>
      </c>
      <c r="B73" s="26" t="s">
        <v>54</v>
      </c>
      <c r="C73" s="395">
        <v>22323.678219999998</v>
      </c>
      <c r="D73" s="342">
        <v>49.09140496594735</v>
      </c>
      <c r="E73" s="543">
        <v>-0.14619010982829594</v>
      </c>
      <c r="F73" s="395">
        <v>19336.19213</v>
      </c>
      <c r="G73" s="570">
        <v>0.0205463710622813</v>
      </c>
      <c r="H73" s="524">
        <v>2987.48609</v>
      </c>
      <c r="I73" s="342">
        <v>6.56970092602977</v>
      </c>
      <c r="J73" s="707">
        <v>56.24223741227965</v>
      </c>
    </row>
    <row r="74" spans="1:10" ht="12.75" customHeight="1">
      <c r="A74" s="27" t="s">
        <v>167</v>
      </c>
      <c r="B74" s="28" t="s">
        <v>55</v>
      </c>
      <c r="C74" s="397">
        <v>30056.60739</v>
      </c>
      <c r="D74" s="343">
        <v>27.000016519838628</v>
      </c>
      <c r="E74" s="545">
        <v>-0.014421018243529815</v>
      </c>
      <c r="F74" s="397">
        <v>30053.015</v>
      </c>
      <c r="G74" s="571">
        <v>-0.013710024393869924</v>
      </c>
      <c r="H74" s="530">
        <v>3.59239</v>
      </c>
      <c r="I74" s="343">
        <v>0.0032270637895737268</v>
      </c>
      <c r="J74" s="708">
        <v>45.24717540943339</v>
      </c>
    </row>
    <row r="75" spans="1:10" ht="12.75" customHeight="1">
      <c r="A75" s="25" t="s">
        <v>168</v>
      </c>
      <c r="B75" s="26" t="s">
        <v>56</v>
      </c>
      <c r="C75" s="395">
        <v>22782</v>
      </c>
      <c r="D75" s="342">
        <v>29.816873979143107</v>
      </c>
      <c r="E75" s="543">
        <v>0.05048385882743189</v>
      </c>
      <c r="F75" s="395">
        <v>22782</v>
      </c>
      <c r="G75" s="570">
        <v>0.05048385882743189</v>
      </c>
      <c r="H75" s="524">
        <v>0</v>
      </c>
      <c r="I75" s="342">
        <v>0</v>
      </c>
      <c r="J75" s="707">
        <v>49.951304442353994</v>
      </c>
    </row>
    <row r="76" spans="1:10" ht="12.75" customHeight="1">
      <c r="A76" s="27" t="s">
        <v>169</v>
      </c>
      <c r="B76" s="28" t="s">
        <v>57</v>
      </c>
      <c r="C76" s="397">
        <v>98275.41722</v>
      </c>
      <c r="D76" s="343">
        <v>56.51426075175293</v>
      </c>
      <c r="E76" s="545">
        <v>0.015346008947259238</v>
      </c>
      <c r="F76" s="397">
        <v>98275.41722</v>
      </c>
      <c r="G76" s="571">
        <v>0.015346008947259238</v>
      </c>
      <c r="H76" s="530">
        <v>0</v>
      </c>
      <c r="I76" s="343">
        <v>0</v>
      </c>
      <c r="J76" s="708">
        <v>72.99974572203324</v>
      </c>
    </row>
    <row r="77" spans="1:10" ht="12.75" customHeight="1">
      <c r="A77" s="25" t="s">
        <v>170</v>
      </c>
      <c r="B77" s="26" t="s">
        <v>58</v>
      </c>
      <c r="C77" s="395">
        <v>7756.52301</v>
      </c>
      <c r="D77" s="342">
        <v>31.40610592165199</v>
      </c>
      <c r="E77" s="543">
        <v>-0.04492365010679966</v>
      </c>
      <c r="F77" s="395">
        <v>7700</v>
      </c>
      <c r="G77" s="570">
        <v>0.010101010101010166</v>
      </c>
      <c r="H77" s="524">
        <v>56.52301</v>
      </c>
      <c r="I77" s="342">
        <v>0.22886126126126127</v>
      </c>
      <c r="J77" s="707">
        <v>69.4636836529057</v>
      </c>
    </row>
    <row r="78" spans="1:10" ht="12.75" customHeight="1">
      <c r="A78" s="27" t="s">
        <v>171</v>
      </c>
      <c r="B78" s="28" t="s">
        <v>59</v>
      </c>
      <c r="C78" s="397">
        <v>14471.69529</v>
      </c>
      <c r="D78" s="343">
        <v>25.21192485392037</v>
      </c>
      <c r="E78" s="545">
        <v>0.017413666590250232</v>
      </c>
      <c r="F78" s="397">
        <v>13518.7</v>
      </c>
      <c r="G78" s="571">
        <v>0</v>
      </c>
      <c r="H78" s="530">
        <v>952.9952900000001</v>
      </c>
      <c r="I78" s="343">
        <v>1.660264755175069</v>
      </c>
      <c r="J78" s="708">
        <v>41.66020845604576</v>
      </c>
    </row>
    <row r="79" spans="1:10" ht="12.75" customHeight="1">
      <c r="A79" s="25" t="s">
        <v>172</v>
      </c>
      <c r="B79" s="26" t="s">
        <v>60</v>
      </c>
      <c r="C79" s="395">
        <v>16184.375789999998</v>
      </c>
      <c r="D79" s="342">
        <v>28.061774331979173</v>
      </c>
      <c r="E79" s="543">
        <v>0.017733863016713425</v>
      </c>
      <c r="F79" s="395">
        <v>16113.29661</v>
      </c>
      <c r="G79" s="570">
        <v>0.037390385487988675</v>
      </c>
      <c r="H79" s="524">
        <v>71.07918</v>
      </c>
      <c r="I79" s="342">
        <v>0.1232428074300249</v>
      </c>
      <c r="J79" s="707">
        <v>50.05461003575482</v>
      </c>
    </row>
    <row r="80" spans="1:10" ht="12.75" customHeight="1">
      <c r="A80" s="27" t="s">
        <v>173</v>
      </c>
      <c r="B80" s="28" t="s">
        <v>61</v>
      </c>
      <c r="C80" s="397">
        <v>25567.888300000002</v>
      </c>
      <c r="D80" s="343">
        <v>60.21953162905285</v>
      </c>
      <c r="E80" s="545">
        <v>0.05691991635227733</v>
      </c>
      <c r="F80" s="397">
        <v>24849.76129</v>
      </c>
      <c r="G80" s="571">
        <v>0.027234135092840672</v>
      </c>
      <c r="H80" s="530">
        <v>718.12701</v>
      </c>
      <c r="I80" s="343">
        <v>1.691390062603338</v>
      </c>
      <c r="J80" s="708">
        <v>55.35535054125012</v>
      </c>
    </row>
    <row r="81" spans="1:10" ht="12.75" customHeight="1">
      <c r="A81" s="25" t="s">
        <v>174</v>
      </c>
      <c r="B81" s="26" t="s">
        <v>62</v>
      </c>
      <c r="C81" s="395">
        <v>42636</v>
      </c>
      <c r="D81" s="342">
        <v>57.00266723710334</v>
      </c>
      <c r="E81" s="543">
        <v>0.02</v>
      </c>
      <c r="F81" s="395">
        <v>42636</v>
      </c>
      <c r="G81" s="570">
        <v>0.02</v>
      </c>
      <c r="H81" s="524">
        <v>0</v>
      </c>
      <c r="I81" s="342">
        <v>0</v>
      </c>
      <c r="J81" s="707">
        <v>61.25956686831011</v>
      </c>
    </row>
    <row r="82" spans="1:10" ht="12.75" customHeight="1">
      <c r="A82" s="27" t="s">
        <v>175</v>
      </c>
      <c r="B82" s="28" t="s">
        <v>63</v>
      </c>
      <c r="C82" s="397">
        <v>0</v>
      </c>
      <c r="D82" s="343">
        <v>0</v>
      </c>
      <c r="E82" s="705" t="s">
        <v>474</v>
      </c>
      <c r="F82" s="397">
        <v>0</v>
      </c>
      <c r="G82" s="705" t="s">
        <v>474</v>
      </c>
      <c r="H82" s="530">
        <v>0</v>
      </c>
      <c r="I82" s="343">
        <v>0</v>
      </c>
      <c r="J82" s="708" t="s">
        <v>474</v>
      </c>
    </row>
    <row r="83" spans="1:10" ht="12.75" customHeight="1">
      <c r="A83" s="25" t="s">
        <v>176</v>
      </c>
      <c r="B83" s="26" t="s">
        <v>64</v>
      </c>
      <c r="C83" s="395">
        <v>46414.401659999996</v>
      </c>
      <c r="D83" s="342">
        <v>36.38966702025821</v>
      </c>
      <c r="E83" s="543">
        <v>0.022210222770365107</v>
      </c>
      <c r="F83" s="395">
        <v>46201</v>
      </c>
      <c r="G83" s="570">
        <v>0.020002207749199696</v>
      </c>
      <c r="H83" s="524">
        <v>213.40166</v>
      </c>
      <c r="I83" s="342">
        <v>0.1673104698377007</v>
      </c>
      <c r="J83" s="707">
        <v>56.83432408874992</v>
      </c>
    </row>
    <row r="84" spans="1:10" ht="12.75" customHeight="1">
      <c r="A84" s="27" t="s">
        <v>177</v>
      </c>
      <c r="B84" s="28" t="s">
        <v>65</v>
      </c>
      <c r="C84" s="397">
        <v>109134</v>
      </c>
      <c r="D84" s="343">
        <v>81.73092765284389</v>
      </c>
      <c r="E84" s="545">
        <v>-0.0027413783650419576</v>
      </c>
      <c r="F84" s="397">
        <v>108234</v>
      </c>
      <c r="G84" s="571">
        <v>0</v>
      </c>
      <c r="H84" s="530">
        <v>900</v>
      </c>
      <c r="I84" s="343">
        <v>0.6740139176384948</v>
      </c>
      <c r="J84" s="708">
        <v>85.60922074129677</v>
      </c>
    </row>
    <row r="85" spans="1:10" ht="12.75" customHeight="1">
      <c r="A85" s="25" t="s">
        <v>178</v>
      </c>
      <c r="B85" s="26" t="s">
        <v>66</v>
      </c>
      <c r="C85" s="395">
        <v>73120.76711</v>
      </c>
      <c r="D85" s="342">
        <v>51.010443434602045</v>
      </c>
      <c r="E85" s="543">
        <v>0.06468338494528725</v>
      </c>
      <c r="F85" s="395">
        <v>64683.869450000006</v>
      </c>
      <c r="G85" s="570">
        <v>0.02620840691483428</v>
      </c>
      <c r="H85" s="524">
        <v>8436.89766</v>
      </c>
      <c r="I85" s="342">
        <v>5.885740916824968</v>
      </c>
      <c r="J85" s="707">
        <v>57.33055410603598</v>
      </c>
    </row>
    <row r="86" spans="1:10" ht="12.75" customHeight="1">
      <c r="A86" s="27" t="s">
        <v>179</v>
      </c>
      <c r="B86" s="28" t="s">
        <v>67</v>
      </c>
      <c r="C86" s="397">
        <v>14440.41596</v>
      </c>
      <c r="D86" s="343">
        <v>38.22400091057324</v>
      </c>
      <c r="E86" s="545">
        <v>0.03216271326569253</v>
      </c>
      <c r="F86" s="397">
        <v>14153.809</v>
      </c>
      <c r="G86" s="571">
        <v>0.02496987471938583</v>
      </c>
      <c r="H86" s="530">
        <v>286.60696</v>
      </c>
      <c r="I86" s="343">
        <v>0.7586529868919807</v>
      </c>
      <c r="J86" s="708">
        <v>61.80838911633922</v>
      </c>
    </row>
    <row r="87" spans="1:10" ht="12.75" customHeight="1">
      <c r="A87" s="25" t="s">
        <v>180</v>
      </c>
      <c r="B87" s="26" t="s">
        <v>68</v>
      </c>
      <c r="C87" s="395">
        <v>26588.37</v>
      </c>
      <c r="D87" s="342">
        <v>45.647699705907094</v>
      </c>
      <c r="E87" s="543">
        <v>0.1255054782903542</v>
      </c>
      <c r="F87" s="395">
        <v>24838.37</v>
      </c>
      <c r="G87" s="570">
        <v>0.08986825506521434</v>
      </c>
      <c r="H87" s="524">
        <v>1750</v>
      </c>
      <c r="I87" s="342">
        <v>3.004451739062508</v>
      </c>
      <c r="J87" s="707">
        <v>58.309313771080525</v>
      </c>
    </row>
    <row r="88" spans="1:10" ht="12.75" customHeight="1">
      <c r="A88" s="27" t="s">
        <v>181</v>
      </c>
      <c r="B88" s="28" t="s">
        <v>69</v>
      </c>
      <c r="C88" s="397">
        <v>11800</v>
      </c>
      <c r="D88" s="343">
        <v>30.591980752977534</v>
      </c>
      <c r="E88" s="545">
        <v>0.07272727272727275</v>
      </c>
      <c r="F88" s="397">
        <v>11800</v>
      </c>
      <c r="G88" s="571">
        <v>0.07272727272727275</v>
      </c>
      <c r="H88" s="530">
        <v>0</v>
      </c>
      <c r="I88" s="343">
        <v>0</v>
      </c>
      <c r="J88" s="708">
        <v>49.889690975973586</v>
      </c>
    </row>
    <row r="89" spans="1:10" ht="12.75" customHeight="1">
      <c r="A89" s="25" t="s">
        <v>182</v>
      </c>
      <c r="B89" s="26" t="s">
        <v>70</v>
      </c>
      <c r="C89" s="395">
        <v>6995.346</v>
      </c>
      <c r="D89" s="342">
        <v>28.45290555078765</v>
      </c>
      <c r="E89" s="543">
        <v>0.026772559183648292</v>
      </c>
      <c r="F89" s="395">
        <v>6995.346</v>
      </c>
      <c r="G89" s="570">
        <v>0.026772559183648292</v>
      </c>
      <c r="H89" s="524">
        <v>0</v>
      </c>
      <c r="I89" s="342">
        <v>0</v>
      </c>
      <c r="J89" s="707">
        <v>51.40959388981936</v>
      </c>
    </row>
    <row r="90" spans="1:10" s="3" customFormat="1" ht="12.75" customHeight="1">
      <c r="A90" s="27" t="s">
        <v>183</v>
      </c>
      <c r="B90" s="28" t="s">
        <v>71</v>
      </c>
      <c r="C90" s="397">
        <v>47078.94882</v>
      </c>
      <c r="D90" s="343">
        <v>45.92167664682341</v>
      </c>
      <c r="E90" s="545">
        <v>0.022331292312200768</v>
      </c>
      <c r="F90" s="397">
        <v>47078.94882</v>
      </c>
      <c r="G90" s="571">
        <v>0.022331292312200768</v>
      </c>
      <c r="H90" s="530">
        <v>0</v>
      </c>
      <c r="I90" s="343">
        <v>0</v>
      </c>
      <c r="J90" s="708">
        <v>47.450869142931</v>
      </c>
    </row>
    <row r="91" spans="1:10" ht="12.75" customHeight="1">
      <c r="A91" s="25" t="s">
        <v>184</v>
      </c>
      <c r="B91" s="26" t="s">
        <v>72</v>
      </c>
      <c r="C91" s="395">
        <v>33971.373100000004</v>
      </c>
      <c r="D91" s="342">
        <v>61.551040002029275</v>
      </c>
      <c r="E91" s="543">
        <v>0.03786877036328229</v>
      </c>
      <c r="F91" s="395">
        <v>32888.50309</v>
      </c>
      <c r="G91" s="570">
        <v>0.02000437250403464</v>
      </c>
      <c r="H91" s="524">
        <v>1082.87001</v>
      </c>
      <c r="I91" s="342">
        <v>1.9619982714948851</v>
      </c>
      <c r="J91" s="707">
        <v>62.01726155674222</v>
      </c>
    </row>
    <row r="92" spans="1:10" ht="12.75" customHeight="1">
      <c r="A92" s="27" t="s">
        <v>185</v>
      </c>
      <c r="B92" s="28" t="s">
        <v>73</v>
      </c>
      <c r="C92" s="397">
        <v>25687.005</v>
      </c>
      <c r="D92" s="343">
        <v>39.77424824254436</v>
      </c>
      <c r="E92" s="545">
        <v>0.03957705123280131</v>
      </c>
      <c r="F92" s="397">
        <v>25687.005</v>
      </c>
      <c r="G92" s="571">
        <v>0.03957705123280131</v>
      </c>
      <c r="H92" s="530">
        <v>0</v>
      </c>
      <c r="I92" s="343">
        <v>0</v>
      </c>
      <c r="J92" s="708">
        <v>72.82411148542766</v>
      </c>
    </row>
    <row r="93" spans="1:10" ht="12.75" customHeight="1">
      <c r="A93" s="25" t="s">
        <v>186</v>
      </c>
      <c r="B93" s="26" t="s">
        <v>74</v>
      </c>
      <c r="C93" s="395">
        <v>10385.53</v>
      </c>
      <c r="D93" s="342">
        <v>23.74318432778325</v>
      </c>
      <c r="E93" s="543">
        <v>0.0640334080219005</v>
      </c>
      <c r="F93" s="395">
        <v>10385.53</v>
      </c>
      <c r="G93" s="570">
        <v>0.0640334080219005</v>
      </c>
      <c r="H93" s="524">
        <v>0</v>
      </c>
      <c r="I93" s="342">
        <v>0</v>
      </c>
      <c r="J93" s="707">
        <v>46.75097136399623</v>
      </c>
    </row>
    <row r="94" spans="1:10" ht="12.75">
      <c r="A94" s="27" t="s">
        <v>187</v>
      </c>
      <c r="B94" s="28" t="s">
        <v>98</v>
      </c>
      <c r="C94" s="397">
        <v>9636</v>
      </c>
      <c r="D94" s="343">
        <v>25.131840445675476</v>
      </c>
      <c r="E94" s="545">
        <v>0.029927319367250904</v>
      </c>
      <c r="F94" s="397">
        <v>9636</v>
      </c>
      <c r="G94" s="571">
        <v>0.029927319367250904</v>
      </c>
      <c r="H94" s="530">
        <v>0</v>
      </c>
      <c r="I94" s="343">
        <v>0</v>
      </c>
      <c r="J94" s="708">
        <v>44.21923520681007</v>
      </c>
    </row>
    <row r="95" spans="1:10" ht="12.75">
      <c r="A95" s="25" t="s">
        <v>188</v>
      </c>
      <c r="B95" s="26" t="s">
        <v>75</v>
      </c>
      <c r="C95" s="395">
        <v>15150</v>
      </c>
      <c r="D95" s="342">
        <v>38.50317937144513</v>
      </c>
      <c r="E95" s="543">
        <v>-0.007533573534228677</v>
      </c>
      <c r="F95" s="395">
        <v>15150</v>
      </c>
      <c r="G95" s="570">
        <v>0.01</v>
      </c>
      <c r="H95" s="524">
        <v>0</v>
      </c>
      <c r="I95" s="342">
        <v>0</v>
      </c>
      <c r="J95" s="707">
        <v>58.55572920067017</v>
      </c>
    </row>
    <row r="96" spans="1:10" ht="12.75">
      <c r="A96" s="27" t="s">
        <v>189</v>
      </c>
      <c r="B96" s="28" t="s">
        <v>76</v>
      </c>
      <c r="C96" s="397">
        <v>9894.6045</v>
      </c>
      <c r="D96" s="343">
        <v>27.928611953189833</v>
      </c>
      <c r="E96" s="545">
        <v>0.05082885514018698</v>
      </c>
      <c r="F96" s="397">
        <v>9894.6045</v>
      </c>
      <c r="G96" s="571">
        <v>0.05082885514018698</v>
      </c>
      <c r="H96" s="530">
        <v>0</v>
      </c>
      <c r="I96" s="343">
        <v>0</v>
      </c>
      <c r="J96" s="708">
        <v>41.216829955140376</v>
      </c>
    </row>
    <row r="97" spans="1:10" ht="12.75">
      <c r="A97" s="25" t="s">
        <v>190</v>
      </c>
      <c r="B97" s="26" t="s">
        <v>77</v>
      </c>
      <c r="C97" s="395">
        <v>4615.818</v>
      </c>
      <c r="D97" s="342">
        <v>31.618007082822444</v>
      </c>
      <c r="E97" s="543">
        <v>0.01899993222588514</v>
      </c>
      <c r="F97" s="395">
        <v>4615.818</v>
      </c>
      <c r="G97" s="570">
        <v>0.01899993222588514</v>
      </c>
      <c r="H97" s="524">
        <v>0</v>
      </c>
      <c r="I97" s="342">
        <v>0</v>
      </c>
      <c r="J97" s="707">
        <v>37.7533854245902</v>
      </c>
    </row>
    <row r="98" spans="1:10" ht="12.75">
      <c r="A98" s="27" t="s">
        <v>191</v>
      </c>
      <c r="B98" s="28" t="s">
        <v>78</v>
      </c>
      <c r="C98" s="397">
        <v>94676.11</v>
      </c>
      <c r="D98" s="343">
        <v>77.24141053766897</v>
      </c>
      <c r="E98" s="545">
        <v>0.012346364139310895</v>
      </c>
      <c r="F98" s="397">
        <v>94176.11</v>
      </c>
      <c r="G98" s="571">
        <v>0.0069999976475987324</v>
      </c>
      <c r="H98" s="530">
        <v>500</v>
      </c>
      <c r="I98" s="343">
        <v>0.40792450459608537</v>
      </c>
      <c r="J98" s="708">
        <v>99.92391417624411</v>
      </c>
    </row>
    <row r="99" spans="1:10" ht="12.75">
      <c r="A99" s="25" t="s">
        <v>192</v>
      </c>
      <c r="B99" s="26" t="s">
        <v>99</v>
      </c>
      <c r="C99" s="395">
        <v>33345.1271</v>
      </c>
      <c r="D99" s="342">
        <v>21.1117663222234</v>
      </c>
      <c r="E99" s="543">
        <v>0.016053895368973725</v>
      </c>
      <c r="F99" s="395">
        <v>33345.1271</v>
      </c>
      <c r="G99" s="570">
        <v>0.016053895368973725</v>
      </c>
      <c r="H99" s="524">
        <v>0</v>
      </c>
      <c r="I99" s="342">
        <v>0</v>
      </c>
      <c r="J99" s="707" t="s">
        <v>474</v>
      </c>
    </row>
    <row r="100" spans="1:10" ht="12.75">
      <c r="A100" s="27" t="s">
        <v>193</v>
      </c>
      <c r="B100" s="28" t="s">
        <v>79</v>
      </c>
      <c r="C100" s="397">
        <v>34610.67204</v>
      </c>
      <c r="D100" s="343">
        <v>22.644842748654977</v>
      </c>
      <c r="E100" s="545">
        <v>-0.0173615839191823</v>
      </c>
      <c r="F100" s="397">
        <v>32398.57836</v>
      </c>
      <c r="G100" s="571">
        <v>0.0014654115801704393</v>
      </c>
      <c r="H100" s="530">
        <v>2212.09368</v>
      </c>
      <c r="I100" s="343">
        <v>1.4473140963862516</v>
      </c>
      <c r="J100" s="709" t="s">
        <v>474</v>
      </c>
    </row>
    <row r="101" spans="1:10" ht="12.75">
      <c r="A101" s="25" t="s">
        <v>194</v>
      </c>
      <c r="B101" s="26" t="s">
        <v>80</v>
      </c>
      <c r="C101" s="395">
        <v>30203.48985</v>
      </c>
      <c r="D101" s="342">
        <v>22.68477873254807</v>
      </c>
      <c r="E101" s="543">
        <v>0.002079627380396465</v>
      </c>
      <c r="F101" s="395">
        <v>28279.35962</v>
      </c>
      <c r="G101" s="570">
        <v>0.023014539103650478</v>
      </c>
      <c r="H101" s="524">
        <v>1924.13023</v>
      </c>
      <c r="I101" s="342">
        <v>1.4451465289914776</v>
      </c>
      <c r="J101" s="707" t="s">
        <v>474</v>
      </c>
    </row>
    <row r="102" spans="1:10" ht="12.75">
      <c r="A102" s="27" t="s">
        <v>195</v>
      </c>
      <c r="B102" s="28" t="s">
        <v>81</v>
      </c>
      <c r="C102" s="397">
        <v>68906</v>
      </c>
      <c r="D102" s="343">
        <v>58.12993143964926</v>
      </c>
      <c r="E102" s="545">
        <v>-0.03999420718578084</v>
      </c>
      <c r="F102" s="397">
        <v>68906</v>
      </c>
      <c r="G102" s="571">
        <v>-0.03999420718578084</v>
      </c>
      <c r="H102" s="530">
        <v>0</v>
      </c>
      <c r="I102" s="343">
        <v>0</v>
      </c>
      <c r="J102" s="708">
        <v>73.86522080958623</v>
      </c>
    </row>
    <row r="103" spans="1:10" ht="12.75">
      <c r="A103" s="25" t="s">
        <v>196</v>
      </c>
      <c r="B103" s="26" t="s">
        <v>82</v>
      </c>
      <c r="C103" s="395">
        <v>21000</v>
      </c>
      <c r="D103" s="342">
        <v>51.45923693302948</v>
      </c>
      <c r="E103" s="559">
        <v>-0.045454545454545414</v>
      </c>
      <c r="F103" s="395">
        <v>20000</v>
      </c>
      <c r="G103" s="570">
        <v>0.08108108108108114</v>
      </c>
      <c r="H103" s="524">
        <v>1000</v>
      </c>
      <c r="I103" s="342">
        <v>2.450439853953785</v>
      </c>
      <c r="J103" s="710">
        <v>63.505703831788175</v>
      </c>
    </row>
    <row r="104" spans="1:10" ht="12.75">
      <c r="A104" s="27" t="s">
        <v>197</v>
      </c>
      <c r="B104" s="28" t="s">
        <v>83</v>
      </c>
      <c r="C104" s="397">
        <v>14224.20515</v>
      </c>
      <c r="D104" s="343">
        <v>35.33972792478988</v>
      </c>
      <c r="E104" s="545">
        <v>0.27513418948789115</v>
      </c>
      <c r="F104" s="397">
        <v>14000</v>
      </c>
      <c r="G104" s="571">
        <v>0.2727272727272727</v>
      </c>
      <c r="H104" s="530">
        <v>224.20515</v>
      </c>
      <c r="I104" s="343">
        <v>0.557032812503882</v>
      </c>
      <c r="J104" s="708">
        <v>58.17305928337523</v>
      </c>
    </row>
    <row r="105" spans="1:10" ht="12.75">
      <c r="A105" s="25" t="s">
        <v>198</v>
      </c>
      <c r="B105" s="26" t="s">
        <v>84</v>
      </c>
      <c r="C105" s="395">
        <v>6649.24611</v>
      </c>
      <c r="D105" s="342">
        <v>29.366089185870884</v>
      </c>
      <c r="E105" s="543">
        <v>-0.22997611218146974</v>
      </c>
      <c r="F105" s="395">
        <v>6649.24611</v>
      </c>
      <c r="G105" s="570">
        <v>-0.22997611218146974</v>
      </c>
      <c r="H105" s="524">
        <v>0</v>
      </c>
      <c r="I105" s="342">
        <v>0</v>
      </c>
      <c r="J105" s="707">
        <v>42.46710308690063</v>
      </c>
    </row>
    <row r="106" spans="1:10" ht="12.75">
      <c r="A106" s="27" t="s">
        <v>199</v>
      </c>
      <c r="B106" s="643" t="s">
        <v>100</v>
      </c>
      <c r="C106" s="396">
        <v>65111.4095</v>
      </c>
      <c r="D106" s="343">
        <v>78.91957250298472</v>
      </c>
      <c r="E106" s="545">
        <v>0.13867902658906983</v>
      </c>
      <c r="F106" s="396">
        <v>57576</v>
      </c>
      <c r="G106" s="571">
        <v>0.11971995332555418</v>
      </c>
      <c r="H106" s="527">
        <v>7535.4095</v>
      </c>
      <c r="I106" s="343">
        <v>9.133442217602889</v>
      </c>
      <c r="J106" s="708">
        <v>71.23615628378285</v>
      </c>
    </row>
    <row r="107" spans="1:10" ht="13.5" thickBot="1">
      <c r="A107" s="671">
        <v>976</v>
      </c>
      <c r="B107" s="644" t="s">
        <v>460</v>
      </c>
      <c r="C107" s="655">
        <v>49.537800000000004</v>
      </c>
      <c r="D107" s="342">
        <v>0.26529248268881644</v>
      </c>
      <c r="E107" s="728" t="s">
        <v>474</v>
      </c>
      <c r="F107" s="655">
        <v>0</v>
      </c>
      <c r="G107" s="732" t="s">
        <v>474</v>
      </c>
      <c r="H107" s="661">
        <v>49.537800000000004</v>
      </c>
      <c r="I107" s="342">
        <v>0.26529248268881644</v>
      </c>
      <c r="J107" s="707" t="s">
        <v>474</v>
      </c>
    </row>
    <row r="108" spans="1:10" ht="12.75">
      <c r="A108" s="755" t="s">
        <v>201</v>
      </c>
      <c r="B108" s="756"/>
      <c r="C108" s="398">
        <v>2510997.6730999993</v>
      </c>
      <c r="D108" s="344">
        <v>40.73948831966473</v>
      </c>
      <c r="E108" s="547">
        <v>0.025245707993488242</v>
      </c>
      <c r="F108" s="398">
        <v>2420985.8416299997</v>
      </c>
      <c r="G108" s="572">
        <v>0.023985538167618836</v>
      </c>
      <c r="H108" s="531">
        <v>90011.83147000003</v>
      </c>
      <c r="I108" s="344">
        <v>1.4603900258802263</v>
      </c>
      <c r="J108" s="711">
        <v>56.73743695745736</v>
      </c>
    </row>
    <row r="109" spans="1:10" ht="12.75">
      <c r="A109" s="753" t="s">
        <v>229</v>
      </c>
      <c r="B109" s="754"/>
      <c r="C109" s="399">
        <v>107034.39856</v>
      </c>
      <c r="D109" s="345">
        <v>52.24301818790607</v>
      </c>
      <c r="E109" s="549">
        <v>0.08096402577271045</v>
      </c>
      <c r="F109" s="399">
        <v>98225.24611</v>
      </c>
      <c r="G109" s="573">
        <v>0.09681333420566474</v>
      </c>
      <c r="H109" s="535">
        <v>8809.152450000001</v>
      </c>
      <c r="I109" s="345">
        <v>4.299708484907352</v>
      </c>
      <c r="J109" s="712">
        <v>63.93938191897238</v>
      </c>
    </row>
    <row r="110" spans="1:10" ht="13.5" thickBot="1">
      <c r="A110" s="751" t="s">
        <v>278</v>
      </c>
      <c r="B110" s="752"/>
      <c r="C110" s="400">
        <v>2618032.07166</v>
      </c>
      <c r="D110" s="346">
        <v>39.70190138932812</v>
      </c>
      <c r="E110" s="551">
        <v>0.02740985152891051</v>
      </c>
      <c r="F110" s="400">
        <v>2519211.08774</v>
      </c>
      <c r="G110" s="574">
        <v>0.026643462777174998</v>
      </c>
      <c r="H110" s="539">
        <v>98820.98392000003</v>
      </c>
      <c r="I110" s="346">
        <v>1.4985992728120197</v>
      </c>
      <c r="J110" s="713">
        <v>57.003603255465706</v>
      </c>
    </row>
    <row r="111" spans="1:10" ht="12.75">
      <c r="A111" s="47"/>
      <c r="B111" s="47"/>
      <c r="C111" s="48"/>
      <c r="D111" s="24"/>
      <c r="E111" s="39"/>
      <c r="F111" s="48"/>
      <c r="G111" s="192"/>
      <c r="H111" s="197"/>
      <c r="I111" s="24"/>
      <c r="J111" s="235"/>
    </row>
    <row r="112" spans="1:10" ht="12.75">
      <c r="A112" s="757" t="s">
        <v>462</v>
      </c>
      <c r="B112" s="757"/>
      <c r="C112" s="757"/>
      <c r="D112" s="757"/>
      <c r="E112" s="757"/>
      <c r="F112" s="757"/>
      <c r="G112" s="757"/>
      <c r="H112" s="757"/>
      <c r="I112" s="757"/>
      <c r="J112" s="757"/>
    </row>
    <row r="113" spans="1:10" ht="12.75">
      <c r="A113" s="825" t="s">
        <v>399</v>
      </c>
      <c r="B113" s="825"/>
      <c r="C113" s="825"/>
      <c r="D113" s="825"/>
      <c r="E113" s="825"/>
      <c r="F113" s="825"/>
      <c r="G113" s="825"/>
      <c r="H113" s="825"/>
      <c r="I113" s="825"/>
      <c r="J113" s="825"/>
    </row>
    <row r="114" spans="1:10" ht="12" customHeight="1">
      <c r="A114" s="825" t="s">
        <v>384</v>
      </c>
      <c r="B114" s="825"/>
      <c r="C114" s="825"/>
      <c r="D114" s="825"/>
      <c r="E114" s="825"/>
      <c r="F114" s="825"/>
      <c r="G114" s="825"/>
      <c r="H114" s="825"/>
      <c r="I114" s="825"/>
      <c r="J114" s="825"/>
    </row>
    <row r="115" spans="1:10" s="70" customFormat="1" ht="12.75" customHeight="1">
      <c r="A115" s="781" t="s">
        <v>451</v>
      </c>
      <c r="B115" s="781"/>
      <c r="C115" s="781"/>
      <c r="D115" s="781"/>
      <c r="E115" s="781"/>
      <c r="F115" s="781"/>
      <c r="G115" s="781"/>
      <c r="H115" s="781"/>
      <c r="I115" s="781"/>
      <c r="J115" s="781"/>
    </row>
    <row r="116" spans="1:10" s="70" customFormat="1" ht="12.75">
      <c r="A116" s="20"/>
      <c r="B116" s="20"/>
      <c r="C116" s="20"/>
      <c r="D116" s="20"/>
      <c r="E116" s="20"/>
      <c r="F116" s="20"/>
      <c r="G116" s="20"/>
      <c r="H116" s="20"/>
      <c r="I116" s="20"/>
      <c r="J116" s="20"/>
    </row>
    <row r="117" spans="1:9" ht="12.75">
      <c r="A117" s="327"/>
      <c r="B117" s="327"/>
      <c r="C117" s="327"/>
      <c r="D117" s="327"/>
      <c r="E117" s="327"/>
      <c r="F117" s="327"/>
      <c r="G117" s="327"/>
      <c r="H117" s="327"/>
      <c r="I117" s="327"/>
    </row>
    <row r="118" spans="3:8" ht="12.75">
      <c r="C118" s="418"/>
      <c r="F118" s="418"/>
      <c r="H118" s="418"/>
    </row>
    <row r="119" spans="3:8" ht="12.75">
      <c r="C119" s="418"/>
      <c r="F119" s="418"/>
      <c r="H119" s="418"/>
    </row>
    <row r="120" spans="3:8" ht="12.75">
      <c r="C120" s="418"/>
      <c r="F120" s="418"/>
      <c r="H120" s="418"/>
    </row>
  </sheetData>
  <sheetProtection/>
  <mergeCells count="14">
    <mergeCell ref="A115:J115"/>
    <mergeCell ref="A112:J112"/>
    <mergeCell ref="A108:B108"/>
    <mergeCell ref="A114:J114"/>
    <mergeCell ref="A113:J113"/>
    <mergeCell ref="A110:B110"/>
    <mergeCell ref="A109:B109"/>
    <mergeCell ref="C1:J1"/>
    <mergeCell ref="A1:B1"/>
    <mergeCell ref="A5:B6"/>
    <mergeCell ref="C5:E5"/>
    <mergeCell ref="A3:J3"/>
    <mergeCell ref="F5:G5"/>
    <mergeCell ref="H5:I5"/>
  </mergeCells>
  <hyperlinks>
    <hyperlink ref="J2" location="Index!A1" display="Index"/>
  </hyperlinks>
  <printOptions/>
  <pageMargins left="0.5118110236220472" right="0.2362204724409449" top="1.05" bottom="0.5511811023622047" header="0.7480314960629921" footer="0.31496062992125984"/>
  <pageSetup horizontalDpi="600" verticalDpi="600" orientation="portrait" paperSize="9" scale="74"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9" man="1"/>
  </rowBreaks>
</worksheet>
</file>

<file path=xl/worksheets/sheet23.xml><?xml version="1.0" encoding="utf-8"?>
<worksheet xmlns="http://schemas.openxmlformats.org/spreadsheetml/2006/main" xmlns:r="http://schemas.openxmlformats.org/officeDocument/2006/relationships">
  <dimension ref="A1:H116"/>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8" width="15.57421875" style="2" customWidth="1"/>
    <col min="9" max="16384" width="11.421875" style="2" customWidth="1"/>
  </cols>
  <sheetData>
    <row r="1" spans="1:8" ht="16.5" customHeight="1">
      <c r="A1" s="759" t="s">
        <v>354</v>
      </c>
      <c r="B1" s="759"/>
      <c r="C1" s="775" t="s">
        <v>445</v>
      </c>
      <c r="D1" s="775"/>
      <c r="E1" s="775"/>
      <c r="F1" s="775"/>
      <c r="G1" s="775"/>
      <c r="H1" s="775"/>
    </row>
    <row r="2" spans="1:8" s="10" customFormat="1" ht="15" customHeight="1" thickBot="1">
      <c r="A2" s="11"/>
      <c r="B2" s="11"/>
      <c r="C2" s="9"/>
      <c r="D2" s="9"/>
      <c r="E2" s="9"/>
      <c r="F2" s="9"/>
      <c r="G2" s="9"/>
      <c r="H2" s="111" t="s">
        <v>280</v>
      </c>
    </row>
    <row r="3" spans="1:8" ht="22.5" customHeight="1" thickBot="1">
      <c r="A3" s="770" t="s">
        <v>410</v>
      </c>
      <c r="B3" s="771"/>
      <c r="C3" s="771"/>
      <c r="D3" s="771"/>
      <c r="E3" s="771"/>
      <c r="F3" s="771"/>
      <c r="G3" s="771"/>
      <c r="H3" s="772"/>
    </row>
    <row r="4" spans="1:8" ht="9" customHeight="1" thickBot="1">
      <c r="A4" s="12"/>
      <c r="B4" s="13"/>
      <c r="C4" s="13"/>
      <c r="D4" s="13"/>
      <c r="E4" s="13"/>
      <c r="F4" s="13"/>
      <c r="G4" s="13"/>
      <c r="H4" s="13"/>
    </row>
    <row r="5" spans="1:8" ht="30" customHeight="1">
      <c r="A5" s="760" t="s">
        <v>228</v>
      </c>
      <c r="B5" s="761"/>
      <c r="C5" s="72" t="s">
        <v>262</v>
      </c>
      <c r="D5" s="72" t="s">
        <v>264</v>
      </c>
      <c r="E5" s="72" t="s">
        <v>265</v>
      </c>
      <c r="F5" s="72" t="s">
        <v>266</v>
      </c>
      <c r="G5" s="72" t="s">
        <v>267</v>
      </c>
      <c r="H5" s="74" t="s">
        <v>268</v>
      </c>
    </row>
    <row r="6" spans="1:8" ht="29.25" customHeight="1">
      <c r="A6" s="762"/>
      <c r="B6" s="763"/>
      <c r="C6" s="73" t="s">
        <v>263</v>
      </c>
      <c r="D6" s="73" t="s">
        <v>436</v>
      </c>
      <c r="E6" s="73" t="s">
        <v>269</v>
      </c>
      <c r="F6" s="73" t="s">
        <v>270</v>
      </c>
      <c r="G6" s="73" t="s">
        <v>425</v>
      </c>
      <c r="H6" s="75" t="s">
        <v>271</v>
      </c>
    </row>
    <row r="7" spans="1:8" ht="12.75" customHeight="1">
      <c r="A7" s="25" t="s">
        <v>102</v>
      </c>
      <c r="B7" s="26" t="s">
        <v>1</v>
      </c>
      <c r="C7" s="406">
        <f>'t1'!G7</f>
        <v>694.3212133185452</v>
      </c>
      <c r="D7" s="406">
        <v>257.04293009315194</v>
      </c>
      <c r="E7" s="406">
        <f>'t2'!G7</f>
        <v>818.2408365847378</v>
      </c>
      <c r="F7" s="406">
        <f>'t6'!C7*1000000/'t19'!C7</f>
        <v>114.03934308424603</v>
      </c>
      <c r="G7" s="406">
        <v>720.5394879615509</v>
      </c>
      <c r="H7" s="575">
        <f>'t4'!I7*1000000/'t19'!C7</f>
        <v>142.0706495547061</v>
      </c>
    </row>
    <row r="8" spans="1:8" ht="12.75" customHeight="1">
      <c r="A8" s="27" t="s">
        <v>103</v>
      </c>
      <c r="B8" s="28" t="s">
        <v>2</v>
      </c>
      <c r="C8" s="407">
        <f>'t1'!G8</f>
        <v>853.1653719696819</v>
      </c>
      <c r="D8" s="407">
        <v>331.0908712203866</v>
      </c>
      <c r="E8" s="407">
        <f>'t2'!G8</f>
        <v>948.9545246077245</v>
      </c>
      <c r="F8" s="407">
        <f>'t6'!C8*1000000/'t19'!C8</f>
        <v>104.00080579455062</v>
      </c>
      <c r="G8" s="407">
        <v>644.2291684174269</v>
      </c>
      <c r="H8" s="576">
        <f>'t4'!I8*1000000/'t19'!C8</f>
        <v>200.43933953808784</v>
      </c>
    </row>
    <row r="9" spans="1:8" ht="12.75" customHeight="1">
      <c r="A9" s="25" t="s">
        <v>104</v>
      </c>
      <c r="B9" s="26" t="s">
        <v>3</v>
      </c>
      <c r="C9" s="406">
        <f>'t1'!G9</f>
        <v>999.3849102619977</v>
      </c>
      <c r="D9" s="406">
        <v>267.1142256382973</v>
      </c>
      <c r="E9" s="406">
        <f>'t2'!G9</f>
        <v>1125.318412591054</v>
      </c>
      <c r="F9" s="406">
        <f>'t6'!C9*1000000/'t19'!C9</f>
        <v>117.53573915701179</v>
      </c>
      <c r="G9" s="406">
        <v>646.7341652752701</v>
      </c>
      <c r="H9" s="575">
        <f>'t4'!I9*1000000/'t19'!C9</f>
        <v>201.16138690634534</v>
      </c>
    </row>
    <row r="10" spans="1:8" ht="12.75" customHeight="1">
      <c r="A10" s="27" t="s">
        <v>105</v>
      </c>
      <c r="B10" s="28" t="s">
        <v>85</v>
      </c>
      <c r="C10" s="408">
        <f>'t1'!G10</f>
        <v>999.1833097089091</v>
      </c>
      <c r="D10" s="408">
        <v>346.1391571794139</v>
      </c>
      <c r="E10" s="408">
        <f>'t2'!G10</f>
        <v>1180.7960045952138</v>
      </c>
      <c r="F10" s="408">
        <f>'t6'!C10*1000000/'t19'!C10</f>
        <v>211.89234817862982</v>
      </c>
      <c r="G10" s="408">
        <v>640.9676369294732</v>
      </c>
      <c r="H10" s="577">
        <f>'t4'!I10*1000000/'t19'!C10</f>
        <v>229.93059768172674</v>
      </c>
    </row>
    <row r="11" spans="1:8" ht="12.75" customHeight="1">
      <c r="A11" s="25" t="s">
        <v>106</v>
      </c>
      <c r="B11" s="26" t="s">
        <v>4</v>
      </c>
      <c r="C11" s="406">
        <f>'t1'!G11</f>
        <v>1045.806794825473</v>
      </c>
      <c r="D11" s="406">
        <v>369.89069307772417</v>
      </c>
      <c r="E11" s="406">
        <f>'t2'!G11</f>
        <v>1255.8462601574179</v>
      </c>
      <c r="F11" s="406">
        <f>'t6'!C11*1000000/'t19'!C11</f>
        <v>143.00137892924698</v>
      </c>
      <c r="G11" s="406">
        <v>1245.2354957386667</v>
      </c>
      <c r="H11" s="575">
        <f>'t4'!I11*1000000/'t19'!C11</f>
        <v>242.85018384306392</v>
      </c>
    </row>
    <row r="12" spans="1:8" ht="12.75" customHeight="1">
      <c r="A12" s="27" t="s">
        <v>107</v>
      </c>
      <c r="B12" s="28" t="s">
        <v>5</v>
      </c>
      <c r="C12" s="408">
        <f>'t1'!G12</f>
        <v>936.6395466820635</v>
      </c>
      <c r="D12" s="408">
        <v>321.29625998998716</v>
      </c>
      <c r="E12" s="408">
        <f>'t2'!G12</f>
        <v>1028.944787464964</v>
      </c>
      <c r="F12" s="408">
        <f>'t6'!C12*1000000/'t19'!C12</f>
        <v>88.95981244221612</v>
      </c>
      <c r="G12" s="408">
        <v>779.626267636644</v>
      </c>
      <c r="H12" s="577">
        <f>'t4'!I12*1000000/'t19'!C12</f>
        <v>119.15512938106845</v>
      </c>
    </row>
    <row r="13" spans="1:8" ht="12.75" customHeight="1">
      <c r="A13" s="25" t="s">
        <v>108</v>
      </c>
      <c r="B13" s="26" t="s">
        <v>6</v>
      </c>
      <c r="C13" s="406">
        <f>'t1'!G13</f>
        <v>913.9522791144796</v>
      </c>
      <c r="D13" s="406">
        <v>275.26227141779697</v>
      </c>
      <c r="E13" s="406">
        <f>'t2'!G13</f>
        <v>1055.7382360996055</v>
      </c>
      <c r="F13" s="406">
        <f>'t6'!C13*1000000/'t19'!C13</f>
        <v>155.0639483982245</v>
      </c>
      <c r="G13" s="406">
        <v>694.5465820546742</v>
      </c>
      <c r="H13" s="575">
        <f>'t4'!I13*1000000/'t19'!C13</f>
        <v>217.50441709219945</v>
      </c>
    </row>
    <row r="14" spans="1:8" ht="12.75" customHeight="1">
      <c r="A14" s="27" t="s">
        <v>109</v>
      </c>
      <c r="B14" s="28" t="s">
        <v>86</v>
      </c>
      <c r="C14" s="408">
        <f>'t1'!G14</f>
        <v>949.2980717956102</v>
      </c>
      <c r="D14" s="408">
        <v>275.7513309131796</v>
      </c>
      <c r="E14" s="408">
        <f>'t2'!G14</f>
        <v>1060.1422084074634</v>
      </c>
      <c r="F14" s="408">
        <f>'t6'!C14*1000000/'t19'!C14</f>
        <v>47.44069906793228</v>
      </c>
      <c r="G14" s="408">
        <v>587.6266454817511</v>
      </c>
      <c r="H14" s="577">
        <f>'t4'!I14*1000000/'t19'!C14</f>
        <v>248.78849021483148</v>
      </c>
    </row>
    <row r="15" spans="1:8" ht="12.75" customHeight="1">
      <c r="A15" s="25" t="s">
        <v>110</v>
      </c>
      <c r="B15" s="26" t="s">
        <v>7</v>
      </c>
      <c r="C15" s="406">
        <f>'t1'!G15</f>
        <v>973.8613450456602</v>
      </c>
      <c r="D15" s="406">
        <v>290.32371841915494</v>
      </c>
      <c r="E15" s="406">
        <f>'t2'!G15</f>
        <v>1209.3287437221204</v>
      </c>
      <c r="F15" s="406">
        <f>'t6'!C15*1000000/'t19'!C15</f>
        <v>130.29458835616876</v>
      </c>
      <c r="G15" s="406">
        <v>68.58645694666914</v>
      </c>
      <c r="H15" s="575">
        <f>'t4'!I15*1000000/'t19'!C15</f>
        <v>264.50955003477964</v>
      </c>
    </row>
    <row r="16" spans="1:8" ht="12.75" customHeight="1">
      <c r="A16" s="27" t="s">
        <v>111</v>
      </c>
      <c r="B16" s="28" t="s">
        <v>87</v>
      </c>
      <c r="C16" s="408">
        <f>'t1'!G16</f>
        <v>803.3046163965143</v>
      </c>
      <c r="D16" s="408">
        <v>291.2776954273027</v>
      </c>
      <c r="E16" s="408">
        <f>'t2'!G16</f>
        <v>971.8884051386697</v>
      </c>
      <c r="F16" s="408">
        <f>'t6'!C16*1000000/'t19'!C16</f>
        <v>128.19041016953503</v>
      </c>
      <c r="G16" s="408">
        <v>231.18043497093134</v>
      </c>
      <c r="H16" s="577">
        <f>'t4'!I16*1000000/'t19'!C16</f>
        <v>204.1846853784058</v>
      </c>
    </row>
    <row r="17" spans="1:8" ht="12.75" customHeight="1">
      <c r="A17" s="25" t="s">
        <v>112</v>
      </c>
      <c r="B17" s="26" t="s">
        <v>8</v>
      </c>
      <c r="C17" s="406">
        <f>'t1'!G17</f>
        <v>1050.421230036872</v>
      </c>
      <c r="D17" s="406">
        <v>343.0429833250784</v>
      </c>
      <c r="E17" s="406">
        <f>'t2'!G17</f>
        <v>1235.1263111001047</v>
      </c>
      <c r="F17" s="406">
        <f>'t6'!C17*1000000/'t19'!C17</f>
        <v>120.57331896978704</v>
      </c>
      <c r="G17" s="406">
        <v>424.27871338946676</v>
      </c>
      <c r="H17" s="575">
        <f>'t4'!I17*1000000/'t19'!C17</f>
        <v>231.1143910626823</v>
      </c>
    </row>
    <row r="18" spans="1:8" ht="12.75" customHeight="1">
      <c r="A18" s="27" t="s">
        <v>113</v>
      </c>
      <c r="B18" s="28" t="s">
        <v>9</v>
      </c>
      <c r="C18" s="408">
        <f>'t1'!G18</f>
        <v>974.5660457534456</v>
      </c>
      <c r="D18" s="408">
        <v>288.42796413450947</v>
      </c>
      <c r="E18" s="408">
        <f>'t2'!G18</f>
        <v>1116.4442026926836</v>
      </c>
      <c r="F18" s="408">
        <f>'t6'!C18*1000000/'t19'!C18</f>
        <v>151.84680453446234</v>
      </c>
      <c r="G18" s="408">
        <v>669.3672138417512</v>
      </c>
      <c r="H18" s="577">
        <f>'t4'!I18*1000000/'t19'!C18</f>
        <v>284.0166127344665</v>
      </c>
    </row>
    <row r="19" spans="1:8" ht="12.75" customHeight="1">
      <c r="A19" s="25" t="s">
        <v>114</v>
      </c>
      <c r="B19" s="26" t="s">
        <v>10</v>
      </c>
      <c r="C19" s="406">
        <f>'t1'!G19</f>
        <v>913.4093247887067</v>
      </c>
      <c r="D19" s="406">
        <v>275.5034649996441</v>
      </c>
      <c r="E19" s="406">
        <f>'t2'!G19</f>
        <v>1087.2577158369481</v>
      </c>
      <c r="F19" s="406">
        <f>'t6'!C19*1000000/'t19'!C19</f>
        <v>98.34251458327277</v>
      </c>
      <c r="G19" s="406">
        <v>134.20750073931353</v>
      </c>
      <c r="H19" s="575">
        <f>'t4'!I19*1000000/'t19'!C19</f>
        <v>214.05025978725814</v>
      </c>
    </row>
    <row r="20" spans="1:8" ht="12.75" customHeight="1">
      <c r="A20" s="27" t="s">
        <v>115</v>
      </c>
      <c r="B20" s="28" t="s">
        <v>11</v>
      </c>
      <c r="C20" s="408">
        <f>'t1'!G20</f>
        <v>795.3727714639039</v>
      </c>
      <c r="D20" s="408">
        <v>302.55004346865525</v>
      </c>
      <c r="E20" s="408">
        <f>'t2'!G20</f>
        <v>911.5649737323077</v>
      </c>
      <c r="F20" s="408">
        <f>'t6'!C20*1000000/'t19'!C20</f>
        <v>102.19599768454094</v>
      </c>
      <c r="G20" s="408">
        <v>410.0615292932829</v>
      </c>
      <c r="H20" s="577">
        <f>'t4'!I20*1000000/'t19'!C20</f>
        <v>181.26495364778052</v>
      </c>
    </row>
    <row r="21" spans="1:8" ht="12.75" customHeight="1">
      <c r="A21" s="25" t="s">
        <v>116</v>
      </c>
      <c r="B21" s="26" t="s">
        <v>12</v>
      </c>
      <c r="C21" s="406">
        <f>'t1'!G21</f>
        <v>1098.3651308680046</v>
      </c>
      <c r="D21" s="406">
        <v>271.99023024994494</v>
      </c>
      <c r="E21" s="406">
        <f>'t2'!G21</f>
        <v>1237.5199976029128</v>
      </c>
      <c r="F21" s="406">
        <f>'t6'!C21*1000000/'t19'!C21</f>
        <v>111.20312528343936</v>
      </c>
      <c r="G21" s="406">
        <v>1121.792414061184</v>
      </c>
      <c r="H21" s="575">
        <f>'t4'!I21*1000000/'t19'!C21</f>
        <v>339.0035891522086</v>
      </c>
    </row>
    <row r="22" spans="1:8" ht="12.75" customHeight="1">
      <c r="A22" s="27" t="s">
        <v>117</v>
      </c>
      <c r="B22" s="28" t="s">
        <v>13</v>
      </c>
      <c r="C22" s="408">
        <f>'t1'!G22</f>
        <v>904.6855721285033</v>
      </c>
      <c r="D22" s="408">
        <v>304.84571587165067</v>
      </c>
      <c r="E22" s="408">
        <f>'t2'!G22</f>
        <v>1052.959631725165</v>
      </c>
      <c r="F22" s="408">
        <f>'t6'!C22*1000000/'t19'!C22</f>
        <v>80.37390596104015</v>
      </c>
      <c r="G22" s="408">
        <v>577.6302417885594</v>
      </c>
      <c r="H22" s="577">
        <f>'t4'!I22*1000000/'t19'!C22</f>
        <v>199.82357596458493</v>
      </c>
    </row>
    <row r="23" spans="1:8" ht="12.75" customHeight="1">
      <c r="A23" s="25" t="s">
        <v>118</v>
      </c>
      <c r="B23" s="26" t="s">
        <v>88</v>
      </c>
      <c r="C23" s="406">
        <f>'t1'!G23</f>
        <v>871.342825784971</v>
      </c>
      <c r="D23" s="406">
        <v>275.018324912431</v>
      </c>
      <c r="E23" s="406">
        <f>'t2'!G23</f>
        <v>1031.137419912179</v>
      </c>
      <c r="F23" s="406">
        <f>'t6'!C23*1000000/'t19'!C23</f>
        <v>94.77368101580022</v>
      </c>
      <c r="G23" s="406">
        <v>647.2427444529144</v>
      </c>
      <c r="H23" s="575">
        <f>'t4'!I23*1000000/'t19'!C23</f>
        <v>193.50685274550816</v>
      </c>
    </row>
    <row r="24" spans="1:8" ht="12.75" customHeight="1">
      <c r="A24" s="27" t="s">
        <v>119</v>
      </c>
      <c r="B24" s="28" t="s">
        <v>89</v>
      </c>
      <c r="C24" s="408">
        <f>'t1'!G24</f>
        <v>953.6030268014514</v>
      </c>
      <c r="D24" s="408">
        <v>280.3366570347157</v>
      </c>
      <c r="E24" s="408">
        <f>'t2'!G24</f>
        <v>1053.8899706971633</v>
      </c>
      <c r="F24" s="408">
        <f>'t6'!C24*1000000/'t19'!C24</f>
        <v>89.8340255711079</v>
      </c>
      <c r="G24" s="408">
        <v>720.0605104829646</v>
      </c>
      <c r="H24" s="577">
        <f>'t4'!I24*1000000/'t19'!C24</f>
        <v>243.69777066773526</v>
      </c>
    </row>
    <row r="25" spans="1:8" ht="12.75" customHeight="1">
      <c r="A25" s="25" t="s">
        <v>120</v>
      </c>
      <c r="B25" s="26" t="s">
        <v>90</v>
      </c>
      <c r="C25" s="406">
        <f>'t1'!G25</f>
        <v>1014.3952793555347</v>
      </c>
      <c r="D25" s="406">
        <v>293.29192911199607</v>
      </c>
      <c r="E25" s="406">
        <f>'t2'!G25</f>
        <v>1105.983465111298</v>
      </c>
      <c r="F25" s="406">
        <f>'t6'!C25*1000000/'t19'!C25</f>
        <v>55.08322224690222</v>
      </c>
      <c r="G25" s="406">
        <v>1442.623826373574</v>
      </c>
      <c r="H25" s="575">
        <f>'t4'!I25*1000000/'t19'!C25</f>
        <v>266.0728434530137</v>
      </c>
    </row>
    <row r="26" spans="1:8" ht="12.75" customHeight="1">
      <c r="A26" s="27" t="s">
        <v>225</v>
      </c>
      <c r="B26" s="28" t="s">
        <v>14</v>
      </c>
      <c r="C26" s="408">
        <f>'t1'!G26</f>
        <v>1282.6826318499348</v>
      </c>
      <c r="D26" s="408">
        <v>248.37728563079236</v>
      </c>
      <c r="E26" s="408">
        <f>'t2'!G26</f>
        <v>1538.6563358937965</v>
      </c>
      <c r="F26" s="408">
        <f>'t6'!C26*1000000/'t19'!C26</f>
        <v>294.1249226294843</v>
      </c>
      <c r="G26" s="408">
        <v>315.41202213965653</v>
      </c>
      <c r="H26" s="577">
        <f>'t4'!I26*1000000/'t19'!C26</f>
        <v>444.95272884139047</v>
      </c>
    </row>
    <row r="27" spans="1:8" ht="12.75" customHeight="1">
      <c r="A27" s="25" t="s">
        <v>226</v>
      </c>
      <c r="B27" s="26" t="s">
        <v>15</v>
      </c>
      <c r="C27" s="406">
        <f>'t1'!G27</f>
        <v>1154.3123307181797</v>
      </c>
      <c r="D27" s="406">
        <v>190.67277667067617</v>
      </c>
      <c r="E27" s="406">
        <f>'t2'!G27</f>
        <v>1324.1053532252563</v>
      </c>
      <c r="F27" s="406">
        <f>'t6'!C27*1000000/'t19'!C27</f>
        <v>187.36581312124855</v>
      </c>
      <c r="G27" s="406">
        <v>796.6930466837819</v>
      </c>
      <c r="H27" s="575">
        <f>'t4'!I27*1000000/'t19'!C27</f>
        <v>390.2910899265722</v>
      </c>
    </row>
    <row r="28" spans="1:8" ht="12.75" customHeight="1">
      <c r="A28" s="27" t="s">
        <v>121</v>
      </c>
      <c r="B28" s="28" t="s">
        <v>16</v>
      </c>
      <c r="C28" s="408">
        <f>'t1'!G28</f>
        <v>821.0723202398844</v>
      </c>
      <c r="D28" s="408">
        <v>315.9521252779796</v>
      </c>
      <c r="E28" s="408">
        <f>'t2'!G28</f>
        <v>925.8479842975222</v>
      </c>
      <c r="F28" s="408">
        <f>'t6'!C28*1000000/'t19'!C28</f>
        <v>66.25723815115029</v>
      </c>
      <c r="G28" s="408">
        <v>593.7954728299945</v>
      </c>
      <c r="H28" s="577">
        <f>'t4'!I28*1000000/'t19'!C28</f>
        <v>180.80486531576807</v>
      </c>
    </row>
    <row r="29" spans="1:8" ht="12.75" customHeight="1">
      <c r="A29" s="25" t="s">
        <v>122</v>
      </c>
      <c r="B29" s="26" t="s">
        <v>91</v>
      </c>
      <c r="C29" s="406">
        <f>'t1'!G29</f>
        <v>784.3850141857728</v>
      </c>
      <c r="D29" s="406">
        <v>230.17149169236433</v>
      </c>
      <c r="E29" s="406">
        <f>'t2'!G29</f>
        <v>892.187676820809</v>
      </c>
      <c r="F29" s="406">
        <f>'t6'!C29*1000000/'t19'!C29</f>
        <v>73.16919780523246</v>
      </c>
      <c r="G29" s="406">
        <v>453.22593310495824</v>
      </c>
      <c r="H29" s="575">
        <f>'t4'!I29*1000000/'t19'!C29</f>
        <v>201.1654787657227</v>
      </c>
    </row>
    <row r="30" spans="1:8" ht="12.75" customHeight="1">
      <c r="A30" s="27" t="s">
        <v>123</v>
      </c>
      <c r="B30" s="28" t="s">
        <v>17</v>
      </c>
      <c r="C30" s="408">
        <f>'t1'!G30</f>
        <v>1193.6600032701367</v>
      </c>
      <c r="D30" s="408">
        <v>199.09281737844046</v>
      </c>
      <c r="E30" s="408">
        <f>'t2'!G30</f>
        <v>1269.9384914548216</v>
      </c>
      <c r="F30" s="408">
        <f>'t6'!C30*1000000/'t19'!C30</f>
        <v>148.0561185035232</v>
      </c>
      <c r="G30" s="408">
        <v>630.1560888387122</v>
      </c>
      <c r="H30" s="577">
        <f>'t4'!I30*1000000/'t19'!C30</f>
        <v>389.79183244442714</v>
      </c>
    </row>
    <row r="31" spans="1:8" ht="12.75" customHeight="1">
      <c r="A31" s="25" t="s">
        <v>124</v>
      </c>
      <c r="B31" s="26" t="s">
        <v>92</v>
      </c>
      <c r="C31" s="406">
        <f>'t1'!G31</f>
        <v>865.7808761803343</v>
      </c>
      <c r="D31" s="406">
        <v>266.1674873249524</v>
      </c>
      <c r="E31" s="406">
        <f>'t2'!G31</f>
        <v>1019.401264559813</v>
      </c>
      <c r="F31" s="406">
        <f>'t6'!C31*1000000/'t19'!C31</f>
        <v>154.54980021486327</v>
      </c>
      <c r="G31" s="406">
        <v>999.986370412952</v>
      </c>
      <c r="H31" s="575">
        <f>'t4'!I31*1000000/'t19'!C31</f>
        <v>253.65689729913112</v>
      </c>
    </row>
    <row r="32" spans="1:8" ht="12.75" customHeight="1">
      <c r="A32" s="27" t="s">
        <v>125</v>
      </c>
      <c r="B32" s="28" t="s">
        <v>18</v>
      </c>
      <c r="C32" s="408">
        <f>'t1'!G32</f>
        <v>791.8898757944562</v>
      </c>
      <c r="D32" s="408">
        <v>287.0051945214003</v>
      </c>
      <c r="E32" s="408">
        <f>'t2'!G32</f>
        <v>923.2093101194092</v>
      </c>
      <c r="F32" s="408">
        <f>'t6'!C32*1000000/'t19'!C32</f>
        <v>102.70268600275561</v>
      </c>
      <c r="G32" s="408">
        <v>498.21783437532406</v>
      </c>
      <c r="H32" s="577">
        <f>'t4'!I32*1000000/'t19'!C32</f>
        <v>159.94740107260847</v>
      </c>
    </row>
    <row r="33" spans="1:8" ht="12.75" customHeight="1">
      <c r="A33" s="25" t="s">
        <v>126</v>
      </c>
      <c r="B33" s="26" t="s">
        <v>93</v>
      </c>
      <c r="C33" s="406">
        <f>'t1'!G33</f>
        <v>899.9490034513465</v>
      </c>
      <c r="D33" s="406">
        <v>321.5517591414449</v>
      </c>
      <c r="E33" s="406">
        <f>'t2'!G33</f>
        <v>1084.7273478502957</v>
      </c>
      <c r="F33" s="406">
        <f>'t6'!C33*1000000/'t19'!C33</f>
        <v>153.04622104698214</v>
      </c>
      <c r="G33" s="406">
        <v>259.11574137615656</v>
      </c>
      <c r="H33" s="575">
        <f>'t4'!I33*1000000/'t19'!C33</f>
        <v>201.89511484722215</v>
      </c>
    </row>
    <row r="34" spans="1:8" ht="12.75" customHeight="1">
      <c r="A34" s="27" t="s">
        <v>127</v>
      </c>
      <c r="B34" s="28" t="s">
        <v>19</v>
      </c>
      <c r="C34" s="408">
        <f>'t1'!G34</f>
        <v>678.9280907605548</v>
      </c>
      <c r="D34" s="408">
        <v>246.7515775700498</v>
      </c>
      <c r="E34" s="408">
        <f>'t2'!G34</f>
        <v>817.1172270315648</v>
      </c>
      <c r="F34" s="408">
        <f>'t6'!C34*1000000/'t19'!C34</f>
        <v>110.32462467935399</v>
      </c>
      <c r="G34" s="408">
        <v>392.6241269666428</v>
      </c>
      <c r="H34" s="577">
        <f>'t4'!I34*1000000/'t19'!C34</f>
        <v>179.70500065923318</v>
      </c>
    </row>
    <row r="35" spans="1:8" ht="12.75" customHeight="1">
      <c r="A35" s="25" t="s">
        <v>128</v>
      </c>
      <c r="B35" s="26" t="s">
        <v>20</v>
      </c>
      <c r="C35" s="406">
        <f>'t1'!G35</f>
        <v>801.2262872626245</v>
      </c>
      <c r="D35" s="406">
        <v>271.9144258363351</v>
      </c>
      <c r="E35" s="406">
        <f>'t2'!G35</f>
        <v>921.8430428912089</v>
      </c>
      <c r="F35" s="406">
        <f>'t6'!C35*1000000/'t19'!C35</f>
        <v>82.76164367479392</v>
      </c>
      <c r="G35" s="406">
        <v>437.427288919504</v>
      </c>
      <c r="H35" s="575">
        <f>'t4'!I35*1000000/'t19'!C35</f>
        <v>195.33773108205216</v>
      </c>
    </row>
    <row r="36" spans="1:8" ht="12.75" customHeight="1">
      <c r="A36" s="27" t="s">
        <v>129</v>
      </c>
      <c r="B36" s="28" t="s">
        <v>21</v>
      </c>
      <c r="C36" s="408">
        <f>'t1'!G36</f>
        <v>743.0450580911607</v>
      </c>
      <c r="D36" s="408">
        <v>226.6547271465959</v>
      </c>
      <c r="E36" s="408">
        <f>'t2'!G36</f>
        <v>859.9617471867497</v>
      </c>
      <c r="F36" s="408">
        <f>'t6'!C36*1000000/'t19'!C36</f>
        <v>70.10188655799067</v>
      </c>
      <c r="G36" s="408">
        <v>267.0399554699268</v>
      </c>
      <c r="H36" s="577">
        <f>'t4'!I36*1000000/'t19'!C36</f>
        <v>219.47257958899638</v>
      </c>
    </row>
    <row r="37" spans="1:8" ht="12.75" customHeight="1">
      <c r="A37" s="25" t="s">
        <v>130</v>
      </c>
      <c r="B37" s="26" t="s">
        <v>22</v>
      </c>
      <c r="C37" s="406">
        <f>'t1'!G37</f>
        <v>1023.7054902594193</v>
      </c>
      <c r="D37" s="406">
        <v>302.5726119181655</v>
      </c>
      <c r="E37" s="406">
        <f>'t2'!G37</f>
        <v>1115.8547994586322</v>
      </c>
      <c r="F37" s="406">
        <f>'t6'!C37*1000000/'t19'!C37</f>
        <v>110.58368840167033</v>
      </c>
      <c r="G37" s="406">
        <v>362.7541074464515</v>
      </c>
      <c r="H37" s="575">
        <f>'t4'!I37*1000000/'t19'!C37</f>
        <v>200.85173514754638</v>
      </c>
    </row>
    <row r="38" spans="1:8" ht="12.75" customHeight="1">
      <c r="A38" s="27" t="s">
        <v>131</v>
      </c>
      <c r="B38" s="28" t="s">
        <v>23</v>
      </c>
      <c r="C38" s="408">
        <f>'t1'!G38</f>
        <v>892.9258854368048</v>
      </c>
      <c r="D38" s="408">
        <v>379.67954003158616</v>
      </c>
      <c r="E38" s="408">
        <f>'t2'!G38</f>
        <v>1064.4603247347027</v>
      </c>
      <c r="F38" s="408">
        <f>'t6'!C38*1000000/'t19'!C38</f>
        <v>74.99775281481121</v>
      </c>
      <c r="G38" s="408">
        <v>507.9986783003427</v>
      </c>
      <c r="H38" s="577">
        <f>'t4'!I38*1000000/'t19'!C38</f>
        <v>135.91715290904352</v>
      </c>
    </row>
    <row r="39" spans="1:8" ht="12.75" customHeight="1">
      <c r="A39" s="25" t="s">
        <v>132</v>
      </c>
      <c r="B39" s="26" t="s">
        <v>24</v>
      </c>
      <c r="C39" s="406">
        <f>'t1'!G39</f>
        <v>1071.046347707648</v>
      </c>
      <c r="D39" s="406">
        <v>273.21104029605266</v>
      </c>
      <c r="E39" s="406">
        <f>'t2'!G39</f>
        <v>1158.5655944695725</v>
      </c>
      <c r="F39" s="406">
        <f>'t6'!C39*1000000/'t19'!C39</f>
        <v>109.63680936472039</v>
      </c>
      <c r="G39" s="406">
        <v>662.344794870477</v>
      </c>
      <c r="H39" s="575">
        <f>'t4'!I39*1000000/'t19'!C39</f>
        <v>276.1589021381579</v>
      </c>
    </row>
    <row r="40" spans="1:8" ht="12.75" customHeight="1">
      <c r="A40" s="27" t="s">
        <v>133</v>
      </c>
      <c r="B40" s="28" t="s">
        <v>25</v>
      </c>
      <c r="C40" s="408">
        <f>'t1'!G40</f>
        <v>822.7669165514641</v>
      </c>
      <c r="D40" s="408">
        <v>277.9161437017447</v>
      </c>
      <c r="E40" s="408">
        <f>'t2'!G40</f>
        <v>914.2847212735846</v>
      </c>
      <c r="F40" s="408">
        <f>'t6'!C40*1000000/'t19'!C40</f>
        <v>92.03341202851195</v>
      </c>
      <c r="G40" s="408">
        <v>363.86397484304223</v>
      </c>
      <c r="H40" s="577">
        <f>'t4'!I40*1000000/'t19'!C40</f>
        <v>142.73330906338964</v>
      </c>
    </row>
    <row r="41" spans="1:8" ht="12.75" customHeight="1">
      <c r="A41" s="25" t="s">
        <v>134</v>
      </c>
      <c r="B41" s="26" t="s">
        <v>26</v>
      </c>
      <c r="C41" s="406">
        <f>'t1'!G41</f>
        <v>982.1518723441134</v>
      </c>
      <c r="D41" s="406">
        <v>333.8858313984606</v>
      </c>
      <c r="E41" s="406">
        <f>'t2'!G41</f>
        <v>1114.8034542954176</v>
      </c>
      <c r="F41" s="406">
        <f>'t6'!C41*1000000/'t19'!C41</f>
        <v>173.95205688240102</v>
      </c>
      <c r="G41" s="406">
        <v>406.65116573303897</v>
      </c>
      <c r="H41" s="575">
        <f>'t4'!I41*1000000/'t19'!C41</f>
        <v>168.9262408740355</v>
      </c>
    </row>
    <row r="42" spans="1:8" ht="12.75" customHeight="1">
      <c r="A42" s="27" t="s">
        <v>135</v>
      </c>
      <c r="B42" s="28" t="s">
        <v>27</v>
      </c>
      <c r="C42" s="408">
        <f>'t1'!G42</f>
        <v>706.1518348037171</v>
      </c>
      <c r="D42" s="408">
        <v>257.5346681501654</v>
      </c>
      <c r="E42" s="408">
        <f>'t2'!G42</f>
        <v>837.720375851775</v>
      </c>
      <c r="F42" s="408">
        <f>'t6'!C42*1000000/'t19'!C42</f>
        <v>71.62622730799764</v>
      </c>
      <c r="G42" s="408">
        <v>508.6709073015829</v>
      </c>
      <c r="H42" s="577">
        <f>'t4'!I42*1000000/'t19'!C42</f>
        <v>164.45143948849176</v>
      </c>
    </row>
    <row r="43" spans="1:8" ht="12.75" customHeight="1">
      <c r="A43" s="25" t="s">
        <v>136</v>
      </c>
      <c r="B43" s="26" t="s">
        <v>28</v>
      </c>
      <c r="C43" s="406">
        <f>'t1'!G43</f>
        <v>778.5237025095744</v>
      </c>
      <c r="D43" s="406">
        <v>211.22821297761888</v>
      </c>
      <c r="E43" s="406">
        <f>'t2'!G43</f>
        <v>945.5275600038423</v>
      </c>
      <c r="F43" s="406">
        <f>'t6'!C43*1000000/'t19'!C43</f>
        <v>103.69412014550436</v>
      </c>
      <c r="G43" s="406">
        <v>62.200866051628154</v>
      </c>
      <c r="H43" s="575">
        <f>'t4'!I43*1000000/'t19'!C43</f>
        <v>235.57742343689313</v>
      </c>
    </row>
    <row r="44" spans="1:8" ht="12.75" customHeight="1">
      <c r="A44" s="27" t="s">
        <v>137</v>
      </c>
      <c r="B44" s="28" t="s">
        <v>29</v>
      </c>
      <c r="C44" s="408">
        <f>'t1'!G44</f>
        <v>741.9340509201326</v>
      </c>
      <c r="D44" s="408">
        <v>259.87821068490746</v>
      </c>
      <c r="E44" s="408">
        <f>'t2'!G44</f>
        <v>836.3775393353962</v>
      </c>
      <c r="F44" s="408">
        <f>'t6'!C44*1000000/'t19'!C44</f>
        <v>78.79640636990605</v>
      </c>
      <c r="G44" s="408">
        <v>495.71705308973264</v>
      </c>
      <c r="H44" s="577">
        <f>'t4'!I44*1000000/'t19'!C44</f>
        <v>186.63294145726186</v>
      </c>
    </row>
    <row r="45" spans="1:8" ht="12.75" customHeight="1">
      <c r="A45" s="25" t="s">
        <v>138</v>
      </c>
      <c r="B45" s="26" t="s">
        <v>30</v>
      </c>
      <c r="C45" s="406">
        <f>'t1'!G45</f>
        <v>865.9742455116733</v>
      </c>
      <c r="D45" s="406">
        <v>318.51062162405105</v>
      </c>
      <c r="E45" s="406">
        <f>'t2'!G45</f>
        <v>1024.605071772368</v>
      </c>
      <c r="F45" s="406">
        <f>'t6'!C45*1000000/'t19'!C45</f>
        <v>136.71511899683753</v>
      </c>
      <c r="G45" s="406">
        <v>86.92004608859797</v>
      </c>
      <c r="H45" s="575">
        <f>'t4'!I45*1000000/'t19'!C45</f>
        <v>197.2986868018272</v>
      </c>
    </row>
    <row r="46" spans="1:8" ht="12.75" customHeight="1">
      <c r="A46" s="27" t="s">
        <v>139</v>
      </c>
      <c r="B46" s="28" t="s">
        <v>94</v>
      </c>
      <c r="C46" s="408">
        <f>'t1'!G46</f>
        <v>846.7556501030625</v>
      </c>
      <c r="D46" s="408">
        <v>313.9727105418139</v>
      </c>
      <c r="E46" s="408">
        <f>'t2'!G46</f>
        <v>1000.6102070818611</v>
      </c>
      <c r="F46" s="408">
        <f>'t6'!C46*1000000/'t19'!C46</f>
        <v>153.25633576266193</v>
      </c>
      <c r="G46" s="408">
        <v>550.4075215326855</v>
      </c>
      <c r="H46" s="577">
        <f>'t4'!I46*1000000/'t19'!C46</f>
        <v>198.94848719081273</v>
      </c>
    </row>
    <row r="47" spans="1:8" ht="12.75" customHeight="1">
      <c r="A47" s="25" t="s">
        <v>140</v>
      </c>
      <c r="B47" s="26" t="s">
        <v>31</v>
      </c>
      <c r="C47" s="406">
        <f>'t1'!G47</f>
        <v>836.0276508690956</v>
      </c>
      <c r="D47" s="406">
        <v>221.54260912091942</v>
      </c>
      <c r="E47" s="406">
        <f>'t2'!G47</f>
        <v>989.02312074622</v>
      </c>
      <c r="F47" s="406">
        <f>'t6'!C47*1000000/'t19'!C47</f>
        <v>122.63924807433672</v>
      </c>
      <c r="G47" s="406">
        <v>342.0423268431349</v>
      </c>
      <c r="H47" s="575">
        <f>'t4'!I47*1000000/'t19'!C47</f>
        <v>205.04280015894363</v>
      </c>
    </row>
    <row r="48" spans="1:8" ht="12.75" customHeight="1">
      <c r="A48" s="27" t="s">
        <v>141</v>
      </c>
      <c r="B48" s="28" t="s">
        <v>32</v>
      </c>
      <c r="C48" s="408">
        <f>'t1'!G48</f>
        <v>803.6221152545177</v>
      </c>
      <c r="D48" s="408">
        <v>274.0775502728188</v>
      </c>
      <c r="E48" s="408">
        <f>'t2'!G48</f>
        <v>926.5642310407883</v>
      </c>
      <c r="F48" s="408">
        <f>'t6'!C48*1000000/'t19'!C48</f>
        <v>104.83363792935364</v>
      </c>
      <c r="G48" s="408">
        <v>282.701963291315</v>
      </c>
      <c r="H48" s="577">
        <f>'t4'!I48*1000000/'t19'!C48</f>
        <v>194.41072900387886</v>
      </c>
    </row>
    <row r="49" spans="1:8" ht="12.75" customHeight="1">
      <c r="A49" s="25" t="s">
        <v>142</v>
      </c>
      <c r="B49" s="26" t="s">
        <v>33</v>
      </c>
      <c r="C49" s="406">
        <f>'t1'!G49</f>
        <v>813.1756215152639</v>
      </c>
      <c r="D49" s="406">
        <v>247.1399798656049</v>
      </c>
      <c r="E49" s="406">
        <f>'t2'!G49</f>
        <v>903.8873949653539</v>
      </c>
      <c r="F49" s="406">
        <f>'t6'!C49*1000000/'t19'!C49</f>
        <v>65.19504023606204</v>
      </c>
      <c r="G49" s="406">
        <v>434.3049008793416</v>
      </c>
      <c r="H49" s="575">
        <f>'t4'!I49*1000000/'t19'!C49</f>
        <v>193.04585222296552</v>
      </c>
    </row>
    <row r="50" spans="1:8" ht="12.75" customHeight="1">
      <c r="A50" s="27" t="s">
        <v>143</v>
      </c>
      <c r="B50" s="28" t="s">
        <v>34</v>
      </c>
      <c r="C50" s="408">
        <f>'t1'!G50</f>
        <v>818.4885760345529</v>
      </c>
      <c r="D50" s="408">
        <v>266.3206270070023</v>
      </c>
      <c r="E50" s="408">
        <f>'t2'!G50</f>
        <v>984.9446421368787</v>
      </c>
      <c r="F50" s="408">
        <f>'t6'!C50*1000000/'t19'!C50</f>
        <v>94.14591463045191</v>
      </c>
      <c r="G50" s="408">
        <v>523.0955784061697</v>
      </c>
      <c r="H50" s="577">
        <f>'t4'!I50*1000000/'t19'!C50</f>
        <v>205.01268035972407</v>
      </c>
    </row>
    <row r="51" spans="1:8" ht="12.75" customHeight="1">
      <c r="A51" s="25" t="s">
        <v>144</v>
      </c>
      <c r="B51" s="26" t="s">
        <v>35</v>
      </c>
      <c r="C51" s="406">
        <f>'t1'!G51</f>
        <v>720.2114128215472</v>
      </c>
      <c r="D51" s="406">
        <v>278.7531377634334</v>
      </c>
      <c r="E51" s="406">
        <f>'t2'!G51</f>
        <v>853.2457288379152</v>
      </c>
      <c r="F51" s="406">
        <f>'t6'!C51*1000000/'t19'!C51</f>
        <v>95.82920684686762</v>
      </c>
      <c r="G51" s="406">
        <v>388.2157561946478</v>
      </c>
      <c r="H51" s="575">
        <f>'t4'!I51*1000000/'t19'!C51</f>
        <v>148.89169039248458</v>
      </c>
    </row>
    <row r="52" spans="1:8" ht="12.75" customHeight="1">
      <c r="A52" s="27" t="s">
        <v>145</v>
      </c>
      <c r="B52" s="28" t="s">
        <v>95</v>
      </c>
      <c r="C52" s="408">
        <f>'t1'!G52</f>
        <v>699.2352156984686</v>
      </c>
      <c r="D52" s="408">
        <v>298.3950668162382</v>
      </c>
      <c r="E52" s="408">
        <f>'t2'!G52</f>
        <v>806.9057465386778</v>
      </c>
      <c r="F52" s="408">
        <f>'t6'!C52*1000000/'t19'!C52</f>
        <v>98.112298175088</v>
      </c>
      <c r="G52" s="408">
        <v>608.6778211598145</v>
      </c>
      <c r="H52" s="577">
        <f>'t4'!I52*1000000/'t19'!C52</f>
        <v>145.5893397526118</v>
      </c>
    </row>
    <row r="53" spans="1:8" ht="12.75" customHeight="1">
      <c r="A53" s="25" t="s">
        <v>146</v>
      </c>
      <c r="B53" s="26" t="s">
        <v>36</v>
      </c>
      <c r="C53" s="406">
        <f>'t1'!G53</f>
        <v>972.521262804692</v>
      </c>
      <c r="D53" s="406">
        <v>281.18964532320234</v>
      </c>
      <c r="E53" s="406">
        <f>'t2'!G53</f>
        <v>1093.9005096364492</v>
      </c>
      <c r="F53" s="406">
        <f>'t6'!C53*1000000/'t19'!C53</f>
        <v>178.59132869304787</v>
      </c>
      <c r="G53" s="406">
        <v>586.3837444885056</v>
      </c>
      <c r="H53" s="575">
        <f>'t4'!I53*1000000/'t19'!C53</f>
        <v>264.59728792878735</v>
      </c>
    </row>
    <row r="54" spans="1:8" ht="12.75" customHeight="1">
      <c r="A54" s="27" t="s">
        <v>147</v>
      </c>
      <c r="B54" s="28" t="s">
        <v>37</v>
      </c>
      <c r="C54" s="408">
        <f>'t1'!G54</f>
        <v>893.7276002837611</v>
      </c>
      <c r="D54" s="408">
        <v>265.98481233071067</v>
      </c>
      <c r="E54" s="408">
        <f>'t2'!G54</f>
        <v>963.8958426650095</v>
      </c>
      <c r="F54" s="408">
        <f>'t6'!C54*1000000/'t19'!C54</f>
        <v>90.47054852667003</v>
      </c>
      <c r="G54" s="408">
        <v>623.9634608597258</v>
      </c>
      <c r="H54" s="577">
        <f>'t4'!I54*1000000/'t19'!C54</f>
        <v>197.4675668069838</v>
      </c>
    </row>
    <row r="55" spans="1:8" ht="12.75" customHeight="1">
      <c r="A55" s="25" t="s">
        <v>148</v>
      </c>
      <c r="B55" s="26" t="s">
        <v>38</v>
      </c>
      <c r="C55" s="406">
        <f>'t1'!G55</f>
        <v>1137.7780130853994</v>
      </c>
      <c r="D55" s="406">
        <v>236.90661894923258</v>
      </c>
      <c r="E55" s="406">
        <f>'t2'!G55</f>
        <v>1378.8177577725305</v>
      </c>
      <c r="F55" s="406">
        <f>'t6'!C55*1000000/'t19'!C55</f>
        <v>229.65008535025584</v>
      </c>
      <c r="G55" s="406">
        <v>392.4343082201889</v>
      </c>
      <c r="H55" s="575">
        <f>'t4'!I55*1000000/'t19'!C55</f>
        <v>564.6412337662338</v>
      </c>
    </row>
    <row r="56" spans="1:8" ht="12.75" customHeight="1">
      <c r="A56" s="27" t="s">
        <v>149</v>
      </c>
      <c r="B56" s="28" t="s">
        <v>39</v>
      </c>
      <c r="C56" s="408">
        <f>'t1'!G56</f>
        <v>699.1527569492753</v>
      </c>
      <c r="D56" s="408">
        <v>243.34805923046196</v>
      </c>
      <c r="E56" s="408">
        <f>'t2'!G56</f>
        <v>759.5162415362388</v>
      </c>
      <c r="F56" s="408">
        <f>'t6'!C56*1000000/'t19'!C56</f>
        <v>70.79826166384385</v>
      </c>
      <c r="G56" s="408">
        <v>555.7316510136602</v>
      </c>
      <c r="H56" s="577">
        <f>'t4'!I56*1000000/'t19'!C56</f>
        <v>163.0990289618989</v>
      </c>
    </row>
    <row r="57" spans="1:8" ht="12.75" customHeight="1">
      <c r="A57" s="25" t="s">
        <v>150</v>
      </c>
      <c r="B57" s="26" t="s">
        <v>40</v>
      </c>
      <c r="C57" s="406">
        <f>'t1'!G57</f>
        <v>791.4591426273822</v>
      </c>
      <c r="D57" s="406">
        <v>288.42673306657105</v>
      </c>
      <c r="E57" s="406">
        <f>'t2'!G57</f>
        <v>910.8714553011732</v>
      </c>
      <c r="F57" s="406">
        <f>'t6'!C57*1000000/'t19'!C57</f>
        <v>83.560242643853</v>
      </c>
      <c r="G57" s="406">
        <v>668.6684548264269</v>
      </c>
      <c r="H57" s="575">
        <f>'t4'!I57*1000000/'t19'!C57</f>
        <v>136.69588520825866</v>
      </c>
    </row>
    <row r="58" spans="1:8" ht="12.75" customHeight="1">
      <c r="A58" s="27" t="s">
        <v>151</v>
      </c>
      <c r="B58" s="28" t="s">
        <v>96</v>
      </c>
      <c r="C58" s="408">
        <f>'t1'!G58</f>
        <v>639.1215104014115</v>
      </c>
      <c r="D58" s="408">
        <v>240.10930699756375</v>
      </c>
      <c r="E58" s="408">
        <f>'t2'!G58</f>
        <v>731.8801118535084</v>
      </c>
      <c r="F58" s="408">
        <f>'t6'!C58*1000000/'t19'!C58</f>
        <v>67.46406435539505</v>
      </c>
      <c r="G58" s="408">
        <v>268.5943017942736</v>
      </c>
      <c r="H58" s="577">
        <f>'t4'!I58*1000000/'t19'!C58</f>
        <v>146.70986316380714</v>
      </c>
    </row>
    <row r="59" spans="1:8" ht="12.75" customHeight="1">
      <c r="A59" s="25" t="s">
        <v>152</v>
      </c>
      <c r="B59" s="26" t="s">
        <v>41</v>
      </c>
      <c r="C59" s="406">
        <f>'t1'!G59</f>
        <v>820.3586198393541</v>
      </c>
      <c r="D59" s="406">
        <v>260.4959942567005</v>
      </c>
      <c r="E59" s="406">
        <f>'t2'!G59</f>
        <v>996.9421019227567</v>
      </c>
      <c r="F59" s="406">
        <f>'t6'!C59*1000000/'t19'!C59</f>
        <v>260.6620774200932</v>
      </c>
      <c r="G59" s="406">
        <v>197.7525324621275</v>
      </c>
      <c r="H59" s="575">
        <f>'t4'!I59*1000000/'t19'!C59</f>
        <v>265.06615198934577</v>
      </c>
    </row>
    <row r="60" spans="1:8" ht="12.75" customHeight="1">
      <c r="A60" s="27" t="s">
        <v>153</v>
      </c>
      <c r="B60" s="28" t="s">
        <v>42</v>
      </c>
      <c r="C60" s="408">
        <f>'t1'!G60</f>
        <v>770.7927713659559</v>
      </c>
      <c r="D60" s="408">
        <v>248.01637155371182</v>
      </c>
      <c r="E60" s="408">
        <f>'t2'!G60</f>
        <v>905.0195663853499</v>
      </c>
      <c r="F60" s="408">
        <f>'t6'!C60*1000000/'t19'!C60</f>
        <v>109.81330910267266</v>
      </c>
      <c r="G60" s="408">
        <v>233.22012505431286</v>
      </c>
      <c r="H60" s="577">
        <f>'t4'!I60*1000000/'t19'!C60</f>
        <v>185.4434052324272</v>
      </c>
    </row>
    <row r="61" spans="1:8" ht="12.75" customHeight="1">
      <c r="A61" s="25" t="s">
        <v>154</v>
      </c>
      <c r="B61" s="26" t="s">
        <v>43</v>
      </c>
      <c r="C61" s="406">
        <f>'t1'!G61</f>
        <v>816.9740968604306</v>
      </c>
      <c r="D61" s="406">
        <v>257.71635705792517</v>
      </c>
      <c r="E61" s="406">
        <f>'t2'!G61</f>
        <v>923.9470933818616</v>
      </c>
      <c r="F61" s="406">
        <f>'t6'!C61*1000000/'t19'!C61</f>
        <v>57.1881278535136</v>
      </c>
      <c r="G61" s="406">
        <v>357.08081210896296</v>
      </c>
      <c r="H61" s="575">
        <f>'t4'!I61*1000000/'t19'!C61</f>
        <v>181.70588377392522</v>
      </c>
    </row>
    <row r="62" spans="1:8" ht="12.75" customHeight="1">
      <c r="A62" s="27" t="s">
        <v>155</v>
      </c>
      <c r="B62" s="28" t="s">
        <v>44</v>
      </c>
      <c r="C62" s="408">
        <f>'t1'!G62</f>
        <v>943.5080817495522</v>
      </c>
      <c r="D62" s="408">
        <v>270.7875878792717</v>
      </c>
      <c r="E62" s="408">
        <f>'t2'!G62</f>
        <v>1080.5128126855507</v>
      </c>
      <c r="F62" s="408">
        <f>'t6'!C62*1000000/'t19'!C62</f>
        <v>113.28822804452716</v>
      </c>
      <c r="G62" s="408">
        <v>913.3209250213306</v>
      </c>
      <c r="H62" s="577">
        <f>'t4'!I62*1000000/'t19'!C62</f>
        <v>274.81804936706965</v>
      </c>
    </row>
    <row r="63" spans="1:8" ht="12.75" customHeight="1">
      <c r="A63" s="25" t="s">
        <v>156</v>
      </c>
      <c r="B63" s="26" t="s">
        <v>45</v>
      </c>
      <c r="C63" s="406">
        <f>'t1'!G63</f>
        <v>671.062788347061</v>
      </c>
      <c r="D63" s="406">
        <v>252.25857884255302</v>
      </c>
      <c r="E63" s="406">
        <f>'t2'!G63</f>
        <v>862.0411578934552</v>
      </c>
      <c r="F63" s="406">
        <f>'t6'!C63*1000000/'t19'!C63</f>
        <v>97.09577392226684</v>
      </c>
      <c r="G63" s="406">
        <v>284.88419088837895</v>
      </c>
      <c r="H63" s="575">
        <f>'t4'!I63*1000000/'t19'!C63</f>
        <v>199.29851693310098</v>
      </c>
    </row>
    <row r="64" spans="1:8" ht="12.75" customHeight="1">
      <c r="A64" s="27" t="s">
        <v>157</v>
      </c>
      <c r="B64" s="28" t="s">
        <v>46</v>
      </c>
      <c r="C64" s="408">
        <f>'t1'!G64</f>
        <v>678.5026085407117</v>
      </c>
      <c r="D64" s="408">
        <v>223.8732106818915</v>
      </c>
      <c r="E64" s="408">
        <f>'t2'!G64</f>
        <v>765.8390201045082</v>
      </c>
      <c r="F64" s="408">
        <f>'t6'!C64*1000000/'t19'!C64</f>
        <v>94.40388256709004</v>
      </c>
      <c r="G64" s="408">
        <v>496.84500937797753</v>
      </c>
      <c r="H64" s="577">
        <f>'t4'!I64*1000000/'t19'!C64</f>
        <v>171.63741362882715</v>
      </c>
    </row>
    <row r="65" spans="1:8" ht="12.75" customHeight="1">
      <c r="A65" s="25" t="s">
        <v>158</v>
      </c>
      <c r="B65" s="26" t="s">
        <v>47</v>
      </c>
      <c r="C65" s="406">
        <f>'t1'!G65</f>
        <v>1070.637583296742</v>
      </c>
      <c r="D65" s="406">
        <v>278.5062659172741</v>
      </c>
      <c r="E65" s="406">
        <f>'t2'!G65</f>
        <v>1190.7218029331693</v>
      </c>
      <c r="F65" s="406">
        <f>'t6'!C65*1000000/'t19'!C65</f>
        <v>122.7777382980592</v>
      </c>
      <c r="G65" s="406">
        <v>813.3088198823219</v>
      </c>
      <c r="H65" s="575">
        <f>'t4'!I65*1000000/'t19'!C65</f>
        <v>291.7551154825678</v>
      </c>
    </row>
    <row r="66" spans="1:8" ht="12.75" customHeight="1">
      <c r="A66" s="27" t="s">
        <v>159</v>
      </c>
      <c r="B66" s="28" t="s">
        <v>48</v>
      </c>
      <c r="C66" s="408">
        <f>'t1'!G66</f>
        <v>943.7818166483945</v>
      </c>
      <c r="D66" s="408">
        <v>242.41175302349342</v>
      </c>
      <c r="E66" s="408">
        <f>'t2'!G66</f>
        <v>1019.8224496218362</v>
      </c>
      <c r="F66" s="408">
        <f>'t6'!C66*1000000/'t19'!C66</f>
        <v>114.28764217833111</v>
      </c>
      <c r="G66" s="408">
        <v>483.61327535649576</v>
      </c>
      <c r="H66" s="577">
        <f>'t4'!I66*1000000/'t19'!C66</f>
        <v>253.20330082635456</v>
      </c>
    </row>
    <row r="67" spans="1:8" ht="12.75" customHeight="1">
      <c r="A67" s="25" t="s">
        <v>160</v>
      </c>
      <c r="B67" s="26" t="s">
        <v>49</v>
      </c>
      <c r="C67" s="406">
        <f>'t1'!G67</f>
        <v>812.5330463942121</v>
      </c>
      <c r="D67" s="406">
        <v>288.81341288852536</v>
      </c>
      <c r="E67" s="406">
        <f>'t2'!G67</f>
        <v>905.9852159407377</v>
      </c>
      <c r="F67" s="406">
        <f>'t6'!C67*1000000/'t19'!C67</f>
        <v>87.54043453493807</v>
      </c>
      <c r="G67" s="406">
        <v>538.9617862185479</v>
      </c>
      <c r="H67" s="575">
        <f>'t4'!I67*1000000/'t19'!C67</f>
        <v>179.8998269163356</v>
      </c>
    </row>
    <row r="68" spans="1:8" ht="12.75" customHeight="1">
      <c r="A68" s="27" t="s">
        <v>161</v>
      </c>
      <c r="B68" s="28" t="s">
        <v>50</v>
      </c>
      <c r="C68" s="408">
        <f>'t1'!G68</f>
        <v>891.5640398331182</v>
      </c>
      <c r="D68" s="408">
        <v>276.91539021886695</v>
      </c>
      <c r="E68" s="408">
        <f>'t2'!G68</f>
        <v>997.884880864872</v>
      </c>
      <c r="F68" s="408">
        <f>'t6'!C68*1000000/'t19'!C68</f>
        <v>192.7493120426476</v>
      </c>
      <c r="G68" s="408">
        <v>404.0256216681567</v>
      </c>
      <c r="H68" s="577">
        <f>'t4'!I68*1000000/'t19'!C68</f>
        <v>262.5908976523956</v>
      </c>
    </row>
    <row r="69" spans="1:8" ht="12.75" customHeight="1">
      <c r="A69" s="25" t="s">
        <v>162</v>
      </c>
      <c r="B69" s="26" t="s">
        <v>51</v>
      </c>
      <c r="C69" s="406">
        <f>'t1'!G69</f>
        <v>866.606819646852</v>
      </c>
      <c r="D69" s="406">
        <v>218.98034052161555</v>
      </c>
      <c r="E69" s="406">
        <f>'t2'!G69</f>
        <v>964.8952081297504</v>
      </c>
      <c r="F69" s="406">
        <f>'t6'!C69*1000000/'t19'!C69</f>
        <v>90.40153640381719</v>
      </c>
      <c r="G69" s="406">
        <v>309.71346554722084</v>
      </c>
      <c r="H69" s="575">
        <f>'t4'!I69*1000000/'t19'!C69</f>
        <v>231.35515070677275</v>
      </c>
    </row>
    <row r="70" spans="1:8" ht="12.75" customHeight="1">
      <c r="A70" s="27" t="s">
        <v>163</v>
      </c>
      <c r="B70" s="28" t="s">
        <v>52</v>
      </c>
      <c r="C70" s="408">
        <f>'t1'!G70</f>
        <v>799.2704363371607</v>
      </c>
      <c r="D70" s="408">
        <v>318.2382858149845</v>
      </c>
      <c r="E70" s="408">
        <f>'t2'!G70</f>
        <v>921.6343759545407</v>
      </c>
      <c r="F70" s="408">
        <f>'t6'!C70*1000000/'t19'!C70</f>
        <v>90.03349587576595</v>
      </c>
      <c r="G70" s="408">
        <v>475.6857775294169</v>
      </c>
      <c r="H70" s="577">
        <f>'t4'!I70*1000000/'t19'!C70</f>
        <v>172.0923840793436</v>
      </c>
    </row>
    <row r="71" spans="1:8" ht="12.75" customHeight="1">
      <c r="A71" s="25" t="s">
        <v>164</v>
      </c>
      <c r="B71" s="26" t="s">
        <v>53</v>
      </c>
      <c r="C71" s="406">
        <f>'t1'!G71</f>
        <v>812.6016327548522</v>
      </c>
      <c r="D71" s="406">
        <v>255.65159519030914</v>
      </c>
      <c r="E71" s="406">
        <f>'t2'!G71</f>
        <v>956.7991199355611</v>
      </c>
      <c r="F71" s="406">
        <f>'t6'!C71*1000000/'t19'!C71</f>
        <v>142.4410085104609</v>
      </c>
      <c r="G71" s="406">
        <v>347.0701065147608</v>
      </c>
      <c r="H71" s="575">
        <f>'t4'!I71*1000000/'t19'!C71</f>
        <v>185.82649885951486</v>
      </c>
    </row>
    <row r="72" spans="1:8" ht="12.75" customHeight="1">
      <c r="A72" s="27" t="s">
        <v>165</v>
      </c>
      <c r="B72" s="28" t="s">
        <v>97</v>
      </c>
      <c r="C72" s="408">
        <f>'t1'!G72</f>
        <v>1099.407808772807</v>
      </c>
      <c r="D72" s="408">
        <v>344.59279253542604</v>
      </c>
      <c r="E72" s="408">
        <f>'t2'!G72</f>
        <v>1262.230500354996</v>
      </c>
      <c r="F72" s="408">
        <f>'t6'!C72*1000000/'t19'!C72</f>
        <v>108.5022368094912</v>
      </c>
      <c r="G72" s="408">
        <v>521.117000096626</v>
      </c>
      <c r="H72" s="577">
        <f>'t4'!I72*1000000/'t19'!C72</f>
        <v>267.00815440005715</v>
      </c>
    </row>
    <row r="73" spans="1:8" ht="12.75" customHeight="1">
      <c r="A73" s="25" t="s">
        <v>166</v>
      </c>
      <c r="B73" s="26" t="s">
        <v>54</v>
      </c>
      <c r="C73" s="406">
        <f>'t1'!G73</f>
        <v>984.9400199016134</v>
      </c>
      <c r="D73" s="406">
        <v>307.4786041162254</v>
      </c>
      <c r="E73" s="406">
        <f>'t2'!G73</f>
        <v>1147.8686782469867</v>
      </c>
      <c r="F73" s="406">
        <f>'t6'!C73*1000000/'t19'!C73</f>
        <v>124.47948867147385</v>
      </c>
      <c r="G73" s="406">
        <v>298.2318152030734</v>
      </c>
      <c r="H73" s="575">
        <f>'t4'!I73*1000000/'t19'!C73</f>
        <v>164.5197091945454</v>
      </c>
    </row>
    <row r="74" spans="1:8" ht="12.75" customHeight="1">
      <c r="A74" s="27" t="s">
        <v>167</v>
      </c>
      <c r="B74" s="28" t="s">
        <v>55</v>
      </c>
      <c r="C74" s="408">
        <f>'t1'!G74</f>
        <v>713.8065765396732</v>
      </c>
      <c r="D74" s="408">
        <v>260.55579330708485</v>
      </c>
      <c r="E74" s="408">
        <f>'t2'!G74</f>
        <v>841.743206959712</v>
      </c>
      <c r="F74" s="408">
        <f>'t6'!C74*1000000/'t19'!C74</f>
        <v>86.57796710764485</v>
      </c>
      <c r="G74" s="408">
        <v>568.142435997977</v>
      </c>
      <c r="H74" s="577">
        <f>'t4'!I74*1000000/'t19'!C74</f>
        <v>152.71084623075492</v>
      </c>
    </row>
    <row r="75" spans="1:8" ht="12.75" customHeight="1">
      <c r="A75" s="25" t="s">
        <v>168</v>
      </c>
      <c r="B75" s="26" t="s">
        <v>56</v>
      </c>
      <c r="C75" s="406">
        <f>'t1'!G75</f>
        <v>740.5593077805001</v>
      </c>
      <c r="D75" s="406">
        <v>247.483664980944</v>
      </c>
      <c r="E75" s="406">
        <f>'t2'!G75</f>
        <v>866.8563038698329</v>
      </c>
      <c r="F75" s="406">
        <f>'t6'!C75*1000000/'t19'!C75</f>
        <v>97.48480998973908</v>
      </c>
      <c r="G75" s="406">
        <v>608.6430085045231</v>
      </c>
      <c r="H75" s="575">
        <f>'t4'!I75*1000000/'t19'!C75</f>
        <v>166.29854174519411</v>
      </c>
    </row>
    <row r="76" spans="1:8" ht="12.75" customHeight="1">
      <c r="A76" s="27" t="s">
        <v>169</v>
      </c>
      <c r="B76" s="28" t="s">
        <v>57</v>
      </c>
      <c r="C76" s="408">
        <f>'t1'!G76</f>
        <v>800.2192581496065</v>
      </c>
      <c r="D76" s="408">
        <v>295.42318779906714</v>
      </c>
      <c r="E76" s="408">
        <f>'t2'!G76</f>
        <v>903.463268583495</v>
      </c>
      <c r="F76" s="408">
        <f>'t6'!C76*1000000/'t19'!C76</f>
        <v>72.52990613295732</v>
      </c>
      <c r="G76" s="408">
        <v>435.7582043464185</v>
      </c>
      <c r="H76" s="577">
        <f>'t4'!I76*1000000/'t19'!C76</f>
        <v>181.75263564371352</v>
      </c>
    </row>
    <row r="77" spans="1:8" ht="12.75" customHeight="1">
      <c r="A77" s="25" t="s">
        <v>170</v>
      </c>
      <c r="B77" s="26" t="s">
        <v>58</v>
      </c>
      <c r="C77" s="406">
        <f>'t1'!G77</f>
        <v>716.8262195768802</v>
      </c>
      <c r="D77" s="406">
        <v>256.66882477983603</v>
      </c>
      <c r="E77" s="406">
        <f>'t2'!G77</f>
        <v>898.6005342646016</v>
      </c>
      <c r="F77" s="406">
        <f>'t6'!C77*1000000/'t19'!C77</f>
        <v>176.83926850895838</v>
      </c>
      <c r="G77" s="406">
        <v>556.5411540844215</v>
      </c>
      <c r="H77" s="575">
        <f>'t4'!I77*1000000/'t19'!C77</f>
        <v>229.78060127543273</v>
      </c>
    </row>
    <row r="78" spans="1:8" ht="12.75" customHeight="1">
      <c r="A78" s="27" t="s">
        <v>171</v>
      </c>
      <c r="B78" s="28" t="s">
        <v>59</v>
      </c>
      <c r="C78" s="408">
        <f>'t1'!G78</f>
        <v>758.2282782115741</v>
      </c>
      <c r="D78" s="408">
        <v>272.95727889449864</v>
      </c>
      <c r="E78" s="408">
        <f>'t2'!G78</f>
        <v>891.1099300525085</v>
      </c>
      <c r="F78" s="408">
        <f>'t6'!C78*1000000/'t19'!C78</f>
        <v>88.00591308044224</v>
      </c>
      <c r="G78" s="408">
        <v>570.950698325093</v>
      </c>
      <c r="H78" s="577">
        <f>'t4'!I78*1000000/'t19'!C78</f>
        <v>193.76099386413287</v>
      </c>
    </row>
    <row r="79" spans="1:8" ht="12.75" customHeight="1">
      <c r="A79" s="25" t="s">
        <v>172</v>
      </c>
      <c r="B79" s="26" t="s">
        <v>60</v>
      </c>
      <c r="C79" s="406">
        <f>'t1'!G79</f>
        <v>823.9495935784</v>
      </c>
      <c r="D79" s="406">
        <v>249.74971781094112</v>
      </c>
      <c r="E79" s="406">
        <f>'t2'!G79</f>
        <v>946.8401428890959</v>
      </c>
      <c r="F79" s="406">
        <f>'t6'!C79*1000000/'t19'!C79</f>
        <v>101.37838076363568</v>
      </c>
      <c r="G79" s="406">
        <v>427.2866546682133</v>
      </c>
      <c r="H79" s="575">
        <f>'t4'!I79*1000000/'t19'!C79</f>
        <v>172.25768932675152</v>
      </c>
    </row>
    <row r="80" spans="1:8" ht="12.75" customHeight="1">
      <c r="A80" s="27" t="s">
        <v>173</v>
      </c>
      <c r="B80" s="28" t="s">
        <v>61</v>
      </c>
      <c r="C80" s="408">
        <f>'t1'!G80</f>
        <v>906.2919727352806</v>
      </c>
      <c r="D80" s="408">
        <v>324.68109746618995</v>
      </c>
      <c r="E80" s="408">
        <f>'t2'!G80</f>
        <v>1091.2702089604265</v>
      </c>
      <c r="F80" s="408">
        <f>'t6'!C80*1000000/'t19'!C80</f>
        <v>147.91120458431666</v>
      </c>
      <c r="G80" s="408">
        <v>691.8715909208672</v>
      </c>
      <c r="H80" s="577">
        <f>'t4'!I80*1000000/'t19'!C80</f>
        <v>182.7386887686126</v>
      </c>
    </row>
    <row r="81" spans="1:8" ht="12.75" customHeight="1">
      <c r="A81" s="25" t="s">
        <v>174</v>
      </c>
      <c r="B81" s="26" t="s">
        <v>62</v>
      </c>
      <c r="C81" s="406">
        <f>'t1'!G81</f>
        <v>727.2695092818514</v>
      </c>
      <c r="D81" s="406">
        <v>283.3857881050584</v>
      </c>
      <c r="E81" s="406">
        <f>'t2'!G81</f>
        <v>959.3337366989097</v>
      </c>
      <c r="F81" s="406">
        <f>'t6'!C81*1000000/'t19'!C81</f>
        <v>102.61072595642844</v>
      </c>
      <c r="G81" s="406">
        <v>430.87026945111063</v>
      </c>
      <c r="H81" s="575">
        <f>'t4'!I81*1000000/'t19'!C81</f>
        <v>121.86306444820279</v>
      </c>
    </row>
    <row r="82" spans="1:8" ht="12.75" customHeight="1">
      <c r="A82" s="27" t="s">
        <v>175</v>
      </c>
      <c r="B82" s="28" t="s">
        <v>63</v>
      </c>
      <c r="C82" s="408">
        <f>'t1'!G82</f>
        <v>888.4614195115015</v>
      </c>
      <c r="D82" s="408">
        <v>511.4889926000263</v>
      </c>
      <c r="E82" s="408">
        <f>'t2'!G82</f>
        <v>918.7383151009684</v>
      </c>
      <c r="F82" s="408">
        <f>'t6'!C82*1000000/'t19'!C82</f>
        <v>18.25747986807684</v>
      </c>
      <c r="G82" s="80" t="s">
        <v>474</v>
      </c>
      <c r="H82" s="577">
        <f>'t4'!I82*1000000/'t19'!C82</f>
        <v>7.174271174115282</v>
      </c>
    </row>
    <row r="83" spans="1:8" ht="12.75" customHeight="1">
      <c r="A83" s="25" t="s">
        <v>176</v>
      </c>
      <c r="B83" s="26" t="s">
        <v>64</v>
      </c>
      <c r="C83" s="406">
        <f>'t1'!G83</f>
        <v>934.864853573117</v>
      </c>
      <c r="D83" s="406">
        <v>372.2960611783928</v>
      </c>
      <c r="E83" s="406">
        <f>'t2'!G83</f>
        <v>1011.7569744245906</v>
      </c>
      <c r="F83" s="406">
        <f>'t6'!C83*1000000/'t19'!C83</f>
        <v>79.69607522797247</v>
      </c>
      <c r="G83" s="406">
        <v>980.9600280050773</v>
      </c>
      <c r="H83" s="575">
        <f>'t4'!I83*1000000/'t19'!C83</f>
        <v>175.01582067342332</v>
      </c>
    </row>
    <row r="84" spans="1:8" ht="12.75" customHeight="1">
      <c r="A84" s="27" t="s">
        <v>177</v>
      </c>
      <c r="B84" s="28" t="s">
        <v>65</v>
      </c>
      <c r="C84" s="408">
        <f>'t1'!G84</f>
        <v>741.4337814502383</v>
      </c>
      <c r="D84" s="408">
        <v>300.58263111068504</v>
      </c>
      <c r="E84" s="408">
        <f>'t2'!G84</f>
        <v>863.5555389115724</v>
      </c>
      <c r="F84" s="408">
        <f>'t6'!C84*1000000/'t19'!C84</f>
        <v>83.49616789387126</v>
      </c>
      <c r="G84" s="408">
        <v>656.1358396940277</v>
      </c>
      <c r="H84" s="577">
        <f>'t4'!I84*1000000/'t19'!C84</f>
        <v>120.8335852148307</v>
      </c>
    </row>
    <row r="85" spans="1:8" ht="12.75" customHeight="1">
      <c r="A85" s="25" t="s">
        <v>178</v>
      </c>
      <c r="B85" s="26" t="s">
        <v>66</v>
      </c>
      <c r="C85" s="406">
        <f>'t1'!G85</f>
        <v>610.3214885377695</v>
      </c>
      <c r="D85" s="406">
        <v>266.06993631435273</v>
      </c>
      <c r="E85" s="406">
        <f>'t2'!G85</f>
        <v>719.4151568352371</v>
      </c>
      <c r="F85" s="406">
        <f>'t6'!C85*1000000/'t19'!C85</f>
        <v>119.65232595973202</v>
      </c>
      <c r="G85" s="406">
        <v>100.32429918929684</v>
      </c>
      <c r="H85" s="575">
        <f>'t4'!I85*1000000/'t19'!C85</f>
        <v>103.86134053090208</v>
      </c>
    </row>
    <row r="86" spans="1:8" ht="12.75" customHeight="1">
      <c r="A86" s="27" t="s">
        <v>179</v>
      </c>
      <c r="B86" s="28" t="s">
        <v>67</v>
      </c>
      <c r="C86" s="408">
        <f>'t1'!G86</f>
        <v>765.4470116786313</v>
      </c>
      <c r="D86" s="408">
        <v>234.64278529530102</v>
      </c>
      <c r="E86" s="408">
        <f>'t2'!G86</f>
        <v>847.7958390773563</v>
      </c>
      <c r="F86" s="408">
        <f>'t6'!C86*1000000/'t19'!C86</f>
        <v>87.0605876903204</v>
      </c>
      <c r="G86" s="408">
        <v>507.4716379465515</v>
      </c>
      <c r="H86" s="577">
        <f>'t4'!I86*1000000/'t19'!C86</f>
        <v>203.55653759820427</v>
      </c>
    </row>
    <row r="87" spans="1:8" ht="12.75" customHeight="1">
      <c r="A87" s="25" t="s">
        <v>180</v>
      </c>
      <c r="B87" s="26" t="s">
        <v>68</v>
      </c>
      <c r="C87" s="406">
        <f>'t1'!G87</f>
        <v>920.2508448689973</v>
      </c>
      <c r="D87" s="406">
        <v>297.1233645052355</v>
      </c>
      <c r="E87" s="406">
        <f>'t2'!G87</f>
        <v>1013.5060550518568</v>
      </c>
      <c r="F87" s="406">
        <f>'t6'!C87*1000000/'t19'!C87</f>
        <v>78.66784366206615</v>
      </c>
      <c r="G87" s="406">
        <v>445.81561623022</v>
      </c>
      <c r="H87" s="575">
        <f>'t4'!I87*1000000/'t19'!C87</f>
        <v>201.0250021889577</v>
      </c>
    </row>
    <row r="88" spans="1:8" ht="12.75" customHeight="1">
      <c r="A88" s="27" t="s">
        <v>181</v>
      </c>
      <c r="B88" s="28" t="s">
        <v>69</v>
      </c>
      <c r="C88" s="408">
        <f>'t1'!G88</f>
        <v>923.4259173446161</v>
      </c>
      <c r="D88" s="408">
        <v>306.4076692540223</v>
      </c>
      <c r="E88" s="408">
        <f>'t2'!G88</f>
        <v>1039.2141375653969</v>
      </c>
      <c r="F88" s="408">
        <f>'t6'!C88*1000000/'t19'!C88</f>
        <v>100.43435717952308</v>
      </c>
      <c r="G88" s="408">
        <v>767.67068660849</v>
      </c>
      <c r="H88" s="577">
        <f>'t4'!I88*1000000/'t19'!C88</f>
        <v>203.20560662860817</v>
      </c>
    </row>
    <row r="89" spans="1:8" ht="12.75" customHeight="1">
      <c r="A89" s="25" t="s">
        <v>182</v>
      </c>
      <c r="B89" s="26" t="s">
        <v>70</v>
      </c>
      <c r="C89" s="406">
        <f>'t1'!G89</f>
        <v>997.0008946257377</v>
      </c>
      <c r="D89" s="406">
        <v>344.8462032807689</v>
      </c>
      <c r="E89" s="406">
        <f>'t2'!G89</f>
        <v>1141.8387044094738</v>
      </c>
      <c r="F89" s="406">
        <f>'t6'!C89*1000000/'t19'!C89</f>
        <v>80.32022517154282</v>
      </c>
      <c r="G89" s="406">
        <v>867.4294205981525</v>
      </c>
      <c r="H89" s="575">
        <f>'t4'!I89*1000000/'t19'!C89</f>
        <v>202.90293544621466</v>
      </c>
    </row>
    <row r="90" spans="1:8" s="3" customFormat="1" ht="12.75" customHeight="1">
      <c r="A90" s="27" t="s">
        <v>183</v>
      </c>
      <c r="B90" s="28" t="s">
        <v>71</v>
      </c>
      <c r="C90" s="408">
        <f>'t1'!G90</f>
        <v>879.681719487203</v>
      </c>
      <c r="D90" s="408">
        <v>241.5844395391733</v>
      </c>
      <c r="E90" s="408">
        <f>'t2'!G90</f>
        <v>986.1178260263109</v>
      </c>
      <c r="F90" s="408">
        <f>'t6'!C90*1000000/'t19'!C90</f>
        <v>82.64827688424026</v>
      </c>
      <c r="G90" s="408">
        <v>740.5049406018917</v>
      </c>
      <c r="H90" s="577">
        <f>'t4'!I90*1000000/'t19'!C90</f>
        <v>150.16495789606137</v>
      </c>
    </row>
    <row r="91" spans="1:8" ht="12.75" customHeight="1">
      <c r="A91" s="25" t="s">
        <v>184</v>
      </c>
      <c r="B91" s="26" t="s">
        <v>72</v>
      </c>
      <c r="C91" s="406">
        <f>'t1'!G91</f>
        <v>908.6210384257196</v>
      </c>
      <c r="D91" s="406">
        <v>260.7347088900243</v>
      </c>
      <c r="E91" s="406">
        <f>'t2'!G91</f>
        <v>1033.6653928816029</v>
      </c>
      <c r="F91" s="406">
        <f>'t6'!C91*1000000/'t19'!C91</f>
        <v>114.14075318613862</v>
      </c>
      <c r="G91" s="406">
        <v>307.62436646845026</v>
      </c>
      <c r="H91" s="575">
        <f>'t4'!I91*1000000/'t19'!C91</f>
        <v>207.66402680088854</v>
      </c>
    </row>
    <row r="92" spans="1:8" ht="12.75" customHeight="1">
      <c r="A92" s="27" t="s">
        <v>185</v>
      </c>
      <c r="B92" s="28" t="s">
        <v>73</v>
      </c>
      <c r="C92" s="408">
        <f>'t1'!G92</f>
        <v>775.9471896813354</v>
      </c>
      <c r="D92" s="408">
        <v>239.56704809389612</v>
      </c>
      <c r="E92" s="408">
        <f>'t2'!G92</f>
        <v>900.8203062153541</v>
      </c>
      <c r="F92" s="408">
        <f>'t6'!C92*1000000/'t19'!C92</f>
        <v>136.97754124988387</v>
      </c>
      <c r="G92" s="408">
        <v>726.7796226657583</v>
      </c>
      <c r="H92" s="577">
        <f>'t4'!I92*1000000/'t19'!C92</f>
        <v>171.63793626707132</v>
      </c>
    </row>
    <row r="93" spans="1:8" ht="12.75" customHeight="1">
      <c r="A93" s="25" t="s">
        <v>186</v>
      </c>
      <c r="B93" s="26" t="s">
        <v>74</v>
      </c>
      <c r="C93" s="406">
        <f>'t1'!G93</f>
        <v>728.2080073889317</v>
      </c>
      <c r="D93" s="406">
        <v>228.0125419799685</v>
      </c>
      <c r="E93" s="406">
        <f>'t2'!G93</f>
        <v>862.789763083233</v>
      </c>
      <c r="F93" s="406">
        <f>'t6'!C93*1000000/'t19'!C93</f>
        <v>64.19819821632287</v>
      </c>
      <c r="G93" s="406">
        <v>389.0173620233602</v>
      </c>
      <c r="H93" s="575">
        <f>'t4'!I93*1000000/'t19'!C93</f>
        <v>176.68935394857468</v>
      </c>
    </row>
    <row r="94" spans="1:8" ht="12.75">
      <c r="A94" s="27" t="s">
        <v>187</v>
      </c>
      <c r="B94" s="28" t="s">
        <v>98</v>
      </c>
      <c r="C94" s="408">
        <f>'t1'!G94</f>
        <v>827.678505234496</v>
      </c>
      <c r="D94" s="408">
        <v>247.62481156335906</v>
      </c>
      <c r="E94" s="408">
        <f>'t2'!G94</f>
        <v>984.9471418138951</v>
      </c>
      <c r="F94" s="408">
        <f>'t6'!C94*1000000/'t19'!C94</f>
        <v>75.09586482637746</v>
      </c>
      <c r="G94" s="408">
        <v>135.98840969907516</v>
      </c>
      <c r="H94" s="577">
        <f>'t4'!I94*1000000/'t19'!C94</f>
        <v>228.2686728322614</v>
      </c>
    </row>
    <row r="95" spans="1:8" ht="12.75">
      <c r="A95" s="25" t="s">
        <v>188</v>
      </c>
      <c r="B95" s="26" t="s">
        <v>75</v>
      </c>
      <c r="C95" s="406">
        <f>'t1'!G95</f>
        <v>806.2838579169144</v>
      </c>
      <c r="D95" s="406">
        <v>263.85464859177483</v>
      </c>
      <c r="E95" s="406">
        <f>'t2'!G95</f>
        <v>978.2036684507744</v>
      </c>
      <c r="F95" s="406">
        <f>'t6'!C95*1000000/'t19'!C95</f>
        <v>102.33058588369245</v>
      </c>
      <c r="G95" s="406">
        <v>739.1285651910927</v>
      </c>
      <c r="H95" s="575">
        <f>'t4'!I95*1000000/'t19'!C95</f>
        <v>212.5330873196196</v>
      </c>
    </row>
    <row r="96" spans="1:8" ht="12.75">
      <c r="A96" s="27" t="s">
        <v>189</v>
      </c>
      <c r="B96" s="28" t="s">
        <v>76</v>
      </c>
      <c r="C96" s="408">
        <f>'t1'!G96</f>
        <v>926.1671395385596</v>
      </c>
      <c r="D96" s="408">
        <v>264.7672136885306</v>
      </c>
      <c r="E96" s="408">
        <f>'t2'!G96</f>
        <v>993.0905489976911</v>
      </c>
      <c r="F96" s="408">
        <f>'t6'!C96*1000000/'t19'!C96</f>
        <v>66.40261639033314</v>
      </c>
      <c r="G96" s="408">
        <v>701.1865498106029</v>
      </c>
      <c r="H96" s="577">
        <f>'t4'!I96*1000000/'t19'!C96</f>
        <v>234.9847381464483</v>
      </c>
    </row>
    <row r="97" spans="1:8" ht="12.75">
      <c r="A97" s="25" t="s">
        <v>190</v>
      </c>
      <c r="B97" s="26" t="s">
        <v>77</v>
      </c>
      <c r="C97" s="406">
        <f>'t1'!G97</f>
        <v>835.3640487166665</v>
      </c>
      <c r="D97" s="406">
        <v>287.61125305677905</v>
      </c>
      <c r="E97" s="406">
        <f>'t2'!G97</f>
        <v>942.8948110448191</v>
      </c>
      <c r="F97" s="406">
        <f>'t6'!C97*1000000/'t19'!C97</f>
        <v>118.7023967202559</v>
      </c>
      <c r="G97" s="406">
        <v>700.5034936672444</v>
      </c>
      <c r="H97" s="575">
        <f>'t4'!I97*1000000/'t19'!C97</f>
        <v>186.18641385876825</v>
      </c>
    </row>
    <row r="98" spans="1:8" ht="12.75">
      <c r="A98" s="27" t="s">
        <v>191</v>
      </c>
      <c r="B98" s="28" t="s">
        <v>78</v>
      </c>
      <c r="C98" s="408">
        <f>'t1'!G98</f>
        <v>798.2599055654772</v>
      </c>
      <c r="D98" s="408">
        <v>307.8907113142756</v>
      </c>
      <c r="E98" s="408">
        <f>'t2'!G98</f>
        <v>905.3194213917242</v>
      </c>
      <c r="F98" s="408">
        <f>'t6'!C98*1000000/'t19'!C98</f>
        <v>87.73312108749408</v>
      </c>
      <c r="G98" s="408">
        <v>696.2753615067752</v>
      </c>
      <c r="H98" s="577">
        <f>'t4'!I98*1000000/'t19'!C98</f>
        <v>137.8762226517214</v>
      </c>
    </row>
    <row r="99" spans="1:8" ht="12.75">
      <c r="A99" s="25" t="s">
        <v>192</v>
      </c>
      <c r="B99" s="26" t="s">
        <v>99</v>
      </c>
      <c r="C99" s="406">
        <f>'t1'!G99</f>
        <v>905.9484883475776</v>
      </c>
      <c r="D99" s="406">
        <v>574.6925494014715</v>
      </c>
      <c r="E99" s="406">
        <f>'t2'!G99</f>
        <v>1046.530079394374</v>
      </c>
      <c r="F99" s="406">
        <f>'t6'!C99*1000000/'t19'!C99</f>
        <v>159.38206409544546</v>
      </c>
      <c r="G99" s="406">
        <v>103.24071625248423</v>
      </c>
      <c r="H99" s="575">
        <f>'t4'!I99*1000000/'t19'!C99</f>
        <v>167.96673033833778</v>
      </c>
    </row>
    <row r="100" spans="1:8" ht="12.75">
      <c r="A100" s="27" t="s">
        <v>193</v>
      </c>
      <c r="B100" s="28" t="s">
        <v>79</v>
      </c>
      <c r="C100" s="408">
        <f>'t1'!G100</f>
        <v>1091.2300876399245</v>
      </c>
      <c r="D100" s="408">
        <v>340.5562141907979</v>
      </c>
      <c r="E100" s="408">
        <f>'t2'!G100</f>
        <v>1121.0251014418222</v>
      </c>
      <c r="F100" s="408">
        <f>'t6'!C100*1000000/'t19'!C100</f>
        <v>123.85922431960472</v>
      </c>
      <c r="G100" s="408">
        <v>694.6953243069772</v>
      </c>
      <c r="H100" s="577">
        <f>'t4'!I100*1000000/'t19'!C100</f>
        <v>190.36291172608452</v>
      </c>
    </row>
    <row r="101" spans="1:8" ht="12.75">
      <c r="A101" s="25" t="s">
        <v>194</v>
      </c>
      <c r="B101" s="26" t="s">
        <v>80</v>
      </c>
      <c r="C101" s="406">
        <f>'t1'!G101</f>
        <v>905.5024466837858</v>
      </c>
      <c r="D101" s="406">
        <v>332.1432896488997</v>
      </c>
      <c r="E101" s="406">
        <f>'t2'!G101</f>
        <v>1011.0362255537789</v>
      </c>
      <c r="F101" s="406">
        <f>'t6'!C101*1000000/'t19'!C101</f>
        <v>150.84500019152154</v>
      </c>
      <c r="G101" s="406">
        <v>424.38571070635396</v>
      </c>
      <c r="H101" s="575">
        <f>'t4'!I101*1000000/'t19'!C101</f>
        <v>178.4065423754528</v>
      </c>
    </row>
    <row r="102" spans="1:8" ht="12.75">
      <c r="A102" s="27" t="s">
        <v>195</v>
      </c>
      <c r="B102" s="28" t="s">
        <v>81</v>
      </c>
      <c r="C102" s="408">
        <f>'t1'!G102</f>
        <v>720.3986997913747</v>
      </c>
      <c r="D102" s="408">
        <v>269.4720076869929</v>
      </c>
      <c r="E102" s="408">
        <f>'t2'!G102</f>
        <v>782.4980386526165</v>
      </c>
      <c r="F102" s="408">
        <f>'t6'!C102*1000000/'t19'!C102</f>
        <v>58.26161309589591</v>
      </c>
      <c r="G102" s="408">
        <v>812.5317179737451</v>
      </c>
      <c r="H102" s="577">
        <f>'t4'!I102*1000000/'t19'!C102</f>
        <v>139.46708774155778</v>
      </c>
    </row>
    <row r="103" spans="1:8" ht="12.75">
      <c r="A103" s="25" t="s">
        <v>196</v>
      </c>
      <c r="B103" s="26" t="s">
        <v>82</v>
      </c>
      <c r="C103" s="406">
        <f>'t1'!G103</f>
        <v>1412.9812873140727</v>
      </c>
      <c r="D103" s="406">
        <v>239.50198323899141</v>
      </c>
      <c r="E103" s="406">
        <f>'t2'!G103</f>
        <v>1513.5646524051067</v>
      </c>
      <c r="F103" s="406">
        <f>'t6'!C103*1000000/'t19'!C103</f>
        <v>228.0315741625622</v>
      </c>
      <c r="G103" s="406">
        <v>267.5495510059055</v>
      </c>
      <c r="H103" s="575">
        <f>'t4'!I103*1000000/'t19'!C103</f>
        <v>334.8728956847754</v>
      </c>
    </row>
    <row r="104" spans="1:8" ht="12.75">
      <c r="A104" s="27" t="s">
        <v>197</v>
      </c>
      <c r="B104" s="28" t="s">
        <v>83</v>
      </c>
      <c r="C104" s="408">
        <f>'t1'!G104</f>
        <v>1353.280444696757</v>
      </c>
      <c r="D104" s="408">
        <v>212.3367809609465</v>
      </c>
      <c r="E104" s="408">
        <f>'t2'!G104</f>
        <v>1495.87501854663</v>
      </c>
      <c r="F104" s="408">
        <f>'t6'!C104*1000000/'t19'!C104</f>
        <v>91.68703226591869</v>
      </c>
      <c r="G104" s="408">
        <v>783.6277058328096</v>
      </c>
      <c r="H104" s="577">
        <f>'t4'!I104*1000000/'t19'!C104</f>
        <v>414.5658473685649</v>
      </c>
    </row>
    <row r="105" spans="1:8" ht="12.75">
      <c r="A105" s="25" t="s">
        <v>198</v>
      </c>
      <c r="B105" s="26" t="s">
        <v>84</v>
      </c>
      <c r="C105" s="406">
        <f>'t1'!G105</f>
        <v>1325.4511085299391</v>
      </c>
      <c r="D105" s="406">
        <v>186.7813855299303</v>
      </c>
      <c r="E105" s="406">
        <f>'t2'!G105</f>
        <v>1331.413457376803</v>
      </c>
      <c r="F105" s="406">
        <f>'t6'!C105*1000000/'t19'!C105</f>
        <v>131.84732795703675</v>
      </c>
      <c r="G105" s="406">
        <v>240.17961718177241</v>
      </c>
      <c r="H105" s="575">
        <f>'t4'!I105*1000000/'t19'!C105</f>
        <v>232.4950314893166</v>
      </c>
    </row>
    <row r="106" spans="1:8" ht="12.75">
      <c r="A106" s="27" t="s">
        <v>199</v>
      </c>
      <c r="B106" s="643" t="s">
        <v>100</v>
      </c>
      <c r="C106" s="407">
        <f>'t1'!G106</f>
        <v>1518.0643004236183</v>
      </c>
      <c r="D106" s="407">
        <v>145.356735168811</v>
      </c>
      <c r="E106" s="407">
        <f>'t2'!G106</f>
        <v>1760.9896251431758</v>
      </c>
      <c r="F106" s="407">
        <f>'t6'!C106*1000000/'t19'!C106</f>
        <v>132.1684459083554</v>
      </c>
      <c r="G106" s="407">
        <v>564.5648822171181</v>
      </c>
      <c r="H106" s="576">
        <f>'t4'!I106*1000000/'t19'!C106</f>
        <v>455.75134388238075</v>
      </c>
    </row>
    <row r="107" spans="1:8" ht="13.5" thickBot="1">
      <c r="A107" s="671">
        <v>976</v>
      </c>
      <c r="B107" s="644" t="s">
        <v>460</v>
      </c>
      <c r="C107" s="652">
        <f>'t1'!G107</f>
        <v>1213.2157129315747</v>
      </c>
      <c r="D107" s="652">
        <v>415.05619694851896</v>
      </c>
      <c r="E107" s="652">
        <f>'t2'!G107</f>
        <v>1484.363581982445</v>
      </c>
      <c r="F107" s="652">
        <f>'t6'!C107*1000000/'t19'!C107</f>
        <v>66.51358717713907</v>
      </c>
      <c r="G107" s="652">
        <v>48.76577285799206</v>
      </c>
      <c r="H107" s="664">
        <f>'t4'!I107*1000000/'t19'!C107</f>
        <v>138.95545416084272</v>
      </c>
    </row>
    <row r="108" spans="1:8" ht="12.75">
      <c r="A108" s="755" t="s">
        <v>201</v>
      </c>
      <c r="B108" s="756"/>
      <c r="C108" s="578">
        <f>'t1'!G108</f>
        <v>841.0286947884914</v>
      </c>
      <c r="D108" s="578">
        <v>288.31475255629573</v>
      </c>
      <c r="E108" s="578">
        <f>'t2'!G108</f>
        <v>960.92889919448</v>
      </c>
      <c r="F108" s="578">
        <f>'t6'!C108*1000000/'t19'!C108</f>
        <v>103.39115973359758</v>
      </c>
      <c r="G108" s="578">
        <v>488.3109016223353</v>
      </c>
      <c r="H108" s="579">
        <f>'t4'!I108*1000000/'t19'!C108</f>
        <v>185.95227190108085</v>
      </c>
    </row>
    <row r="109" spans="1:8" ht="12.75">
      <c r="A109" s="753" t="s">
        <v>229</v>
      </c>
      <c r="B109" s="754"/>
      <c r="C109" s="580">
        <f>'t1'!G109</f>
        <v>1415.6885095512987</v>
      </c>
      <c r="D109" s="580">
        <v>206.42699429269825</v>
      </c>
      <c r="E109" s="580">
        <f>'t2'!G109</f>
        <v>1586.9340833101082</v>
      </c>
      <c r="F109" s="580">
        <f>'t6'!C109*1000000/'t19'!C109</f>
        <v>137.29085292752416</v>
      </c>
      <c r="G109" s="580">
        <v>465.5789354732746</v>
      </c>
      <c r="H109" s="581">
        <f>'t4'!I109*1000000/'t19'!C109</f>
        <v>370.035695406874</v>
      </c>
    </row>
    <row r="110" spans="1:8" ht="13.5" thickBot="1">
      <c r="A110" s="751" t="s">
        <v>278</v>
      </c>
      <c r="B110" s="752"/>
      <c r="C110" s="582">
        <f>'t1'!G110</f>
        <v>860.5071545542421</v>
      </c>
      <c r="D110" s="582">
        <v>293.4124457011875</v>
      </c>
      <c r="E110" s="582">
        <f>'t2'!G110</f>
        <v>978.9337599009764</v>
      </c>
      <c r="F110" s="582">
        <f>'t6'!C110*1000000/'t19'!C110</f>
        <v>101.52926873253946</v>
      </c>
      <c r="G110" s="582">
        <v>470.8839895642603</v>
      </c>
      <c r="H110" s="583">
        <f>'t4'!I110*1000000/'t19'!C110</f>
        <v>185.5499337495906</v>
      </c>
    </row>
    <row r="111" spans="3:8" ht="12.75">
      <c r="C111" s="4"/>
      <c r="D111" s="4"/>
      <c r="E111" s="4"/>
      <c r="F111" s="4"/>
      <c r="G111" s="4"/>
      <c r="H111" s="4"/>
    </row>
    <row r="112" spans="1:8" ht="12.75" customHeight="1">
      <c r="A112" s="801"/>
      <c r="B112" s="801"/>
      <c r="C112" s="801"/>
      <c r="D112" s="801"/>
      <c r="E112" s="801"/>
      <c r="F112" s="801"/>
      <c r="G112" s="801"/>
      <c r="H112" s="801"/>
    </row>
    <row r="113" spans="1:8" ht="12.75">
      <c r="A113" s="801"/>
      <c r="B113" s="801"/>
      <c r="C113" s="801"/>
      <c r="D113" s="801"/>
      <c r="E113" s="801"/>
      <c r="F113" s="801"/>
      <c r="G113" s="801"/>
      <c r="H113" s="801"/>
    </row>
    <row r="114" spans="1:8" ht="12" customHeight="1">
      <c r="A114" s="800" t="s">
        <v>384</v>
      </c>
      <c r="B114" s="800"/>
      <c r="C114" s="800"/>
      <c r="D114" s="800"/>
      <c r="E114" s="800"/>
      <c r="F114" s="800"/>
      <c r="G114" s="800"/>
      <c r="H114" s="800"/>
    </row>
    <row r="115" spans="1:8" ht="12.75">
      <c r="A115" s="773" t="s">
        <v>451</v>
      </c>
      <c r="B115" s="773"/>
      <c r="C115" s="773"/>
      <c r="D115" s="773"/>
      <c r="E115" s="773"/>
      <c r="F115" s="773"/>
      <c r="G115" s="773"/>
      <c r="H115" s="773"/>
    </row>
    <row r="116" spans="1:8" ht="12.75">
      <c r="A116" s="20"/>
      <c r="B116" s="20"/>
      <c r="C116" s="20"/>
      <c r="D116" s="20"/>
      <c r="E116" s="20"/>
      <c r="F116" s="20"/>
      <c r="G116" s="20"/>
      <c r="H116" s="20"/>
    </row>
  </sheetData>
  <sheetProtection/>
  <mergeCells count="11">
    <mergeCell ref="A113:H113"/>
    <mergeCell ref="A115:H115"/>
    <mergeCell ref="A110:B110"/>
    <mergeCell ref="A109:B109"/>
    <mergeCell ref="A108:B108"/>
    <mergeCell ref="C1:H1"/>
    <mergeCell ref="A1:B1"/>
    <mergeCell ref="A5:B6"/>
    <mergeCell ref="A3:H3"/>
    <mergeCell ref="A112:H112"/>
    <mergeCell ref="A114:H114"/>
  </mergeCells>
  <hyperlinks>
    <hyperlink ref="H2" location="Index!A1" display="Index"/>
  </hyperlinks>
  <printOptions/>
  <pageMargins left="0.5118110236220472" right="0.2362204724409449" top="1.062992125984252" bottom="0.5511811023622047" header="0.34" footer="0.22"/>
  <pageSetup firstPageNumber="42"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7" man="1"/>
  </rowBreaks>
</worksheet>
</file>

<file path=xl/worksheets/sheet24.xml><?xml version="1.0" encoding="utf-8"?>
<worksheet xmlns="http://schemas.openxmlformats.org/spreadsheetml/2006/main" xmlns:r="http://schemas.openxmlformats.org/officeDocument/2006/relationships">
  <dimension ref="A1:F116"/>
  <sheetViews>
    <sheetView zoomScaleSheetLayoutView="100" workbookViewId="0" topLeftCell="A1">
      <selection activeCell="A1" sqref="A1:B1"/>
    </sheetView>
  </sheetViews>
  <sheetFormatPr defaultColWidth="11.421875" defaultRowHeight="12.75"/>
  <cols>
    <col min="1" max="1" width="3.421875" style="2" customWidth="1"/>
    <col min="2" max="2" width="17.8515625" style="2" bestFit="1" customWidth="1"/>
    <col min="3" max="6" width="21.28125" style="2" customWidth="1"/>
    <col min="7" max="16384" width="11.421875" style="2" customWidth="1"/>
  </cols>
  <sheetData>
    <row r="1" spans="1:6" ht="16.5" customHeight="1">
      <c r="A1" s="759" t="s">
        <v>376</v>
      </c>
      <c r="B1" s="759"/>
      <c r="C1" s="829" t="s">
        <v>445</v>
      </c>
      <c r="D1" s="829"/>
      <c r="E1" s="829"/>
      <c r="F1" s="829"/>
    </row>
    <row r="2" spans="1:6" s="10" customFormat="1" ht="15" customHeight="1" thickBot="1">
      <c r="A2" s="11"/>
      <c r="B2" s="11"/>
      <c r="C2" s="9"/>
      <c r="D2" s="9"/>
      <c r="E2" s="9"/>
      <c r="F2" s="111" t="s">
        <v>280</v>
      </c>
    </row>
    <row r="3" spans="1:6" ht="22.5" customHeight="1" thickBot="1">
      <c r="A3" s="308" t="s">
        <v>411</v>
      </c>
      <c r="B3" s="309"/>
      <c r="C3" s="309"/>
      <c r="D3" s="309"/>
      <c r="E3" s="309"/>
      <c r="F3" s="310"/>
    </row>
    <row r="4" spans="1:6" ht="9" customHeight="1" thickBot="1">
      <c r="A4" s="12"/>
      <c r="B4" s="13"/>
      <c r="C4" s="13"/>
      <c r="D4" s="13"/>
      <c r="E4" s="13"/>
      <c r="F4" s="13"/>
    </row>
    <row r="5" spans="1:6" ht="30" customHeight="1">
      <c r="A5" s="760" t="s">
        <v>228</v>
      </c>
      <c r="B5" s="761"/>
      <c r="C5" s="72" t="s">
        <v>272</v>
      </c>
      <c r="D5" s="72" t="s">
        <v>273</v>
      </c>
      <c r="E5" s="72" t="s">
        <v>101</v>
      </c>
      <c r="F5" s="74" t="s">
        <v>274</v>
      </c>
    </row>
    <row r="6" spans="1:6" ht="29.25" customHeight="1">
      <c r="A6" s="762"/>
      <c r="B6" s="763"/>
      <c r="C6" s="73" t="s">
        <v>275</v>
      </c>
      <c r="D6" s="73" t="s">
        <v>276</v>
      </c>
      <c r="E6" s="73" t="s">
        <v>277</v>
      </c>
      <c r="F6" s="75" t="s">
        <v>456</v>
      </c>
    </row>
    <row r="7" spans="1:6" ht="12.75" customHeight="1">
      <c r="A7" s="25" t="s">
        <v>102</v>
      </c>
      <c r="B7" s="26" t="s">
        <v>1</v>
      </c>
      <c r="C7" s="76">
        <f>'t3'!C7/'t1'!F7*100</f>
        <v>19.164124659778352</v>
      </c>
      <c r="D7" s="91">
        <f>('t1'!F7+'t6'!I7)/'t2'!F7*100</f>
        <v>90.45010735510989</v>
      </c>
      <c r="E7" s="211">
        <v>13.937136596632818</v>
      </c>
      <c r="F7" s="687">
        <f>('t9'!C7*'t19'!C7/1000000)/'t2'!F7*100</f>
        <v>88.05958536230195</v>
      </c>
    </row>
    <row r="8" spans="1:6" ht="12.75" customHeight="1">
      <c r="A8" s="27" t="s">
        <v>103</v>
      </c>
      <c r="B8" s="28" t="s">
        <v>2</v>
      </c>
      <c r="C8" s="78">
        <f>'t3'!C8/'t1'!F8*100</f>
        <v>20.0128207283114</v>
      </c>
      <c r="D8" s="92">
        <f>('t1'!F8+'t6'!I8)/'t2'!F8*100</f>
        <v>94.04393655887439</v>
      </c>
      <c r="E8" s="86">
        <v>10.959514191424725</v>
      </c>
      <c r="F8" s="688">
        <f>('t9'!C8*'t19'!C8/1000000)/'t2'!F8*100</f>
        <v>67.88830778626996</v>
      </c>
    </row>
    <row r="9" spans="1:6" ht="12.75" customHeight="1">
      <c r="A9" s="25" t="s">
        <v>104</v>
      </c>
      <c r="B9" s="26" t="s">
        <v>3</v>
      </c>
      <c r="C9" s="76">
        <f>'t3'!C9/'t1'!F9*100</f>
        <v>20.863294203183383</v>
      </c>
      <c r="D9" s="91">
        <f>('t1'!F9+'t6'!I9)/'t2'!F9*100</f>
        <v>95.66014775677839</v>
      </c>
      <c r="E9" s="85">
        <v>10.444665069185605</v>
      </c>
      <c r="F9" s="687">
        <f>('t9'!C9*'t19'!C9/1000000)/'t2'!F9*100</f>
        <v>57.47121508357442</v>
      </c>
    </row>
    <row r="10" spans="1:6" ht="12.75" customHeight="1">
      <c r="A10" s="27" t="s">
        <v>105</v>
      </c>
      <c r="B10" s="28" t="s">
        <v>85</v>
      </c>
      <c r="C10" s="80">
        <f>'t3'!C10/'t1'!F10*100</f>
        <v>27.509759436377042</v>
      </c>
      <c r="D10" s="93">
        <f>('t1'!F10+'t6'!I10)/'t2'!F10*100</f>
        <v>89.18807782032168</v>
      </c>
      <c r="E10" s="87">
        <v>17.94487340353664</v>
      </c>
      <c r="F10" s="689">
        <f>('t9'!C10*'t19'!C10/1000000)/'t2'!F10*100</f>
        <v>54.282673250507976</v>
      </c>
    </row>
    <row r="11" spans="1:6" ht="12.75" customHeight="1">
      <c r="A11" s="25" t="s">
        <v>106</v>
      </c>
      <c r="B11" s="26" t="s">
        <v>4</v>
      </c>
      <c r="C11" s="76">
        <f>'t3'!C11/'t1'!F11*100</f>
        <v>22.95665520799778</v>
      </c>
      <c r="D11" s="91">
        <f>('t1'!F11+'t6'!I11)/'t2'!F11*100</f>
        <v>88.61026332646635</v>
      </c>
      <c r="E11" s="85">
        <v>11.38685390609214</v>
      </c>
      <c r="F11" s="687">
        <f>('t9'!C11*'t19'!C11/1000000)/'t2'!F11*100</f>
        <v>99.15509049511994</v>
      </c>
    </row>
    <row r="12" spans="1:6" ht="12.75" customHeight="1">
      <c r="A12" s="27" t="s">
        <v>107</v>
      </c>
      <c r="B12" s="28" t="s">
        <v>5</v>
      </c>
      <c r="C12" s="80">
        <f>'t3'!C12/'t1'!F12*100</f>
        <v>18.844252972525922</v>
      </c>
      <c r="D12" s="93">
        <f>('t1'!F12+'t6'!I12)/'t2'!F12*100</f>
        <v>96.13187437507796</v>
      </c>
      <c r="E12" s="87">
        <v>8.645732358622327</v>
      </c>
      <c r="F12" s="689">
        <f>('t9'!C12*'t19'!C12/1000000)/'t2'!F12*100</f>
        <v>75.7694948392156</v>
      </c>
    </row>
    <row r="13" spans="1:6" ht="12.75" customHeight="1">
      <c r="A13" s="25" t="s">
        <v>108</v>
      </c>
      <c r="B13" s="26" t="s">
        <v>6</v>
      </c>
      <c r="C13" s="76">
        <f>'t3'!C13/'t1'!F13*100</f>
        <v>22.67844504653066</v>
      </c>
      <c r="D13" s="91">
        <f>('t1'!F13+'t6'!I13)/'t2'!F13*100</f>
        <v>91.56236014248408</v>
      </c>
      <c r="E13" s="85">
        <v>14.68772685273802</v>
      </c>
      <c r="F13" s="687">
        <f>('t9'!C13*'t19'!C13/1000000)/'t2'!F13*100</f>
        <v>65.78776426822016</v>
      </c>
    </row>
    <row r="14" spans="1:6" ht="12.75" customHeight="1">
      <c r="A14" s="27" t="s">
        <v>109</v>
      </c>
      <c r="B14" s="28" t="s">
        <v>86</v>
      </c>
      <c r="C14" s="80">
        <f>'t3'!C14/'t1'!F14*100</f>
        <v>22.974128658725608</v>
      </c>
      <c r="D14" s="93">
        <f>('t1'!F14+'t6'!I14)/'t2'!F14*100</f>
        <v>95.6858072889397</v>
      </c>
      <c r="E14" s="87">
        <v>4.474937295365051</v>
      </c>
      <c r="F14" s="689">
        <f>('t9'!C14*'t19'!C14/1000000)/'t2'!F14*100</f>
        <v>55.42903969123905</v>
      </c>
    </row>
    <row r="15" spans="1:6" ht="12.75" customHeight="1">
      <c r="A15" s="25" t="s">
        <v>110</v>
      </c>
      <c r="B15" s="26" t="s">
        <v>7</v>
      </c>
      <c r="C15" s="76">
        <f>'t3'!C15/'t1'!F15*100</f>
        <v>26.03103072096613</v>
      </c>
      <c r="D15" s="91">
        <f>('t1'!F15+'t6'!I15)/'t2'!F15*100</f>
        <v>88.15306168265221</v>
      </c>
      <c r="E15" s="85">
        <v>10.77412482193575</v>
      </c>
      <c r="F15" s="687">
        <f>('t9'!C15*'t19'!C15/1000000)/'t2'!F15*100</f>
        <v>5.671448504198371</v>
      </c>
    </row>
    <row r="16" spans="1:6" ht="12.75" customHeight="1">
      <c r="A16" s="27" t="s">
        <v>111</v>
      </c>
      <c r="B16" s="28" t="s">
        <v>87</v>
      </c>
      <c r="C16" s="80">
        <f>'t3'!C16/'t1'!F16*100</f>
        <v>21.307967128499175</v>
      </c>
      <c r="D16" s="93">
        <f>('t1'!F16+'t6'!I16)/'t2'!F16*100</f>
        <v>84.58184539142795</v>
      </c>
      <c r="E16" s="87">
        <v>13.189828121392678</v>
      </c>
      <c r="F16" s="689">
        <f>('t9'!C16*'t19'!C16/1000000)/'t2'!F16*100</f>
        <v>23.78672631020291</v>
      </c>
    </row>
    <row r="17" spans="1:6" ht="12.75" customHeight="1">
      <c r="A17" s="25" t="s">
        <v>112</v>
      </c>
      <c r="B17" s="26" t="s">
        <v>8</v>
      </c>
      <c r="C17" s="76">
        <f>'t3'!C17/'t1'!F17*100</f>
        <v>23.308055806095144</v>
      </c>
      <c r="D17" s="91">
        <f>('t1'!F17+'t6'!I17)/'t2'!F17*100</f>
        <v>89.4887887636735</v>
      </c>
      <c r="E17" s="85">
        <v>9.762023356331433</v>
      </c>
      <c r="F17" s="687">
        <f>('t9'!C17*'t19'!C17/1000000)/'t2'!F17*100</f>
        <v>34.35103839797319</v>
      </c>
    </row>
    <row r="18" spans="1:6" ht="12.75" customHeight="1">
      <c r="A18" s="27" t="s">
        <v>113</v>
      </c>
      <c r="B18" s="28" t="s">
        <v>9</v>
      </c>
      <c r="C18" s="80">
        <f>'t3'!C18/'t1'!F18*100</f>
        <v>23.17453636952592</v>
      </c>
      <c r="D18" s="93">
        <f>('t1'!F18+'t6'!I18)/'t2'!F18*100</f>
        <v>90.95991477333699</v>
      </c>
      <c r="E18" s="87">
        <v>13.600930899030358</v>
      </c>
      <c r="F18" s="689">
        <f>('t9'!C18*'t19'!C18/1000000)/'t2'!F18*100</f>
        <v>59.955276961208206</v>
      </c>
    </row>
    <row r="19" spans="1:6" ht="12.75" customHeight="1">
      <c r="A19" s="25" t="s">
        <v>114</v>
      </c>
      <c r="B19" s="26" t="s">
        <v>10</v>
      </c>
      <c r="C19" s="76">
        <f>'t3'!C19/'t1'!F19*100</f>
        <v>17.441105275955316</v>
      </c>
      <c r="D19" s="91">
        <f>('t1'!F19+'t6'!I19)/'t2'!F19*100</f>
        <v>86.9521443962885</v>
      </c>
      <c r="E19" s="85">
        <v>9.045004983714536</v>
      </c>
      <c r="F19" s="687">
        <f>('t9'!C19*'t19'!C19/1000000)/'t2'!F19*100</f>
        <v>12.343669654807039</v>
      </c>
    </row>
    <row r="20" spans="1:6" ht="12.75" customHeight="1">
      <c r="A20" s="27" t="s">
        <v>115</v>
      </c>
      <c r="B20" s="28" t="s">
        <v>11</v>
      </c>
      <c r="C20" s="80">
        <f>'t3'!C20/'t1'!F20*100</f>
        <v>19.235530687637635</v>
      </c>
      <c r="D20" s="93">
        <f>('t1'!F20+'t6'!I20)/'t2'!F20*100</f>
        <v>92.03872650912993</v>
      </c>
      <c r="E20" s="87">
        <v>11.211049198842083</v>
      </c>
      <c r="F20" s="689">
        <f>('t9'!C20*'t19'!C20/1000000)/'t2'!F20*100</f>
        <v>44.984344628154</v>
      </c>
    </row>
    <row r="21" spans="1:6" ht="12.75" customHeight="1">
      <c r="A21" s="25" t="s">
        <v>116</v>
      </c>
      <c r="B21" s="26" t="s">
        <v>12</v>
      </c>
      <c r="C21" s="76">
        <f>'t3'!C21/'t1'!F21*100</f>
        <v>25.63942769942268</v>
      </c>
      <c r="D21" s="91">
        <f>('t1'!F21+'t6'!I21)/'t2'!F21*100</f>
        <v>95.97392379202152</v>
      </c>
      <c r="E21" s="85">
        <v>8.98596592368938</v>
      </c>
      <c r="F21" s="687">
        <f>('t9'!C21*'t19'!C21/1000000)/'t2'!F21*100</f>
        <v>90.64842719585184</v>
      </c>
    </row>
    <row r="22" spans="1:6" ht="12.75" customHeight="1">
      <c r="A22" s="27" t="s">
        <v>117</v>
      </c>
      <c r="B22" s="28" t="s">
        <v>13</v>
      </c>
      <c r="C22" s="80">
        <f>'t3'!C22/'t1'!F22*100</f>
        <v>24.371729638243483</v>
      </c>
      <c r="D22" s="93">
        <f>('t1'!F22+'t6'!I22)/'t2'!F22*100</f>
        <v>91.54434849729073</v>
      </c>
      <c r="E22" s="87">
        <v>7.6331421964729875</v>
      </c>
      <c r="F22" s="689">
        <f>('t9'!C22*'t19'!C22/1000000)/'t2'!F22*100</f>
        <v>54.857776536235505</v>
      </c>
    </row>
    <row r="23" spans="1:6" ht="12.75" customHeight="1">
      <c r="A23" s="25" t="s">
        <v>118</v>
      </c>
      <c r="B23" s="26" t="s">
        <v>88</v>
      </c>
      <c r="C23" s="76">
        <f>'t3'!C23/'t1'!F23*100</f>
        <v>20.119320393045413</v>
      </c>
      <c r="D23" s="91">
        <f>('t1'!F23+'t6'!I23)/'t2'!F23*100</f>
        <v>90.1655125084102</v>
      </c>
      <c r="E23" s="85">
        <v>9.19117851662022</v>
      </c>
      <c r="F23" s="687">
        <f>('t9'!C23*'t19'!C23/1000000)/'t2'!F23*100</f>
        <v>62.76978528313322</v>
      </c>
    </row>
    <row r="24" spans="1:6" ht="12.75" customHeight="1">
      <c r="A24" s="27" t="s">
        <v>119</v>
      </c>
      <c r="B24" s="28" t="s">
        <v>89</v>
      </c>
      <c r="C24" s="80">
        <f>'t3'!C24/'t1'!F24*100</f>
        <v>24.093858475845394</v>
      </c>
      <c r="D24" s="93">
        <f>('t1'!F24+'t6'!I24)/'t2'!F24*100</f>
        <v>95.3687154905698</v>
      </c>
      <c r="E24" s="87">
        <v>8.524042174125768</v>
      </c>
      <c r="F24" s="689">
        <f>('t9'!C24*'t19'!C24/1000000)/'t2'!F24*100</f>
        <v>68.3240689734085</v>
      </c>
    </row>
    <row r="25" spans="1:6" ht="12.75" customHeight="1">
      <c r="A25" s="25" t="s">
        <v>120</v>
      </c>
      <c r="B25" s="26" t="s">
        <v>90</v>
      </c>
      <c r="C25" s="76">
        <f>'t3'!C25/'t1'!F25*100</f>
        <v>21.671644702815584</v>
      </c>
      <c r="D25" s="91">
        <f>('t1'!F25+'t6'!I25)/'t2'!F25*100</f>
        <v>100.53797589809437</v>
      </c>
      <c r="E25" s="85">
        <v>4.980474300432606</v>
      </c>
      <c r="F25" s="687">
        <f>('t9'!C25*'t19'!C25/1000000)/'t2'!F25*100</f>
        <v>130.43810073854937</v>
      </c>
    </row>
    <row r="26" spans="1:6" ht="12.75" customHeight="1">
      <c r="A26" s="27" t="s">
        <v>225</v>
      </c>
      <c r="B26" s="28" t="s">
        <v>14</v>
      </c>
      <c r="C26" s="80">
        <f>'t3'!C26/'t1'!F26*100</f>
        <v>33.09729816738997</v>
      </c>
      <c r="D26" s="93">
        <f>('t1'!F26+'t6'!I26)/'t2'!F26*100</f>
        <v>84.29398727790888</v>
      </c>
      <c r="E26" s="87">
        <v>19.11569957294127</v>
      </c>
      <c r="F26" s="689">
        <f>('t9'!C26*'t19'!C26/1000000)/'t2'!F26*100</f>
        <v>20.499185866377076</v>
      </c>
    </row>
    <row r="27" spans="1:6" ht="12.75" customHeight="1">
      <c r="A27" s="25" t="s">
        <v>226</v>
      </c>
      <c r="B27" s="26" t="s">
        <v>15</v>
      </c>
      <c r="C27" s="76">
        <f>'t3'!C27/'t1'!F27*100</f>
        <v>26.318099775588404</v>
      </c>
      <c r="D27" s="91">
        <f>('t1'!F27+'t6'!I27)/'t2'!F27*100</f>
        <v>89.92762118087924</v>
      </c>
      <c r="E27" s="85">
        <v>14.150370487126484</v>
      </c>
      <c r="F27" s="687">
        <f>('t9'!C27*'t19'!C27/1000000)/'t2'!F27*100</f>
        <v>60.16840312163957</v>
      </c>
    </row>
    <row r="28" spans="1:6" ht="12.75" customHeight="1">
      <c r="A28" s="27" t="s">
        <v>121</v>
      </c>
      <c r="B28" s="28" t="s">
        <v>16</v>
      </c>
      <c r="C28" s="80">
        <f>'t3'!C28/'t1'!F28*100</f>
        <v>21.772910831559777</v>
      </c>
      <c r="D28" s="93">
        <f>('t1'!F28+'t6'!I28)/'t2'!F28*100</f>
        <v>93.71007226712256</v>
      </c>
      <c r="E28" s="87">
        <v>7.156384122974821</v>
      </c>
      <c r="F28" s="689">
        <f>('t9'!C28*'t19'!C28/1000000)/'t2'!F28*100</f>
        <v>64.13530978096051</v>
      </c>
    </row>
    <row r="29" spans="1:6" ht="12.75" customHeight="1">
      <c r="A29" s="25" t="s">
        <v>122</v>
      </c>
      <c r="B29" s="26" t="s">
        <v>91</v>
      </c>
      <c r="C29" s="76">
        <f>'t3'!C29/'t1'!F29*100</f>
        <v>24.13185030747042</v>
      </c>
      <c r="D29" s="91">
        <f>('t1'!F29+'t6'!I29)/'t2'!F29*100</f>
        <v>92.19376304533256</v>
      </c>
      <c r="E29" s="85">
        <v>8.201099354561931</v>
      </c>
      <c r="F29" s="687">
        <f>('t9'!C29*'t19'!C29/1000000)/'t2'!F29*100</f>
        <v>50.79939399297332</v>
      </c>
    </row>
    <row r="30" spans="1:6" ht="12.75" customHeight="1">
      <c r="A30" s="27" t="s">
        <v>123</v>
      </c>
      <c r="B30" s="28" t="s">
        <v>17</v>
      </c>
      <c r="C30" s="80">
        <f>'t3'!C30/'t1'!F30*100</f>
        <v>24.68491475702603</v>
      </c>
      <c r="D30" s="93">
        <f>('t1'!F30+'t6'!I30)/'t2'!F30*100</f>
        <v>99.4180238999298</v>
      </c>
      <c r="E30" s="87">
        <v>11.65852673178781</v>
      </c>
      <c r="F30" s="689">
        <f>('t9'!C30*'t19'!C30/1000000)/'t2'!F30*100</f>
        <v>49.62099291256345</v>
      </c>
    </row>
    <row r="31" spans="1:6" ht="12.75" customHeight="1">
      <c r="A31" s="25" t="s">
        <v>124</v>
      </c>
      <c r="B31" s="26" t="s">
        <v>92</v>
      </c>
      <c r="C31" s="76">
        <f>'t3'!C31/'t1'!F31*100</f>
        <v>25.22391133178437</v>
      </c>
      <c r="D31" s="91">
        <f>('t1'!F31+'t6'!I31)/'t2'!F31*100</f>
        <v>92.6920751295069</v>
      </c>
      <c r="E31" s="85">
        <v>15.160840543159354</v>
      </c>
      <c r="F31" s="687">
        <f>('t9'!C31*'t19'!C31/1000000)/'t2'!F31*100</f>
        <v>98.09546104935976</v>
      </c>
    </row>
    <row r="32" spans="1:6" ht="12.75" customHeight="1">
      <c r="A32" s="27" t="s">
        <v>125</v>
      </c>
      <c r="B32" s="28" t="s">
        <v>18</v>
      </c>
      <c r="C32" s="80">
        <f>'t3'!C32/'t1'!F32*100</f>
        <v>20.893387690952544</v>
      </c>
      <c r="D32" s="93">
        <f>('t1'!F32+'t6'!I32)/'t2'!F32*100</f>
        <v>88.09337299143301</v>
      </c>
      <c r="E32" s="87">
        <v>11.124528844869634</v>
      </c>
      <c r="F32" s="689">
        <f>('t9'!C32*'t19'!C32/1000000)/'t2'!F32*100</f>
        <v>53.96585897848928</v>
      </c>
    </row>
    <row r="33" spans="1:6" ht="12.75" customHeight="1">
      <c r="A33" s="25" t="s">
        <v>126</v>
      </c>
      <c r="B33" s="26" t="s">
        <v>93</v>
      </c>
      <c r="C33" s="76">
        <f>'t3'!C33/'t1'!F33*100</f>
        <v>20.777323171107163</v>
      </c>
      <c r="D33" s="91">
        <f>('t1'!F33+'t6'!I33)/'t2'!F33*100</f>
        <v>84.73485433253528</v>
      </c>
      <c r="E33" s="85">
        <v>14.10918802317356</v>
      </c>
      <c r="F33" s="687">
        <f>('t9'!C33*'t19'!C33/1000000)/'t2'!F33*100</f>
        <v>23.887637929445603</v>
      </c>
    </row>
    <row r="34" spans="1:6" ht="12.75" customHeight="1">
      <c r="A34" s="27" t="s">
        <v>127</v>
      </c>
      <c r="B34" s="28" t="s">
        <v>19</v>
      </c>
      <c r="C34" s="80">
        <f>'t3'!C34/'t1'!F34*100</f>
        <v>20.567074592765373</v>
      </c>
      <c r="D34" s="93">
        <f>('t1'!F34+'t6'!I34)/'t2'!F34*100</f>
        <v>87.6106766410865</v>
      </c>
      <c r="E34" s="87">
        <v>13.501688745462248</v>
      </c>
      <c r="F34" s="689">
        <f>('t9'!C34*'t19'!C34/1000000)/'t2'!F34*100</f>
        <v>48.049914256853135</v>
      </c>
    </row>
    <row r="35" spans="1:6" ht="12.75" customHeight="1">
      <c r="A35" s="25" t="s">
        <v>128</v>
      </c>
      <c r="B35" s="26" t="s">
        <v>20</v>
      </c>
      <c r="C35" s="76">
        <f>'t3'!C35/'t1'!F35*100</f>
        <v>20.940886639373492</v>
      </c>
      <c r="D35" s="91">
        <f>('t1'!F35+'t6'!I35)/'t2'!F35*100</f>
        <v>92.79278543561034</v>
      </c>
      <c r="E35" s="85">
        <v>8.977845449180336</v>
      </c>
      <c r="F35" s="687">
        <f>('t9'!C35*'t19'!C35/1000000)/'t2'!F35*100</f>
        <v>47.45138473330399</v>
      </c>
    </row>
    <row r="36" spans="1:6" ht="12.75" customHeight="1">
      <c r="A36" s="27" t="s">
        <v>129</v>
      </c>
      <c r="B36" s="28" t="s">
        <v>21</v>
      </c>
      <c r="C36" s="80">
        <f>'t3'!C36/'t1'!F36*100</f>
        <v>21.304205894778345</v>
      </c>
      <c r="D36" s="93">
        <f>('t1'!F36+'t6'!I36)/'t2'!F36*100</f>
        <v>91.28645575782384</v>
      </c>
      <c r="E36" s="87">
        <v>8.151744747637862</v>
      </c>
      <c r="F36" s="689">
        <f>('t9'!C36*'t19'!C36/1000000)/'t2'!F36*100</f>
        <v>31.052538830187785</v>
      </c>
    </row>
    <row r="37" spans="1:6" ht="12.75" customHeight="1">
      <c r="A37" s="25" t="s">
        <v>130</v>
      </c>
      <c r="B37" s="26" t="s">
        <v>22</v>
      </c>
      <c r="C37" s="76">
        <f>'t3'!C37/'t1'!F37*100</f>
        <v>19.843593463373786</v>
      </c>
      <c r="D37" s="91">
        <f>('t1'!F37+'t6'!I37)/'t2'!F37*100</f>
        <v>94.3667280956116</v>
      </c>
      <c r="E37" s="85">
        <v>9.910222051768839</v>
      </c>
      <c r="F37" s="687">
        <f>('t9'!C37*'t19'!C37/1000000)/'t2'!F37*100</f>
        <v>32.50907802900925</v>
      </c>
    </row>
    <row r="38" spans="1:6" ht="12.75" customHeight="1">
      <c r="A38" s="27" t="s">
        <v>131</v>
      </c>
      <c r="B38" s="28" t="s">
        <v>23</v>
      </c>
      <c r="C38" s="80">
        <f>'t3'!C38/'t1'!F38*100</f>
        <v>23.342538317030716</v>
      </c>
      <c r="D38" s="93">
        <f>('t1'!F38+'t6'!I38)/'t2'!F38*100</f>
        <v>88.15832905585486</v>
      </c>
      <c r="E38" s="87">
        <v>7.0456127928960655</v>
      </c>
      <c r="F38" s="689">
        <f>('t9'!C38*'t19'!C38/1000000)/'t2'!F38*100</f>
        <v>47.723589738016045</v>
      </c>
    </row>
    <row r="39" spans="1:6" ht="12.75" customHeight="1">
      <c r="A39" s="25" t="s">
        <v>132</v>
      </c>
      <c r="B39" s="26" t="s">
        <v>24</v>
      </c>
      <c r="C39" s="76">
        <f>'t3'!C39/'t1'!F39*100</f>
        <v>27.26906660246534</v>
      </c>
      <c r="D39" s="91">
        <f>('t1'!F39+'t6'!I39)/'t2'!F39*100</f>
        <v>97.43270564430013</v>
      </c>
      <c r="E39" s="85">
        <v>9.463150803724286</v>
      </c>
      <c r="F39" s="687">
        <f>('t9'!C39*'t19'!C39/1000000)/'t2'!F39*100</f>
        <v>57.16938238388817</v>
      </c>
    </row>
    <row r="40" spans="1:6" ht="12.75" customHeight="1">
      <c r="A40" s="27" t="s">
        <v>133</v>
      </c>
      <c r="B40" s="28" t="s">
        <v>25</v>
      </c>
      <c r="C40" s="80">
        <f>'t3'!C40/'t1'!F40*100</f>
        <v>18.893507701667083</v>
      </c>
      <c r="D40" s="93">
        <f>('t1'!F40+'t6'!I40)/'t2'!F40*100</f>
        <v>94.61002723509098</v>
      </c>
      <c r="E40" s="87">
        <v>10.066165373551339</v>
      </c>
      <c r="F40" s="689">
        <f>('t9'!C40*'t19'!C40/1000000)/'t2'!F40*100</f>
        <v>39.797665472981464</v>
      </c>
    </row>
    <row r="41" spans="1:6" ht="12.75" customHeight="1">
      <c r="A41" s="25" t="s">
        <v>134</v>
      </c>
      <c r="B41" s="26" t="s">
        <v>26</v>
      </c>
      <c r="C41" s="76">
        <f>'t3'!C41/'t1'!F41*100</f>
        <v>19.43641299046961</v>
      </c>
      <c r="D41" s="91">
        <f>('t1'!F41+'t6'!I41)/'t2'!F41*100</f>
        <v>91.3650857014383</v>
      </c>
      <c r="E41" s="85">
        <v>15.603831887329672</v>
      </c>
      <c r="F41" s="687">
        <f>('t9'!C41*'t19'!C41/1000000)/'t2'!F41*100</f>
        <v>36.47738658919498</v>
      </c>
    </row>
    <row r="42" spans="1:6" ht="12.75" customHeight="1">
      <c r="A42" s="27" t="s">
        <v>135</v>
      </c>
      <c r="B42" s="28" t="s">
        <v>27</v>
      </c>
      <c r="C42" s="80">
        <f>'t3'!C42/'t1'!F42*100</f>
        <v>22.432463876428628</v>
      </c>
      <c r="D42" s="93">
        <f>('t1'!F42+'t6'!I42)/'t2'!F42*100</f>
        <v>89.26465700559535</v>
      </c>
      <c r="E42" s="87">
        <v>8.550135507348704</v>
      </c>
      <c r="F42" s="689">
        <f>('t9'!C42*'t19'!C42/1000000)/'t2'!F42*100</f>
        <v>60.72084695139208</v>
      </c>
    </row>
    <row r="43" spans="1:6" ht="12.75" customHeight="1">
      <c r="A43" s="25" t="s">
        <v>136</v>
      </c>
      <c r="B43" s="26" t="s">
        <v>28</v>
      </c>
      <c r="C43" s="76">
        <f>'t3'!C43/'t1'!F43*100</f>
        <v>21.916822047045027</v>
      </c>
      <c r="D43" s="91">
        <f>('t1'!F43+'t6'!I43)/'t2'!F43*100</f>
        <v>89.03409365532447</v>
      </c>
      <c r="E43" s="85">
        <v>10.966800390787444</v>
      </c>
      <c r="F43" s="687">
        <f>('t9'!C43*'t19'!C43/1000000)/'t2'!F43*100</f>
        <v>6.578429723547709</v>
      </c>
    </row>
    <row r="44" spans="1:6" ht="12.75" customHeight="1">
      <c r="A44" s="27" t="s">
        <v>137</v>
      </c>
      <c r="B44" s="28" t="s">
        <v>29</v>
      </c>
      <c r="C44" s="80">
        <f>'t3'!C44/'t1'!F44*100</f>
        <v>22.230232379764225</v>
      </c>
      <c r="D44" s="93">
        <f>('t1'!F44+'t6'!I44)/'t2'!F44*100</f>
        <v>94.15895521111366</v>
      </c>
      <c r="E44" s="87">
        <v>9.421152848332033</v>
      </c>
      <c r="F44" s="689">
        <f>('t9'!C44*'t19'!C44/1000000)/'t2'!F44*100</f>
        <v>59.26953197280264</v>
      </c>
    </row>
    <row r="45" spans="1:6" ht="12.75" customHeight="1">
      <c r="A45" s="25" t="s">
        <v>138</v>
      </c>
      <c r="B45" s="26" t="s">
        <v>30</v>
      </c>
      <c r="C45" s="76">
        <f>'t3'!C45/'t1'!F45*100</f>
        <v>17.31828545614053</v>
      </c>
      <c r="D45" s="91">
        <f>('t1'!F45+'t6'!I45)/'t2'!F45*100</f>
        <v>93.39458755772327</v>
      </c>
      <c r="E45" s="85">
        <v>13.343201469845049</v>
      </c>
      <c r="F45" s="687">
        <f>('t9'!C45*'t19'!C45/1000000)/'t2'!F45*100</f>
        <v>8.483273066201317</v>
      </c>
    </row>
    <row r="46" spans="1:6" ht="12.75" customHeight="1">
      <c r="A46" s="27" t="s">
        <v>139</v>
      </c>
      <c r="B46" s="28" t="s">
        <v>94</v>
      </c>
      <c r="C46" s="80">
        <f>'t3'!C46/'t1'!F46*100</f>
        <v>21.789568801727253</v>
      </c>
      <c r="D46" s="93">
        <f>('t1'!F46+'t6'!I46)/'t2'!F46*100</f>
        <v>90.05595307214513</v>
      </c>
      <c r="E46" s="87">
        <v>15.316287469184681</v>
      </c>
      <c r="F46" s="689">
        <f>('t9'!C46*'t19'!C46/1000000)/'t2'!F46*100</f>
        <v>55.00718637858709</v>
      </c>
    </row>
    <row r="47" spans="1:6" ht="12.75" customHeight="1">
      <c r="A47" s="25" t="s">
        <v>140</v>
      </c>
      <c r="B47" s="26" t="s">
        <v>31</v>
      </c>
      <c r="C47" s="76">
        <f>'t3'!C47/'t1'!F47*100</f>
        <v>21.602766430930565</v>
      </c>
      <c r="D47" s="91">
        <f>('t1'!F47+'t6'!I47)/'t2'!F47*100</f>
        <v>88.06330495998122</v>
      </c>
      <c r="E47" s="85">
        <v>12.400038533154326</v>
      </c>
      <c r="F47" s="687">
        <f>('t9'!C47*'t19'!C47/1000000)/'t2'!F47*100</f>
        <v>34.583855490159145</v>
      </c>
    </row>
    <row r="48" spans="1:6" ht="12.75" customHeight="1">
      <c r="A48" s="27" t="s">
        <v>141</v>
      </c>
      <c r="B48" s="28" t="s">
        <v>32</v>
      </c>
      <c r="C48" s="80">
        <f>'t3'!C48/'t1'!F48*100</f>
        <v>23.658820255287665</v>
      </c>
      <c r="D48" s="93">
        <f>('t1'!F48+'t6'!I48)/'t2'!F48*100</f>
        <v>93.4118135957362</v>
      </c>
      <c r="E48" s="87">
        <v>11.314233208808032</v>
      </c>
      <c r="F48" s="689">
        <f>('t9'!C48*'t19'!C48/1000000)/'t2'!F48*100</f>
        <v>30.510778834378527</v>
      </c>
    </row>
    <row r="49" spans="1:6" ht="12.75" customHeight="1">
      <c r="A49" s="25" t="s">
        <v>142</v>
      </c>
      <c r="B49" s="26" t="s">
        <v>33</v>
      </c>
      <c r="C49" s="76">
        <f>'t3'!C49/'t1'!F49*100</f>
        <v>18.596014841572657</v>
      </c>
      <c r="D49" s="91">
        <f>('t1'!F49+'t6'!I49)/'t2'!F49*100</f>
        <v>93.711814237266</v>
      </c>
      <c r="E49" s="85">
        <v>7.212739175166943</v>
      </c>
      <c r="F49" s="687">
        <f>('t9'!C49*'t19'!C49/1000000)/'t2'!F49*100</f>
        <v>48.04856260839754</v>
      </c>
    </row>
    <row r="50" spans="1:6" ht="12.75" customHeight="1">
      <c r="A50" s="27" t="s">
        <v>143</v>
      </c>
      <c r="B50" s="28" t="s">
        <v>34</v>
      </c>
      <c r="C50" s="80">
        <f>'t3'!C50/'t1'!F50*100</f>
        <v>23.284621893730456</v>
      </c>
      <c r="D50" s="93">
        <f>('t1'!F50+'t6'!I50)/'t2'!F50*100</f>
        <v>87.25791527828517</v>
      </c>
      <c r="E50" s="87">
        <v>9.558498072155446</v>
      </c>
      <c r="F50" s="689">
        <f>('t9'!C50*'t19'!C50/1000000)/'t2'!F50*100</f>
        <v>53.10913487191442</v>
      </c>
    </row>
    <row r="51" spans="1:6" ht="12.75" customHeight="1">
      <c r="A51" s="25" t="s">
        <v>144</v>
      </c>
      <c r="B51" s="26" t="s">
        <v>35</v>
      </c>
      <c r="C51" s="76">
        <f>'t3'!C51/'t1'!F51*100</f>
        <v>19.06727374327203</v>
      </c>
      <c r="D51" s="91">
        <f>('t1'!F51+'t6'!I51)/'t2'!F51*100</f>
        <v>87.43659704586686</v>
      </c>
      <c r="E51" s="85">
        <v>11.231138183062805</v>
      </c>
      <c r="F51" s="687">
        <f>('t9'!C51*'t19'!C51/1000000)/'t2'!F51*100</f>
        <v>45.49870489517496</v>
      </c>
    </row>
    <row r="52" spans="1:6" ht="12.75" customHeight="1">
      <c r="A52" s="27" t="s">
        <v>145</v>
      </c>
      <c r="B52" s="28" t="s">
        <v>95</v>
      </c>
      <c r="C52" s="80">
        <f>'t3'!C52/'t1'!F52*100</f>
        <v>19.758871553190254</v>
      </c>
      <c r="D52" s="93">
        <f>('t1'!F52+'t6'!I52)/'t2'!F52*100</f>
        <v>92.19871461528601</v>
      </c>
      <c r="E52" s="87">
        <v>12.15907788436913</v>
      </c>
      <c r="F52" s="689">
        <f>('t9'!C52*'t19'!C52/1000000)/'t2'!F52*100</f>
        <v>75.43357124060813</v>
      </c>
    </row>
    <row r="53" spans="1:6" ht="12.75" customHeight="1">
      <c r="A53" s="25" t="s">
        <v>146</v>
      </c>
      <c r="B53" s="26" t="s">
        <v>36</v>
      </c>
      <c r="C53" s="76">
        <f>'t3'!C53/'t1'!F53*100</f>
        <v>27.700359775343237</v>
      </c>
      <c r="D53" s="91">
        <f>('t1'!F53+'t6'!I53)/'t2'!F53*100</f>
        <v>93.31798369538828</v>
      </c>
      <c r="E53" s="85">
        <v>16.326103436262365</v>
      </c>
      <c r="F53" s="687">
        <f>('t9'!C53*'t19'!C53/1000000)/'t2'!F53*100</f>
        <v>53.60485156766098</v>
      </c>
    </row>
    <row r="54" spans="1:6" ht="12.75" customHeight="1">
      <c r="A54" s="27" t="s">
        <v>147</v>
      </c>
      <c r="B54" s="28" t="s">
        <v>37</v>
      </c>
      <c r="C54" s="80">
        <f>'t3'!C54/'t1'!F54*100</f>
        <v>16.897513971123562</v>
      </c>
      <c r="D54" s="93">
        <f>('t1'!F54+'t6'!I54)/'t2'!F54*100</f>
        <v>96.86595794247384</v>
      </c>
      <c r="E54" s="87">
        <v>9.385925794278167</v>
      </c>
      <c r="F54" s="689">
        <f>('t9'!C54*'t19'!C54/1000000)/'t2'!F54*100</f>
        <v>64.73349435085973</v>
      </c>
    </row>
    <row r="55" spans="1:6" ht="12.75" customHeight="1">
      <c r="A55" s="25" t="s">
        <v>148</v>
      </c>
      <c r="B55" s="26" t="s">
        <v>38</v>
      </c>
      <c r="C55" s="76">
        <f>'t3'!C55/'t1'!F55*100</f>
        <v>27.768386812336992</v>
      </c>
      <c r="D55" s="91">
        <f>('t1'!F55+'t6'!I55)/'t2'!F55*100</f>
        <v>89.42290466020292</v>
      </c>
      <c r="E55" s="85">
        <v>16.655579321900653</v>
      </c>
      <c r="F55" s="687">
        <f>('t9'!C55*'t19'!C55/1000000)/'t2'!F55*100</f>
        <v>28.461651730839577</v>
      </c>
    </row>
    <row r="56" spans="1:6" ht="12.75" customHeight="1">
      <c r="A56" s="27" t="s">
        <v>149</v>
      </c>
      <c r="B56" s="28" t="s">
        <v>39</v>
      </c>
      <c r="C56" s="80">
        <f>'t3'!C56/'t1'!F56*100</f>
        <v>19.847496186057747</v>
      </c>
      <c r="D56" s="93">
        <f>('t1'!F56+'t6'!I56)/'t2'!F56*100</f>
        <v>96.67490134190658</v>
      </c>
      <c r="E56" s="87">
        <v>9.321494102699297</v>
      </c>
      <c r="F56" s="689">
        <f>('t9'!C56*'t19'!C56/1000000)/'t2'!F56*100</f>
        <v>73.16915960738473</v>
      </c>
    </row>
    <row r="57" spans="1:6" ht="12.75" customHeight="1">
      <c r="A57" s="25" t="s">
        <v>150</v>
      </c>
      <c r="B57" s="26" t="s">
        <v>40</v>
      </c>
      <c r="C57" s="76">
        <f>'t3'!C57/'t1'!F57*100</f>
        <v>22.28942837554127</v>
      </c>
      <c r="D57" s="91">
        <f>('t1'!F57+'t6'!I57)/'t2'!F57*100</f>
        <v>92.80853738625852</v>
      </c>
      <c r="E57" s="85">
        <v>9.17365915437809</v>
      </c>
      <c r="F57" s="687">
        <f>('t9'!C57*'t19'!C57/1000000)/'t2'!F57*100</f>
        <v>73.40974963424848</v>
      </c>
    </row>
    <row r="58" spans="1:6" ht="12.75" customHeight="1">
      <c r="A58" s="27" t="s">
        <v>151</v>
      </c>
      <c r="B58" s="28" t="s">
        <v>96</v>
      </c>
      <c r="C58" s="80">
        <f>'t3'!C58/'t1'!F58*100</f>
        <v>21.50245774218372</v>
      </c>
      <c r="D58" s="93">
        <f>('t1'!F58+'t6'!I58)/'t2'!F58*100</f>
        <v>90.0113511951332</v>
      </c>
      <c r="E58" s="87">
        <v>9.217911958905438</v>
      </c>
      <c r="F58" s="689">
        <f>('t9'!C58*'t19'!C58/1000000)/'t2'!F58*100</f>
        <v>36.699221285580556</v>
      </c>
    </row>
    <row r="59" spans="1:6" ht="12.75" customHeight="1">
      <c r="A59" s="25" t="s">
        <v>152</v>
      </c>
      <c r="B59" s="26" t="s">
        <v>41</v>
      </c>
      <c r="C59" s="76">
        <f>'t3'!C59/'t1'!F59*100</f>
        <v>27.341208823913465</v>
      </c>
      <c r="D59" s="91">
        <f>('t1'!F59+'t6'!I59)/'t2'!F59*100</f>
        <v>84.9956019426071</v>
      </c>
      <c r="E59" s="85">
        <v>26.14616003450613</v>
      </c>
      <c r="F59" s="687">
        <f>('t9'!C59*'t19'!C59/1000000)/'t2'!F59*100</f>
        <v>19.835909435536045</v>
      </c>
    </row>
    <row r="60" spans="1:6" ht="12.75" customHeight="1">
      <c r="A60" s="27" t="s">
        <v>153</v>
      </c>
      <c r="B60" s="28" t="s">
        <v>42</v>
      </c>
      <c r="C60" s="80">
        <f>'t3'!C60/'t1'!F60*100</f>
        <v>22.854040453373365</v>
      </c>
      <c r="D60" s="93">
        <f>('t1'!F60+'t6'!I60)/'t2'!F60*100</f>
        <v>90.89564437689208</v>
      </c>
      <c r="E60" s="87">
        <v>12.133804967473493</v>
      </c>
      <c r="F60" s="689">
        <f>('t9'!C60*'t19'!C60/1000000)/'t2'!F60*100</f>
        <v>25.769622416650556</v>
      </c>
    </row>
    <row r="61" spans="1:6" ht="12.75" customHeight="1">
      <c r="A61" s="25" t="s">
        <v>154</v>
      </c>
      <c r="B61" s="26" t="s">
        <v>43</v>
      </c>
      <c r="C61" s="76">
        <f>'t3'!C61/'t1'!F61*100</f>
        <v>18.950756359439932</v>
      </c>
      <c r="D61" s="91">
        <f>('t1'!F61+'t6'!I61)/'t2'!F61*100</f>
        <v>95.91183097244411</v>
      </c>
      <c r="E61" s="85">
        <v>6.1895457286619875</v>
      </c>
      <c r="F61" s="687">
        <f>('t9'!C61*'t19'!C61/1000000)/'t2'!F61*100</f>
        <v>38.64732241344729</v>
      </c>
    </row>
    <row r="62" spans="1:6" ht="12.75" customHeight="1">
      <c r="A62" s="27" t="s">
        <v>155</v>
      </c>
      <c r="B62" s="28" t="s">
        <v>44</v>
      </c>
      <c r="C62" s="80">
        <f>'t3'!C62/'t1'!F62*100</f>
        <v>22.60732925351787</v>
      </c>
      <c r="D62" s="93">
        <f>('t1'!F62+'t6'!I62)/'t2'!F62*100</f>
        <v>92.25357934296385</v>
      </c>
      <c r="E62" s="87">
        <v>10.484672343954534</v>
      </c>
      <c r="F62" s="689">
        <f>('t9'!C62*'t19'!C62/1000000)/'t2'!F62*100</f>
        <v>84.52661683403139</v>
      </c>
    </row>
    <row r="63" spans="1:6" ht="12.75" customHeight="1">
      <c r="A63" s="25" t="s">
        <v>156</v>
      </c>
      <c r="B63" s="26" t="s">
        <v>45</v>
      </c>
      <c r="C63" s="76">
        <f>'t3'!C63/'t1'!F63*100</f>
        <v>22.744165240183147</v>
      </c>
      <c r="D63" s="91">
        <f>('t1'!F63+'t6'!I63)/'t2'!F63*100</f>
        <v>83.4046580185035</v>
      </c>
      <c r="E63" s="85">
        <v>11.263473099073014</v>
      </c>
      <c r="F63" s="687">
        <f>('t9'!C63*'t19'!C63/1000000)/'t2'!F63*100</f>
        <v>33.04763215535348</v>
      </c>
    </row>
    <row r="64" spans="1:6" ht="12.75" customHeight="1">
      <c r="A64" s="27" t="s">
        <v>157</v>
      </c>
      <c r="B64" s="28" t="s">
        <v>46</v>
      </c>
      <c r="C64" s="80">
        <f>'t3'!C64/'t1'!F64*100</f>
        <v>17.16305346706745</v>
      </c>
      <c r="D64" s="93">
        <f>('t1'!F64+'t6'!I64)/'t2'!F64*100</f>
        <v>92.35823497089356</v>
      </c>
      <c r="E64" s="87">
        <v>12.326857223102508</v>
      </c>
      <c r="F64" s="689">
        <f>('t9'!C64*'t19'!C64/1000000)/'t2'!F64*100</f>
        <v>64.87590685966575</v>
      </c>
    </row>
    <row r="65" spans="1:6" ht="12.75" customHeight="1">
      <c r="A65" s="25" t="s">
        <v>158</v>
      </c>
      <c r="B65" s="26" t="s">
        <v>47</v>
      </c>
      <c r="C65" s="76">
        <f>'t3'!C65/'t1'!F65*100</f>
        <v>25.7917728305335</v>
      </c>
      <c r="D65" s="91">
        <f>('t1'!F65+'t6'!I65)/'t2'!F65*100</f>
        <v>95.64734407945392</v>
      </c>
      <c r="E65" s="85">
        <v>10.311202666787002</v>
      </c>
      <c r="F65" s="687">
        <f>('t9'!C65*'t19'!C65/1000000)/'t2'!F65*100</f>
        <v>68.30384879817052</v>
      </c>
    </row>
    <row r="66" spans="1:6" ht="12.75" customHeight="1">
      <c r="A66" s="27" t="s">
        <v>159</v>
      </c>
      <c r="B66" s="28" t="s">
        <v>48</v>
      </c>
      <c r="C66" s="80">
        <f>'t3'!C66/'t1'!F66*100</f>
        <v>18.869618558068517</v>
      </c>
      <c r="D66" s="93">
        <f>('t1'!F66+'t6'!I66)/'t2'!F66*100</f>
        <v>96.62595305271596</v>
      </c>
      <c r="E66" s="87">
        <v>11.206621527179609</v>
      </c>
      <c r="F66" s="689">
        <f>('t9'!C66*'t19'!C66/1000000)/'t2'!F66*100</f>
        <v>47.42132079322494</v>
      </c>
    </row>
    <row r="67" spans="1:6" ht="12.75" customHeight="1">
      <c r="A67" s="25" t="s">
        <v>160</v>
      </c>
      <c r="B67" s="26" t="s">
        <v>49</v>
      </c>
      <c r="C67" s="76">
        <f>'t3'!C67/'t1'!F67*100</f>
        <v>19.918094332978875</v>
      </c>
      <c r="D67" s="91">
        <f>('t1'!F67+'t6'!I67)/'t2'!F67*100</f>
        <v>95.69669567267823</v>
      </c>
      <c r="E67" s="85">
        <v>9.66245728900109</v>
      </c>
      <c r="F67" s="687">
        <f>('t9'!C67*'t19'!C67/1000000)/'t2'!F67*100</f>
        <v>59.489026612748006</v>
      </c>
    </row>
    <row r="68" spans="1:6" ht="12.75" customHeight="1">
      <c r="A68" s="27" t="s">
        <v>161</v>
      </c>
      <c r="B68" s="28" t="s">
        <v>50</v>
      </c>
      <c r="C68" s="80">
        <f>'t3'!C68/'t1'!F68*100</f>
        <v>22.71129323743006</v>
      </c>
      <c r="D68" s="93">
        <f>('t1'!F68+'t6'!I68)/'t2'!F68*100</f>
        <v>93.13148976211968</v>
      </c>
      <c r="E68" s="87">
        <v>19.315786393676067</v>
      </c>
      <c r="F68" s="689">
        <f>('t9'!C68*'t19'!C68/1000000)/'t2'!F68*100</f>
        <v>40.48819953239351</v>
      </c>
    </row>
    <row r="69" spans="1:6" ht="12.75" customHeight="1">
      <c r="A69" s="25" t="s">
        <v>162</v>
      </c>
      <c r="B69" s="26" t="s">
        <v>51</v>
      </c>
      <c r="C69" s="76">
        <f>'t3'!C69/'t1'!F69*100</f>
        <v>21.0761105061672</v>
      </c>
      <c r="D69" s="91">
        <f>('t1'!F69+'t6'!I69)/'t2'!F69*100</f>
        <v>93.0501302814882</v>
      </c>
      <c r="E69" s="85">
        <v>9.369052270353984</v>
      </c>
      <c r="F69" s="687">
        <f>('t9'!C69*'t19'!C69/1000000)/'t2'!F69*100</f>
        <v>32.09814526362259</v>
      </c>
    </row>
    <row r="70" spans="1:6" ht="12.75" customHeight="1">
      <c r="A70" s="27" t="s">
        <v>163</v>
      </c>
      <c r="B70" s="28" t="s">
        <v>52</v>
      </c>
      <c r="C70" s="80">
        <f>'t3'!C70/'t1'!F70*100</f>
        <v>21.158771811456646</v>
      </c>
      <c r="D70" s="93">
        <f>('t1'!F70+'t6'!I70)/'t2'!F70*100</f>
        <v>91.46762721741729</v>
      </c>
      <c r="E70" s="87">
        <v>9.768895152431558</v>
      </c>
      <c r="F70" s="689">
        <f>('t9'!C70*'t19'!C70/1000000)/'t2'!F70*100</f>
        <v>51.613285044489274</v>
      </c>
    </row>
    <row r="71" spans="1:6" ht="12.75" customHeight="1">
      <c r="A71" s="25" t="s">
        <v>164</v>
      </c>
      <c r="B71" s="26" t="s">
        <v>53</v>
      </c>
      <c r="C71" s="76">
        <f>'t3'!C71/'t1'!F71*100</f>
        <v>18.751845100612428</v>
      </c>
      <c r="D71" s="91">
        <f>('t1'!F71+'t6'!I71)/'t2'!F71*100</f>
        <v>87.22285881868866</v>
      </c>
      <c r="E71" s="85">
        <v>14.88724284362365</v>
      </c>
      <c r="F71" s="687">
        <f>('t9'!C71*'t19'!C71/1000000)/'t2'!F71*100</f>
        <v>36.27408295882791</v>
      </c>
    </row>
    <row r="72" spans="1:6" ht="12.75" customHeight="1">
      <c r="A72" s="27" t="s">
        <v>165</v>
      </c>
      <c r="B72" s="28" t="s">
        <v>97</v>
      </c>
      <c r="C72" s="80">
        <f>'t3'!C72/'t1'!F72*100</f>
        <v>23.72942346870527</v>
      </c>
      <c r="D72" s="93">
        <f>('t1'!F72+'t6'!I72)/'t2'!F72*100</f>
        <v>91.17418452028674</v>
      </c>
      <c r="E72" s="87">
        <v>8.596071539942624</v>
      </c>
      <c r="F72" s="689">
        <f>('t9'!C72*'t19'!C72/1000000)/'t2'!F72*100</f>
        <v>41.28540705917537</v>
      </c>
    </row>
    <row r="73" spans="1:6" ht="12.75" customHeight="1">
      <c r="A73" s="25" t="s">
        <v>166</v>
      </c>
      <c r="B73" s="26" t="s">
        <v>54</v>
      </c>
      <c r="C73" s="76">
        <f>'t3'!C73/'t1'!F73*100</f>
        <v>21.641010525403498</v>
      </c>
      <c r="D73" s="91">
        <f>('t1'!F73+'t6'!I73)/'t2'!F73*100</f>
        <v>88.49541283302636</v>
      </c>
      <c r="E73" s="85">
        <v>10.844401544397714</v>
      </c>
      <c r="F73" s="687">
        <f>('t9'!C73*'t19'!C73/1000000)/'t2'!F73*100</f>
        <v>25.98135316825005</v>
      </c>
    </row>
    <row r="74" spans="1:6" ht="12.75" customHeight="1">
      <c r="A74" s="27" t="s">
        <v>167</v>
      </c>
      <c r="B74" s="28" t="s">
        <v>55</v>
      </c>
      <c r="C74" s="80">
        <f>'t3'!C74/'t1'!F74*100</f>
        <v>17.101295325235004</v>
      </c>
      <c r="D74" s="93">
        <f>('t1'!F74+'t6'!I74)/'t2'!F74*100</f>
        <v>91.67823330203686</v>
      </c>
      <c r="E74" s="87">
        <v>10.285555783735441</v>
      </c>
      <c r="F74" s="689">
        <f>('t9'!C74*'t19'!C74/1000000)/'t2'!F74*100</f>
        <v>67.49593359357752</v>
      </c>
    </row>
    <row r="75" spans="1:6" ht="12.75" customHeight="1">
      <c r="A75" s="25" t="s">
        <v>168</v>
      </c>
      <c r="B75" s="26" t="s">
        <v>56</v>
      </c>
      <c r="C75" s="76">
        <f>'t3'!C75/'t1'!F75*100</f>
        <v>16.912525869528807</v>
      </c>
      <c r="D75" s="91">
        <f>('t1'!F75+'t6'!I75)/'t2'!F75*100</f>
        <v>91.2973471456135</v>
      </c>
      <c r="E75" s="85">
        <v>11.245786591681451</v>
      </c>
      <c r="F75" s="687">
        <f>('t9'!C75*'t19'!C75/1000000)/'t2'!F75*100</f>
        <v>70.21267605569803</v>
      </c>
    </row>
    <row r="76" spans="1:6" ht="12.75" customHeight="1">
      <c r="A76" s="27" t="s">
        <v>169</v>
      </c>
      <c r="B76" s="28" t="s">
        <v>57</v>
      </c>
      <c r="C76" s="80">
        <f>'t3'!C76/'t1'!F76*100</f>
        <v>18.78649464129925</v>
      </c>
      <c r="D76" s="93">
        <f>('t1'!F76+'t6'!I76)/'t2'!F76*100</f>
        <v>92.33154860109698</v>
      </c>
      <c r="E76" s="87">
        <v>8.027986156722692</v>
      </c>
      <c r="F76" s="689">
        <f>('t9'!C76*'t19'!C76/1000000)/'t2'!F76*100</f>
        <v>48.2319779341585</v>
      </c>
    </row>
    <row r="77" spans="1:6" ht="12.75" customHeight="1">
      <c r="A77" s="25" t="s">
        <v>170</v>
      </c>
      <c r="B77" s="26" t="s">
        <v>58</v>
      </c>
      <c r="C77" s="76">
        <f>'t3'!C77/'t1'!F77*100</f>
        <v>23.50625474698588</v>
      </c>
      <c r="D77" s="91">
        <f>('t1'!F77+'t6'!I77)/'t2'!F77*100</f>
        <v>85.73137514445625</v>
      </c>
      <c r="E77" s="85">
        <v>19.679408342849523</v>
      </c>
      <c r="F77" s="687">
        <f>('t9'!C77*'t19'!C77/1000000)/'t2'!F77*100</f>
        <v>61.9342113500839</v>
      </c>
    </row>
    <row r="78" spans="1:6" ht="12.75" customHeight="1">
      <c r="A78" s="27" t="s">
        <v>171</v>
      </c>
      <c r="B78" s="28" t="s">
        <v>59</v>
      </c>
      <c r="C78" s="80">
        <f>'t3'!C78/'t1'!F78*100</f>
        <v>19.84529617346677</v>
      </c>
      <c r="D78" s="93">
        <f>('t1'!F78+'t6'!I78)/'t2'!F78*100</f>
        <v>91.87859782569085</v>
      </c>
      <c r="E78" s="87">
        <v>9.875988372754023</v>
      </c>
      <c r="F78" s="689">
        <f>('t9'!C78*'t19'!C78/1000000)/'t2'!F78*100</f>
        <v>64.07185904565667</v>
      </c>
    </row>
    <row r="79" spans="1:6" ht="12.75" customHeight="1">
      <c r="A79" s="25" t="s">
        <v>172</v>
      </c>
      <c r="B79" s="26" t="s">
        <v>60</v>
      </c>
      <c r="C79" s="76">
        <f>'t3'!C79/'t1'!F79*100</f>
        <v>19.447779777233983</v>
      </c>
      <c r="D79" s="91">
        <f>('t1'!F79+'t6'!I79)/'t2'!F79*100</f>
        <v>91.53360486335518</v>
      </c>
      <c r="E79" s="85">
        <v>10.707021826757318</v>
      </c>
      <c r="F79" s="687">
        <f>('t9'!C79*'t19'!C79/1000000)/'t2'!F79*100</f>
        <v>45.1276446058183</v>
      </c>
    </row>
    <row r="80" spans="1:6" ht="12.75" customHeight="1">
      <c r="A80" s="27" t="s">
        <v>173</v>
      </c>
      <c r="B80" s="28" t="s">
        <v>61</v>
      </c>
      <c r="C80" s="80">
        <f>'t3'!C80/'t1'!F80*100</f>
        <v>23.144614309664775</v>
      </c>
      <c r="D80" s="93">
        <f>('t1'!F80+'t6'!I80)/'t2'!F80*100</f>
        <v>92.40380871453895</v>
      </c>
      <c r="E80" s="87">
        <v>13.554040362305948</v>
      </c>
      <c r="F80" s="689">
        <f>('t9'!C80*'t19'!C80/1000000)/'t2'!F80*100</f>
        <v>63.400575333213105</v>
      </c>
    </row>
    <row r="81" spans="1:6" ht="12.75" customHeight="1">
      <c r="A81" s="25" t="s">
        <v>174</v>
      </c>
      <c r="B81" s="26" t="s">
        <v>62</v>
      </c>
      <c r="C81" s="76">
        <f>'t3'!C81/'t1'!F81*100</f>
        <v>19.20909791928233</v>
      </c>
      <c r="D81" s="91">
        <f>('t1'!F81+'t6'!I81)/'t2'!F81*100</f>
        <v>82.73513262213861</v>
      </c>
      <c r="E81" s="85">
        <v>10.696040598917577</v>
      </c>
      <c r="F81" s="687">
        <f>('t9'!C81*'t19'!C81/1000000)/'t2'!F81*100</f>
        <v>44.913490787235894</v>
      </c>
    </row>
    <row r="82" spans="1:6" ht="12.75" customHeight="1">
      <c r="A82" s="27" t="s">
        <v>175</v>
      </c>
      <c r="B82" s="28" t="s">
        <v>63</v>
      </c>
      <c r="C82" s="80">
        <f>'t3'!C82/'t1'!F82*100</f>
        <v>11.338157600578864</v>
      </c>
      <c r="D82" s="93">
        <f>('t1'!F82+'t6'!I82)/'t2'!F82*100</f>
        <v>96.70451366925526</v>
      </c>
      <c r="E82" s="87">
        <v>1.9872339672772175</v>
      </c>
      <c r="F82" s="689">
        <f>('t9'!C82*'t19'!C82/1000000)/'t2'!F82*100</f>
        <v>0</v>
      </c>
    </row>
    <row r="83" spans="1:6" ht="12.75" customHeight="1">
      <c r="A83" s="25" t="s">
        <v>176</v>
      </c>
      <c r="B83" s="26" t="s">
        <v>64</v>
      </c>
      <c r="C83" s="76">
        <f>'t3'!C83/'t1'!F83*100</f>
        <v>18.568748932214397</v>
      </c>
      <c r="D83" s="91">
        <f>('t1'!F83+'t6'!I83)/'t2'!F83*100</f>
        <v>99.93271435796828</v>
      </c>
      <c r="E83" s="85">
        <v>7.876997860409854</v>
      </c>
      <c r="F83" s="687">
        <f>('t9'!C83*'t19'!C83/1000000)/'t2'!F83*100</f>
        <v>96.95609250066911</v>
      </c>
    </row>
    <row r="84" spans="1:6" ht="12.75" customHeight="1">
      <c r="A84" s="27" t="s">
        <v>177</v>
      </c>
      <c r="B84" s="28" t="s">
        <v>65</v>
      </c>
      <c r="C84" s="80">
        <f>'t3'!C84/'t1'!F84*100</f>
        <v>21.788181967800856</v>
      </c>
      <c r="D84" s="93">
        <f>('t1'!F84+'t6'!I84)/'t2'!F84*100</f>
        <v>95.50027491823643</v>
      </c>
      <c r="E84" s="87">
        <v>9.66888221215164</v>
      </c>
      <c r="F84" s="689">
        <f>('t9'!C84*'t19'!C84/1000000)/'t2'!F84*100</f>
        <v>75.98073431629226</v>
      </c>
    </row>
    <row r="85" spans="1:6" ht="12.75" customHeight="1">
      <c r="A85" s="25" t="s">
        <v>178</v>
      </c>
      <c r="B85" s="26" t="s">
        <v>66</v>
      </c>
      <c r="C85" s="76">
        <f>'t3'!C85/'t1'!F85*100</f>
        <v>18.994082216505916</v>
      </c>
      <c r="D85" s="91">
        <f>('t1'!F85+'t6'!I85)/'t2'!F85*100</f>
        <v>90.4880208709387</v>
      </c>
      <c r="E85" s="85">
        <v>16.631888391967145</v>
      </c>
      <c r="F85" s="687">
        <f>('t9'!C85*'t19'!C85/1000000)/'t2'!F85*100</f>
        <v>13.945257927374117</v>
      </c>
    </row>
    <row r="86" spans="1:6" ht="12.75" customHeight="1">
      <c r="A86" s="27" t="s">
        <v>179</v>
      </c>
      <c r="B86" s="28" t="s">
        <v>67</v>
      </c>
      <c r="C86" s="80">
        <f>'t3'!C86/'t1'!F86*100</f>
        <v>25.694848409303034</v>
      </c>
      <c r="D86" s="93">
        <f>('t1'!F86+'t6'!I86)/'t2'!F86*100</f>
        <v>94.97997466126276</v>
      </c>
      <c r="E86" s="87">
        <v>10.269051070723249</v>
      </c>
      <c r="F86" s="689">
        <f>('t9'!C86*'t19'!C86/1000000)/'t2'!F86*100</f>
        <v>59.85776463574359</v>
      </c>
    </row>
    <row r="87" spans="1:6" ht="12.75" customHeight="1">
      <c r="A87" s="25" t="s">
        <v>180</v>
      </c>
      <c r="B87" s="26" t="s">
        <v>68</v>
      </c>
      <c r="C87" s="76">
        <f>'t3'!C87/'t1'!F87*100</f>
        <v>21.88515609908716</v>
      </c>
      <c r="D87" s="91">
        <f>('t1'!F87+'t6'!I87)/'t2'!F87*100</f>
        <v>95.06137252614032</v>
      </c>
      <c r="E87" s="85">
        <v>7.761951028308463</v>
      </c>
      <c r="F87" s="687">
        <f>('t9'!C87*'t19'!C87/1000000)/'t2'!F87*100</f>
        <v>43.98746450581486</v>
      </c>
    </row>
    <row r="88" spans="1:6" ht="12.75" customHeight="1">
      <c r="A88" s="27" t="s">
        <v>181</v>
      </c>
      <c r="B88" s="28" t="s">
        <v>69</v>
      </c>
      <c r="C88" s="80">
        <f>'t3'!C88/'t1'!F88*100</f>
        <v>21.069070002203826</v>
      </c>
      <c r="D88" s="93">
        <f>('t1'!F88+'t6'!I88)/'t2'!F88*100</f>
        <v>93.98923996574743</v>
      </c>
      <c r="E88" s="87">
        <v>9.664452546307167</v>
      </c>
      <c r="F88" s="689">
        <f>('t9'!C88*'t19'!C88/1000000)/'t2'!F88*100</f>
        <v>73.87030823184708</v>
      </c>
    </row>
    <row r="89" spans="1:6" ht="12.75" customHeight="1">
      <c r="A89" s="25" t="s">
        <v>182</v>
      </c>
      <c r="B89" s="26" t="s">
        <v>70</v>
      </c>
      <c r="C89" s="76">
        <f>'t3'!C89/'t1'!F89*100</f>
        <v>22.529099701535777</v>
      </c>
      <c r="D89" s="91">
        <f>('t1'!F89+'t6'!I89)/'t2'!F89*100</f>
        <v>91.47059043811953</v>
      </c>
      <c r="E89" s="85">
        <v>7.03428819336459</v>
      </c>
      <c r="F89" s="687">
        <f>('t9'!C89*'t19'!C89/1000000)/'t2'!F89*100</f>
        <v>75.96777173942112</v>
      </c>
    </row>
    <row r="90" spans="1:6" s="3" customFormat="1" ht="12.75" customHeight="1">
      <c r="A90" s="27" t="s">
        <v>183</v>
      </c>
      <c r="B90" s="28" t="s">
        <v>71</v>
      </c>
      <c r="C90" s="80">
        <f>'t3'!C90/'t1'!F90*100</f>
        <v>22.09847205193094</v>
      </c>
      <c r="D90" s="93">
        <f>('t1'!F90+'t6'!I90)/'t2'!F90*100</f>
        <v>95.66548414956802</v>
      </c>
      <c r="E90" s="87">
        <v>8.3811766406538</v>
      </c>
      <c r="F90" s="689">
        <f>('t9'!C90*'t19'!C90/1000000)/'t2'!F90*100</f>
        <v>75.09294742047732</v>
      </c>
    </row>
    <row r="91" spans="1:6" ht="12.75" customHeight="1">
      <c r="A91" s="25" t="s">
        <v>184</v>
      </c>
      <c r="B91" s="26" t="s">
        <v>72</v>
      </c>
      <c r="C91" s="76">
        <f>'t3'!C91/'t1'!F91*100</f>
        <v>23.536415254326876</v>
      </c>
      <c r="D91" s="91">
        <f>('t1'!F91+'t6'!I91)/'t2'!F91*100</f>
        <v>90.58122931858705</v>
      </c>
      <c r="E91" s="85">
        <v>11.04233091019353</v>
      </c>
      <c r="F91" s="687">
        <f>('t9'!C91*'t19'!C91/1000000)/'t2'!F91*100</f>
        <v>29.760536493426535</v>
      </c>
    </row>
    <row r="92" spans="1:6" ht="12.75" customHeight="1">
      <c r="A92" s="27" t="s">
        <v>185</v>
      </c>
      <c r="B92" s="28" t="s">
        <v>73</v>
      </c>
      <c r="C92" s="80">
        <f>'t3'!C92/'t1'!F92*100</f>
        <v>17.934870536955692</v>
      </c>
      <c r="D92" s="93">
        <f>('t1'!F92+'t6'!I92)/'t2'!F92*100</f>
        <v>92.49267761808319</v>
      </c>
      <c r="E92" s="87">
        <v>15.205867397169598</v>
      </c>
      <c r="F92" s="689">
        <f>('t9'!C92*'t19'!C92/1000000)/'t2'!F92*100</f>
        <v>80.67975573499241</v>
      </c>
    </row>
    <row r="93" spans="1:6" ht="12.75" customHeight="1">
      <c r="A93" s="25" t="s">
        <v>186</v>
      </c>
      <c r="B93" s="26" t="s">
        <v>74</v>
      </c>
      <c r="C93" s="76">
        <f>'t3'!C93/'t1'!F93*100</f>
        <v>21.317940948639734</v>
      </c>
      <c r="D93" s="91">
        <f>('t1'!F93+'t6'!I93)/'t2'!F93*100</f>
        <v>90.55012237727593</v>
      </c>
      <c r="E93" s="85">
        <v>7.440769578316113</v>
      </c>
      <c r="F93" s="687">
        <f>('t9'!C93*'t19'!C93/1000000)/'t2'!F93*100</f>
        <v>45.088314519771586</v>
      </c>
    </row>
    <row r="94" spans="1:6" ht="12.75">
      <c r="A94" s="27" t="s">
        <v>187</v>
      </c>
      <c r="B94" s="28" t="s">
        <v>98</v>
      </c>
      <c r="C94" s="80">
        <f>'t3'!C94/'t1'!F94*100</f>
        <v>22.59642407681671</v>
      </c>
      <c r="D94" s="93">
        <f>('t1'!F94+'t6'!I94)/'t2'!F94*100</f>
        <v>85.70308123114958</v>
      </c>
      <c r="E94" s="87">
        <v>7.624354814419753</v>
      </c>
      <c r="F94" s="689">
        <f>('t9'!C94*'t19'!C94/1000000)/'t2'!F94*100</f>
        <v>13.80667082790216</v>
      </c>
    </row>
    <row r="95" spans="1:6" ht="12.75">
      <c r="A95" s="25" t="s">
        <v>188</v>
      </c>
      <c r="B95" s="26" t="s">
        <v>75</v>
      </c>
      <c r="C95" s="76">
        <f>'t3'!C95/'t1'!F95*100</f>
        <v>22.991641961130885</v>
      </c>
      <c r="D95" s="91">
        <f>('t1'!F95+'t6'!I95)/'t2'!F95*100</f>
        <v>89.33239519029672</v>
      </c>
      <c r="E95" s="85">
        <v>10.461071572728617</v>
      </c>
      <c r="F95" s="687">
        <f>('t9'!C95*'t19'!C95/1000000)/'t2'!F95*100</f>
        <v>75.55978259227795</v>
      </c>
    </row>
    <row r="96" spans="1:6" ht="12.75">
      <c r="A96" s="27" t="s">
        <v>189</v>
      </c>
      <c r="B96" s="28" t="s">
        <v>76</v>
      </c>
      <c r="C96" s="80">
        <f>'t3'!C96/'t1'!F96*100</f>
        <v>20.900309667734426</v>
      </c>
      <c r="D96" s="93">
        <f>('t1'!F96+'t6'!I96)/'t2'!F96*100</f>
        <v>97.09038290236377</v>
      </c>
      <c r="E96" s="87">
        <v>6.686461416569932</v>
      </c>
      <c r="F96" s="689">
        <f>('t9'!C96*'t19'!C96/1000000)/'t2'!F96*100</f>
        <v>70.6065071828846</v>
      </c>
    </row>
    <row r="97" spans="1:6" ht="12.75">
      <c r="A97" s="25" t="s">
        <v>190</v>
      </c>
      <c r="B97" s="26" t="s">
        <v>77</v>
      </c>
      <c r="C97" s="76">
        <f>'t3'!C97/'t1'!F97*100</f>
        <v>27.11375180886741</v>
      </c>
      <c r="D97" s="91">
        <f>('t1'!F97+'t6'!I97)/'t2'!F97*100</f>
        <v>93.12408408801251</v>
      </c>
      <c r="E97" s="85">
        <v>12.589145186696078</v>
      </c>
      <c r="F97" s="687">
        <f>('t9'!C97*'t19'!C97/1000000)/'t2'!F97*100</f>
        <v>74.29285700395555</v>
      </c>
    </row>
    <row r="98" spans="1:6" ht="12.75">
      <c r="A98" s="27" t="s">
        <v>191</v>
      </c>
      <c r="B98" s="28" t="s">
        <v>78</v>
      </c>
      <c r="C98" s="80">
        <f>'t3'!C98/'t1'!F98*100</f>
        <v>19.580703028784086</v>
      </c>
      <c r="D98" s="93">
        <f>('t1'!F98+'t6'!I98)/'t2'!F98*100</f>
        <v>94.74385817246316</v>
      </c>
      <c r="E98" s="87">
        <v>9.690847121408732</v>
      </c>
      <c r="F98" s="689">
        <f>('t9'!C98*'t19'!C98/1000000)/'t2'!F98*100</f>
        <v>76.90935873621369</v>
      </c>
    </row>
    <row r="99" spans="1:6" ht="12.75">
      <c r="A99" s="25" t="s">
        <v>192</v>
      </c>
      <c r="B99" s="26" t="s">
        <v>99</v>
      </c>
      <c r="C99" s="76">
        <f>'t3'!C99/'t1'!F99*100</f>
        <v>20.403699084813994</v>
      </c>
      <c r="D99" s="91">
        <f>('t1'!F99+'t6'!I99)/'t2'!F99*100</f>
        <v>91.68586724238438</v>
      </c>
      <c r="E99" s="85">
        <v>15.229573161210972</v>
      </c>
      <c r="F99" s="687">
        <f>('t9'!C99*'t19'!C99/1000000)/'t2'!F99*100</f>
        <v>9.865050062605896</v>
      </c>
    </row>
    <row r="100" spans="1:6" ht="12.75">
      <c r="A100" s="27" t="s">
        <v>193</v>
      </c>
      <c r="B100" s="28" t="s">
        <v>79</v>
      </c>
      <c r="C100" s="80">
        <f>'t3'!C100/'t1'!F100*100</f>
        <v>21.02345802761039</v>
      </c>
      <c r="D100" s="93">
        <f>('t1'!F100+'t6'!I100)/'t2'!F100*100</f>
        <v>100.76626082443644</v>
      </c>
      <c r="E100" s="87">
        <v>11.048746737276572</v>
      </c>
      <c r="F100" s="689">
        <f>('t9'!C100*'t19'!C100/1000000)/'t2'!F100*100</f>
        <v>61.9696493337647</v>
      </c>
    </row>
    <row r="101" spans="1:6" ht="12.75">
      <c r="A101" s="25" t="s">
        <v>194</v>
      </c>
      <c r="B101" s="26" t="s">
        <v>80</v>
      </c>
      <c r="C101" s="76">
        <f>'t3'!C101/'t1'!F101*100</f>
        <v>27.820962142194695</v>
      </c>
      <c r="D101" s="91">
        <f>('t1'!F101+'t6'!I101)/'t2'!F101*100</f>
        <v>94.04954879283794</v>
      </c>
      <c r="E101" s="85">
        <v>14.919841285498805</v>
      </c>
      <c r="F101" s="687">
        <f>('t9'!C101*'t19'!C101/1000000)/'t2'!F101*100</f>
        <v>41.97532194990378</v>
      </c>
    </row>
    <row r="102" spans="1:6" ht="12.75">
      <c r="A102" s="27" t="s">
        <v>195</v>
      </c>
      <c r="B102" s="28" t="s">
        <v>81</v>
      </c>
      <c r="C102" s="80">
        <f>'t3'!C102/'t1'!F102*100</f>
        <v>17.617123556279733</v>
      </c>
      <c r="D102" s="93">
        <f>('t1'!F102+'t6'!I102)/'t2'!F102*100</f>
        <v>99.84142632762925</v>
      </c>
      <c r="E102" s="87">
        <v>7.445592221063785</v>
      </c>
      <c r="F102" s="689">
        <f>('t9'!C102*'t19'!C102/1000000)/'t2'!F102*100</f>
        <v>103.83817950174591</v>
      </c>
    </row>
    <row r="103" spans="1:6" ht="12.75">
      <c r="A103" s="25" t="s">
        <v>196</v>
      </c>
      <c r="B103" s="26" t="s">
        <v>82</v>
      </c>
      <c r="C103" s="76">
        <f>'t3'!C103/'t1'!F103*100</f>
        <v>17.815391452952873</v>
      </c>
      <c r="D103" s="91">
        <f>('t1'!F103+'t6'!I103)/'t2'!F103*100</f>
        <v>95.16637377295659</v>
      </c>
      <c r="E103" s="85">
        <v>15.065862815982925</v>
      </c>
      <c r="F103" s="687">
        <f>('t9'!C103*'t19'!C103/1000000)/'t2'!F103*100</f>
        <v>17.67678378196531</v>
      </c>
    </row>
    <row r="104" spans="1:6" ht="12.75">
      <c r="A104" s="27" t="s">
        <v>197</v>
      </c>
      <c r="B104" s="28" t="s">
        <v>83</v>
      </c>
      <c r="C104" s="80">
        <f>'t3'!C104/'t1'!F104*100</f>
        <v>20.64716557032274</v>
      </c>
      <c r="D104" s="93">
        <f>('t1'!F104+'t6'!I104)/'t2'!F104*100</f>
        <v>95.1778873454286</v>
      </c>
      <c r="E104" s="87">
        <v>6.129324383998368</v>
      </c>
      <c r="F104" s="689">
        <f>('t9'!C104*'t19'!C104/1000000)/'t2'!F104*100</f>
        <v>52.385907653847354</v>
      </c>
    </row>
    <row r="105" spans="1:6" ht="12.75">
      <c r="A105" s="25" t="s">
        <v>198</v>
      </c>
      <c r="B105" s="26" t="s">
        <v>84</v>
      </c>
      <c r="C105" s="76">
        <f>'t3'!C105/'t1'!F105*100</f>
        <v>31.168472138928156</v>
      </c>
      <c r="D105" s="91">
        <f>('t1'!F105+'t6'!I105)/'t2'!F105*100</f>
        <v>101.20045925747398</v>
      </c>
      <c r="E105" s="85">
        <v>9.902808720050563</v>
      </c>
      <c r="F105" s="687">
        <f>('t9'!C105*'t19'!C105/1000000)/'t2'!F105*100</f>
        <v>18.03944641321131</v>
      </c>
    </row>
    <row r="106" spans="1:6" ht="12.75">
      <c r="A106" s="27" t="s">
        <v>199</v>
      </c>
      <c r="B106" s="643" t="s">
        <v>100</v>
      </c>
      <c r="C106" s="78">
        <f>'t3'!C106/'t1'!F106*100</f>
        <v>20.146760871095168</v>
      </c>
      <c r="D106" s="92">
        <f>('t1'!F106+'t6'!I106)/'t2'!F106*100</f>
        <v>89.298174671723</v>
      </c>
      <c r="E106" s="86">
        <v>7.505350629059474</v>
      </c>
      <c r="F106" s="688">
        <f>('t9'!C106*'t19'!C106/1000000)/'t2'!F106*100</f>
        <v>32.0595234722758</v>
      </c>
    </row>
    <row r="107" spans="1:6" ht="13.5" thickBot="1">
      <c r="A107" s="671">
        <v>976</v>
      </c>
      <c r="B107" s="644" t="s">
        <v>460</v>
      </c>
      <c r="C107" s="650">
        <f>'t3'!C107/'t1'!F107*100</f>
        <v>38.3521530542683</v>
      </c>
      <c r="D107" s="665">
        <f>('t1'!F107+'t6'!I107)/'t2'!F107*100</f>
        <v>85.018354143986</v>
      </c>
      <c r="E107" s="211">
        <v>4.480949814755405</v>
      </c>
      <c r="F107" s="690">
        <f>('t9'!C107*'t19'!C107/1000000)/'t2'!F107*100</f>
        <v>3.2852983898232546</v>
      </c>
    </row>
    <row r="108" spans="1:6" ht="12.75">
      <c r="A108" s="755" t="s">
        <v>201</v>
      </c>
      <c r="B108" s="756"/>
      <c r="C108" s="82">
        <f>'t3'!C108/'t1'!F108*100</f>
        <v>20.755811964727076</v>
      </c>
      <c r="D108" s="94">
        <f>('t1'!F108+'t6'!I108)/'t2'!F108*100</f>
        <v>92.48549383513712</v>
      </c>
      <c r="E108" s="88">
        <v>10.75950154275384</v>
      </c>
      <c r="F108" s="691">
        <f>('t9'!C108*'t19'!C108/1000000)/'t2'!F108*100</f>
        <v>50.816548657416035</v>
      </c>
    </row>
    <row r="109" spans="1:6" ht="12.75">
      <c r="A109" s="753" t="s">
        <v>229</v>
      </c>
      <c r="B109" s="754"/>
      <c r="C109" s="83">
        <f>'t3'!C109/'t1'!F109*100</f>
        <v>22.339654051899206</v>
      </c>
      <c r="D109" s="95">
        <f>('t1'!F109+'t6'!I109)/'t2'!F109*100</f>
        <v>92.24058983568699</v>
      </c>
      <c r="E109" s="89">
        <v>8.651326754615786</v>
      </c>
      <c r="F109" s="692">
        <f>('t9'!C109*'t19'!C109/1000000)/'t2'!F109*100</f>
        <v>29.33826555052282</v>
      </c>
    </row>
    <row r="110" spans="1:6" ht="13.5" thickBot="1">
      <c r="A110" s="751" t="s">
        <v>278</v>
      </c>
      <c r="B110" s="752"/>
      <c r="C110" s="84">
        <f>'t3'!C110/'t1'!F110*100</f>
        <v>20.503815959362587</v>
      </c>
      <c r="D110" s="96">
        <f>('t1'!F110+'t6'!I110)/'t2'!F110*100</f>
        <v>92.60874247353887</v>
      </c>
      <c r="E110" s="90">
        <v>10.371413561506921</v>
      </c>
      <c r="F110" s="693">
        <f>('t9'!C110*'t19'!C110/1000000)/'t2'!F110*100</f>
        <v>48.101721367939376</v>
      </c>
    </row>
    <row r="111" spans="3:6" ht="12.75">
      <c r="C111" s="4"/>
      <c r="D111" s="4"/>
      <c r="E111" s="4"/>
      <c r="F111" s="4"/>
    </row>
    <row r="112" spans="1:6" ht="12.75" customHeight="1">
      <c r="A112" s="828"/>
      <c r="B112" s="828"/>
      <c r="C112" s="828"/>
      <c r="D112" s="828"/>
      <c r="E112" s="828"/>
      <c r="F112" s="828"/>
    </row>
    <row r="113" spans="1:6" ht="12" customHeight="1">
      <c r="A113" s="324" t="s">
        <v>384</v>
      </c>
      <c r="B113" s="324"/>
      <c r="C113" s="324"/>
      <c r="D113" s="324"/>
      <c r="E113" s="324"/>
      <c r="F113" s="324"/>
    </row>
    <row r="114" spans="1:6" ht="12.75">
      <c r="A114" s="327" t="s">
        <v>451</v>
      </c>
      <c r="B114" s="327"/>
      <c r="C114" s="327"/>
      <c r="D114" s="327"/>
      <c r="E114" s="327"/>
      <c r="F114" s="327"/>
    </row>
    <row r="116" spans="1:6" ht="12.75">
      <c r="A116" s="20"/>
      <c r="B116" s="20"/>
      <c r="C116" s="20"/>
      <c r="D116" s="20"/>
      <c r="E116" s="20"/>
      <c r="F116" s="20"/>
    </row>
  </sheetData>
  <sheetProtection/>
  <mergeCells count="7">
    <mergeCell ref="A112:F112"/>
    <mergeCell ref="A1:B1"/>
    <mergeCell ref="A5:B6"/>
    <mergeCell ref="A110:B110"/>
    <mergeCell ref="A109:B109"/>
    <mergeCell ref="A108:B108"/>
    <mergeCell ref="C1:F1"/>
  </mergeCells>
  <hyperlinks>
    <hyperlink ref="F2" location="Index!A1" display="Index"/>
  </hyperlinks>
  <printOptions/>
  <pageMargins left="0.5118110236220472" right="0.2362204724409449" top="1.21" bottom="0.5511811023622047" header="0.32" footer="0.22"/>
  <pageSetup firstPageNumber="44"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5" man="1"/>
  </rowBreaks>
</worksheet>
</file>

<file path=xl/worksheets/sheet25.xml><?xml version="1.0" encoding="utf-8"?>
<worksheet xmlns="http://schemas.openxmlformats.org/spreadsheetml/2006/main" xmlns:r="http://schemas.openxmlformats.org/officeDocument/2006/relationships">
  <dimension ref="A1:K120"/>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3" width="16.28125" style="205" customWidth="1"/>
    <col min="4" max="4" width="15.57421875" style="205" bestFit="1" customWidth="1"/>
    <col min="5" max="5" width="10.140625" style="209" customWidth="1"/>
    <col min="6" max="6" width="12.57421875" style="209" customWidth="1"/>
    <col min="7" max="7" width="23.57421875" style="267" customWidth="1"/>
    <col min="8" max="8" width="19.8515625" style="2" customWidth="1"/>
    <col min="9" max="16384" width="11.421875" style="2" customWidth="1"/>
  </cols>
  <sheetData>
    <row r="1" spans="1:9" ht="16.5" customHeight="1">
      <c r="A1" s="759" t="s">
        <v>368</v>
      </c>
      <c r="B1" s="759"/>
      <c r="C1" s="775" t="s">
        <v>445</v>
      </c>
      <c r="D1" s="775"/>
      <c r="E1" s="775"/>
      <c r="F1" s="775"/>
      <c r="G1" s="775"/>
      <c r="H1" s="8"/>
      <c r="I1" s="8"/>
    </row>
    <row r="2" spans="1:9" s="10" customFormat="1" ht="15" customHeight="1" thickBot="1">
      <c r="A2" s="11"/>
      <c r="B2" s="11"/>
      <c r="C2" s="201"/>
      <c r="D2" s="201"/>
      <c r="E2" s="206"/>
      <c r="F2" s="206"/>
      <c r="G2" s="237" t="s">
        <v>280</v>
      </c>
      <c r="I2" s="8"/>
    </row>
    <row r="3" spans="1:7" ht="22.5" customHeight="1" thickBot="1">
      <c r="A3" s="770" t="s">
        <v>361</v>
      </c>
      <c r="B3" s="771"/>
      <c r="C3" s="771"/>
      <c r="D3" s="771"/>
      <c r="E3" s="771"/>
      <c r="F3" s="771"/>
      <c r="G3" s="772"/>
    </row>
    <row r="4" spans="1:7" ht="9" customHeight="1" thickBot="1">
      <c r="A4" s="12"/>
      <c r="B4" s="13"/>
      <c r="C4" s="202"/>
      <c r="D4" s="203"/>
      <c r="E4" s="207"/>
      <c r="F4" s="207"/>
      <c r="G4" s="257"/>
    </row>
    <row r="5" spans="1:7" ht="61.5" customHeight="1">
      <c r="A5" s="760" t="s">
        <v>228</v>
      </c>
      <c r="B5" s="761"/>
      <c r="C5" s="72" t="s">
        <v>261</v>
      </c>
      <c r="D5" s="72" t="s">
        <v>432</v>
      </c>
      <c r="E5" s="830" t="s">
        <v>364</v>
      </c>
      <c r="F5" s="831"/>
      <c r="G5" s="258" t="s">
        <v>433</v>
      </c>
    </row>
    <row r="6" spans="1:7" ht="21.75" customHeight="1">
      <c r="A6" s="762"/>
      <c r="B6" s="763"/>
      <c r="C6" s="73" t="s">
        <v>362</v>
      </c>
      <c r="D6" s="73" t="s">
        <v>363</v>
      </c>
      <c r="E6" s="208" t="s">
        <v>348</v>
      </c>
      <c r="F6" s="302" t="s">
        <v>434</v>
      </c>
      <c r="G6" s="259" t="s">
        <v>202</v>
      </c>
    </row>
    <row r="7" spans="1:7" ht="12.75" customHeight="1">
      <c r="A7" s="25" t="s">
        <v>102</v>
      </c>
      <c r="B7" s="26" t="s">
        <v>1</v>
      </c>
      <c r="C7" s="511">
        <v>5762.44</v>
      </c>
      <c r="D7" s="511">
        <v>102.18813558145509</v>
      </c>
      <c r="E7" s="512">
        <v>419</v>
      </c>
      <c r="F7" s="513">
        <v>314</v>
      </c>
      <c r="G7" s="260">
        <v>14.85922632643461</v>
      </c>
    </row>
    <row r="8" spans="1:7" ht="12.75" customHeight="1">
      <c r="A8" s="27" t="s">
        <v>103</v>
      </c>
      <c r="B8" s="28" t="s">
        <v>2</v>
      </c>
      <c r="C8" s="407">
        <v>7369.12</v>
      </c>
      <c r="D8" s="407">
        <v>73.26112208784767</v>
      </c>
      <c r="E8" s="514">
        <v>816</v>
      </c>
      <c r="F8" s="515">
        <v>737</v>
      </c>
      <c r="G8" s="261">
        <v>30.036860725730268</v>
      </c>
    </row>
    <row r="9" spans="1:7" ht="12.75" customHeight="1">
      <c r="A9" s="25" t="s">
        <v>104</v>
      </c>
      <c r="B9" s="26" t="s">
        <v>3</v>
      </c>
      <c r="C9" s="406">
        <v>7340.11</v>
      </c>
      <c r="D9" s="406">
        <v>46.73581186113015</v>
      </c>
      <c r="E9" s="516">
        <v>320</v>
      </c>
      <c r="F9" s="513">
        <v>281</v>
      </c>
      <c r="G9" s="262">
        <v>32.04351602992019</v>
      </c>
    </row>
    <row r="10" spans="1:7" ht="12.75" customHeight="1">
      <c r="A10" s="27" t="s">
        <v>105</v>
      </c>
      <c r="B10" s="28" t="s">
        <v>85</v>
      </c>
      <c r="C10" s="408">
        <v>6925.22</v>
      </c>
      <c r="D10" s="408">
        <v>23.02453929261453</v>
      </c>
      <c r="E10" s="517">
        <v>200</v>
      </c>
      <c r="F10" s="515">
        <v>179</v>
      </c>
      <c r="G10" s="263">
        <v>24.76826591407965</v>
      </c>
    </row>
    <row r="11" spans="1:7" ht="12.75" customHeight="1">
      <c r="A11" s="25" t="s">
        <v>106</v>
      </c>
      <c r="B11" s="26" t="s">
        <v>4</v>
      </c>
      <c r="C11" s="406">
        <v>5548.68</v>
      </c>
      <c r="D11" s="406">
        <v>24.480777410122766</v>
      </c>
      <c r="E11" s="516">
        <v>177</v>
      </c>
      <c r="F11" s="513">
        <v>159</v>
      </c>
      <c r="G11" s="262">
        <v>37.410553903236256</v>
      </c>
    </row>
    <row r="12" spans="1:7" ht="12.75" customHeight="1">
      <c r="A12" s="27" t="s">
        <v>107</v>
      </c>
      <c r="B12" s="28" t="s">
        <v>5</v>
      </c>
      <c r="C12" s="408">
        <v>4298.58</v>
      </c>
      <c r="D12" s="408">
        <v>251.03638876093967</v>
      </c>
      <c r="E12" s="517">
        <v>163</v>
      </c>
      <c r="F12" s="515">
        <v>93</v>
      </c>
      <c r="G12" s="263">
        <v>80.20646835325735</v>
      </c>
    </row>
    <row r="13" spans="1:7" ht="12.75" customHeight="1">
      <c r="A13" s="25" t="s">
        <v>108</v>
      </c>
      <c r="B13" s="26" t="s">
        <v>6</v>
      </c>
      <c r="C13" s="406">
        <v>5528.64</v>
      </c>
      <c r="D13" s="406">
        <v>56.71883139433929</v>
      </c>
      <c r="E13" s="516">
        <v>339</v>
      </c>
      <c r="F13" s="513">
        <v>258</v>
      </c>
      <c r="G13" s="262">
        <v>15.898755652501132</v>
      </c>
    </row>
    <row r="14" spans="1:7" ht="12.75" customHeight="1">
      <c r="A14" s="27" t="s">
        <v>109</v>
      </c>
      <c r="B14" s="28" t="s">
        <v>86</v>
      </c>
      <c r="C14" s="408">
        <v>5229.41</v>
      </c>
      <c r="D14" s="408">
        <v>54.173606582769374</v>
      </c>
      <c r="E14" s="517">
        <v>463</v>
      </c>
      <c r="F14" s="515">
        <v>419</v>
      </c>
      <c r="G14" s="263">
        <v>24.310262058059415</v>
      </c>
    </row>
    <row r="15" spans="1:7" ht="12.75" customHeight="1">
      <c r="A15" s="25" t="s">
        <v>110</v>
      </c>
      <c r="B15" s="26" t="s">
        <v>7</v>
      </c>
      <c r="C15" s="406">
        <v>4889.92</v>
      </c>
      <c r="D15" s="406">
        <v>30.90377756691316</v>
      </c>
      <c r="E15" s="516">
        <v>332</v>
      </c>
      <c r="F15" s="513">
        <v>299</v>
      </c>
      <c r="G15" s="262">
        <v>10.179529768325205</v>
      </c>
    </row>
    <row r="16" spans="1:7" ht="12.75" customHeight="1">
      <c r="A16" s="27" t="s">
        <v>111</v>
      </c>
      <c r="B16" s="28" t="s">
        <v>87</v>
      </c>
      <c r="C16" s="408">
        <v>6004.16</v>
      </c>
      <c r="D16" s="408">
        <v>50.51464318072803</v>
      </c>
      <c r="E16" s="517">
        <v>433</v>
      </c>
      <c r="F16" s="515">
        <v>398</v>
      </c>
      <c r="G16" s="263">
        <v>36.22872554385456</v>
      </c>
    </row>
    <row r="17" spans="1:7" ht="12.75" customHeight="1">
      <c r="A17" s="25" t="s">
        <v>112</v>
      </c>
      <c r="B17" s="26" t="s">
        <v>8</v>
      </c>
      <c r="C17" s="406">
        <v>6138.98</v>
      </c>
      <c r="D17" s="406">
        <v>57.66104466865831</v>
      </c>
      <c r="E17" s="516">
        <v>438</v>
      </c>
      <c r="F17" s="513">
        <v>397</v>
      </c>
      <c r="G17" s="262">
        <v>37.04644330188146</v>
      </c>
    </row>
    <row r="18" spans="1:7" ht="12.75" customHeight="1">
      <c r="A18" s="27" t="s">
        <v>113</v>
      </c>
      <c r="B18" s="28" t="s">
        <v>9</v>
      </c>
      <c r="C18" s="408">
        <v>8735.12</v>
      </c>
      <c r="D18" s="408">
        <v>31.716564855434154</v>
      </c>
      <c r="E18" s="517">
        <v>304</v>
      </c>
      <c r="F18" s="515">
        <v>281</v>
      </c>
      <c r="G18" s="263">
        <v>25.066414484132714</v>
      </c>
    </row>
    <row r="19" spans="1:7" ht="12.75" customHeight="1">
      <c r="A19" s="25" t="s">
        <v>114</v>
      </c>
      <c r="B19" s="26" t="s">
        <v>10</v>
      </c>
      <c r="C19" s="406">
        <v>5087.49</v>
      </c>
      <c r="D19" s="406">
        <v>386.6934382180604</v>
      </c>
      <c r="E19" s="516">
        <v>119</v>
      </c>
      <c r="F19" s="513">
        <v>13</v>
      </c>
      <c r="G19" s="262">
        <v>80.75025707835972</v>
      </c>
    </row>
    <row r="20" spans="1:7" ht="12.75" customHeight="1">
      <c r="A20" s="27" t="s">
        <v>115</v>
      </c>
      <c r="B20" s="28" t="s">
        <v>11</v>
      </c>
      <c r="C20" s="408">
        <v>5547.92</v>
      </c>
      <c r="D20" s="408">
        <v>122.73212302989228</v>
      </c>
      <c r="E20" s="517">
        <v>706</v>
      </c>
      <c r="F20" s="515">
        <v>579</v>
      </c>
      <c r="G20" s="263">
        <v>27.828135372179503</v>
      </c>
    </row>
    <row r="21" spans="1:7" ht="12.75" customHeight="1">
      <c r="A21" s="25" t="s">
        <v>116</v>
      </c>
      <c r="B21" s="26" t="s">
        <v>12</v>
      </c>
      <c r="C21" s="406">
        <v>5725.98</v>
      </c>
      <c r="D21" s="406">
        <v>25.91346808755881</v>
      </c>
      <c r="E21" s="516">
        <v>260</v>
      </c>
      <c r="F21" s="513">
        <v>249</v>
      </c>
      <c r="G21" s="262">
        <v>19.009974390079527</v>
      </c>
    </row>
    <row r="22" spans="1:7" ht="12.75" customHeight="1">
      <c r="A22" s="27" t="s">
        <v>117</v>
      </c>
      <c r="B22" s="28" t="s">
        <v>13</v>
      </c>
      <c r="C22" s="408">
        <v>5955.99</v>
      </c>
      <c r="D22" s="408">
        <v>59.02679487373216</v>
      </c>
      <c r="E22" s="517">
        <v>404</v>
      </c>
      <c r="F22" s="515">
        <v>370</v>
      </c>
      <c r="G22" s="263">
        <v>17.34283755685325</v>
      </c>
    </row>
    <row r="23" spans="1:7" ht="12.75" customHeight="1">
      <c r="A23" s="25" t="s">
        <v>118</v>
      </c>
      <c r="B23" s="26" t="s">
        <v>88</v>
      </c>
      <c r="C23" s="406">
        <v>6863.75</v>
      </c>
      <c r="D23" s="406">
        <v>89.83529411764705</v>
      </c>
      <c r="E23" s="516">
        <v>472</v>
      </c>
      <c r="F23" s="513">
        <v>404</v>
      </c>
      <c r="G23" s="262">
        <v>23.45383688475804</v>
      </c>
    </row>
    <row r="24" spans="1:7" ht="12.75" customHeight="1">
      <c r="A24" s="27" t="s">
        <v>119</v>
      </c>
      <c r="B24" s="28" t="s">
        <v>89</v>
      </c>
      <c r="C24" s="408">
        <v>7234.99</v>
      </c>
      <c r="D24" s="408">
        <v>42.98858740647879</v>
      </c>
      <c r="E24" s="517">
        <v>290</v>
      </c>
      <c r="F24" s="515">
        <v>268</v>
      </c>
      <c r="G24" s="263">
        <v>33.6818617332536</v>
      </c>
    </row>
    <row r="25" spans="1:7" ht="12.75" customHeight="1">
      <c r="A25" s="25" t="s">
        <v>120</v>
      </c>
      <c r="B25" s="26" t="s">
        <v>90</v>
      </c>
      <c r="C25" s="406">
        <v>5856.83</v>
      </c>
      <c r="D25" s="406">
        <v>41.550121823580334</v>
      </c>
      <c r="E25" s="516">
        <v>286</v>
      </c>
      <c r="F25" s="513">
        <v>258</v>
      </c>
      <c r="G25" s="262">
        <v>30.75914724349913</v>
      </c>
    </row>
    <row r="26" spans="1:7" ht="12.75" customHeight="1">
      <c r="A26" s="27" t="s">
        <v>225</v>
      </c>
      <c r="B26" s="28" t="s">
        <v>14</v>
      </c>
      <c r="C26" s="408">
        <v>4014.22</v>
      </c>
      <c r="D26" s="408">
        <v>35.20733791371674</v>
      </c>
      <c r="E26" s="517">
        <v>124</v>
      </c>
      <c r="F26" s="515">
        <v>115</v>
      </c>
      <c r="G26" s="263">
        <v>53.287341682586856</v>
      </c>
    </row>
    <row r="27" spans="1:7" ht="12.75" customHeight="1">
      <c r="A27" s="25" t="s">
        <v>226</v>
      </c>
      <c r="B27" s="26" t="s">
        <v>15</v>
      </c>
      <c r="C27" s="406">
        <v>4665.57</v>
      </c>
      <c r="D27" s="406">
        <v>35.22484926814945</v>
      </c>
      <c r="E27" s="516">
        <v>236</v>
      </c>
      <c r="F27" s="513">
        <v>211</v>
      </c>
      <c r="G27" s="262">
        <v>26.496251764591346</v>
      </c>
    </row>
    <row r="28" spans="1:7" ht="12.75" customHeight="1">
      <c r="A28" s="27" t="s">
        <v>121</v>
      </c>
      <c r="B28" s="28" t="s">
        <v>16</v>
      </c>
      <c r="C28" s="408">
        <v>8763.21</v>
      </c>
      <c r="D28" s="408">
        <v>59.81187259006689</v>
      </c>
      <c r="E28" s="517">
        <v>706</v>
      </c>
      <c r="F28" s="515">
        <v>660</v>
      </c>
      <c r="G28" s="263">
        <v>40.15137061570866</v>
      </c>
    </row>
    <row r="29" spans="1:7" ht="12.75" customHeight="1">
      <c r="A29" s="25" t="s">
        <v>122</v>
      </c>
      <c r="B29" s="26" t="s">
        <v>91</v>
      </c>
      <c r="C29" s="406">
        <v>6877.55</v>
      </c>
      <c r="D29" s="406">
        <v>85.42562395038931</v>
      </c>
      <c r="E29" s="516">
        <v>373</v>
      </c>
      <c r="F29" s="513">
        <v>282</v>
      </c>
      <c r="G29" s="262">
        <v>19.35239541189306</v>
      </c>
    </row>
    <row r="30" spans="1:7" ht="12.75" customHeight="1">
      <c r="A30" s="27" t="s">
        <v>123</v>
      </c>
      <c r="B30" s="28" t="s">
        <v>17</v>
      </c>
      <c r="C30" s="408">
        <v>5565.38</v>
      </c>
      <c r="D30" s="408">
        <v>22.205851172786044</v>
      </c>
      <c r="E30" s="517">
        <v>260</v>
      </c>
      <c r="F30" s="515">
        <v>255</v>
      </c>
      <c r="G30" s="263">
        <v>11.202097358881408</v>
      </c>
    </row>
    <row r="31" spans="1:7" ht="12.75" customHeight="1">
      <c r="A31" s="25" t="s">
        <v>124</v>
      </c>
      <c r="B31" s="26" t="s">
        <v>92</v>
      </c>
      <c r="C31" s="406">
        <v>9060.01</v>
      </c>
      <c r="D31" s="406">
        <v>45.4836142564964</v>
      </c>
      <c r="E31" s="516">
        <v>557</v>
      </c>
      <c r="F31" s="513">
        <v>489</v>
      </c>
      <c r="G31" s="262">
        <v>13.760853422377101</v>
      </c>
    </row>
    <row r="32" spans="1:7" ht="12.75" customHeight="1">
      <c r="A32" s="27" t="s">
        <v>125</v>
      </c>
      <c r="B32" s="28" t="s">
        <v>18</v>
      </c>
      <c r="C32" s="408">
        <v>5233.64</v>
      </c>
      <c r="D32" s="408">
        <v>100.36532891066256</v>
      </c>
      <c r="E32" s="517">
        <v>594</v>
      </c>
      <c r="F32" s="515">
        <v>519</v>
      </c>
      <c r="G32" s="263">
        <v>35.7956579017507</v>
      </c>
    </row>
    <row r="33" spans="1:7" ht="12.75" customHeight="1">
      <c r="A33" s="25" t="s">
        <v>126</v>
      </c>
      <c r="B33" s="26" t="s">
        <v>93</v>
      </c>
      <c r="C33" s="406">
        <v>6529.95</v>
      </c>
      <c r="D33" s="406">
        <v>73.9644254550188</v>
      </c>
      <c r="E33" s="516">
        <v>369</v>
      </c>
      <c r="F33" s="513">
        <v>307</v>
      </c>
      <c r="G33" s="262">
        <v>36.31797326619515</v>
      </c>
    </row>
    <row r="34" spans="1:7" ht="12.75" customHeight="1">
      <c r="A34" s="27" t="s">
        <v>127</v>
      </c>
      <c r="B34" s="28" t="s">
        <v>19</v>
      </c>
      <c r="C34" s="408">
        <v>6039.74</v>
      </c>
      <c r="D34" s="408">
        <v>96.49786249076948</v>
      </c>
      <c r="E34" s="517">
        <v>675</v>
      </c>
      <c r="F34" s="515">
        <v>564</v>
      </c>
      <c r="G34" s="263">
        <v>22.293427495873523</v>
      </c>
    </row>
    <row r="35" spans="1:7" ht="12.75" customHeight="1">
      <c r="A35" s="25" t="s">
        <v>128</v>
      </c>
      <c r="B35" s="26" t="s">
        <v>20</v>
      </c>
      <c r="C35" s="406">
        <v>5879.95</v>
      </c>
      <c r="D35" s="406">
        <v>72.36490106208386</v>
      </c>
      <c r="E35" s="516">
        <v>402</v>
      </c>
      <c r="F35" s="513">
        <v>342</v>
      </c>
      <c r="G35" s="262">
        <v>31.050382841913788</v>
      </c>
    </row>
    <row r="36" spans="1:7" ht="12.75" customHeight="1">
      <c r="A36" s="27" t="s">
        <v>129</v>
      </c>
      <c r="B36" s="28" t="s">
        <v>21</v>
      </c>
      <c r="C36" s="408">
        <v>6733</v>
      </c>
      <c r="D36" s="408">
        <v>132.76607752859053</v>
      </c>
      <c r="E36" s="517">
        <v>283</v>
      </c>
      <c r="F36" s="515">
        <v>181</v>
      </c>
      <c r="G36" s="263">
        <v>36.97246043802871</v>
      </c>
    </row>
    <row r="37" spans="1:7" ht="12.75" customHeight="1">
      <c r="A37" s="25" t="s">
        <v>130</v>
      </c>
      <c r="B37" s="26" t="s">
        <v>22</v>
      </c>
      <c r="C37" s="406">
        <v>5852.9</v>
      </c>
      <c r="D37" s="406">
        <v>119.92055220488989</v>
      </c>
      <c r="E37" s="516">
        <v>353</v>
      </c>
      <c r="F37" s="513">
        <v>234</v>
      </c>
      <c r="G37" s="262">
        <v>37.55640185045086</v>
      </c>
    </row>
    <row r="38" spans="1:7" ht="12.75" customHeight="1">
      <c r="A38" s="27" t="s">
        <v>131</v>
      </c>
      <c r="B38" s="28" t="s">
        <v>23</v>
      </c>
      <c r="C38" s="408">
        <v>6309.34</v>
      </c>
      <c r="D38" s="408">
        <v>195.07904154792735</v>
      </c>
      <c r="E38" s="517">
        <v>589</v>
      </c>
      <c r="F38" s="515">
        <v>458</v>
      </c>
      <c r="G38" s="263">
        <v>54.29729773646837</v>
      </c>
    </row>
    <row r="39" spans="1:7" ht="12.75" customHeight="1">
      <c r="A39" s="25" t="s">
        <v>132</v>
      </c>
      <c r="B39" s="26" t="s">
        <v>24</v>
      </c>
      <c r="C39" s="406">
        <v>6256.82</v>
      </c>
      <c r="D39" s="406">
        <v>29.91631531672639</v>
      </c>
      <c r="E39" s="516">
        <v>463</v>
      </c>
      <c r="F39" s="513">
        <v>449</v>
      </c>
      <c r="G39" s="262">
        <v>11.642207275311064</v>
      </c>
    </row>
    <row r="40" spans="1:7" ht="12.75" customHeight="1">
      <c r="A40" s="27" t="s">
        <v>133</v>
      </c>
      <c r="B40" s="28" t="s">
        <v>25</v>
      </c>
      <c r="C40" s="408">
        <v>10000.14</v>
      </c>
      <c r="D40" s="408">
        <v>143.46409150271896</v>
      </c>
      <c r="E40" s="517">
        <v>542</v>
      </c>
      <c r="F40" s="515">
        <v>358</v>
      </c>
      <c r="G40" s="263">
        <v>52.57848369754249</v>
      </c>
    </row>
    <row r="41" spans="1:7" ht="12.75" customHeight="1">
      <c r="A41" s="25" t="s">
        <v>134</v>
      </c>
      <c r="B41" s="26" t="s">
        <v>26</v>
      </c>
      <c r="C41" s="406">
        <v>6101.01</v>
      </c>
      <c r="D41" s="406">
        <v>169.1480590918553</v>
      </c>
      <c r="E41" s="516">
        <v>343</v>
      </c>
      <c r="F41" s="513">
        <v>217</v>
      </c>
      <c r="G41" s="262">
        <v>48.241913071453354</v>
      </c>
    </row>
    <row r="42" spans="1:7" ht="12.75" customHeight="1">
      <c r="A42" s="27" t="s">
        <v>135</v>
      </c>
      <c r="B42" s="28" t="s">
        <v>27</v>
      </c>
      <c r="C42" s="408">
        <v>6774.72</v>
      </c>
      <c r="D42" s="408">
        <v>144.2788779462472</v>
      </c>
      <c r="E42" s="517">
        <v>353</v>
      </c>
      <c r="F42" s="515">
        <v>264</v>
      </c>
      <c r="G42" s="263">
        <v>36.08914633909288</v>
      </c>
    </row>
    <row r="43" spans="1:7" ht="12.75" customHeight="1">
      <c r="A43" s="25" t="s">
        <v>136</v>
      </c>
      <c r="B43" s="26" t="s">
        <v>28</v>
      </c>
      <c r="C43" s="406">
        <v>6790.63</v>
      </c>
      <c r="D43" s="406">
        <v>34.20419018559397</v>
      </c>
      <c r="E43" s="516">
        <v>247</v>
      </c>
      <c r="F43" s="513">
        <v>223</v>
      </c>
      <c r="G43" s="262">
        <v>25.666902026968845</v>
      </c>
    </row>
    <row r="44" spans="1:7" ht="12.75" customHeight="1">
      <c r="A44" s="27" t="s">
        <v>137</v>
      </c>
      <c r="B44" s="28" t="s">
        <v>29</v>
      </c>
      <c r="C44" s="408">
        <v>6126.7</v>
      </c>
      <c r="D44" s="408">
        <v>96.0419148970898</v>
      </c>
      <c r="E44" s="517">
        <v>277</v>
      </c>
      <c r="F44" s="515">
        <v>204</v>
      </c>
      <c r="G44" s="263">
        <v>46.01033275551477</v>
      </c>
    </row>
    <row r="45" spans="1:7" ht="12.75" customHeight="1">
      <c r="A45" s="25" t="s">
        <v>138</v>
      </c>
      <c r="B45" s="26" t="s">
        <v>30</v>
      </c>
      <c r="C45" s="406">
        <v>7431.44</v>
      </c>
      <c r="D45" s="406">
        <v>161.0775300614686</v>
      </c>
      <c r="E45" s="516">
        <v>533</v>
      </c>
      <c r="F45" s="513">
        <v>333</v>
      </c>
      <c r="G45" s="262">
        <v>35.59853571899973</v>
      </c>
    </row>
    <row r="46" spans="1:7" ht="12.75" customHeight="1">
      <c r="A46" s="27" t="s">
        <v>139</v>
      </c>
      <c r="B46" s="28" t="s">
        <v>94</v>
      </c>
      <c r="C46" s="408">
        <v>4999.18</v>
      </c>
      <c r="D46" s="408">
        <v>52.26397129129177</v>
      </c>
      <c r="E46" s="517">
        <v>544</v>
      </c>
      <c r="F46" s="515">
        <v>496</v>
      </c>
      <c r="G46" s="263">
        <v>20.73202004003414</v>
      </c>
    </row>
    <row r="47" spans="1:7" ht="12.75" customHeight="1">
      <c r="A47" s="25" t="s">
        <v>140</v>
      </c>
      <c r="B47" s="26" t="s">
        <v>31</v>
      </c>
      <c r="C47" s="406">
        <v>9242.6</v>
      </c>
      <c r="D47" s="406">
        <v>41.04267197541817</v>
      </c>
      <c r="E47" s="516">
        <v>331</v>
      </c>
      <c r="F47" s="513">
        <v>278</v>
      </c>
      <c r="G47" s="262">
        <v>23.125631028546874</v>
      </c>
    </row>
    <row r="48" spans="1:7" ht="12.75" customHeight="1">
      <c r="A48" s="27" t="s">
        <v>141</v>
      </c>
      <c r="B48" s="28" t="s">
        <v>32</v>
      </c>
      <c r="C48" s="408">
        <v>6343.44</v>
      </c>
      <c r="D48" s="408">
        <v>51.68615136266758</v>
      </c>
      <c r="E48" s="517">
        <v>291</v>
      </c>
      <c r="F48" s="515">
        <v>246</v>
      </c>
      <c r="G48" s="263">
        <v>24.423243500433102</v>
      </c>
    </row>
    <row r="49" spans="1:7" ht="12.75" customHeight="1">
      <c r="A49" s="25" t="s">
        <v>142</v>
      </c>
      <c r="B49" s="26" t="s">
        <v>33</v>
      </c>
      <c r="C49" s="406">
        <v>4780.59</v>
      </c>
      <c r="D49" s="406">
        <v>156.07174009902542</v>
      </c>
      <c r="E49" s="516">
        <v>327</v>
      </c>
      <c r="F49" s="513">
        <v>226</v>
      </c>
      <c r="G49" s="262">
        <v>45.633850009717</v>
      </c>
    </row>
    <row r="50" spans="1:7" ht="12.75" customHeight="1">
      <c r="A50" s="27" t="s">
        <v>143</v>
      </c>
      <c r="B50" s="28" t="s">
        <v>34</v>
      </c>
      <c r="C50" s="408">
        <v>4977.14</v>
      </c>
      <c r="D50" s="408">
        <v>44.82935983315719</v>
      </c>
      <c r="E50" s="517">
        <v>260</v>
      </c>
      <c r="F50" s="515">
        <v>229</v>
      </c>
      <c r="G50" s="263">
        <v>8.430365450291768</v>
      </c>
    </row>
    <row r="51" spans="1:7" ht="12.75" customHeight="1">
      <c r="A51" s="25" t="s">
        <v>144</v>
      </c>
      <c r="B51" s="26" t="s">
        <v>35</v>
      </c>
      <c r="C51" s="406">
        <v>6815.38</v>
      </c>
      <c r="D51" s="406">
        <v>185.8088617215768</v>
      </c>
      <c r="E51" s="516">
        <v>221</v>
      </c>
      <c r="F51" s="513">
        <v>124</v>
      </c>
      <c r="G51" s="262">
        <v>52.39466248880649</v>
      </c>
    </row>
    <row r="52" spans="1:7" ht="12.75" customHeight="1">
      <c r="A52" s="27" t="s">
        <v>145</v>
      </c>
      <c r="B52" s="28" t="s">
        <v>95</v>
      </c>
      <c r="C52" s="408">
        <v>6775.23</v>
      </c>
      <c r="D52" s="408">
        <v>96.45576607731398</v>
      </c>
      <c r="E52" s="517">
        <v>334</v>
      </c>
      <c r="F52" s="515">
        <v>257</v>
      </c>
      <c r="G52" s="263">
        <v>39.81209162828419</v>
      </c>
    </row>
    <row r="53" spans="1:7" ht="12.75" customHeight="1">
      <c r="A53" s="25" t="s">
        <v>146</v>
      </c>
      <c r="B53" s="26" t="s">
        <v>36</v>
      </c>
      <c r="C53" s="406">
        <v>5216.53</v>
      </c>
      <c r="D53" s="406">
        <v>33.27154257715378</v>
      </c>
      <c r="E53" s="516">
        <v>340</v>
      </c>
      <c r="F53" s="513">
        <v>314</v>
      </c>
      <c r="G53" s="262">
        <v>11.493299224484623</v>
      </c>
    </row>
    <row r="54" spans="1:7" ht="12.75" customHeight="1">
      <c r="A54" s="27" t="s">
        <v>147</v>
      </c>
      <c r="B54" s="28" t="s">
        <v>37</v>
      </c>
      <c r="C54" s="408">
        <v>5360.91</v>
      </c>
      <c r="D54" s="408">
        <v>61.50019306423723</v>
      </c>
      <c r="E54" s="517">
        <v>319</v>
      </c>
      <c r="F54" s="515">
        <v>263</v>
      </c>
      <c r="G54" s="263">
        <v>23.03084347142983</v>
      </c>
    </row>
    <row r="55" spans="1:7" ht="12.75" customHeight="1">
      <c r="A55" s="25" t="s">
        <v>148</v>
      </c>
      <c r="B55" s="26" t="s">
        <v>38</v>
      </c>
      <c r="C55" s="406">
        <v>5166.88</v>
      </c>
      <c r="D55" s="406">
        <v>14.934157557365372</v>
      </c>
      <c r="E55" s="516">
        <v>185</v>
      </c>
      <c r="F55" s="513">
        <v>177</v>
      </c>
      <c r="G55" s="262">
        <v>15.920842891022899</v>
      </c>
    </row>
    <row r="56" spans="1:7" ht="12.75" customHeight="1">
      <c r="A56" s="27" t="s">
        <v>149</v>
      </c>
      <c r="B56" s="28" t="s">
        <v>39</v>
      </c>
      <c r="C56" s="408">
        <v>7165.6</v>
      </c>
      <c r="D56" s="408">
        <v>108.8648543038964</v>
      </c>
      <c r="E56" s="517">
        <v>363</v>
      </c>
      <c r="F56" s="515">
        <v>283</v>
      </c>
      <c r="G56" s="263">
        <v>34.061290992485404</v>
      </c>
    </row>
    <row r="57" spans="1:7" ht="12.75" customHeight="1">
      <c r="A57" s="25" t="s">
        <v>150</v>
      </c>
      <c r="B57" s="26" t="s">
        <v>40</v>
      </c>
      <c r="C57" s="406">
        <v>5938.02</v>
      </c>
      <c r="D57" s="406">
        <v>83.82625858451132</v>
      </c>
      <c r="E57" s="516">
        <v>601</v>
      </c>
      <c r="F57" s="513">
        <v>537</v>
      </c>
      <c r="G57" s="262">
        <v>20.917024602119085</v>
      </c>
    </row>
    <row r="58" spans="1:7" ht="12.75" customHeight="1">
      <c r="A58" s="27" t="s">
        <v>151</v>
      </c>
      <c r="B58" s="28" t="s">
        <v>96</v>
      </c>
      <c r="C58" s="408">
        <v>8161.58</v>
      </c>
      <c r="D58" s="408">
        <v>69.36708333435438</v>
      </c>
      <c r="E58" s="517">
        <v>620</v>
      </c>
      <c r="F58" s="515">
        <v>577</v>
      </c>
      <c r="G58" s="263">
        <v>48.64601824620901</v>
      </c>
    </row>
    <row r="59" spans="1:7" ht="12.75" customHeight="1">
      <c r="A59" s="25" t="s">
        <v>152</v>
      </c>
      <c r="B59" s="26" t="s">
        <v>41</v>
      </c>
      <c r="C59" s="406">
        <v>6210.6</v>
      </c>
      <c r="D59" s="406">
        <v>29.82223939715969</v>
      </c>
      <c r="E59" s="516">
        <v>438</v>
      </c>
      <c r="F59" s="513">
        <v>414</v>
      </c>
      <c r="G59" s="262">
        <v>26.738259526817625</v>
      </c>
    </row>
    <row r="60" spans="1:7" ht="12.75" customHeight="1">
      <c r="A60" s="27" t="s">
        <v>153</v>
      </c>
      <c r="B60" s="28" t="s">
        <v>42</v>
      </c>
      <c r="C60" s="408">
        <v>5175.21</v>
      </c>
      <c r="D60" s="408">
        <v>58.963211154716426</v>
      </c>
      <c r="E60" s="517">
        <v>261</v>
      </c>
      <c r="F60" s="515">
        <v>238</v>
      </c>
      <c r="G60" s="263">
        <v>24.927002395566728</v>
      </c>
    </row>
    <row r="61" spans="1:7" ht="12.75" customHeight="1">
      <c r="A61" s="25" t="s">
        <v>154</v>
      </c>
      <c r="B61" s="26" t="s">
        <v>43</v>
      </c>
      <c r="C61" s="406">
        <v>5245.91</v>
      </c>
      <c r="D61" s="406">
        <v>139.35027478549955</v>
      </c>
      <c r="E61" s="516">
        <v>594</v>
      </c>
      <c r="F61" s="513">
        <v>491</v>
      </c>
      <c r="G61" s="262">
        <v>33.003109358306695</v>
      </c>
    </row>
    <row r="62" spans="1:7" ht="12.75" customHeight="1">
      <c r="A62" s="27" t="s">
        <v>155</v>
      </c>
      <c r="B62" s="28" t="s">
        <v>44</v>
      </c>
      <c r="C62" s="408">
        <v>6211.4</v>
      </c>
      <c r="D62" s="408">
        <v>31.23337733844222</v>
      </c>
      <c r="E62" s="517">
        <v>500</v>
      </c>
      <c r="F62" s="515">
        <v>475</v>
      </c>
      <c r="G62" s="263">
        <v>17.758488270799937</v>
      </c>
    </row>
    <row r="63" spans="1:7" ht="12.75" customHeight="1">
      <c r="A63" s="25" t="s">
        <v>156</v>
      </c>
      <c r="B63" s="26" t="s">
        <v>45</v>
      </c>
      <c r="C63" s="406">
        <v>6822.64</v>
      </c>
      <c r="D63" s="406">
        <v>104.97138937420118</v>
      </c>
      <c r="E63" s="516">
        <v>261</v>
      </c>
      <c r="F63" s="513">
        <v>193</v>
      </c>
      <c r="G63" s="262">
        <v>29.60015750186405</v>
      </c>
    </row>
    <row r="64" spans="1:7" ht="12.75" customHeight="1">
      <c r="A64" s="27" t="s">
        <v>157</v>
      </c>
      <c r="B64" s="28" t="s">
        <v>46</v>
      </c>
      <c r="C64" s="408">
        <v>6216.27</v>
      </c>
      <c r="D64" s="408">
        <v>168.09083260540484</v>
      </c>
      <c r="E64" s="517">
        <v>730</v>
      </c>
      <c r="F64" s="515">
        <v>569</v>
      </c>
      <c r="G64" s="263">
        <v>37.004377460766506</v>
      </c>
    </row>
    <row r="65" spans="1:7" ht="12.75" customHeight="1">
      <c r="A65" s="25" t="s">
        <v>158</v>
      </c>
      <c r="B65" s="26" t="s">
        <v>47</v>
      </c>
      <c r="C65" s="406">
        <v>6816.71</v>
      </c>
      <c r="D65" s="406">
        <v>32.30282643680016</v>
      </c>
      <c r="E65" s="516">
        <v>312</v>
      </c>
      <c r="F65" s="513">
        <v>292</v>
      </c>
      <c r="G65" s="262">
        <v>21.89428653172812</v>
      </c>
    </row>
    <row r="66" spans="1:7" ht="12.75" customHeight="1">
      <c r="A66" s="27" t="s">
        <v>159</v>
      </c>
      <c r="B66" s="28" t="s">
        <v>48</v>
      </c>
      <c r="C66" s="408">
        <v>5742.74</v>
      </c>
      <c r="D66" s="408">
        <v>447.85938419639405</v>
      </c>
      <c r="E66" s="517">
        <v>650</v>
      </c>
      <c r="F66" s="515">
        <v>316</v>
      </c>
      <c r="G66" s="263">
        <v>55.44340070141606</v>
      </c>
    </row>
    <row r="67" spans="1:7" ht="12.75" customHeight="1">
      <c r="A67" s="25" t="s">
        <v>160</v>
      </c>
      <c r="B67" s="26" t="s">
        <v>49</v>
      </c>
      <c r="C67" s="406">
        <v>5860.22</v>
      </c>
      <c r="D67" s="406">
        <v>136.77165703676653</v>
      </c>
      <c r="E67" s="516">
        <v>693</v>
      </c>
      <c r="F67" s="513">
        <v>565</v>
      </c>
      <c r="G67" s="262">
        <v>31.352244258351714</v>
      </c>
    </row>
    <row r="68" spans="1:7" ht="12.75" customHeight="1">
      <c r="A68" s="27" t="s">
        <v>161</v>
      </c>
      <c r="B68" s="28" t="s">
        <v>50</v>
      </c>
      <c r="C68" s="408">
        <v>6103.38</v>
      </c>
      <c r="D68" s="408">
        <v>47.87675025969217</v>
      </c>
      <c r="E68" s="517">
        <v>505</v>
      </c>
      <c r="F68" s="515">
        <v>470</v>
      </c>
      <c r="G68" s="263">
        <v>19.599945244858148</v>
      </c>
    </row>
    <row r="69" spans="1:7" ht="12.75" customHeight="1">
      <c r="A69" s="25" t="s">
        <v>162</v>
      </c>
      <c r="B69" s="26" t="s">
        <v>51</v>
      </c>
      <c r="C69" s="406">
        <v>6671.35</v>
      </c>
      <c r="D69" s="406">
        <v>219.0346781386076</v>
      </c>
      <c r="E69" s="516">
        <v>895</v>
      </c>
      <c r="F69" s="513">
        <v>622</v>
      </c>
      <c r="G69" s="262">
        <v>35.39062601582062</v>
      </c>
    </row>
    <row r="70" spans="1:7" ht="12.75" customHeight="1">
      <c r="A70" s="27" t="s">
        <v>163</v>
      </c>
      <c r="B70" s="28" t="s">
        <v>52</v>
      </c>
      <c r="C70" s="408">
        <v>7969.66</v>
      </c>
      <c r="D70" s="408">
        <v>78.97651844620724</v>
      </c>
      <c r="E70" s="517">
        <v>470</v>
      </c>
      <c r="F70" s="515">
        <v>404</v>
      </c>
      <c r="G70" s="263">
        <v>39.75018112027657</v>
      </c>
    </row>
    <row r="71" spans="1:7" ht="12.75" customHeight="1">
      <c r="A71" s="25" t="s">
        <v>164</v>
      </c>
      <c r="B71" s="26" t="s">
        <v>53</v>
      </c>
      <c r="C71" s="406">
        <v>7644.76</v>
      </c>
      <c r="D71" s="406">
        <v>85.07212783658349</v>
      </c>
      <c r="E71" s="516">
        <v>547</v>
      </c>
      <c r="F71" s="513">
        <v>410</v>
      </c>
      <c r="G71" s="262">
        <v>40.81749072815504</v>
      </c>
    </row>
    <row r="72" spans="1:7" ht="12.75" customHeight="1">
      <c r="A72" s="27" t="s">
        <v>165</v>
      </c>
      <c r="B72" s="28" t="s">
        <v>97</v>
      </c>
      <c r="C72" s="408">
        <v>4464.04</v>
      </c>
      <c r="D72" s="408">
        <v>51.44891174810262</v>
      </c>
      <c r="E72" s="517">
        <v>474</v>
      </c>
      <c r="F72" s="515">
        <v>415</v>
      </c>
      <c r="G72" s="263">
        <v>25.607610920015674</v>
      </c>
    </row>
    <row r="73" spans="1:7" ht="12.75" customHeight="1">
      <c r="A73" s="25" t="s">
        <v>166</v>
      </c>
      <c r="B73" s="26" t="s">
        <v>54</v>
      </c>
      <c r="C73" s="406">
        <v>4116.02</v>
      </c>
      <c r="D73" s="406">
        <v>108.33037740341396</v>
      </c>
      <c r="E73" s="516">
        <v>226</v>
      </c>
      <c r="F73" s="513">
        <v>157</v>
      </c>
      <c r="G73" s="262">
        <v>36.42131467402274</v>
      </c>
    </row>
    <row r="74" spans="1:7" ht="12.75" customHeight="1">
      <c r="A74" s="27" t="s">
        <v>167</v>
      </c>
      <c r="B74" s="28" t="s">
        <v>55</v>
      </c>
      <c r="C74" s="408">
        <v>4755.03</v>
      </c>
      <c r="D74" s="408">
        <v>230.16447845754917</v>
      </c>
      <c r="E74" s="517">
        <v>527</v>
      </c>
      <c r="F74" s="515">
        <v>368</v>
      </c>
      <c r="G74" s="263">
        <v>44.37469790458856</v>
      </c>
    </row>
    <row r="75" spans="1:7" ht="12.75" customHeight="1">
      <c r="A75" s="25" t="s">
        <v>168</v>
      </c>
      <c r="B75" s="26" t="s">
        <v>56</v>
      </c>
      <c r="C75" s="406">
        <v>3525.17</v>
      </c>
      <c r="D75" s="406">
        <v>212.3625243605273</v>
      </c>
      <c r="E75" s="516">
        <v>377</v>
      </c>
      <c r="F75" s="513">
        <v>231</v>
      </c>
      <c r="G75" s="262">
        <v>39.858191270801775</v>
      </c>
    </row>
    <row r="76" spans="1:7" ht="12.75" customHeight="1">
      <c r="A76" s="27" t="s">
        <v>169</v>
      </c>
      <c r="B76" s="28" t="s">
        <v>57</v>
      </c>
      <c r="C76" s="408">
        <v>3249.12</v>
      </c>
      <c r="D76" s="408">
        <v>525.8873171812676</v>
      </c>
      <c r="E76" s="517">
        <v>293</v>
      </c>
      <c r="F76" s="515">
        <v>122</v>
      </c>
      <c r="G76" s="263">
        <v>68.08098223707198</v>
      </c>
    </row>
    <row r="77" spans="1:7" ht="12.75" customHeight="1">
      <c r="A77" s="25" t="s">
        <v>170</v>
      </c>
      <c r="B77" s="26" t="s">
        <v>58</v>
      </c>
      <c r="C77" s="406">
        <v>5360.08</v>
      </c>
      <c r="D77" s="406">
        <v>44.625080222683245</v>
      </c>
      <c r="E77" s="516">
        <v>545</v>
      </c>
      <c r="F77" s="513">
        <v>507</v>
      </c>
      <c r="G77" s="262">
        <v>11.037484217831551</v>
      </c>
    </row>
    <row r="78" spans="1:7" ht="12.75" customHeight="1">
      <c r="A78" s="27" t="s">
        <v>171</v>
      </c>
      <c r="B78" s="28" t="s">
        <v>59</v>
      </c>
      <c r="C78" s="408">
        <v>8574.69</v>
      </c>
      <c r="D78" s="408">
        <v>64.69271775422784</v>
      </c>
      <c r="E78" s="517">
        <v>573</v>
      </c>
      <c r="F78" s="515">
        <v>497</v>
      </c>
      <c r="G78" s="263">
        <v>24.603403518892414</v>
      </c>
    </row>
    <row r="79" spans="1:7" ht="12.75" customHeight="1">
      <c r="A79" s="25" t="s">
        <v>172</v>
      </c>
      <c r="B79" s="26" t="s">
        <v>60</v>
      </c>
      <c r="C79" s="406">
        <v>6205.99</v>
      </c>
      <c r="D79" s="406">
        <v>90.40459298194165</v>
      </c>
      <c r="E79" s="516">
        <v>375</v>
      </c>
      <c r="F79" s="513">
        <v>306</v>
      </c>
      <c r="G79" s="262">
        <v>32.267355850637195</v>
      </c>
    </row>
    <row r="80" spans="1:7" ht="12.75" customHeight="1">
      <c r="A80" s="27" t="s">
        <v>173</v>
      </c>
      <c r="B80" s="28" t="s">
        <v>61</v>
      </c>
      <c r="C80" s="408">
        <v>6028.25</v>
      </c>
      <c r="D80" s="408">
        <v>68.18015178534401</v>
      </c>
      <c r="E80" s="517">
        <v>305</v>
      </c>
      <c r="F80" s="515">
        <v>190</v>
      </c>
      <c r="G80" s="263">
        <v>27.650380650451208</v>
      </c>
    </row>
    <row r="81" spans="1:7" ht="12.75" customHeight="1">
      <c r="A81" s="25" t="s">
        <v>174</v>
      </c>
      <c r="B81" s="26" t="s">
        <v>62</v>
      </c>
      <c r="C81" s="406">
        <v>4387.8</v>
      </c>
      <c r="D81" s="406">
        <v>165.41182369296686</v>
      </c>
      <c r="E81" s="516">
        <v>294</v>
      </c>
      <c r="F81" s="513">
        <v>146</v>
      </c>
      <c r="G81" s="262">
        <v>37.502101147157454</v>
      </c>
    </row>
    <row r="82" spans="1:7" ht="12.75" customHeight="1">
      <c r="A82" s="27" t="s">
        <v>175</v>
      </c>
      <c r="B82" s="28" t="s">
        <v>63</v>
      </c>
      <c r="C82" s="408">
        <v>105.4</v>
      </c>
      <c r="D82" s="408">
        <v>21196.44212523719</v>
      </c>
      <c r="E82" s="517">
        <v>1</v>
      </c>
      <c r="F82" s="515">
        <v>0</v>
      </c>
      <c r="G82" s="263">
        <v>100</v>
      </c>
    </row>
    <row r="83" spans="1:7" ht="12.75" customHeight="1">
      <c r="A83" s="25" t="s">
        <v>176</v>
      </c>
      <c r="B83" s="26" t="s">
        <v>64</v>
      </c>
      <c r="C83" s="406">
        <v>6277.57</v>
      </c>
      <c r="D83" s="406">
        <v>199.1407503221788</v>
      </c>
      <c r="E83" s="516">
        <v>744</v>
      </c>
      <c r="F83" s="513">
        <v>601</v>
      </c>
      <c r="G83" s="262">
        <v>48.211371708316</v>
      </c>
    </row>
    <row r="84" spans="1:7" ht="12.75" customHeight="1">
      <c r="A84" s="27" t="s">
        <v>177</v>
      </c>
      <c r="B84" s="28" t="s">
        <v>65</v>
      </c>
      <c r="C84" s="408">
        <v>5915.29</v>
      </c>
      <c r="D84" s="408">
        <v>222.0371275119225</v>
      </c>
      <c r="E84" s="517">
        <v>514</v>
      </c>
      <c r="F84" s="515">
        <v>344</v>
      </c>
      <c r="G84" s="263">
        <v>49.19423730826685</v>
      </c>
    </row>
    <row r="85" spans="1:11" ht="12.75" customHeight="1">
      <c r="A85" s="25" t="s">
        <v>178</v>
      </c>
      <c r="B85" s="26" t="s">
        <v>66</v>
      </c>
      <c r="C85" s="406">
        <v>2284.43</v>
      </c>
      <c r="D85" s="406">
        <v>616.1537013609523</v>
      </c>
      <c r="E85" s="516">
        <v>262</v>
      </c>
      <c r="F85" s="513">
        <v>128</v>
      </c>
      <c r="G85" s="262">
        <v>69.14490323680695</v>
      </c>
      <c r="K85" s="3"/>
    </row>
    <row r="86" spans="1:7" ht="12.75" customHeight="1">
      <c r="A86" s="27" t="s">
        <v>179</v>
      </c>
      <c r="B86" s="28" t="s">
        <v>67</v>
      </c>
      <c r="C86" s="408">
        <v>5999.35</v>
      </c>
      <c r="D86" s="408">
        <v>61.063115170810164</v>
      </c>
      <c r="E86" s="517">
        <v>305</v>
      </c>
      <c r="F86" s="515">
        <v>266</v>
      </c>
      <c r="G86" s="263">
        <v>23.434578355020896</v>
      </c>
    </row>
    <row r="87" spans="1:7" ht="12.75" customHeight="1">
      <c r="A87" s="25" t="s">
        <v>180</v>
      </c>
      <c r="B87" s="26" t="s">
        <v>68</v>
      </c>
      <c r="C87" s="406">
        <v>6170.12</v>
      </c>
      <c r="D87" s="406">
        <v>92.34423317536775</v>
      </c>
      <c r="E87" s="516">
        <v>782</v>
      </c>
      <c r="F87" s="513">
        <v>702</v>
      </c>
      <c r="G87" s="262">
        <v>27.786933438638055</v>
      </c>
    </row>
    <row r="88" spans="1:7" ht="12.75" customHeight="1">
      <c r="A88" s="27" t="s">
        <v>181</v>
      </c>
      <c r="B88" s="28" t="s">
        <v>69</v>
      </c>
      <c r="C88" s="408">
        <v>5757.89</v>
      </c>
      <c r="D88" s="408">
        <v>64.95747574198187</v>
      </c>
      <c r="E88" s="517">
        <v>323</v>
      </c>
      <c r="F88" s="515">
        <v>276</v>
      </c>
      <c r="G88" s="263">
        <v>36.770690180686486</v>
      </c>
    </row>
    <row r="89" spans="1:7" ht="12.75" customHeight="1">
      <c r="A89" s="25" t="s">
        <v>182</v>
      </c>
      <c r="B89" s="26" t="s">
        <v>70</v>
      </c>
      <c r="C89" s="406">
        <v>3718.28</v>
      </c>
      <c r="D89" s="406">
        <v>64.35529330765837</v>
      </c>
      <c r="E89" s="516">
        <v>195</v>
      </c>
      <c r="F89" s="513">
        <v>161</v>
      </c>
      <c r="G89" s="262">
        <v>33.987905938794185</v>
      </c>
    </row>
    <row r="90" spans="1:11" s="3" customFormat="1" ht="12.75" customHeight="1">
      <c r="A90" s="27" t="s">
        <v>183</v>
      </c>
      <c r="B90" s="28" t="s">
        <v>71</v>
      </c>
      <c r="C90" s="408">
        <v>5972.54</v>
      </c>
      <c r="D90" s="408">
        <v>168.65571431920088</v>
      </c>
      <c r="E90" s="517">
        <v>153</v>
      </c>
      <c r="F90" s="515">
        <v>58</v>
      </c>
      <c r="G90" s="263">
        <v>64.10911116118983</v>
      </c>
      <c r="K90" s="2"/>
    </row>
    <row r="91" spans="1:7" ht="12.75" customHeight="1">
      <c r="A91" s="25" t="s">
        <v>184</v>
      </c>
      <c r="B91" s="26" t="s">
        <v>72</v>
      </c>
      <c r="C91" s="406">
        <v>3567.13</v>
      </c>
      <c r="D91" s="406">
        <v>151.4004255521946</v>
      </c>
      <c r="E91" s="516">
        <v>151</v>
      </c>
      <c r="F91" s="513">
        <v>78</v>
      </c>
      <c r="G91" s="262">
        <v>55.94030348198827</v>
      </c>
    </row>
    <row r="92" spans="1:7" ht="12.75" customHeight="1">
      <c r="A92" s="27" t="s">
        <v>185</v>
      </c>
      <c r="B92" s="28" t="s">
        <v>73</v>
      </c>
      <c r="C92" s="408">
        <v>6719.59</v>
      </c>
      <c r="D92" s="408">
        <v>93.22161024705376</v>
      </c>
      <c r="E92" s="517">
        <v>282</v>
      </c>
      <c r="F92" s="515">
        <v>213</v>
      </c>
      <c r="G92" s="263">
        <v>24.249414521775638</v>
      </c>
    </row>
    <row r="93" spans="1:7" ht="12.75" customHeight="1">
      <c r="A93" s="25" t="s">
        <v>186</v>
      </c>
      <c r="B93" s="26" t="s">
        <v>74</v>
      </c>
      <c r="C93" s="406">
        <v>6990.44</v>
      </c>
      <c r="D93" s="406">
        <v>60.94981145678956</v>
      </c>
      <c r="E93" s="516">
        <v>281</v>
      </c>
      <c r="F93" s="513">
        <v>244</v>
      </c>
      <c r="G93" s="262">
        <v>30.885590495369264</v>
      </c>
    </row>
    <row r="94" spans="1:7" ht="12.75">
      <c r="A94" s="27" t="s">
        <v>187</v>
      </c>
      <c r="B94" s="28" t="s">
        <v>98</v>
      </c>
      <c r="C94" s="408">
        <v>5520.13</v>
      </c>
      <c r="D94" s="408">
        <v>67.90582830476818</v>
      </c>
      <c r="E94" s="517">
        <v>201</v>
      </c>
      <c r="F94" s="515">
        <v>179</v>
      </c>
      <c r="G94" s="263">
        <v>42.96396682397445</v>
      </c>
    </row>
    <row r="95" spans="1:7" ht="12.75">
      <c r="A95" s="25" t="s">
        <v>188</v>
      </c>
      <c r="B95" s="26" t="s">
        <v>75</v>
      </c>
      <c r="C95" s="406">
        <v>5873.78</v>
      </c>
      <c r="D95" s="406">
        <v>64.72697309058222</v>
      </c>
      <c r="E95" s="516">
        <v>515</v>
      </c>
      <c r="F95" s="513">
        <v>413</v>
      </c>
      <c r="G95" s="262">
        <v>14.300143085598854</v>
      </c>
    </row>
    <row r="96" spans="1:7" ht="12.75">
      <c r="A96" s="27" t="s">
        <v>189</v>
      </c>
      <c r="B96" s="28" t="s">
        <v>76</v>
      </c>
      <c r="C96" s="408">
        <v>7427.35</v>
      </c>
      <c r="D96" s="408">
        <v>46.23142843679105</v>
      </c>
      <c r="E96" s="517">
        <v>455</v>
      </c>
      <c r="F96" s="515">
        <v>429</v>
      </c>
      <c r="G96" s="263">
        <v>21.24195854701975</v>
      </c>
    </row>
    <row r="97" spans="1:7" ht="12.75">
      <c r="A97" s="25" t="s">
        <v>190</v>
      </c>
      <c r="B97" s="26" t="s">
        <v>77</v>
      </c>
      <c r="C97" s="406">
        <v>609.44</v>
      </c>
      <c r="D97" s="406">
        <v>233.7572197427146</v>
      </c>
      <c r="E97" s="516">
        <v>102</v>
      </c>
      <c r="F97" s="513">
        <v>65</v>
      </c>
      <c r="G97" s="262">
        <v>35.237012234927455</v>
      </c>
    </row>
    <row r="98" spans="1:7" ht="12.75">
      <c r="A98" s="27" t="s">
        <v>191</v>
      </c>
      <c r="B98" s="28" t="s">
        <v>78</v>
      </c>
      <c r="C98" s="408">
        <v>1804.4</v>
      </c>
      <c r="D98" s="408">
        <v>669.4768344047883</v>
      </c>
      <c r="E98" s="517">
        <v>196</v>
      </c>
      <c r="F98" s="515">
        <v>74</v>
      </c>
      <c r="G98" s="263">
        <v>65.02188734474389</v>
      </c>
    </row>
    <row r="99" spans="1:7" ht="12.75">
      <c r="A99" s="25" t="s">
        <v>192</v>
      </c>
      <c r="B99" s="26" t="s">
        <v>99</v>
      </c>
      <c r="C99" s="406">
        <v>175.61</v>
      </c>
      <c r="D99" s="406">
        <v>8893.257787141962</v>
      </c>
      <c r="E99" s="516">
        <v>36</v>
      </c>
      <c r="F99" s="513">
        <v>0</v>
      </c>
      <c r="G99" s="262">
        <v>99.34169790842935</v>
      </c>
    </row>
    <row r="100" spans="1:7" ht="12.75">
      <c r="A100" s="27" t="s">
        <v>193</v>
      </c>
      <c r="B100" s="28" t="s">
        <v>79</v>
      </c>
      <c r="C100" s="408">
        <v>236.2</v>
      </c>
      <c r="D100" s="408">
        <v>6418.217612193057</v>
      </c>
      <c r="E100" s="517">
        <v>40</v>
      </c>
      <c r="F100" s="515">
        <v>0</v>
      </c>
      <c r="G100" s="263">
        <v>98.39167061899771</v>
      </c>
    </row>
    <row r="101" spans="1:7" ht="12.75">
      <c r="A101" s="25" t="s">
        <v>194</v>
      </c>
      <c r="B101" s="26" t="s">
        <v>80</v>
      </c>
      <c r="C101" s="406">
        <v>245.03</v>
      </c>
      <c r="D101" s="406">
        <v>5381.124760233441</v>
      </c>
      <c r="E101" s="516">
        <v>47</v>
      </c>
      <c r="F101" s="513">
        <v>0</v>
      </c>
      <c r="G101" s="262">
        <v>96.19373593611708</v>
      </c>
    </row>
    <row r="102" spans="1:7" ht="12.75">
      <c r="A102" s="27" t="s">
        <v>195</v>
      </c>
      <c r="B102" s="28" t="s">
        <v>81</v>
      </c>
      <c r="C102" s="408">
        <v>1245.91</v>
      </c>
      <c r="D102" s="408">
        <v>938.1833358749828</v>
      </c>
      <c r="E102" s="517">
        <v>185</v>
      </c>
      <c r="F102" s="515">
        <v>90</v>
      </c>
      <c r="G102" s="263">
        <v>75.2980600431862</v>
      </c>
    </row>
    <row r="103" spans="1:7" ht="12.75">
      <c r="A103" s="25" t="s">
        <v>196</v>
      </c>
      <c r="B103" s="26" t="s">
        <v>82</v>
      </c>
      <c r="C103" s="406">
        <v>1628.4</v>
      </c>
      <c r="D103" s="406">
        <v>246.59420289855072</v>
      </c>
      <c r="E103" s="516">
        <v>32</v>
      </c>
      <c r="F103" s="513">
        <v>4</v>
      </c>
      <c r="G103" s="262">
        <v>76.86463090891885</v>
      </c>
    </row>
    <row r="104" spans="1:7" ht="12.75">
      <c r="A104" s="27" t="s">
        <v>197</v>
      </c>
      <c r="B104" s="28" t="s">
        <v>83</v>
      </c>
      <c r="C104" s="408">
        <v>1128</v>
      </c>
      <c r="D104" s="408">
        <v>351.42198581560285</v>
      </c>
      <c r="E104" s="517">
        <v>34</v>
      </c>
      <c r="F104" s="515">
        <v>8</v>
      </c>
      <c r="G104" s="263">
        <v>74.4182702495434</v>
      </c>
    </row>
    <row r="105" spans="1:7" ht="12.75">
      <c r="A105" s="25" t="s">
        <v>198</v>
      </c>
      <c r="B105" s="26" t="s">
        <v>84</v>
      </c>
      <c r="C105" s="406">
        <v>83533.9</v>
      </c>
      <c r="D105" s="406">
        <v>2.6871605420074967</v>
      </c>
      <c r="E105" s="516">
        <v>22</v>
      </c>
      <c r="F105" s="513">
        <v>12</v>
      </c>
      <c r="G105" s="262">
        <v>73.65872347629295</v>
      </c>
    </row>
    <row r="106" spans="1:7" ht="12.75">
      <c r="A106" s="27" t="s">
        <v>199</v>
      </c>
      <c r="B106" s="643" t="s">
        <v>100</v>
      </c>
      <c r="C106" s="407">
        <v>2503.72</v>
      </c>
      <c r="D106" s="407">
        <v>326.06042209192725</v>
      </c>
      <c r="E106" s="514">
        <v>24</v>
      </c>
      <c r="F106" s="515">
        <v>2</v>
      </c>
      <c r="G106" s="261">
        <v>94.65655026434287</v>
      </c>
    </row>
    <row r="107" spans="1:7" ht="13.5" thickBot="1">
      <c r="A107" s="671">
        <v>976</v>
      </c>
      <c r="B107" s="644" t="s">
        <v>460</v>
      </c>
      <c r="C107" s="652">
        <v>374</v>
      </c>
      <c r="D107" s="652">
        <v>498.5347593582888</v>
      </c>
      <c r="E107" s="666">
        <v>17</v>
      </c>
      <c r="F107" s="513">
        <v>2</v>
      </c>
      <c r="G107" s="667">
        <v>52.739042756312614</v>
      </c>
    </row>
    <row r="108" spans="1:11" ht="12.75">
      <c r="A108" s="755" t="s">
        <v>201</v>
      </c>
      <c r="B108" s="756"/>
      <c r="C108" s="409">
        <v>543859.85</v>
      </c>
      <c r="D108" s="409">
        <v>110.74839225583575</v>
      </c>
      <c r="E108" s="518">
        <v>36570</v>
      </c>
      <c r="F108" s="519">
        <v>29347</v>
      </c>
      <c r="G108" s="264">
        <v>46.38810050617279</v>
      </c>
      <c r="K108" s="70"/>
    </row>
    <row r="109" spans="1:11" ht="12.75">
      <c r="A109" s="753" t="s">
        <v>229</v>
      </c>
      <c r="B109" s="754"/>
      <c r="C109" s="410">
        <v>89168.02</v>
      </c>
      <c r="D109" s="410">
        <v>22.712660884474055</v>
      </c>
      <c r="E109" s="520">
        <v>129</v>
      </c>
      <c r="F109" s="521">
        <v>28</v>
      </c>
      <c r="G109" s="265">
        <v>80.9811958367465</v>
      </c>
      <c r="K109" s="70"/>
    </row>
    <row r="110" spans="1:7" ht="13.5" thickBot="1">
      <c r="A110" s="751" t="s">
        <v>278</v>
      </c>
      <c r="B110" s="752"/>
      <c r="C110" s="411">
        <v>633133.27</v>
      </c>
      <c r="D110" s="411">
        <v>101.85999544771985</v>
      </c>
      <c r="E110" s="522">
        <v>36700</v>
      </c>
      <c r="F110" s="523">
        <v>29375</v>
      </c>
      <c r="G110" s="266">
        <v>49.33167679087758</v>
      </c>
    </row>
    <row r="111" spans="1:7" ht="12.75">
      <c r="A111" s="47"/>
      <c r="B111" s="47"/>
      <c r="C111" s="303"/>
      <c r="D111" s="303"/>
      <c r="E111" s="304"/>
      <c r="F111" s="305"/>
      <c r="G111" s="234"/>
    </row>
    <row r="112" spans="1:7" ht="12.75">
      <c r="A112" s="811" t="s">
        <v>437</v>
      </c>
      <c r="B112" s="811"/>
      <c r="C112" s="811"/>
      <c r="D112" s="811"/>
      <c r="E112" s="811"/>
      <c r="F112" s="811"/>
      <c r="G112" s="811"/>
    </row>
    <row r="113" spans="1:11" s="70" customFormat="1" ht="12.75">
      <c r="A113" s="811" t="s">
        <v>435</v>
      </c>
      <c r="B113" s="811"/>
      <c r="C113" s="811"/>
      <c r="D113" s="811"/>
      <c r="E113" s="811"/>
      <c r="F113" s="811"/>
      <c r="G113" s="811"/>
      <c r="K113" s="2"/>
    </row>
    <row r="114" spans="1:11" s="70" customFormat="1" ht="12.75">
      <c r="A114" s="832" t="s">
        <v>384</v>
      </c>
      <c r="B114" s="832"/>
      <c r="C114" s="832"/>
      <c r="D114" s="832"/>
      <c r="E114" s="832"/>
      <c r="F114" s="832"/>
      <c r="G114" s="832"/>
      <c r="K114" s="2"/>
    </row>
    <row r="115" spans="1:10" ht="12" customHeight="1">
      <c r="A115" s="811" t="s">
        <v>438</v>
      </c>
      <c r="B115" s="811"/>
      <c r="C115" s="811"/>
      <c r="D115" s="811"/>
      <c r="E115" s="811"/>
      <c r="F115" s="811"/>
      <c r="G115" s="811"/>
      <c r="J115" s="4"/>
    </row>
    <row r="116" spans="1:7" ht="12.75">
      <c r="A116" s="20"/>
      <c r="B116" s="20"/>
      <c r="C116" s="204"/>
      <c r="D116" s="204"/>
      <c r="E116" s="210"/>
      <c r="F116" s="210"/>
      <c r="G116" s="268"/>
    </row>
    <row r="118" spans="3:6" ht="12.75">
      <c r="C118" s="418">
        <f>+SUM(C7:C102)-C82</f>
        <v>543859.85</v>
      </c>
      <c r="E118" s="418">
        <f>+SUM(E7:E102)-E82</f>
        <v>36570</v>
      </c>
      <c r="F118" s="418">
        <f>+SUM(F7:F102)-F82</f>
        <v>29347</v>
      </c>
    </row>
    <row r="119" spans="3:6" ht="12.75">
      <c r="C119" s="418">
        <f>+SUM(C103:C107)</f>
        <v>89168.01999999999</v>
      </c>
      <c r="E119" s="418">
        <f>+SUM(E103:E107)</f>
        <v>129</v>
      </c>
      <c r="F119" s="418">
        <f>+SUM(F103:F107)</f>
        <v>28</v>
      </c>
    </row>
    <row r="120" spans="3:6" ht="12.75">
      <c r="C120" s="418">
        <f>+SUM(C7:C107)</f>
        <v>633133.27</v>
      </c>
      <c r="E120" s="418">
        <f>+SUM(E7:E107)</f>
        <v>36700</v>
      </c>
      <c r="F120" s="418">
        <f>+SUM(F7:F107)</f>
        <v>29375</v>
      </c>
    </row>
  </sheetData>
  <sheetProtection/>
  <mergeCells count="12">
    <mergeCell ref="A113:G113"/>
    <mergeCell ref="A114:G114"/>
    <mergeCell ref="A1:B1"/>
    <mergeCell ref="A5:B6"/>
    <mergeCell ref="A3:G3"/>
    <mergeCell ref="C1:G1"/>
    <mergeCell ref="E5:F5"/>
    <mergeCell ref="A115:G115"/>
    <mergeCell ref="A108:B108"/>
    <mergeCell ref="A110:B110"/>
    <mergeCell ref="A109:B109"/>
    <mergeCell ref="A112:G112"/>
  </mergeCells>
  <hyperlinks>
    <hyperlink ref="G2" location="Index!A1" display="Index"/>
  </hyperlinks>
  <printOptions/>
  <pageMargins left="0.5118110236220472" right="0.2362204724409449" top="1.17" bottom="0.5511811023622047" header="0.34" footer="0.19"/>
  <pageSetup firstPageNumber="46"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6" man="1"/>
  </rowBreaks>
  <colBreaks count="1" manualBreakCount="1">
    <brk id="7" max="111" man="1"/>
  </colBreaks>
</worksheet>
</file>

<file path=xl/worksheets/sheet26.xml><?xml version="1.0" encoding="utf-8"?>
<worksheet xmlns="http://schemas.openxmlformats.org/spreadsheetml/2006/main" xmlns:r="http://schemas.openxmlformats.org/officeDocument/2006/relationships">
  <dimension ref="A1:G120"/>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4" width="18.140625" style="172" customWidth="1"/>
    <col min="5" max="5" width="12.7109375" style="2" customWidth="1"/>
    <col min="6" max="7" width="18.140625" style="199" customWidth="1"/>
    <col min="8" max="16384" width="11.421875" style="2" customWidth="1"/>
  </cols>
  <sheetData>
    <row r="1" spans="1:7" ht="16.5" customHeight="1">
      <c r="A1" s="759" t="s">
        <v>360</v>
      </c>
      <c r="B1" s="759"/>
      <c r="C1" s="775" t="s">
        <v>445</v>
      </c>
      <c r="D1" s="775"/>
      <c r="E1" s="775"/>
      <c r="F1" s="775"/>
      <c r="G1" s="775"/>
    </row>
    <row r="2" spans="1:7" s="10" customFormat="1" ht="15" customHeight="1" thickBot="1">
      <c r="A2" s="11"/>
      <c r="B2" s="11"/>
      <c r="C2" s="163"/>
      <c r="D2" s="163"/>
      <c r="E2" s="9"/>
      <c r="F2" s="9"/>
      <c r="G2" s="237" t="s">
        <v>280</v>
      </c>
    </row>
    <row r="3" spans="1:7" ht="22.5" customHeight="1" thickBot="1">
      <c r="A3" s="789" t="s">
        <v>365</v>
      </c>
      <c r="B3" s="798"/>
      <c r="C3" s="798"/>
      <c r="D3" s="798"/>
      <c r="E3" s="798"/>
      <c r="F3" s="798"/>
      <c r="G3" s="799"/>
    </row>
    <row r="4" spans="1:7" ht="9" customHeight="1" thickBot="1">
      <c r="A4" s="12"/>
      <c r="B4" s="13"/>
      <c r="C4" s="164"/>
      <c r="D4" s="164"/>
      <c r="E4" s="15"/>
      <c r="F4" s="227"/>
      <c r="G4" s="227"/>
    </row>
    <row r="5" spans="1:7" ht="45">
      <c r="A5" s="760" t="s">
        <v>228</v>
      </c>
      <c r="B5" s="761"/>
      <c r="C5" s="72" t="s">
        <v>367</v>
      </c>
      <c r="D5" s="834" t="s">
        <v>429</v>
      </c>
      <c r="E5" s="803"/>
      <c r="F5" s="238" t="s">
        <v>430</v>
      </c>
      <c r="G5" s="255" t="s">
        <v>431</v>
      </c>
    </row>
    <row r="6" spans="1:7" ht="16.5" customHeight="1">
      <c r="A6" s="762"/>
      <c r="B6" s="763"/>
      <c r="C6" s="200">
        <v>2012</v>
      </c>
      <c r="D6" s="634">
        <v>2012</v>
      </c>
      <c r="E6" s="633" t="s">
        <v>473</v>
      </c>
      <c r="F6" s="239" t="s">
        <v>202</v>
      </c>
      <c r="G6" s="256" t="s">
        <v>202</v>
      </c>
    </row>
    <row r="7" spans="1:7" ht="12.75" customHeight="1">
      <c r="A7" s="25" t="s">
        <v>102</v>
      </c>
      <c r="B7" s="26" t="s">
        <v>1</v>
      </c>
      <c r="C7" s="524">
        <v>605892</v>
      </c>
      <c r="D7" s="635">
        <v>588853</v>
      </c>
      <c r="E7" s="36">
        <v>0.14280474314437086</v>
      </c>
      <c r="F7" s="312">
        <v>64.92537186700245</v>
      </c>
      <c r="G7" s="315">
        <v>7.408640186939694</v>
      </c>
    </row>
    <row r="8" spans="1:7" ht="12.75" customHeight="1">
      <c r="A8" s="27" t="s">
        <v>103</v>
      </c>
      <c r="B8" s="28" t="s">
        <v>2</v>
      </c>
      <c r="C8" s="527">
        <v>554521</v>
      </c>
      <c r="D8" s="636">
        <v>539870</v>
      </c>
      <c r="E8" s="37">
        <v>0.00818130717904575</v>
      </c>
      <c r="F8" s="313">
        <v>64.230092429659</v>
      </c>
      <c r="G8" s="314">
        <v>8.631522403541593</v>
      </c>
    </row>
    <row r="9" spans="1:7" ht="12.75" customHeight="1">
      <c r="A9" s="25" t="s">
        <v>104</v>
      </c>
      <c r="B9" s="26" t="s">
        <v>3</v>
      </c>
      <c r="C9" s="524">
        <v>353362</v>
      </c>
      <c r="D9" s="635">
        <v>343046</v>
      </c>
      <c r="E9" s="36">
        <v>-0.004859001917492667</v>
      </c>
      <c r="F9" s="312">
        <v>61.408965561469884</v>
      </c>
      <c r="G9" s="315">
        <v>12.829766270412716</v>
      </c>
    </row>
    <row r="10" spans="1:7" ht="12.75" customHeight="1">
      <c r="A10" s="27" t="s">
        <v>105</v>
      </c>
      <c r="B10" s="28" t="s">
        <v>85</v>
      </c>
      <c r="C10" s="530">
        <v>164519</v>
      </c>
      <c r="D10" s="636">
        <v>159450</v>
      </c>
      <c r="E10" s="37">
        <v>0.14251115999455433</v>
      </c>
      <c r="F10" s="316">
        <v>61.91721542803387</v>
      </c>
      <c r="G10" s="314">
        <v>10.774537472561931</v>
      </c>
    </row>
    <row r="11" spans="1:7" ht="12.75" customHeight="1">
      <c r="A11" s="25" t="s">
        <v>106</v>
      </c>
      <c r="B11" s="26" t="s">
        <v>4</v>
      </c>
      <c r="C11" s="524">
        <v>141153</v>
      </c>
      <c r="D11" s="635">
        <v>135836</v>
      </c>
      <c r="E11" s="36">
        <v>0.11873759461039879</v>
      </c>
      <c r="F11" s="312">
        <v>62.9222003003622</v>
      </c>
      <c r="G11" s="315">
        <v>10.22851085132071</v>
      </c>
    </row>
    <row r="12" spans="1:7" ht="12.75" customHeight="1">
      <c r="A12" s="27" t="s">
        <v>107</v>
      </c>
      <c r="B12" s="28" t="s">
        <v>5</v>
      </c>
      <c r="C12" s="530">
        <v>1094596</v>
      </c>
      <c r="D12" s="636">
        <v>1079100</v>
      </c>
      <c r="E12" s="37">
        <v>0.0670149882431581</v>
      </c>
      <c r="F12" s="316">
        <v>62.3302752293578</v>
      </c>
      <c r="G12" s="314">
        <v>11.754517653600223</v>
      </c>
    </row>
    <row r="13" spans="1:7" ht="12.75" customHeight="1">
      <c r="A13" s="25" t="s">
        <v>108</v>
      </c>
      <c r="B13" s="26" t="s">
        <v>6</v>
      </c>
      <c r="C13" s="524">
        <v>323516</v>
      </c>
      <c r="D13" s="635">
        <v>313578</v>
      </c>
      <c r="E13" s="36">
        <v>0.0963384063519368</v>
      </c>
      <c r="F13" s="312">
        <v>61.886994623347306</v>
      </c>
      <c r="G13" s="315">
        <v>10.926149155871904</v>
      </c>
    </row>
    <row r="14" spans="1:7" ht="12.75" customHeight="1">
      <c r="A14" s="27" t="s">
        <v>109</v>
      </c>
      <c r="B14" s="28" t="s">
        <v>86</v>
      </c>
      <c r="C14" s="530">
        <v>291717</v>
      </c>
      <c r="D14" s="636">
        <v>283296</v>
      </c>
      <c r="E14" s="37">
        <v>-0.02355495812222108</v>
      </c>
      <c r="F14" s="316">
        <v>64.3132977521744</v>
      </c>
      <c r="G14" s="314">
        <v>8.664435784479837</v>
      </c>
    </row>
    <row r="15" spans="1:7" ht="12.75" customHeight="1">
      <c r="A15" s="25" t="s">
        <v>110</v>
      </c>
      <c r="B15" s="26" t="s">
        <v>7</v>
      </c>
      <c r="C15" s="524">
        <v>156701</v>
      </c>
      <c r="D15" s="635">
        <v>151117</v>
      </c>
      <c r="E15" s="36">
        <v>0.10139572173025768</v>
      </c>
      <c r="F15" s="312">
        <v>61.502014995003876</v>
      </c>
      <c r="G15" s="315">
        <v>12.40892818147528</v>
      </c>
    </row>
    <row r="16" spans="1:7" ht="12.75" customHeight="1">
      <c r="A16" s="27" t="s">
        <v>111</v>
      </c>
      <c r="B16" s="28" t="s">
        <v>87</v>
      </c>
      <c r="C16" s="530">
        <v>311676</v>
      </c>
      <c r="D16" s="636">
        <v>303298</v>
      </c>
      <c r="E16" s="37">
        <v>0.038226001348709904</v>
      </c>
      <c r="F16" s="316">
        <v>64.09669697788974</v>
      </c>
      <c r="G16" s="314">
        <v>9.336691966316955</v>
      </c>
    </row>
    <row r="17" spans="1:7" ht="12.75" customHeight="1">
      <c r="A17" s="25" t="s">
        <v>112</v>
      </c>
      <c r="B17" s="26" t="s">
        <v>8</v>
      </c>
      <c r="C17" s="524">
        <v>363420</v>
      </c>
      <c r="D17" s="635">
        <v>353980</v>
      </c>
      <c r="E17" s="36">
        <v>0.1427187913613326</v>
      </c>
      <c r="F17" s="312">
        <v>61.50488728176733</v>
      </c>
      <c r="G17" s="315">
        <v>11.781174077631505</v>
      </c>
    </row>
    <row r="18" spans="1:7" ht="12.75" customHeight="1">
      <c r="A18" s="27" t="s">
        <v>113</v>
      </c>
      <c r="B18" s="28" t="s">
        <v>9</v>
      </c>
      <c r="C18" s="530">
        <v>288634</v>
      </c>
      <c r="D18" s="636">
        <v>277048</v>
      </c>
      <c r="E18" s="37">
        <v>0.050188015526443364</v>
      </c>
      <c r="F18" s="316">
        <v>60.25417978112097</v>
      </c>
      <c r="G18" s="314">
        <v>13.341009500158819</v>
      </c>
    </row>
    <row r="19" spans="1:7" ht="12.75" customHeight="1">
      <c r="A19" s="25" t="s">
        <v>114</v>
      </c>
      <c r="B19" s="26" t="s">
        <v>10</v>
      </c>
      <c r="C19" s="524">
        <v>1995094</v>
      </c>
      <c r="D19" s="635">
        <v>1967299</v>
      </c>
      <c r="E19" s="36">
        <v>0.07167763693680795</v>
      </c>
      <c r="F19" s="312">
        <v>64.9788364656313</v>
      </c>
      <c r="G19" s="315">
        <v>8.883804647895415</v>
      </c>
    </row>
    <row r="20" spans="1:7" ht="12.75" customHeight="1">
      <c r="A20" s="27" t="s">
        <v>115</v>
      </c>
      <c r="B20" s="28" t="s">
        <v>11</v>
      </c>
      <c r="C20" s="530">
        <v>697054</v>
      </c>
      <c r="D20" s="636">
        <v>680908</v>
      </c>
      <c r="E20" s="37">
        <v>0.05016001295526573</v>
      </c>
      <c r="F20" s="316">
        <v>64.83416261815105</v>
      </c>
      <c r="G20" s="314">
        <v>8.859493499856075</v>
      </c>
    </row>
    <row r="21" spans="1:7" ht="12.75" customHeight="1">
      <c r="A21" s="25" t="s">
        <v>116</v>
      </c>
      <c r="B21" s="26" t="s">
        <v>12</v>
      </c>
      <c r="C21" s="524">
        <v>154354</v>
      </c>
      <c r="D21" s="635">
        <v>148380</v>
      </c>
      <c r="E21" s="36">
        <v>-0.015904177001949904</v>
      </c>
      <c r="F21" s="312">
        <v>61.75764927887856</v>
      </c>
      <c r="G21" s="315">
        <v>13.22280630812778</v>
      </c>
    </row>
    <row r="22" spans="1:7" ht="12.75" customHeight="1">
      <c r="A22" s="27" t="s">
        <v>117</v>
      </c>
      <c r="B22" s="28" t="s">
        <v>13</v>
      </c>
      <c r="C22" s="530">
        <v>363913</v>
      </c>
      <c r="D22" s="636">
        <v>351563</v>
      </c>
      <c r="E22" s="37">
        <v>0.03514138999140237</v>
      </c>
      <c r="F22" s="316">
        <v>62.65164422877265</v>
      </c>
      <c r="G22" s="314">
        <v>11.516001399464676</v>
      </c>
    </row>
    <row r="23" spans="1:7" ht="12.75" customHeight="1">
      <c r="A23" s="25" t="s">
        <v>118</v>
      </c>
      <c r="B23" s="26" t="s">
        <v>88</v>
      </c>
      <c r="C23" s="524">
        <v>634928</v>
      </c>
      <c r="D23" s="635">
        <v>616607</v>
      </c>
      <c r="E23" s="36">
        <v>0.10696666570919744</v>
      </c>
      <c r="F23" s="312">
        <v>61.876689690515995</v>
      </c>
      <c r="G23" s="315">
        <v>11.733729912245563</v>
      </c>
    </row>
    <row r="24" spans="1:7" ht="12.75" customHeight="1">
      <c r="A24" s="27" t="s">
        <v>119</v>
      </c>
      <c r="B24" s="28" t="s">
        <v>89</v>
      </c>
      <c r="C24" s="530">
        <v>319423</v>
      </c>
      <c r="D24" s="636">
        <v>311022</v>
      </c>
      <c r="E24" s="37">
        <v>-0.010832368618570842</v>
      </c>
      <c r="F24" s="316">
        <v>62.54959456244252</v>
      </c>
      <c r="G24" s="314">
        <v>11.041341126994233</v>
      </c>
    </row>
    <row r="25" spans="1:7" ht="12.75" customHeight="1">
      <c r="A25" s="25" t="s">
        <v>120</v>
      </c>
      <c r="B25" s="26" t="s">
        <v>90</v>
      </c>
      <c r="C25" s="524">
        <v>252116</v>
      </c>
      <c r="D25" s="635">
        <v>243352</v>
      </c>
      <c r="E25" s="36">
        <v>0.04633324160704455</v>
      </c>
      <c r="F25" s="312">
        <v>61.374058976297704</v>
      </c>
      <c r="G25" s="315">
        <v>13.399930964200008</v>
      </c>
    </row>
    <row r="26" spans="1:7" ht="12.75" customHeight="1">
      <c r="A26" s="27" t="s">
        <v>225</v>
      </c>
      <c r="B26" s="28" t="s">
        <v>14</v>
      </c>
      <c r="C26" s="530">
        <v>143724</v>
      </c>
      <c r="D26" s="636">
        <v>141330</v>
      </c>
      <c r="E26" s="37">
        <v>0.1917229516075991</v>
      </c>
      <c r="F26" s="316">
        <v>64.19939149508244</v>
      </c>
      <c r="G26" s="314">
        <v>10.16840019811788</v>
      </c>
    </row>
    <row r="27" spans="1:7" ht="12.75" customHeight="1">
      <c r="A27" s="25" t="s">
        <v>226</v>
      </c>
      <c r="B27" s="26" t="s">
        <v>15</v>
      </c>
      <c r="C27" s="524">
        <v>167103</v>
      </c>
      <c r="D27" s="635">
        <v>164344</v>
      </c>
      <c r="E27" s="36">
        <v>0.16059688000960426</v>
      </c>
      <c r="F27" s="312">
        <v>65.22173002969382</v>
      </c>
      <c r="G27" s="315">
        <v>9.738718784987586</v>
      </c>
    </row>
    <row r="28" spans="1:7" ht="12.75" customHeight="1">
      <c r="A28" s="27" t="s">
        <v>121</v>
      </c>
      <c r="B28" s="28" t="s">
        <v>16</v>
      </c>
      <c r="C28" s="530">
        <v>538259</v>
      </c>
      <c r="D28" s="636">
        <v>524144</v>
      </c>
      <c r="E28" s="37">
        <v>0.03431441228996257</v>
      </c>
      <c r="F28" s="316">
        <v>66.06352452761072</v>
      </c>
      <c r="G28" s="314">
        <v>9.043125553283067</v>
      </c>
    </row>
    <row r="29" spans="1:7" ht="12.75" customHeight="1">
      <c r="A29" s="25" t="s">
        <v>122</v>
      </c>
      <c r="B29" s="26" t="s">
        <v>91</v>
      </c>
      <c r="C29" s="524">
        <v>608356</v>
      </c>
      <c r="D29" s="635">
        <v>587519</v>
      </c>
      <c r="E29" s="36">
        <v>0.08323791929170521</v>
      </c>
      <c r="F29" s="312">
        <v>60.913093874410876</v>
      </c>
      <c r="G29" s="315">
        <v>11.36558987879541</v>
      </c>
    </row>
    <row r="30" spans="1:7" ht="12.75" customHeight="1">
      <c r="A30" s="27" t="s">
        <v>123</v>
      </c>
      <c r="B30" s="28" t="s">
        <v>17</v>
      </c>
      <c r="C30" s="530">
        <v>128435</v>
      </c>
      <c r="D30" s="636">
        <v>123584</v>
      </c>
      <c r="E30" s="37">
        <v>-0.00711818108781237</v>
      </c>
      <c r="F30" s="316">
        <v>59.84350725012947</v>
      </c>
      <c r="G30" s="314">
        <v>15.195332729155878</v>
      </c>
    </row>
    <row r="31" spans="1:7" ht="12.75" customHeight="1">
      <c r="A31" s="25" t="s">
        <v>124</v>
      </c>
      <c r="B31" s="26" t="s">
        <v>92</v>
      </c>
      <c r="C31" s="524">
        <v>424456</v>
      </c>
      <c r="D31" s="635">
        <v>412082</v>
      </c>
      <c r="E31" s="36">
        <v>0.06126559067508297</v>
      </c>
      <c r="F31" s="312">
        <v>60.82090457724434</v>
      </c>
      <c r="G31" s="315">
        <v>13.13719114156891</v>
      </c>
    </row>
    <row r="32" spans="1:7" ht="12.75" customHeight="1">
      <c r="A32" s="27" t="s">
        <v>125</v>
      </c>
      <c r="B32" s="28" t="s">
        <v>18</v>
      </c>
      <c r="C32" s="530">
        <v>539992</v>
      </c>
      <c r="D32" s="636">
        <v>525276</v>
      </c>
      <c r="E32" s="37">
        <v>0.05252653978864341</v>
      </c>
      <c r="F32" s="316">
        <v>65.56096223699541</v>
      </c>
      <c r="G32" s="314">
        <v>7.962671052932173</v>
      </c>
    </row>
    <row r="33" spans="1:7" ht="12.75" customHeight="1">
      <c r="A33" s="25" t="s">
        <v>126</v>
      </c>
      <c r="B33" s="26" t="s">
        <v>93</v>
      </c>
      <c r="C33" s="524">
        <v>497487</v>
      </c>
      <c r="D33" s="635">
        <v>482984</v>
      </c>
      <c r="E33" s="36">
        <v>0.10326238413076938</v>
      </c>
      <c r="F33" s="312">
        <v>63.12714292813012</v>
      </c>
      <c r="G33" s="315">
        <v>9.209000712238915</v>
      </c>
    </row>
    <row r="34" spans="1:7" ht="12.75" customHeight="1">
      <c r="A34" s="27" t="s">
        <v>127</v>
      </c>
      <c r="B34" s="28" t="s">
        <v>19</v>
      </c>
      <c r="C34" s="530">
        <v>599181</v>
      </c>
      <c r="D34" s="636">
        <v>582822</v>
      </c>
      <c r="E34" s="37">
        <v>0.07719747012312994</v>
      </c>
      <c r="F34" s="316">
        <v>64.78633270535428</v>
      </c>
      <c r="G34" s="314">
        <v>7.524595845729914</v>
      </c>
    </row>
    <row r="35" spans="1:7" ht="12.75" customHeight="1">
      <c r="A35" s="25" t="s">
        <v>128</v>
      </c>
      <c r="B35" s="26" t="s">
        <v>20</v>
      </c>
      <c r="C35" s="524">
        <v>436966</v>
      </c>
      <c r="D35" s="635">
        <v>425502</v>
      </c>
      <c r="E35" s="36">
        <v>0.04375406277212912</v>
      </c>
      <c r="F35" s="312">
        <v>64.04928766492284</v>
      </c>
      <c r="G35" s="315">
        <v>8.751780250151587</v>
      </c>
    </row>
    <row r="36" spans="1:7" ht="12.75" customHeight="1">
      <c r="A36" s="27" t="s">
        <v>129</v>
      </c>
      <c r="B36" s="28" t="s">
        <v>21</v>
      </c>
      <c r="C36" s="530">
        <v>925442</v>
      </c>
      <c r="D36" s="636">
        <v>893914</v>
      </c>
      <c r="E36" s="37">
        <v>0.048680342273391686</v>
      </c>
      <c r="F36" s="316">
        <v>63.22632825976549</v>
      </c>
      <c r="G36" s="314">
        <v>10.171671995292613</v>
      </c>
    </row>
    <row r="37" spans="1:7" ht="12.75" customHeight="1">
      <c r="A37" s="25" t="s">
        <v>130</v>
      </c>
      <c r="B37" s="26" t="s">
        <v>22</v>
      </c>
      <c r="C37" s="524">
        <v>718181</v>
      </c>
      <c r="D37" s="635">
        <v>701883</v>
      </c>
      <c r="E37" s="36">
        <v>0.1263919759277834</v>
      </c>
      <c r="F37" s="312">
        <v>63.458724602248516</v>
      </c>
      <c r="G37" s="315">
        <v>9.474656032415659</v>
      </c>
    </row>
    <row r="38" spans="1:7" ht="12.75" customHeight="1">
      <c r="A38" s="27" t="s">
        <v>131</v>
      </c>
      <c r="B38" s="28" t="s">
        <v>23</v>
      </c>
      <c r="C38" s="530">
        <v>1254347</v>
      </c>
      <c r="D38" s="636">
        <v>1230820</v>
      </c>
      <c r="E38" s="37">
        <v>0.1763120521284709</v>
      </c>
      <c r="F38" s="316">
        <v>68.16073836954224</v>
      </c>
      <c r="G38" s="314">
        <v>7.527014510651435</v>
      </c>
    </row>
    <row r="39" spans="1:7" ht="12.75" customHeight="1">
      <c r="A39" s="25" t="s">
        <v>132</v>
      </c>
      <c r="B39" s="26" t="s">
        <v>24</v>
      </c>
      <c r="C39" s="524">
        <v>194560</v>
      </c>
      <c r="D39" s="635">
        <v>187181</v>
      </c>
      <c r="E39" s="36">
        <v>0.08614616879914117</v>
      </c>
      <c r="F39" s="312">
        <v>60.43882659030564</v>
      </c>
      <c r="G39" s="315">
        <v>13.224098599751045</v>
      </c>
    </row>
    <row r="40" spans="1:7" ht="12.75" customHeight="1">
      <c r="A40" s="27" t="s">
        <v>133</v>
      </c>
      <c r="B40" s="28" t="s">
        <v>25</v>
      </c>
      <c r="C40" s="530">
        <v>1464088</v>
      </c>
      <c r="D40" s="636">
        <v>1434661</v>
      </c>
      <c r="E40" s="37">
        <v>0.11444349329699977</v>
      </c>
      <c r="F40" s="316">
        <v>66.3211727369741</v>
      </c>
      <c r="G40" s="314">
        <v>8.828008846689219</v>
      </c>
    </row>
    <row r="41" spans="1:7" ht="12.75" customHeight="1">
      <c r="A41" s="25" t="s">
        <v>134</v>
      </c>
      <c r="B41" s="26" t="s">
        <v>26</v>
      </c>
      <c r="C41" s="524">
        <v>1050026</v>
      </c>
      <c r="D41" s="635">
        <v>1031974</v>
      </c>
      <c r="E41" s="36">
        <v>0.1511900950536622</v>
      </c>
      <c r="F41" s="312">
        <v>64.72721211968519</v>
      </c>
      <c r="G41" s="315">
        <v>9.43318339415528</v>
      </c>
    </row>
    <row r="42" spans="1:7" ht="12.75" customHeight="1">
      <c r="A42" s="27" t="s">
        <v>135</v>
      </c>
      <c r="B42" s="28" t="s">
        <v>27</v>
      </c>
      <c r="C42" s="530">
        <v>1003933</v>
      </c>
      <c r="D42" s="636">
        <v>977449</v>
      </c>
      <c r="E42" s="37">
        <v>0.1266995030736584</v>
      </c>
      <c r="F42" s="316">
        <v>65.48096115500655</v>
      </c>
      <c r="G42" s="314">
        <v>8.011261968655143</v>
      </c>
    </row>
    <row r="43" spans="1:7" ht="12.75" customHeight="1">
      <c r="A43" s="25" t="s">
        <v>136</v>
      </c>
      <c r="B43" s="26" t="s">
        <v>28</v>
      </c>
      <c r="C43" s="524">
        <v>239443</v>
      </c>
      <c r="D43" s="635">
        <v>232268</v>
      </c>
      <c r="E43" s="36">
        <v>0.004884506725390425</v>
      </c>
      <c r="F43" s="312">
        <v>60.961044999741674</v>
      </c>
      <c r="G43" s="315">
        <v>12.711609003392631</v>
      </c>
    </row>
    <row r="44" spans="1:7" ht="12.75" customHeight="1">
      <c r="A44" s="27" t="s">
        <v>137</v>
      </c>
      <c r="B44" s="28" t="s">
        <v>29</v>
      </c>
      <c r="C44" s="530">
        <v>603337</v>
      </c>
      <c r="D44" s="636">
        <v>588420</v>
      </c>
      <c r="E44" s="37">
        <v>0.062124212323759975</v>
      </c>
      <c r="F44" s="316">
        <v>64.56629618299854</v>
      </c>
      <c r="G44" s="314">
        <v>9.599945617076239</v>
      </c>
    </row>
    <row r="45" spans="1:7" ht="12.75" customHeight="1">
      <c r="A45" s="25" t="s">
        <v>138</v>
      </c>
      <c r="B45" s="26" t="s">
        <v>30</v>
      </c>
      <c r="C45" s="524">
        <v>1223730</v>
      </c>
      <c r="D45" s="635">
        <v>1197038</v>
      </c>
      <c r="E45" s="36">
        <v>0.09417864253029684</v>
      </c>
      <c r="F45" s="312">
        <v>65.53392624127221</v>
      </c>
      <c r="G45" s="315">
        <v>7.488316995784595</v>
      </c>
    </row>
    <row r="46" spans="1:7" ht="12.75" customHeight="1">
      <c r="A46" s="27" t="s">
        <v>139</v>
      </c>
      <c r="B46" s="28" t="s">
        <v>94</v>
      </c>
      <c r="C46" s="530">
        <v>271680</v>
      </c>
      <c r="D46" s="636">
        <v>261277</v>
      </c>
      <c r="E46" s="37">
        <v>0.04153760907608728</v>
      </c>
      <c r="F46" s="316">
        <v>62.49268018233523</v>
      </c>
      <c r="G46" s="314">
        <v>10.335008439319191</v>
      </c>
    </row>
    <row r="47" spans="1:7" ht="12.75" customHeight="1">
      <c r="A47" s="25" t="s">
        <v>140</v>
      </c>
      <c r="B47" s="26" t="s">
        <v>31</v>
      </c>
      <c r="C47" s="524">
        <v>392592</v>
      </c>
      <c r="D47" s="635">
        <v>379341</v>
      </c>
      <c r="E47" s="36">
        <v>0.15888053181154427</v>
      </c>
      <c r="F47" s="312">
        <v>62.299092373352735</v>
      </c>
      <c r="G47" s="315">
        <v>10.88756554129398</v>
      </c>
    </row>
    <row r="48" spans="1:7" ht="12.75" customHeight="1">
      <c r="A48" s="27" t="s">
        <v>141</v>
      </c>
      <c r="B48" s="28" t="s">
        <v>32</v>
      </c>
      <c r="C48" s="530">
        <v>338503</v>
      </c>
      <c r="D48" s="636">
        <v>327868</v>
      </c>
      <c r="E48" s="37">
        <v>0.04095654161692619</v>
      </c>
      <c r="F48" s="316">
        <v>61.463759805775496</v>
      </c>
      <c r="G48" s="314">
        <v>11.41129966937914</v>
      </c>
    </row>
    <row r="49" spans="1:7" ht="12.75" customHeight="1">
      <c r="A49" s="25" t="s">
        <v>142</v>
      </c>
      <c r="B49" s="26" t="s">
        <v>33</v>
      </c>
      <c r="C49" s="524">
        <v>763867</v>
      </c>
      <c r="D49" s="635">
        <v>746115</v>
      </c>
      <c r="E49" s="36">
        <v>0.024146081666492902</v>
      </c>
      <c r="F49" s="312">
        <v>62.957855022349094</v>
      </c>
      <c r="G49" s="315">
        <v>10.18743759340048</v>
      </c>
    </row>
    <row r="50" spans="1:7" ht="12.75" customHeight="1">
      <c r="A50" s="27" t="s">
        <v>143</v>
      </c>
      <c r="B50" s="28" t="s">
        <v>34</v>
      </c>
      <c r="C50" s="530">
        <v>231066</v>
      </c>
      <c r="D50" s="636">
        <v>223122</v>
      </c>
      <c r="E50" s="37">
        <v>0.06699248731547058</v>
      </c>
      <c r="F50" s="316">
        <v>61.92800351377274</v>
      </c>
      <c r="G50" s="314">
        <v>10.741657030682765</v>
      </c>
    </row>
    <row r="51" spans="1:7" ht="12.75" customHeight="1">
      <c r="A51" s="25" t="s">
        <v>144</v>
      </c>
      <c r="B51" s="26" t="s">
        <v>35</v>
      </c>
      <c r="C51" s="524">
        <v>1301325</v>
      </c>
      <c r="D51" s="635">
        <v>1266358</v>
      </c>
      <c r="E51" s="36">
        <v>0.11645592832721774</v>
      </c>
      <c r="F51" s="312">
        <v>65.35126717721214</v>
      </c>
      <c r="G51" s="315">
        <v>7.987472736777436</v>
      </c>
    </row>
    <row r="52" spans="1:7" ht="12.75" customHeight="1">
      <c r="A52" s="27" t="s">
        <v>145</v>
      </c>
      <c r="B52" s="28" t="s">
        <v>95</v>
      </c>
      <c r="C52" s="530">
        <v>672142</v>
      </c>
      <c r="D52" s="636">
        <v>653510</v>
      </c>
      <c r="E52" s="37">
        <v>0.057243992325189286</v>
      </c>
      <c r="F52" s="316">
        <v>64.32342274793041</v>
      </c>
      <c r="G52" s="314">
        <v>8.803843858548452</v>
      </c>
    </row>
    <row r="53" spans="1:7" ht="12.75" customHeight="1">
      <c r="A53" s="25" t="s">
        <v>146</v>
      </c>
      <c r="B53" s="26" t="s">
        <v>36</v>
      </c>
      <c r="C53" s="524">
        <v>180305</v>
      </c>
      <c r="D53" s="635">
        <v>173562</v>
      </c>
      <c r="E53" s="36">
        <v>0.08342852862413164</v>
      </c>
      <c r="F53" s="312">
        <v>60.47579539300077</v>
      </c>
      <c r="G53" s="315">
        <v>13.121535820052777</v>
      </c>
    </row>
    <row r="54" spans="1:7" ht="12.75" customHeight="1">
      <c r="A54" s="27" t="s">
        <v>147</v>
      </c>
      <c r="B54" s="28" t="s">
        <v>37</v>
      </c>
      <c r="C54" s="530">
        <v>341132</v>
      </c>
      <c r="D54" s="636">
        <v>329697</v>
      </c>
      <c r="E54" s="37">
        <v>0.07962865937520469</v>
      </c>
      <c r="F54" s="316">
        <v>61.18618003803492</v>
      </c>
      <c r="G54" s="314">
        <v>12.15206689778797</v>
      </c>
    </row>
    <row r="55" spans="1:7" ht="12.75" customHeight="1">
      <c r="A55" s="25" t="s">
        <v>148</v>
      </c>
      <c r="B55" s="26" t="s">
        <v>38</v>
      </c>
      <c r="C55" s="524">
        <v>81312</v>
      </c>
      <c r="D55" s="635">
        <v>77163</v>
      </c>
      <c r="E55" s="36">
        <v>0.049708198996041286</v>
      </c>
      <c r="F55" s="312">
        <v>62.85395850342781</v>
      </c>
      <c r="G55" s="315">
        <v>11.309824656895143</v>
      </c>
    </row>
    <row r="56" spans="1:7" ht="12.75" customHeight="1">
      <c r="A56" s="27" t="s">
        <v>149</v>
      </c>
      <c r="B56" s="28" t="s">
        <v>39</v>
      </c>
      <c r="C56" s="530">
        <v>803573</v>
      </c>
      <c r="D56" s="636">
        <v>780082</v>
      </c>
      <c r="E56" s="37">
        <v>0.06431613961268412</v>
      </c>
      <c r="F56" s="316">
        <v>63.884437789873374</v>
      </c>
      <c r="G56" s="314">
        <v>8.858812278709163</v>
      </c>
    </row>
    <row r="57" spans="1:7" ht="12.75" customHeight="1">
      <c r="A57" s="25" t="s">
        <v>150</v>
      </c>
      <c r="B57" s="26" t="s">
        <v>40</v>
      </c>
      <c r="C57" s="524">
        <v>516065</v>
      </c>
      <c r="D57" s="635">
        <v>497762</v>
      </c>
      <c r="E57" s="36">
        <v>0.033835890427460935</v>
      </c>
      <c r="F57" s="312">
        <v>61.943659821360406</v>
      </c>
      <c r="G57" s="315">
        <v>11.012291014581265</v>
      </c>
    </row>
    <row r="58" spans="1:7" ht="12.75" customHeight="1">
      <c r="A58" s="27" t="s">
        <v>151</v>
      </c>
      <c r="B58" s="28" t="s">
        <v>96</v>
      </c>
      <c r="C58" s="530">
        <v>580402</v>
      </c>
      <c r="D58" s="636">
        <v>566145</v>
      </c>
      <c r="E58" s="37">
        <v>0.001620582100352319</v>
      </c>
      <c r="F58" s="316">
        <v>66.63610912398768</v>
      </c>
      <c r="G58" s="314">
        <v>8.07973222407687</v>
      </c>
    </row>
    <row r="59" spans="1:7" ht="12.75" customHeight="1">
      <c r="A59" s="25" t="s">
        <v>152</v>
      </c>
      <c r="B59" s="26" t="s">
        <v>41</v>
      </c>
      <c r="C59" s="524">
        <v>192224</v>
      </c>
      <c r="D59" s="635">
        <v>185214</v>
      </c>
      <c r="E59" s="36">
        <v>-0.04956561452843644</v>
      </c>
      <c r="F59" s="312">
        <v>63.08810349109678</v>
      </c>
      <c r="G59" s="315">
        <v>10.40796052134288</v>
      </c>
    </row>
    <row r="60" spans="1:7" ht="12.75" customHeight="1">
      <c r="A60" s="27" t="s">
        <v>153</v>
      </c>
      <c r="B60" s="28" t="s">
        <v>42</v>
      </c>
      <c r="C60" s="530">
        <v>315303</v>
      </c>
      <c r="D60" s="636">
        <v>305147</v>
      </c>
      <c r="E60" s="37">
        <v>0.0694229299988085</v>
      </c>
      <c r="F60" s="316">
        <v>61.59523115088793</v>
      </c>
      <c r="G60" s="314">
        <v>10.294382707350884</v>
      </c>
    </row>
    <row r="61" spans="1:7" ht="12.75" customHeight="1">
      <c r="A61" s="25" t="s">
        <v>154</v>
      </c>
      <c r="B61" s="26" t="s">
        <v>43</v>
      </c>
      <c r="C61" s="524">
        <v>745134</v>
      </c>
      <c r="D61" s="635">
        <v>731019</v>
      </c>
      <c r="E61" s="36">
        <v>0.024153134233425133</v>
      </c>
      <c r="F61" s="312">
        <v>66.6265856291013</v>
      </c>
      <c r="G61" s="315">
        <v>8.44054668893695</v>
      </c>
    </row>
    <row r="62" spans="1:7" ht="12.75" customHeight="1">
      <c r="A62" s="27" t="s">
        <v>155</v>
      </c>
      <c r="B62" s="28" t="s">
        <v>44</v>
      </c>
      <c r="C62" s="530">
        <v>200417</v>
      </c>
      <c r="D62" s="636">
        <v>194003</v>
      </c>
      <c r="E62" s="37">
        <v>0.009391356829935749</v>
      </c>
      <c r="F62" s="316">
        <v>64.101070602001</v>
      </c>
      <c r="G62" s="314">
        <v>9.519955876970974</v>
      </c>
    </row>
    <row r="63" spans="1:7" ht="12.75" customHeight="1">
      <c r="A63" s="25" t="s">
        <v>156</v>
      </c>
      <c r="B63" s="26" t="s">
        <v>45</v>
      </c>
      <c r="C63" s="524">
        <v>739144</v>
      </c>
      <c r="D63" s="635">
        <v>716182</v>
      </c>
      <c r="E63" s="36">
        <v>0.11230320265021199</v>
      </c>
      <c r="F63" s="312">
        <v>62.657117883443036</v>
      </c>
      <c r="G63" s="315">
        <v>9.969532884099293</v>
      </c>
    </row>
    <row r="64" spans="1:7" ht="12.75" customHeight="1">
      <c r="A64" s="27" t="s">
        <v>157</v>
      </c>
      <c r="B64" s="28" t="s">
        <v>46</v>
      </c>
      <c r="C64" s="530">
        <v>1066328</v>
      </c>
      <c r="D64" s="636">
        <v>1044898</v>
      </c>
      <c r="E64" s="37">
        <v>0.02095956116926434</v>
      </c>
      <c r="F64" s="316">
        <v>66.65751106806597</v>
      </c>
      <c r="G64" s="314">
        <v>7.8151168822219965</v>
      </c>
    </row>
    <row r="65" spans="1:7" ht="12.75" customHeight="1">
      <c r="A65" s="25" t="s">
        <v>158</v>
      </c>
      <c r="B65" s="26" t="s">
        <v>47</v>
      </c>
      <c r="C65" s="524">
        <v>227740</v>
      </c>
      <c r="D65" s="635">
        <v>220199</v>
      </c>
      <c r="E65" s="36">
        <v>-0.022198243323652944</v>
      </c>
      <c r="F65" s="312">
        <v>60.69282785117098</v>
      </c>
      <c r="G65" s="315">
        <v>13.052284524452881</v>
      </c>
    </row>
    <row r="66" spans="1:7" ht="12.75" customHeight="1">
      <c r="A66" s="27" t="s">
        <v>159</v>
      </c>
      <c r="B66" s="28" t="s">
        <v>48</v>
      </c>
      <c r="C66" s="530">
        <v>2613285</v>
      </c>
      <c r="D66" s="636">
        <v>2571940</v>
      </c>
      <c r="E66" s="37">
        <v>0.006622257360020756</v>
      </c>
      <c r="F66" s="316">
        <v>66.20566576203177</v>
      </c>
      <c r="G66" s="314">
        <v>7.149505820509032</v>
      </c>
    </row>
    <row r="67" spans="1:7" ht="12.75" customHeight="1">
      <c r="A67" s="25" t="s">
        <v>160</v>
      </c>
      <c r="B67" s="26" t="s">
        <v>49</v>
      </c>
      <c r="C67" s="524">
        <v>821568</v>
      </c>
      <c r="D67" s="635">
        <v>801512</v>
      </c>
      <c r="E67" s="36">
        <v>0.04575825145053569</v>
      </c>
      <c r="F67" s="312">
        <v>66.40923654293385</v>
      </c>
      <c r="G67" s="315">
        <v>6.465280619628902</v>
      </c>
    </row>
    <row r="68" spans="1:7" ht="12.75" customHeight="1">
      <c r="A68" s="27" t="s">
        <v>161</v>
      </c>
      <c r="B68" s="28" t="s">
        <v>50</v>
      </c>
      <c r="C68" s="530">
        <v>302010</v>
      </c>
      <c r="D68" s="636">
        <v>292210</v>
      </c>
      <c r="E68" s="37">
        <v>-0.0004344301268741635</v>
      </c>
      <c r="F68" s="316">
        <v>61.650525307142125</v>
      </c>
      <c r="G68" s="314">
        <v>11.200164265425549</v>
      </c>
    </row>
    <row r="69" spans="1:7" ht="12.75" customHeight="1">
      <c r="A69" s="25" t="s">
        <v>162</v>
      </c>
      <c r="B69" s="26" t="s">
        <v>51</v>
      </c>
      <c r="C69" s="524">
        <v>1488951</v>
      </c>
      <c r="D69" s="635">
        <v>1461257</v>
      </c>
      <c r="E69" s="36">
        <v>0.013658044573686468</v>
      </c>
      <c r="F69" s="312">
        <v>64.96742188403546</v>
      </c>
      <c r="G69" s="315">
        <v>7.878080310308181</v>
      </c>
    </row>
    <row r="70" spans="1:7" ht="12.75" customHeight="1">
      <c r="A70" s="27" t="s">
        <v>163</v>
      </c>
      <c r="B70" s="28" t="s">
        <v>52</v>
      </c>
      <c r="C70" s="530">
        <v>646908</v>
      </c>
      <c r="D70" s="636">
        <v>629416</v>
      </c>
      <c r="E70" s="37">
        <v>0.04162074318263809</v>
      </c>
      <c r="F70" s="316">
        <v>66.08252729514344</v>
      </c>
      <c r="G70" s="314">
        <v>9.338021276866176</v>
      </c>
    </row>
    <row r="71" spans="1:7" ht="12.75" customHeight="1">
      <c r="A71" s="25" t="s">
        <v>164</v>
      </c>
      <c r="B71" s="26" t="s">
        <v>53</v>
      </c>
      <c r="C71" s="524">
        <v>671644</v>
      </c>
      <c r="D71" s="635">
        <v>650356</v>
      </c>
      <c r="E71" s="36">
        <v>0.08389414984217147</v>
      </c>
      <c r="F71" s="312">
        <v>63.290105726709676</v>
      </c>
      <c r="G71" s="315">
        <v>11.0182730689038</v>
      </c>
    </row>
    <row r="72" spans="1:7" ht="12.75" customHeight="1">
      <c r="A72" s="27" t="s">
        <v>165</v>
      </c>
      <c r="B72" s="28" t="s">
        <v>97</v>
      </c>
      <c r="C72" s="530">
        <v>238031</v>
      </c>
      <c r="D72" s="636">
        <v>229670</v>
      </c>
      <c r="E72" s="37">
        <v>0.03283745862714049</v>
      </c>
      <c r="F72" s="316">
        <v>61.956285104715455</v>
      </c>
      <c r="G72" s="314">
        <v>12.427395828797842</v>
      </c>
    </row>
    <row r="73" spans="1:7" ht="12.75" customHeight="1">
      <c r="A73" s="25" t="s">
        <v>166</v>
      </c>
      <c r="B73" s="26" t="s">
        <v>54</v>
      </c>
      <c r="C73" s="524">
        <v>454737</v>
      </c>
      <c r="D73" s="635">
        <v>445890</v>
      </c>
      <c r="E73" s="36">
        <v>0.1351491714676314</v>
      </c>
      <c r="F73" s="312">
        <v>61.244253066899915</v>
      </c>
      <c r="G73" s="315">
        <v>11.64188476978627</v>
      </c>
    </row>
    <row r="74" spans="1:7" ht="12.75" customHeight="1">
      <c r="A74" s="27" t="s">
        <v>167</v>
      </c>
      <c r="B74" s="28" t="s">
        <v>55</v>
      </c>
      <c r="C74" s="530">
        <v>1113207</v>
      </c>
      <c r="D74" s="636">
        <v>1094439</v>
      </c>
      <c r="E74" s="37">
        <v>0.06657993217167579</v>
      </c>
      <c r="F74" s="316">
        <v>67.13987714253604</v>
      </c>
      <c r="G74" s="314">
        <v>7.396026640132525</v>
      </c>
    </row>
    <row r="75" spans="1:7" ht="12.75" customHeight="1">
      <c r="A75" s="25" t="s">
        <v>168</v>
      </c>
      <c r="B75" s="26" t="s">
        <v>56</v>
      </c>
      <c r="C75" s="524">
        <v>764064</v>
      </c>
      <c r="D75" s="635">
        <v>748614</v>
      </c>
      <c r="E75" s="36">
        <v>0.0573270717841885</v>
      </c>
      <c r="F75" s="312">
        <v>65.60109749483712</v>
      </c>
      <c r="G75" s="315">
        <v>7.949624238926869</v>
      </c>
    </row>
    <row r="76" spans="1:7" ht="12.75" customHeight="1">
      <c r="A76" s="27" t="s">
        <v>169</v>
      </c>
      <c r="B76" s="28" t="s">
        <v>57</v>
      </c>
      <c r="C76" s="530">
        <v>1738949</v>
      </c>
      <c r="D76" s="636">
        <v>1708671</v>
      </c>
      <c r="E76" s="37">
        <v>0.08221201378961784</v>
      </c>
      <c r="F76" s="316">
        <v>66.23832206434123</v>
      </c>
      <c r="G76" s="314">
        <v>7.812094897145208</v>
      </c>
    </row>
    <row r="77" spans="1:7" ht="12.75" customHeight="1">
      <c r="A77" s="25" t="s">
        <v>170</v>
      </c>
      <c r="B77" s="26" t="s">
        <v>58</v>
      </c>
      <c r="C77" s="524">
        <v>246975</v>
      </c>
      <c r="D77" s="635">
        <v>239194</v>
      </c>
      <c r="E77" s="36">
        <v>0.041187122386084685</v>
      </c>
      <c r="F77" s="312">
        <v>63.507445838942445</v>
      </c>
      <c r="G77" s="315">
        <v>9.231000777611479</v>
      </c>
    </row>
    <row r="78" spans="1:7" ht="12.75" customHeight="1">
      <c r="A78" s="27" t="s">
        <v>171</v>
      </c>
      <c r="B78" s="28" t="s">
        <v>59</v>
      </c>
      <c r="C78" s="530">
        <v>574002</v>
      </c>
      <c r="D78" s="636">
        <v>554720</v>
      </c>
      <c r="E78" s="37">
        <v>0.0180347334247275</v>
      </c>
      <c r="F78" s="316">
        <v>61.975411018171336</v>
      </c>
      <c r="G78" s="314">
        <v>11.550511970002884</v>
      </c>
    </row>
    <row r="79" spans="1:7" ht="12.75" customHeight="1">
      <c r="A79" s="25" t="s">
        <v>172</v>
      </c>
      <c r="B79" s="26" t="s">
        <v>60</v>
      </c>
      <c r="C79" s="524">
        <v>576741</v>
      </c>
      <c r="D79" s="635">
        <v>561050</v>
      </c>
      <c r="E79" s="36">
        <v>0.058882591521012495</v>
      </c>
      <c r="F79" s="312">
        <v>62.83985384546832</v>
      </c>
      <c r="G79" s="315">
        <v>9.796987790749489</v>
      </c>
    </row>
    <row r="80" spans="1:7" ht="12.75" customHeight="1">
      <c r="A80" s="27" t="s">
        <v>173</v>
      </c>
      <c r="B80" s="28" t="s">
        <v>61</v>
      </c>
      <c r="C80" s="530">
        <v>424578</v>
      </c>
      <c r="D80" s="636">
        <v>411007</v>
      </c>
      <c r="E80" s="37">
        <v>0.10113380021325735</v>
      </c>
      <c r="F80" s="316">
        <v>64.98064509850198</v>
      </c>
      <c r="G80" s="314">
        <v>8.51591335427377</v>
      </c>
    </row>
    <row r="81" spans="1:7" ht="12.75" customHeight="1">
      <c r="A81" s="25" t="s">
        <v>174</v>
      </c>
      <c r="B81" s="26" t="s">
        <v>62</v>
      </c>
      <c r="C81" s="524">
        <v>747965</v>
      </c>
      <c r="D81" s="635">
        <v>725794</v>
      </c>
      <c r="E81" s="36">
        <v>0.14899181388015115</v>
      </c>
      <c r="F81" s="312">
        <v>66.56420416812485</v>
      </c>
      <c r="G81" s="315">
        <v>6.824663747564736</v>
      </c>
    </row>
    <row r="82" spans="1:7" ht="12.75" customHeight="1">
      <c r="A82" s="27" t="s">
        <v>175</v>
      </c>
      <c r="B82" s="28" t="s">
        <v>63</v>
      </c>
      <c r="C82" s="530">
        <v>2257981</v>
      </c>
      <c r="D82" s="636">
        <v>2234105</v>
      </c>
      <c r="E82" s="37">
        <v>0.05122183502521582</v>
      </c>
      <c r="F82" s="316">
        <v>71.28017707314562</v>
      </c>
      <c r="G82" s="314">
        <v>7.446427092728408</v>
      </c>
    </row>
    <row r="83" spans="1:7" ht="12.75" customHeight="1">
      <c r="A83" s="25" t="s">
        <v>176</v>
      </c>
      <c r="B83" s="26" t="s">
        <v>64</v>
      </c>
      <c r="C83" s="524">
        <v>1275483</v>
      </c>
      <c r="D83" s="635">
        <v>1250120</v>
      </c>
      <c r="E83" s="36">
        <v>0.008862612558084626</v>
      </c>
      <c r="F83" s="312">
        <v>65.2882923239369</v>
      </c>
      <c r="G83" s="315">
        <v>8.4424695229258</v>
      </c>
    </row>
    <row r="84" spans="1:7" ht="12.75" customHeight="1">
      <c r="A84" s="27" t="s">
        <v>177</v>
      </c>
      <c r="B84" s="28" t="s">
        <v>65</v>
      </c>
      <c r="C84" s="530">
        <v>1335284</v>
      </c>
      <c r="D84" s="636">
        <v>1313414</v>
      </c>
      <c r="E84" s="37">
        <v>0.10022642609487442</v>
      </c>
      <c r="F84" s="316">
        <v>67.39459149970992</v>
      </c>
      <c r="G84" s="314">
        <v>5.480830872824562</v>
      </c>
    </row>
    <row r="85" spans="1:7" ht="12.75" customHeight="1">
      <c r="A85" s="25" t="s">
        <v>178</v>
      </c>
      <c r="B85" s="26" t="s">
        <v>66</v>
      </c>
      <c r="C85" s="524">
        <v>1433447</v>
      </c>
      <c r="D85" s="635">
        <v>1407560</v>
      </c>
      <c r="E85" s="36">
        <v>0.03932351968243464</v>
      </c>
      <c r="F85" s="312">
        <v>66.11220836056722</v>
      </c>
      <c r="G85" s="315">
        <v>6.419477677683368</v>
      </c>
    </row>
    <row r="86" spans="1:7" ht="12.75" customHeight="1">
      <c r="A86" s="27" t="s">
        <v>179</v>
      </c>
      <c r="B86" s="28" t="s">
        <v>67</v>
      </c>
      <c r="C86" s="530">
        <v>377784</v>
      </c>
      <c r="D86" s="636">
        <v>366339</v>
      </c>
      <c r="E86" s="37">
        <v>0.06372679969337258</v>
      </c>
      <c r="F86" s="316">
        <v>62.222968343528805</v>
      </c>
      <c r="G86" s="314">
        <v>10.908475483090799</v>
      </c>
    </row>
    <row r="87" spans="1:7" ht="12.75" customHeight="1">
      <c r="A87" s="25" t="s">
        <v>180</v>
      </c>
      <c r="B87" s="26" t="s">
        <v>68</v>
      </c>
      <c r="C87" s="524">
        <v>582469</v>
      </c>
      <c r="D87" s="635">
        <v>569775</v>
      </c>
      <c r="E87" s="36">
        <v>0.02560340994796162</v>
      </c>
      <c r="F87" s="312">
        <v>65.63573340353649</v>
      </c>
      <c r="G87" s="315">
        <v>8.369619586678951</v>
      </c>
    </row>
    <row r="88" spans="1:7" ht="12.75" customHeight="1">
      <c r="A88" s="27" t="s">
        <v>181</v>
      </c>
      <c r="B88" s="28" t="s">
        <v>69</v>
      </c>
      <c r="C88" s="530">
        <v>385722</v>
      </c>
      <c r="D88" s="636">
        <v>374018</v>
      </c>
      <c r="E88" s="37">
        <v>0.08915498453707316</v>
      </c>
      <c r="F88" s="316">
        <v>61.47832457261415</v>
      </c>
      <c r="G88" s="314">
        <v>12.253955691972045</v>
      </c>
    </row>
    <row r="89" spans="1:7" ht="12.75" customHeight="1">
      <c r="A89" s="25" t="s">
        <v>182</v>
      </c>
      <c r="B89" s="26" t="s">
        <v>70</v>
      </c>
      <c r="C89" s="524">
        <v>245857</v>
      </c>
      <c r="D89" s="635">
        <v>239291</v>
      </c>
      <c r="E89" s="36">
        <v>0.16141510624460031</v>
      </c>
      <c r="F89" s="312">
        <v>62.16197015349512</v>
      </c>
      <c r="G89" s="315">
        <v>10.530274853630099</v>
      </c>
    </row>
    <row r="90" spans="1:7" s="3" customFormat="1" ht="12.75" customHeight="1">
      <c r="A90" s="27" t="s">
        <v>183</v>
      </c>
      <c r="B90" s="28" t="s">
        <v>71</v>
      </c>
      <c r="C90" s="530">
        <v>1025201</v>
      </c>
      <c r="D90" s="636">
        <v>1007303</v>
      </c>
      <c r="E90" s="37">
        <v>0.12116766710334903</v>
      </c>
      <c r="F90" s="316">
        <v>61.721845363311736</v>
      </c>
      <c r="G90" s="314">
        <v>11.208643278139746</v>
      </c>
    </row>
    <row r="91" spans="1:7" ht="12.75" customHeight="1">
      <c r="A91" s="25" t="s">
        <v>184</v>
      </c>
      <c r="B91" s="26" t="s">
        <v>72</v>
      </c>
      <c r="C91" s="524">
        <v>551922</v>
      </c>
      <c r="D91" s="635">
        <v>540065</v>
      </c>
      <c r="E91" s="36">
        <v>0.08081091087385062</v>
      </c>
      <c r="F91" s="312">
        <v>63.442178256321</v>
      </c>
      <c r="G91" s="315">
        <v>9.22129743641969</v>
      </c>
    </row>
    <row r="92" spans="1:7" ht="12.75" customHeight="1">
      <c r="A92" s="27" t="s">
        <v>185</v>
      </c>
      <c r="B92" s="28" t="s">
        <v>73</v>
      </c>
      <c r="C92" s="530">
        <v>645820</v>
      </c>
      <c r="D92" s="636">
        <v>626411</v>
      </c>
      <c r="E92" s="37">
        <v>0.16074261021672753</v>
      </c>
      <c r="F92" s="316">
        <v>62.113532489052716</v>
      </c>
      <c r="G92" s="314">
        <v>10.083156266412946</v>
      </c>
    </row>
    <row r="93" spans="1:7" ht="12.75" customHeight="1">
      <c r="A93" s="25" t="s">
        <v>186</v>
      </c>
      <c r="B93" s="26" t="s">
        <v>74</v>
      </c>
      <c r="C93" s="524">
        <v>437411</v>
      </c>
      <c r="D93" s="635">
        <v>426066</v>
      </c>
      <c r="E93" s="36">
        <v>0.06777035967761336</v>
      </c>
      <c r="F93" s="312">
        <v>64.564410208747</v>
      </c>
      <c r="G93" s="315">
        <v>10.02145207550004</v>
      </c>
    </row>
    <row r="94" spans="1:7" ht="12.75">
      <c r="A94" s="27" t="s">
        <v>187</v>
      </c>
      <c r="B94" s="28" t="s">
        <v>98</v>
      </c>
      <c r="C94" s="530">
        <v>383418</v>
      </c>
      <c r="D94" s="636">
        <v>374849</v>
      </c>
      <c r="E94" s="37">
        <v>0.05921563862523427</v>
      </c>
      <c r="F94" s="316">
        <v>63.75180405976807</v>
      </c>
      <c r="G94" s="314">
        <v>11.680169881739047</v>
      </c>
    </row>
    <row r="95" spans="1:7" ht="12.75">
      <c r="A95" s="25" t="s">
        <v>188</v>
      </c>
      <c r="B95" s="26" t="s">
        <v>75</v>
      </c>
      <c r="C95" s="524">
        <v>393474</v>
      </c>
      <c r="D95" s="635">
        <v>380192</v>
      </c>
      <c r="E95" s="36">
        <v>-0.0019950019950020215</v>
      </c>
      <c r="F95" s="312">
        <v>63.757785539937714</v>
      </c>
      <c r="G95" s="315">
        <v>9.741130797070955</v>
      </c>
    </row>
    <row r="96" spans="1:7" ht="12.75">
      <c r="A96" s="27" t="s">
        <v>189</v>
      </c>
      <c r="B96" s="28" t="s">
        <v>76</v>
      </c>
      <c r="C96" s="530">
        <v>354282</v>
      </c>
      <c r="D96" s="636">
        <v>343377</v>
      </c>
      <c r="E96" s="37">
        <v>0.030478271177386773</v>
      </c>
      <c r="F96" s="316">
        <v>62.19781755912598</v>
      </c>
      <c r="G96" s="314">
        <v>10.768339172396521</v>
      </c>
    </row>
    <row r="97" spans="1:7" ht="12.75">
      <c r="A97" s="25" t="s">
        <v>190</v>
      </c>
      <c r="B97" s="26" t="s">
        <v>77</v>
      </c>
      <c r="C97" s="524">
        <v>145987</v>
      </c>
      <c r="D97" s="635">
        <v>142461</v>
      </c>
      <c r="E97" s="36">
        <v>0.03677369585468093</v>
      </c>
      <c r="F97" s="312">
        <v>65.95208513207123</v>
      </c>
      <c r="G97" s="315">
        <v>8.259804437705757</v>
      </c>
    </row>
    <row r="98" spans="1:7" ht="12.75">
      <c r="A98" s="27" t="s">
        <v>191</v>
      </c>
      <c r="B98" s="28" t="s">
        <v>78</v>
      </c>
      <c r="C98" s="530">
        <v>1225717</v>
      </c>
      <c r="D98" s="636">
        <v>1208004</v>
      </c>
      <c r="E98" s="37">
        <v>0.06503573324117151</v>
      </c>
      <c r="F98" s="316">
        <v>66.53189890099702</v>
      </c>
      <c r="G98" s="314">
        <v>6.075807696001006</v>
      </c>
    </row>
    <row r="99" spans="1:7" ht="12.75">
      <c r="A99" s="25" t="s">
        <v>192</v>
      </c>
      <c r="B99" s="26" t="s">
        <v>99</v>
      </c>
      <c r="C99" s="524">
        <v>1579457</v>
      </c>
      <c r="D99" s="635">
        <v>1561745</v>
      </c>
      <c r="E99" s="36">
        <v>0.09298465022629587</v>
      </c>
      <c r="F99" s="312">
        <v>67.20732257826982</v>
      </c>
      <c r="G99" s="315">
        <v>7.247213853734125</v>
      </c>
    </row>
    <row r="100" spans="1:7" ht="12.75">
      <c r="A100" s="27" t="s">
        <v>193</v>
      </c>
      <c r="B100" s="28" t="s">
        <v>79</v>
      </c>
      <c r="C100" s="530">
        <v>1528413</v>
      </c>
      <c r="D100" s="636">
        <v>1515983</v>
      </c>
      <c r="E100" s="37">
        <v>0.09626564058137443</v>
      </c>
      <c r="F100" s="316">
        <v>67.24620262892131</v>
      </c>
      <c r="G100" s="314">
        <v>5.164437859791303</v>
      </c>
    </row>
    <row r="101" spans="1:7" ht="12.75">
      <c r="A101" s="25" t="s">
        <v>194</v>
      </c>
      <c r="B101" s="26" t="s">
        <v>80</v>
      </c>
      <c r="C101" s="524">
        <v>1331443</v>
      </c>
      <c r="D101" s="635">
        <v>1318537</v>
      </c>
      <c r="E101" s="36">
        <v>0.07438337746995316</v>
      </c>
      <c r="F101" s="312">
        <v>67.33167139033641</v>
      </c>
      <c r="G101" s="315">
        <v>6.74444478994522</v>
      </c>
    </row>
    <row r="102" spans="1:7" ht="12.75">
      <c r="A102" s="27" t="s">
        <v>195</v>
      </c>
      <c r="B102" s="28" t="s">
        <v>81</v>
      </c>
      <c r="C102" s="530">
        <v>1185379</v>
      </c>
      <c r="D102" s="636">
        <v>1168892</v>
      </c>
      <c r="E102" s="37">
        <v>0.05737681190884558</v>
      </c>
      <c r="F102" s="316">
        <v>67.47518162499188</v>
      </c>
      <c r="G102" s="314">
        <v>5.439681339251188</v>
      </c>
    </row>
    <row r="103" spans="1:7" ht="12.75">
      <c r="A103" s="25" t="s">
        <v>196</v>
      </c>
      <c r="B103" s="26" t="s">
        <v>82</v>
      </c>
      <c r="C103" s="524">
        <v>408090</v>
      </c>
      <c r="D103" s="635">
        <v>401554</v>
      </c>
      <c r="E103" s="436">
        <v>0.038772163097634094</v>
      </c>
      <c r="F103" s="312">
        <v>64.65157861707267</v>
      </c>
      <c r="G103" s="317">
        <v>6.001683459758836</v>
      </c>
    </row>
    <row r="104" spans="1:7" ht="12.75">
      <c r="A104" s="27" t="s">
        <v>197</v>
      </c>
      <c r="B104" s="28" t="s">
        <v>83</v>
      </c>
      <c r="C104" s="530">
        <v>402499</v>
      </c>
      <c r="D104" s="636">
        <v>396404</v>
      </c>
      <c r="E104" s="37">
        <v>0.039265704839982485</v>
      </c>
      <c r="F104" s="316">
        <v>65.47411226930102</v>
      </c>
      <c r="G104" s="314">
        <v>6.750688691335102</v>
      </c>
    </row>
    <row r="105" spans="1:7" ht="12.75">
      <c r="A105" s="25" t="s">
        <v>198</v>
      </c>
      <c r="B105" s="26" t="s">
        <v>84</v>
      </c>
      <c r="C105" s="524">
        <v>226426</v>
      </c>
      <c r="D105" s="635">
        <v>224469</v>
      </c>
      <c r="E105" s="36">
        <v>0.4278017721180818</v>
      </c>
      <c r="F105" s="312">
        <v>60.80750571348382</v>
      </c>
      <c r="G105" s="315">
        <v>1.5414155184012046</v>
      </c>
    </row>
    <row r="106" spans="1:7" ht="12.75">
      <c r="A106" s="27" t="s">
        <v>199</v>
      </c>
      <c r="B106" s="643" t="s">
        <v>100</v>
      </c>
      <c r="C106" s="527">
        <v>825035</v>
      </c>
      <c r="D106" s="636">
        <v>816364</v>
      </c>
      <c r="E106" s="37">
        <v>0.15583179951861825</v>
      </c>
      <c r="F106" s="313">
        <v>66.23932461500017</v>
      </c>
      <c r="G106" s="314">
        <v>3.1735843324791393</v>
      </c>
    </row>
    <row r="107" spans="1:7" ht="13.5" thickBot="1">
      <c r="A107" s="671">
        <v>976</v>
      </c>
      <c r="B107" s="644" t="s">
        <v>460</v>
      </c>
      <c r="C107" s="661">
        <v>186729</v>
      </c>
      <c r="D107" s="635">
        <v>186452</v>
      </c>
      <c r="E107" s="36">
        <v>0.16339812186066838</v>
      </c>
      <c r="F107" s="668">
        <v>53.4</v>
      </c>
      <c r="G107" s="315">
        <v>0.8</v>
      </c>
    </row>
    <row r="108" spans="1:7" ht="12.75">
      <c r="A108" s="755" t="s">
        <v>201</v>
      </c>
      <c r="B108" s="756"/>
      <c r="C108" s="531">
        <v>61635474.00000001</v>
      </c>
      <c r="D108" s="637">
        <v>60231604.00000001</v>
      </c>
      <c r="E108" s="38">
        <v>0.06806598085168125</v>
      </c>
      <c r="F108" s="318">
        <v>64.73369196676217</v>
      </c>
      <c r="G108" s="319">
        <v>8.804704918700155</v>
      </c>
    </row>
    <row r="109" spans="1:7" ht="12.75">
      <c r="A109" s="753" t="s">
        <v>229</v>
      </c>
      <c r="B109" s="754"/>
      <c r="C109" s="535">
        <v>2048779</v>
      </c>
      <c r="D109" s="638">
        <v>2025243</v>
      </c>
      <c r="E109" s="39">
        <v>0.12705132558507293</v>
      </c>
      <c r="F109" s="320">
        <v>65.0645451277497</v>
      </c>
      <c r="G109" s="321">
        <v>4.363084222187296</v>
      </c>
    </row>
    <row r="110" spans="1:7" ht="13.5" thickBot="1">
      <c r="A110" s="751" t="s">
        <v>278</v>
      </c>
      <c r="B110" s="752"/>
      <c r="C110" s="539">
        <v>65942234</v>
      </c>
      <c r="D110" s="639">
        <v>64490952</v>
      </c>
      <c r="E110" s="40">
        <v>0.06907075374903782</v>
      </c>
      <c r="F110" s="322">
        <v>64.9705945929134</v>
      </c>
      <c r="G110" s="323">
        <v>8.630506418679875</v>
      </c>
    </row>
    <row r="111" spans="1:7" s="642" customFormat="1" ht="12.75" customHeight="1">
      <c r="A111" s="833" t="s">
        <v>457</v>
      </c>
      <c r="B111" s="833"/>
      <c r="C111" s="833"/>
      <c r="D111" s="833"/>
      <c r="E111" s="833"/>
      <c r="F111" s="833"/>
      <c r="G111" s="833"/>
    </row>
    <row r="112" spans="1:7" s="505" customFormat="1" ht="12.75">
      <c r="A112" s="833" t="s">
        <v>458</v>
      </c>
      <c r="B112" s="833"/>
      <c r="C112" s="833"/>
      <c r="D112" s="833"/>
      <c r="E112" s="833"/>
      <c r="F112" s="833"/>
      <c r="G112" s="833"/>
    </row>
    <row r="113" spans="1:7" s="505" customFormat="1" ht="12.75">
      <c r="A113" s="833" t="s">
        <v>459</v>
      </c>
      <c r="B113" s="833"/>
      <c r="C113" s="833"/>
      <c r="D113" s="833"/>
      <c r="E113" s="833"/>
      <c r="F113" s="833"/>
      <c r="G113" s="833"/>
    </row>
    <row r="114" spans="1:7" s="640" customFormat="1" ht="12" customHeight="1">
      <c r="A114" s="833" t="s">
        <v>472</v>
      </c>
      <c r="B114" s="833"/>
      <c r="C114" s="833"/>
      <c r="D114" s="833"/>
      <c r="E114" s="833"/>
      <c r="F114" s="833"/>
      <c r="G114" s="833"/>
    </row>
    <row r="115" spans="1:7" s="70" customFormat="1" ht="12.75" customHeight="1">
      <c r="A115" s="811" t="s">
        <v>400</v>
      </c>
      <c r="B115" s="811"/>
      <c r="C115" s="811"/>
      <c r="D115" s="811"/>
      <c r="E115" s="811"/>
      <c r="F115" s="811"/>
      <c r="G115" s="811"/>
    </row>
    <row r="116" spans="1:7" s="70" customFormat="1" ht="12.75">
      <c r="A116" s="20"/>
      <c r="B116" s="20"/>
      <c r="C116" s="174"/>
      <c r="D116" s="174"/>
      <c r="E116" s="20"/>
      <c r="F116" s="230"/>
      <c r="G116" s="230"/>
    </row>
    <row r="118" spans="3:4" ht="12.75">
      <c r="C118" s="418"/>
      <c r="D118" s="418"/>
    </row>
    <row r="119" spans="3:4" ht="12.75">
      <c r="C119" s="418"/>
      <c r="D119" s="418"/>
    </row>
    <row r="120" spans="3:4" ht="12.75">
      <c r="C120" s="418"/>
      <c r="D120" s="418"/>
    </row>
  </sheetData>
  <sheetProtection/>
  <mergeCells count="13">
    <mergeCell ref="A109:B109"/>
    <mergeCell ref="A108:B108"/>
    <mergeCell ref="C1:G1"/>
    <mergeCell ref="A1:B1"/>
    <mergeCell ref="A5:B6"/>
    <mergeCell ref="D5:E5"/>
    <mergeCell ref="A3:G3"/>
    <mergeCell ref="A110:B110"/>
    <mergeCell ref="A115:G115"/>
    <mergeCell ref="A111:G111"/>
    <mergeCell ref="A112:G112"/>
    <mergeCell ref="A113:G113"/>
    <mergeCell ref="A114:G114"/>
  </mergeCells>
  <hyperlinks>
    <hyperlink ref="G2" location="Index!A1" display="Index"/>
  </hyperlinks>
  <printOptions/>
  <pageMargins left="0.5118110236220472" right="0.2362204724409449" top="1.02" bottom="0.5511811023622047" header="0.26" footer="0.14"/>
  <pageSetup firstPageNumber="48" useFirstPageNumber="1" horizontalDpi="600" verticalDpi="600" orientation="portrait" paperSize="9" scale="85"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6" man="1"/>
  </rowBreaks>
</worksheet>
</file>

<file path=xl/worksheets/sheet27.xml><?xml version="1.0" encoding="utf-8"?>
<worksheet xmlns="http://schemas.openxmlformats.org/spreadsheetml/2006/main" xmlns:r="http://schemas.openxmlformats.org/officeDocument/2006/relationships">
  <dimension ref="A1:O119"/>
  <sheetViews>
    <sheetView zoomScaleSheetLayoutView="85" workbookViewId="0" topLeftCell="A1">
      <selection activeCell="F2" sqref="F2"/>
    </sheetView>
  </sheetViews>
  <sheetFormatPr defaultColWidth="11.421875" defaultRowHeight="12.75"/>
  <cols>
    <col min="1" max="1" width="3.421875" style="2" customWidth="1"/>
    <col min="2" max="2" width="17.8515625" style="2" bestFit="1" customWidth="1"/>
    <col min="3" max="5" width="18.28125" style="2" customWidth="1"/>
    <col min="6" max="6" width="18.28125" style="172" customWidth="1"/>
    <col min="7" max="7" width="18.28125" style="152" customWidth="1"/>
    <col min="8" max="8" width="19.8515625" style="2" customWidth="1"/>
    <col min="9" max="16384" width="11.421875" style="2" customWidth="1"/>
  </cols>
  <sheetData>
    <row r="1" spans="1:9" ht="16.5" customHeight="1">
      <c r="A1" s="759" t="s">
        <v>366</v>
      </c>
      <c r="B1" s="759"/>
      <c r="C1" s="821" t="s">
        <v>445</v>
      </c>
      <c r="D1" s="821"/>
      <c r="E1" s="821"/>
      <c r="F1" s="821"/>
      <c r="G1" s="307"/>
      <c r="H1" s="8"/>
      <c r="I1" s="8"/>
    </row>
    <row r="2" spans="1:8" s="10" customFormat="1" ht="15" customHeight="1" thickBot="1">
      <c r="A2" s="11"/>
      <c r="B2" s="11"/>
      <c r="C2" s="9"/>
      <c r="D2" s="9"/>
      <c r="E2" s="163"/>
      <c r="F2" s="149" t="s">
        <v>280</v>
      </c>
      <c r="H2" s="8"/>
    </row>
    <row r="3" spans="1:7" ht="22.5" customHeight="1" thickBot="1">
      <c r="A3" s="308" t="s">
        <v>385</v>
      </c>
      <c r="B3" s="309"/>
      <c r="C3" s="309"/>
      <c r="D3" s="309"/>
      <c r="E3" s="309"/>
      <c r="F3" s="310"/>
      <c r="G3" s="2"/>
    </row>
    <row r="4" spans="1:7" ht="9" customHeight="1" thickBot="1">
      <c r="A4" s="12"/>
      <c r="B4" s="13"/>
      <c r="C4" s="13"/>
      <c r="D4" s="16"/>
      <c r="E4" s="16"/>
      <c r="F4" s="164"/>
      <c r="G4" s="150"/>
    </row>
    <row r="5" spans="1:7" ht="53.25" customHeight="1">
      <c r="A5" s="760" t="s">
        <v>228</v>
      </c>
      <c r="B5" s="761"/>
      <c r="C5" s="271" t="s">
        <v>423</v>
      </c>
      <c r="D5" s="271" t="s">
        <v>449</v>
      </c>
      <c r="E5" s="838" t="s">
        <v>450</v>
      </c>
      <c r="F5" s="836" t="s">
        <v>377</v>
      </c>
      <c r="G5" s="2"/>
    </row>
    <row r="6" spans="1:7" ht="15.75" customHeight="1">
      <c r="A6" s="762"/>
      <c r="B6" s="763"/>
      <c r="C6" s="311" t="s">
        <v>235</v>
      </c>
      <c r="D6" s="73" t="s">
        <v>202</v>
      </c>
      <c r="E6" s="839"/>
      <c r="F6" s="837"/>
      <c r="G6" s="2"/>
    </row>
    <row r="7" spans="1:7" ht="12.75" customHeight="1">
      <c r="A7" s="25" t="s">
        <v>102</v>
      </c>
      <c r="B7" s="26" t="s">
        <v>1</v>
      </c>
      <c r="C7" s="589">
        <v>13071.426800485895</v>
      </c>
      <c r="D7" s="584">
        <v>7.5</v>
      </c>
      <c r="E7" s="590">
        <v>7039</v>
      </c>
      <c r="F7" s="585">
        <v>83.02634792999412</v>
      </c>
      <c r="G7" s="2"/>
    </row>
    <row r="8" spans="1:7" ht="12.75" customHeight="1">
      <c r="A8" s="27" t="s">
        <v>103</v>
      </c>
      <c r="B8" s="28" t="s">
        <v>2</v>
      </c>
      <c r="C8" s="591">
        <v>10801.845857956687</v>
      </c>
      <c r="D8" s="78">
        <v>14.8</v>
      </c>
      <c r="E8" s="527">
        <v>14996</v>
      </c>
      <c r="F8" s="586">
        <v>87.37090209387922</v>
      </c>
      <c r="G8" s="2"/>
    </row>
    <row r="9" spans="1:7" ht="12.75" customHeight="1">
      <c r="A9" s="25" t="s">
        <v>104</v>
      </c>
      <c r="B9" s="26" t="s">
        <v>3</v>
      </c>
      <c r="C9" s="592">
        <v>11363.29681742802</v>
      </c>
      <c r="D9" s="76">
        <v>10.8</v>
      </c>
      <c r="E9" s="524">
        <v>8258</v>
      </c>
      <c r="F9" s="587">
        <v>72.95351509217177</v>
      </c>
      <c r="G9" s="2"/>
    </row>
    <row r="10" spans="1:7" ht="12.75" customHeight="1">
      <c r="A10" s="27" t="s">
        <v>105</v>
      </c>
      <c r="B10" s="28" t="s">
        <v>85</v>
      </c>
      <c r="C10" s="593">
        <v>11743.712811286234</v>
      </c>
      <c r="D10" s="80">
        <v>12</v>
      </c>
      <c r="E10" s="530">
        <v>3497</v>
      </c>
      <c r="F10" s="588">
        <v>81.30367921030397</v>
      </c>
      <c r="G10" s="2"/>
    </row>
    <row r="11" spans="1:7" ht="12.75" customHeight="1">
      <c r="A11" s="25" t="s">
        <v>106</v>
      </c>
      <c r="B11" s="26" t="s">
        <v>4</v>
      </c>
      <c r="C11" s="592">
        <v>12354.94124106466</v>
      </c>
      <c r="D11" s="76">
        <v>9.1</v>
      </c>
      <c r="E11" s="524">
        <v>2323</v>
      </c>
      <c r="F11" s="587">
        <v>80.56506060799275</v>
      </c>
      <c r="G11" s="2"/>
    </row>
    <row r="12" spans="1:7" ht="12.75" customHeight="1">
      <c r="A12" s="27" t="s">
        <v>107</v>
      </c>
      <c r="B12" s="28" t="s">
        <v>5</v>
      </c>
      <c r="C12" s="593">
        <v>15113.83345818914</v>
      </c>
      <c r="D12" s="80">
        <v>10.2</v>
      </c>
      <c r="E12" s="530">
        <v>22771</v>
      </c>
      <c r="F12" s="588">
        <v>81.8082653325976</v>
      </c>
      <c r="G12" s="2"/>
    </row>
    <row r="13" spans="1:7" ht="12.75" customHeight="1">
      <c r="A13" s="25" t="s">
        <v>108</v>
      </c>
      <c r="B13" s="26" t="s">
        <v>6</v>
      </c>
      <c r="C13" s="592">
        <v>11350.114077819953</v>
      </c>
      <c r="D13" s="76">
        <v>11</v>
      </c>
      <c r="E13" s="524">
        <v>5728</v>
      </c>
      <c r="F13" s="587">
        <v>84.94170303787139</v>
      </c>
      <c r="G13" s="2"/>
    </row>
    <row r="14" spans="1:7" ht="12.75" customHeight="1">
      <c r="A14" s="27" t="s">
        <v>109</v>
      </c>
      <c r="B14" s="28" t="s">
        <v>86</v>
      </c>
      <c r="C14" s="593">
        <v>10482.282588947508</v>
      </c>
      <c r="D14" s="80">
        <v>13</v>
      </c>
      <c r="E14" s="530">
        <v>9740</v>
      </c>
      <c r="F14" s="588">
        <v>82.03841394227967</v>
      </c>
      <c r="G14" s="2"/>
    </row>
    <row r="15" spans="1:7" ht="12.75" customHeight="1">
      <c r="A15" s="25" t="s">
        <v>110</v>
      </c>
      <c r="B15" s="26" t="s">
        <v>7</v>
      </c>
      <c r="C15" s="592">
        <v>10543.033790467196</v>
      </c>
      <c r="D15" s="76">
        <v>12.8</v>
      </c>
      <c r="E15" s="524">
        <v>5096</v>
      </c>
      <c r="F15" s="587">
        <v>75.69192283393214</v>
      </c>
      <c r="G15" s="2"/>
    </row>
    <row r="16" spans="1:7" ht="12.75" customHeight="1">
      <c r="A16" s="27" t="s">
        <v>111</v>
      </c>
      <c r="B16" s="28" t="s">
        <v>87</v>
      </c>
      <c r="C16" s="593">
        <v>11937.293551636956</v>
      </c>
      <c r="D16" s="80">
        <v>11.9</v>
      </c>
      <c r="E16" s="530">
        <v>7989</v>
      </c>
      <c r="F16" s="588">
        <v>80.13129018596236</v>
      </c>
      <c r="G16" s="2"/>
    </row>
    <row r="17" spans="1:7" ht="12.75" customHeight="1">
      <c r="A17" s="25" t="s">
        <v>112</v>
      </c>
      <c r="B17" s="26" t="s">
        <v>8</v>
      </c>
      <c r="C17" s="592">
        <v>10535.456868086512</v>
      </c>
      <c r="D17" s="76">
        <v>14.2</v>
      </c>
      <c r="E17" s="524">
        <v>14849</v>
      </c>
      <c r="F17" s="587">
        <v>77.91260800176104</v>
      </c>
      <c r="G17" s="2"/>
    </row>
    <row r="18" spans="1:7" ht="12.75" customHeight="1">
      <c r="A18" s="27" t="s">
        <v>113</v>
      </c>
      <c r="B18" s="28" t="s">
        <v>9</v>
      </c>
      <c r="C18" s="593">
        <v>10949.378340736019</v>
      </c>
      <c r="D18" s="80">
        <v>7.6</v>
      </c>
      <c r="E18" s="530">
        <v>3149</v>
      </c>
      <c r="F18" s="588">
        <v>69.25379546415184</v>
      </c>
      <c r="G18" s="2"/>
    </row>
    <row r="19" spans="1:7" ht="12.75" customHeight="1">
      <c r="A19" s="25" t="s">
        <v>114</v>
      </c>
      <c r="B19" s="26" t="s">
        <v>10</v>
      </c>
      <c r="C19" s="592">
        <v>12795.084152927131</v>
      </c>
      <c r="D19" s="76">
        <v>12.5</v>
      </c>
      <c r="E19" s="524">
        <v>77729</v>
      </c>
      <c r="F19" s="587">
        <v>88.58128990413485</v>
      </c>
      <c r="G19" s="2"/>
    </row>
    <row r="20" spans="1:7" ht="12.75" customHeight="1">
      <c r="A20" s="27" t="s">
        <v>115</v>
      </c>
      <c r="B20" s="28" t="s">
        <v>11</v>
      </c>
      <c r="C20" s="593">
        <v>12120.196083804125</v>
      </c>
      <c r="D20" s="80">
        <v>10.2</v>
      </c>
      <c r="E20" s="530">
        <v>13734</v>
      </c>
      <c r="F20" s="588">
        <v>87.21419000536544</v>
      </c>
      <c r="G20" s="2"/>
    </row>
    <row r="21" spans="1:7" ht="12.75" customHeight="1">
      <c r="A21" s="25" t="s">
        <v>116</v>
      </c>
      <c r="B21" s="26" t="s">
        <v>12</v>
      </c>
      <c r="C21" s="592">
        <v>10956.237829923422</v>
      </c>
      <c r="D21" s="76">
        <v>7.2</v>
      </c>
      <c r="E21" s="524">
        <v>1927</v>
      </c>
      <c r="F21" s="587">
        <v>63.52281120022804</v>
      </c>
      <c r="G21" s="2"/>
    </row>
    <row r="22" spans="1:7" ht="12.75" customHeight="1">
      <c r="A22" s="27" t="s">
        <v>117</v>
      </c>
      <c r="B22" s="28" t="s">
        <v>13</v>
      </c>
      <c r="C22" s="593">
        <v>11281.067840390422</v>
      </c>
      <c r="D22" s="80">
        <v>10.8</v>
      </c>
      <c r="E22" s="530">
        <v>9261</v>
      </c>
      <c r="F22" s="588">
        <v>73.46536122644697</v>
      </c>
      <c r="G22" s="2"/>
    </row>
    <row r="23" spans="1:7" ht="12.75" customHeight="1">
      <c r="A23" s="25" t="s">
        <v>118</v>
      </c>
      <c r="B23" s="26" t="s">
        <v>88</v>
      </c>
      <c r="C23" s="592">
        <v>12288.811608560341</v>
      </c>
      <c r="D23" s="76">
        <v>10.8</v>
      </c>
      <c r="E23" s="524">
        <v>14859</v>
      </c>
      <c r="F23" s="587">
        <v>75.94876899427967</v>
      </c>
      <c r="G23" s="2"/>
    </row>
    <row r="24" spans="1:7" ht="12.75" customHeight="1">
      <c r="A24" s="27" t="s">
        <v>119</v>
      </c>
      <c r="B24" s="28" t="s">
        <v>89</v>
      </c>
      <c r="C24" s="593">
        <v>11833.944083550652</v>
      </c>
      <c r="D24" s="80">
        <v>10.7</v>
      </c>
      <c r="E24" s="530">
        <v>8503</v>
      </c>
      <c r="F24" s="588">
        <v>72.45251594280938</v>
      </c>
      <c r="G24" s="2"/>
    </row>
    <row r="25" spans="1:7" ht="12.75" customHeight="1">
      <c r="A25" s="25" t="s">
        <v>120</v>
      </c>
      <c r="B25" s="26" t="s">
        <v>90</v>
      </c>
      <c r="C25" s="592">
        <v>11565.232694473973</v>
      </c>
      <c r="D25" s="76">
        <v>8.4</v>
      </c>
      <c r="E25" s="524">
        <v>3224</v>
      </c>
      <c r="F25" s="587">
        <v>73.08143870281934</v>
      </c>
      <c r="G25" s="2"/>
    </row>
    <row r="26" spans="1:7" ht="12.75" customHeight="1">
      <c r="A26" s="27" t="s">
        <v>225</v>
      </c>
      <c r="B26" s="28" t="s">
        <v>14</v>
      </c>
      <c r="C26" s="593">
        <v>12276.27864518104</v>
      </c>
      <c r="D26" s="80">
        <v>10</v>
      </c>
      <c r="E26" s="530">
        <v>2442</v>
      </c>
      <c r="F26" s="588">
        <v>70.83020233224792</v>
      </c>
      <c r="G26" s="2"/>
    </row>
    <row r="27" spans="1:7" ht="12.75" customHeight="1">
      <c r="A27" s="25" t="s">
        <v>226</v>
      </c>
      <c r="B27" s="26" t="s">
        <v>15</v>
      </c>
      <c r="C27" s="592">
        <v>10572.284842282903</v>
      </c>
      <c r="D27" s="76">
        <v>10</v>
      </c>
      <c r="E27" s="524">
        <v>3204</v>
      </c>
      <c r="F27" s="587">
        <v>68.4188793737994</v>
      </c>
      <c r="G27" s="2"/>
    </row>
    <row r="28" spans="1:7" ht="12.75" customHeight="1">
      <c r="A28" s="27" t="s">
        <v>121</v>
      </c>
      <c r="B28" s="28" t="s">
        <v>16</v>
      </c>
      <c r="C28" s="593">
        <v>12739.967006589764</v>
      </c>
      <c r="D28" s="80">
        <v>8.8</v>
      </c>
      <c r="E28" s="530">
        <v>8223</v>
      </c>
      <c r="F28" s="588">
        <v>83.89084065477772</v>
      </c>
      <c r="G28" s="2"/>
    </row>
    <row r="29" spans="1:7" ht="12.75" customHeight="1">
      <c r="A29" s="25" t="s">
        <v>122</v>
      </c>
      <c r="B29" s="26" t="s">
        <v>91</v>
      </c>
      <c r="C29" s="592">
        <v>11722.06807691549</v>
      </c>
      <c r="D29" s="76">
        <v>8.9</v>
      </c>
      <c r="E29" s="524">
        <v>9364</v>
      </c>
      <c r="F29" s="587">
        <v>80.96739409161741</v>
      </c>
      <c r="G29" s="2"/>
    </row>
    <row r="30" spans="1:7" ht="12.75" customHeight="1">
      <c r="A30" s="27" t="s">
        <v>123</v>
      </c>
      <c r="B30" s="28" t="s">
        <v>17</v>
      </c>
      <c r="C30" s="593">
        <v>10190.608767080625</v>
      </c>
      <c r="D30" s="80">
        <v>10.3</v>
      </c>
      <c r="E30" s="530">
        <v>2522</v>
      </c>
      <c r="F30" s="588">
        <v>61.79779655078444</v>
      </c>
      <c r="G30" s="2"/>
    </row>
    <row r="31" spans="1:7" ht="12.75" customHeight="1">
      <c r="A31" s="25" t="s">
        <v>124</v>
      </c>
      <c r="B31" s="26" t="s">
        <v>92</v>
      </c>
      <c r="C31" s="592">
        <v>11109.954522965867</v>
      </c>
      <c r="D31" s="76">
        <v>11.4</v>
      </c>
      <c r="E31" s="524">
        <v>8336</v>
      </c>
      <c r="F31" s="587">
        <v>68.05416815877264</v>
      </c>
      <c r="G31" s="2"/>
    </row>
    <row r="32" spans="1:7" ht="12.75" customHeight="1">
      <c r="A32" s="27" t="s">
        <v>125</v>
      </c>
      <c r="B32" s="28" t="s">
        <v>18</v>
      </c>
      <c r="C32" s="593">
        <v>12036.714295767344</v>
      </c>
      <c r="D32" s="80">
        <v>9.8</v>
      </c>
      <c r="E32" s="530">
        <v>10724</v>
      </c>
      <c r="F32" s="588">
        <v>83.87531667135809</v>
      </c>
      <c r="G32" s="2"/>
    </row>
    <row r="33" spans="1:7" ht="12.75" customHeight="1">
      <c r="A33" s="25" t="s">
        <v>126</v>
      </c>
      <c r="B33" s="26" t="s">
        <v>93</v>
      </c>
      <c r="C33" s="592">
        <v>11778.300829971437</v>
      </c>
      <c r="D33" s="76">
        <v>11.3</v>
      </c>
      <c r="E33" s="524">
        <v>10770</v>
      </c>
      <c r="F33" s="587">
        <v>86.43843959741662</v>
      </c>
      <c r="G33" s="2"/>
    </row>
    <row r="34" spans="1:7" ht="12.75" customHeight="1">
      <c r="A34" s="27" t="s">
        <v>127</v>
      </c>
      <c r="B34" s="28" t="s">
        <v>19</v>
      </c>
      <c r="C34" s="593">
        <v>12060.207473200919</v>
      </c>
      <c r="D34" s="80">
        <v>11.1</v>
      </c>
      <c r="E34" s="530">
        <v>11834</v>
      </c>
      <c r="F34" s="588">
        <v>85.5884949622902</v>
      </c>
      <c r="G34" s="2"/>
    </row>
    <row r="35" spans="1:7" ht="12.75" customHeight="1">
      <c r="A35" s="25" t="s">
        <v>128</v>
      </c>
      <c r="B35" s="26" t="s">
        <v>20</v>
      </c>
      <c r="C35" s="592">
        <v>12634.851260738822</v>
      </c>
      <c r="D35" s="76">
        <v>9.9</v>
      </c>
      <c r="E35" s="524">
        <v>7504</v>
      </c>
      <c r="F35" s="587">
        <v>81.74549049582805</v>
      </c>
      <c r="G35" s="2"/>
    </row>
    <row r="36" spans="1:7" ht="12.75" customHeight="1">
      <c r="A36" s="27" t="s">
        <v>129</v>
      </c>
      <c r="B36" s="28" t="s">
        <v>21</v>
      </c>
      <c r="C36" s="593">
        <v>11998.659742047585</v>
      </c>
      <c r="D36" s="80">
        <v>9.3</v>
      </c>
      <c r="E36" s="530">
        <v>15173</v>
      </c>
      <c r="F36" s="588">
        <v>83.27264161341283</v>
      </c>
      <c r="G36" s="2"/>
    </row>
    <row r="37" spans="1:7" ht="12.75" customHeight="1">
      <c r="A37" s="25" t="s">
        <v>130</v>
      </c>
      <c r="B37" s="26" t="s">
        <v>22</v>
      </c>
      <c r="C37" s="592">
        <v>11513.710895999755</v>
      </c>
      <c r="D37" s="76">
        <v>13.8</v>
      </c>
      <c r="E37" s="524">
        <v>27921</v>
      </c>
      <c r="F37" s="587">
        <v>87.60047954485012</v>
      </c>
      <c r="G37" s="2"/>
    </row>
    <row r="38" spans="1:7" ht="12.75" customHeight="1">
      <c r="A38" s="27" t="s">
        <v>131</v>
      </c>
      <c r="B38" s="28" t="s">
        <v>23</v>
      </c>
      <c r="C38" s="593">
        <v>13404.573084640853</v>
      </c>
      <c r="D38" s="80">
        <v>10.2</v>
      </c>
      <c r="E38" s="530">
        <v>31250</v>
      </c>
      <c r="F38" s="588">
        <v>85.1797788012408</v>
      </c>
      <c r="G38" s="2"/>
    </row>
    <row r="39" spans="1:7" ht="12.75" customHeight="1">
      <c r="A39" s="25" t="s">
        <v>132</v>
      </c>
      <c r="B39" s="26" t="s">
        <v>24</v>
      </c>
      <c r="C39" s="592">
        <v>11093.013404605263</v>
      </c>
      <c r="D39" s="76">
        <v>8.2</v>
      </c>
      <c r="E39" s="524">
        <v>3221</v>
      </c>
      <c r="F39" s="587">
        <v>73.64309210526315</v>
      </c>
      <c r="G39" s="2"/>
    </row>
    <row r="40" spans="1:7" ht="12.75" customHeight="1">
      <c r="A40" s="27" t="s">
        <v>133</v>
      </c>
      <c r="B40" s="28" t="s">
        <v>25</v>
      </c>
      <c r="C40" s="593">
        <v>13001.561337160061</v>
      </c>
      <c r="D40" s="80">
        <v>10.3</v>
      </c>
      <c r="E40" s="530">
        <v>34561</v>
      </c>
      <c r="F40" s="588">
        <v>85.91764975875766</v>
      </c>
      <c r="G40" s="2"/>
    </row>
    <row r="41" spans="1:7" ht="12.75" customHeight="1">
      <c r="A41" s="25" t="s">
        <v>134</v>
      </c>
      <c r="B41" s="26" t="s">
        <v>26</v>
      </c>
      <c r="C41" s="592">
        <v>12203.200853121733</v>
      </c>
      <c r="D41" s="76">
        <v>14.7</v>
      </c>
      <c r="E41" s="524">
        <v>38378</v>
      </c>
      <c r="F41" s="587">
        <v>86.93879961067631</v>
      </c>
      <c r="G41" s="2"/>
    </row>
    <row r="42" spans="1:7" ht="12.75" customHeight="1">
      <c r="A42" s="27" t="s">
        <v>135</v>
      </c>
      <c r="B42" s="28" t="s">
        <v>27</v>
      </c>
      <c r="C42" s="593">
        <v>12176.124856937664</v>
      </c>
      <c r="D42" s="80">
        <v>8.5</v>
      </c>
      <c r="E42" s="530">
        <v>14537</v>
      </c>
      <c r="F42" s="588">
        <v>92.25416437152678</v>
      </c>
      <c r="G42" s="2"/>
    </row>
    <row r="43" spans="1:7" ht="12.75" customHeight="1">
      <c r="A43" s="25" t="s">
        <v>136</v>
      </c>
      <c r="B43" s="26" t="s">
        <v>28</v>
      </c>
      <c r="C43" s="592">
        <v>11085.61649327815</v>
      </c>
      <c r="D43" s="76">
        <v>9.5</v>
      </c>
      <c r="E43" s="524">
        <v>4177</v>
      </c>
      <c r="F43" s="587">
        <v>68.87234122526029</v>
      </c>
      <c r="G43" s="2"/>
    </row>
    <row r="44" spans="1:7" ht="12.75" customHeight="1">
      <c r="A44" s="27" t="s">
        <v>137</v>
      </c>
      <c r="B44" s="28" t="s">
        <v>29</v>
      </c>
      <c r="C44" s="593">
        <v>12374.10452035927</v>
      </c>
      <c r="D44" s="80">
        <v>9.1</v>
      </c>
      <c r="E44" s="530">
        <v>11367</v>
      </c>
      <c r="F44" s="588">
        <v>82.03044069897918</v>
      </c>
      <c r="G44" s="2"/>
    </row>
    <row r="45" spans="1:7" ht="12.75" customHeight="1">
      <c r="A45" s="25" t="s">
        <v>138</v>
      </c>
      <c r="B45" s="26" t="s">
        <v>30</v>
      </c>
      <c r="C45" s="592">
        <v>12883.264813316662</v>
      </c>
      <c r="D45" s="76">
        <v>8.6</v>
      </c>
      <c r="E45" s="524">
        <v>20616</v>
      </c>
      <c r="F45" s="587">
        <v>89.41188007158442</v>
      </c>
      <c r="G45" s="2"/>
    </row>
    <row r="46" spans="1:7" ht="12.75" customHeight="1">
      <c r="A46" s="27" t="s">
        <v>139</v>
      </c>
      <c r="B46" s="28" t="s">
        <v>94</v>
      </c>
      <c r="C46" s="593">
        <v>11521.81788869258</v>
      </c>
      <c r="D46" s="80">
        <v>7.8</v>
      </c>
      <c r="E46" s="530">
        <v>3430</v>
      </c>
      <c r="F46" s="588">
        <v>84.15047114252062</v>
      </c>
      <c r="G46" s="2"/>
    </row>
    <row r="47" spans="1:7" ht="12.75" customHeight="1">
      <c r="A47" s="25" t="s">
        <v>140</v>
      </c>
      <c r="B47" s="26" t="s">
        <v>31</v>
      </c>
      <c r="C47" s="592">
        <v>12203.471627032644</v>
      </c>
      <c r="D47" s="76">
        <v>9.8</v>
      </c>
      <c r="E47" s="524">
        <v>6990</v>
      </c>
      <c r="F47" s="587">
        <v>75.97964298814036</v>
      </c>
      <c r="G47" s="2"/>
    </row>
    <row r="48" spans="1:7" ht="12.75" customHeight="1">
      <c r="A48" s="27" t="s">
        <v>141</v>
      </c>
      <c r="B48" s="28" t="s">
        <v>32</v>
      </c>
      <c r="C48" s="593">
        <v>12250.451641492098</v>
      </c>
      <c r="D48" s="80">
        <v>9.1</v>
      </c>
      <c r="E48" s="530">
        <v>6222</v>
      </c>
      <c r="F48" s="588">
        <v>76.16180654233493</v>
      </c>
      <c r="G48" s="2"/>
    </row>
    <row r="49" spans="1:7" ht="12.75" customHeight="1">
      <c r="A49" s="25" t="s">
        <v>142</v>
      </c>
      <c r="B49" s="26" t="s">
        <v>33</v>
      </c>
      <c r="C49" s="592">
        <v>11520.521590800492</v>
      </c>
      <c r="D49" s="76">
        <v>10.3</v>
      </c>
      <c r="E49" s="524">
        <v>13799</v>
      </c>
      <c r="F49" s="587">
        <v>83.57868581834272</v>
      </c>
      <c r="G49" s="2"/>
    </row>
    <row r="50" spans="1:7" ht="12.75" customHeight="1">
      <c r="A50" s="27" t="s">
        <v>143</v>
      </c>
      <c r="B50" s="28" t="s">
        <v>34</v>
      </c>
      <c r="C50" s="593">
        <v>10880.245185358295</v>
      </c>
      <c r="D50" s="80">
        <v>8.7</v>
      </c>
      <c r="E50" s="530">
        <v>2687</v>
      </c>
      <c r="F50" s="588">
        <v>80.07668804583972</v>
      </c>
      <c r="G50" s="2"/>
    </row>
    <row r="51" spans="1:7" ht="12.75" customHeight="1">
      <c r="A51" s="25" t="s">
        <v>144</v>
      </c>
      <c r="B51" s="26" t="s">
        <v>35</v>
      </c>
      <c r="C51" s="592">
        <v>12712.37545271166</v>
      </c>
      <c r="D51" s="76">
        <v>8.4</v>
      </c>
      <c r="E51" s="524">
        <v>24268</v>
      </c>
      <c r="F51" s="587">
        <v>90.13812844600695</v>
      </c>
      <c r="G51" s="2"/>
    </row>
    <row r="52" spans="1:7" ht="12.75" customHeight="1">
      <c r="A52" s="27" t="s">
        <v>145</v>
      </c>
      <c r="B52" s="28" t="s">
        <v>95</v>
      </c>
      <c r="C52" s="593">
        <v>12832.64739891273</v>
      </c>
      <c r="D52" s="80">
        <v>9.8</v>
      </c>
      <c r="E52" s="530">
        <v>12701</v>
      </c>
      <c r="F52" s="588">
        <v>86.84325633571477</v>
      </c>
      <c r="G52" s="2"/>
    </row>
    <row r="53" spans="1:7" ht="12.75" customHeight="1">
      <c r="A53" s="25" t="s">
        <v>146</v>
      </c>
      <c r="B53" s="26" t="s">
        <v>36</v>
      </c>
      <c r="C53" s="592">
        <v>11238.997371121155</v>
      </c>
      <c r="D53" s="76">
        <v>10</v>
      </c>
      <c r="E53" s="524">
        <v>3114</v>
      </c>
      <c r="F53" s="587">
        <v>69.44898921272288</v>
      </c>
      <c r="G53" s="2"/>
    </row>
    <row r="54" spans="1:7" ht="12.75" customHeight="1">
      <c r="A54" s="27" t="s">
        <v>147</v>
      </c>
      <c r="B54" s="28" t="s">
        <v>37</v>
      </c>
      <c r="C54" s="593">
        <v>10938.958854636914</v>
      </c>
      <c r="D54" s="80">
        <v>10.6</v>
      </c>
      <c r="E54" s="530">
        <v>8331</v>
      </c>
      <c r="F54" s="588">
        <v>73.63425301642766</v>
      </c>
      <c r="G54" s="2"/>
    </row>
    <row r="55" spans="1:7" ht="12.75" customHeight="1">
      <c r="A55" s="25" t="s">
        <v>148</v>
      </c>
      <c r="B55" s="26" t="s">
        <v>38</v>
      </c>
      <c r="C55" s="592">
        <v>10299.430465367965</v>
      </c>
      <c r="D55" s="76">
        <v>6.2</v>
      </c>
      <c r="E55" s="524">
        <v>1017</v>
      </c>
      <c r="F55" s="587">
        <v>89.10123966942149</v>
      </c>
      <c r="G55" s="2"/>
    </row>
    <row r="56" spans="1:7" ht="12.75" customHeight="1">
      <c r="A56" s="27" t="s">
        <v>149</v>
      </c>
      <c r="B56" s="28" t="s">
        <v>39</v>
      </c>
      <c r="C56" s="593">
        <v>11146.240647707178</v>
      </c>
      <c r="D56" s="80">
        <v>9.4</v>
      </c>
      <c r="E56" s="530">
        <v>14224</v>
      </c>
      <c r="F56" s="588">
        <v>86.29334235968605</v>
      </c>
      <c r="G56" s="2"/>
    </row>
    <row r="57" spans="1:7" ht="12.75" customHeight="1">
      <c r="A57" s="25" t="s">
        <v>150</v>
      </c>
      <c r="B57" s="26" t="s">
        <v>40</v>
      </c>
      <c r="C57" s="592">
        <v>11157.00179240987</v>
      </c>
      <c r="D57" s="76">
        <v>8.8</v>
      </c>
      <c r="E57" s="524">
        <v>7223</v>
      </c>
      <c r="F57" s="587">
        <v>78.96292133742843</v>
      </c>
      <c r="G57" s="2"/>
    </row>
    <row r="58" spans="1:7" ht="12.75" customHeight="1">
      <c r="A58" s="27" t="s">
        <v>151</v>
      </c>
      <c r="B58" s="28" t="s">
        <v>96</v>
      </c>
      <c r="C58" s="593">
        <v>12789.621894824622</v>
      </c>
      <c r="D58" s="80">
        <v>10</v>
      </c>
      <c r="E58" s="530">
        <v>11130</v>
      </c>
      <c r="F58" s="588">
        <v>85.43216598150937</v>
      </c>
      <c r="G58" s="2"/>
    </row>
    <row r="59" spans="1:7" ht="12.75" customHeight="1">
      <c r="A59" s="25" t="s">
        <v>152</v>
      </c>
      <c r="B59" s="26" t="s">
        <v>41</v>
      </c>
      <c r="C59" s="592">
        <v>10854.798604752788</v>
      </c>
      <c r="D59" s="76">
        <v>10.3</v>
      </c>
      <c r="E59" s="524">
        <v>3981</v>
      </c>
      <c r="F59" s="587">
        <v>77.5033294489762</v>
      </c>
      <c r="G59" s="2"/>
    </row>
    <row r="60" spans="1:7" ht="12.75" customHeight="1">
      <c r="A60" s="27" t="s">
        <v>153</v>
      </c>
      <c r="B60" s="28" t="s">
        <v>42</v>
      </c>
      <c r="C60" s="593">
        <v>10850.450645886654</v>
      </c>
      <c r="D60" s="80">
        <v>7</v>
      </c>
      <c r="E60" s="530">
        <v>3548</v>
      </c>
      <c r="F60" s="588">
        <v>82.84412136896889</v>
      </c>
      <c r="G60" s="2"/>
    </row>
    <row r="61" spans="1:7" ht="12.75" customHeight="1">
      <c r="A61" s="25" t="s">
        <v>154</v>
      </c>
      <c r="B61" s="26" t="s">
        <v>43</v>
      </c>
      <c r="C61" s="592">
        <v>11871.863297071399</v>
      </c>
      <c r="D61" s="76">
        <v>10.2</v>
      </c>
      <c r="E61" s="524">
        <v>19718</v>
      </c>
      <c r="F61" s="587">
        <v>83.23603539766002</v>
      </c>
      <c r="G61" s="2"/>
    </row>
    <row r="62" spans="1:7" ht="12.75" customHeight="1">
      <c r="A62" s="27" t="s">
        <v>155</v>
      </c>
      <c r="B62" s="28" t="s">
        <v>44</v>
      </c>
      <c r="C62" s="593">
        <v>10723.543900966484</v>
      </c>
      <c r="D62" s="80">
        <v>10.9</v>
      </c>
      <c r="E62" s="530">
        <v>4760</v>
      </c>
      <c r="F62" s="588">
        <v>78.40153280410345</v>
      </c>
      <c r="G62" s="2"/>
    </row>
    <row r="63" spans="1:7" ht="12.75" customHeight="1">
      <c r="A63" s="25" t="s">
        <v>156</v>
      </c>
      <c r="B63" s="26" t="s">
        <v>45</v>
      </c>
      <c r="C63" s="592">
        <v>12067.671694554781</v>
      </c>
      <c r="D63" s="76">
        <v>9.4</v>
      </c>
      <c r="E63" s="524">
        <v>11811</v>
      </c>
      <c r="F63" s="587">
        <v>84.34080503934281</v>
      </c>
      <c r="G63" s="2"/>
    </row>
    <row r="64" spans="1:7" ht="12.75" customHeight="1">
      <c r="A64" s="27" t="s">
        <v>157</v>
      </c>
      <c r="B64" s="28" t="s">
        <v>46</v>
      </c>
      <c r="C64" s="593">
        <v>11846.029947633373</v>
      </c>
      <c r="D64" s="80">
        <v>10.5</v>
      </c>
      <c r="E64" s="530">
        <v>23852</v>
      </c>
      <c r="F64" s="588">
        <v>82.6293598217434</v>
      </c>
      <c r="G64" s="2"/>
    </row>
    <row r="65" spans="1:7" ht="12.75" customHeight="1">
      <c r="A65" s="25" t="s">
        <v>158</v>
      </c>
      <c r="B65" s="26" t="s">
        <v>47</v>
      </c>
      <c r="C65" s="592">
        <v>11157.231070519012</v>
      </c>
      <c r="D65" s="76">
        <v>10.3</v>
      </c>
      <c r="E65" s="524">
        <v>5305</v>
      </c>
      <c r="F65" s="587">
        <v>70.3565469394924</v>
      </c>
      <c r="G65" s="2"/>
    </row>
    <row r="66" spans="1:7" ht="12.75" customHeight="1">
      <c r="A66" s="27" t="s">
        <v>159</v>
      </c>
      <c r="B66" s="28" t="s">
        <v>48</v>
      </c>
      <c r="C66" s="593">
        <v>11132.454206104578</v>
      </c>
      <c r="D66" s="80">
        <v>13.8</v>
      </c>
      <c r="E66" s="530">
        <v>104110</v>
      </c>
      <c r="F66" s="588">
        <v>96.12154816638828</v>
      </c>
      <c r="G66" s="2"/>
    </row>
    <row r="67" spans="1:7" ht="12.75" customHeight="1">
      <c r="A67" s="25" t="s">
        <v>160</v>
      </c>
      <c r="B67" s="26" t="s">
        <v>49</v>
      </c>
      <c r="C67" s="592">
        <v>12509.608195548026</v>
      </c>
      <c r="D67" s="76">
        <v>10.5</v>
      </c>
      <c r="E67" s="524">
        <v>16516</v>
      </c>
      <c r="F67" s="587">
        <v>89.65904222170289</v>
      </c>
      <c r="G67" s="2"/>
    </row>
    <row r="68" spans="1:7" ht="12.75" customHeight="1">
      <c r="A68" s="27" t="s">
        <v>161</v>
      </c>
      <c r="B68" s="28" t="s">
        <v>50</v>
      </c>
      <c r="C68" s="593">
        <v>10821.123661468164</v>
      </c>
      <c r="D68" s="80">
        <v>9.8</v>
      </c>
      <c r="E68" s="530">
        <v>6410</v>
      </c>
      <c r="F68" s="588">
        <v>77.18287473924705</v>
      </c>
      <c r="G68" s="2"/>
    </row>
    <row r="69" spans="1:7" ht="12.75" customHeight="1">
      <c r="A69" s="25" t="s">
        <v>162</v>
      </c>
      <c r="B69" s="26" t="s">
        <v>51</v>
      </c>
      <c r="C69" s="592">
        <v>10252.984558256114</v>
      </c>
      <c r="D69" s="76">
        <v>14</v>
      </c>
      <c r="E69" s="524">
        <v>52967</v>
      </c>
      <c r="F69" s="587">
        <v>92.88149845092283</v>
      </c>
      <c r="G69" s="2"/>
    </row>
    <row r="70" spans="1:7" ht="12.75" customHeight="1">
      <c r="A70" s="27" t="s">
        <v>163</v>
      </c>
      <c r="B70" s="28" t="s">
        <v>52</v>
      </c>
      <c r="C70" s="593">
        <v>12321.622566114502</v>
      </c>
      <c r="D70" s="80">
        <v>9</v>
      </c>
      <c r="E70" s="530">
        <v>13584</v>
      </c>
      <c r="F70" s="588">
        <v>78.09302095506625</v>
      </c>
      <c r="G70" s="2"/>
    </row>
    <row r="71" spans="1:7" ht="12.75" customHeight="1">
      <c r="A71" s="25" t="s">
        <v>164</v>
      </c>
      <c r="B71" s="26" t="s">
        <v>53</v>
      </c>
      <c r="C71" s="592">
        <v>12779.522205215859</v>
      </c>
      <c r="D71" s="76">
        <v>9</v>
      </c>
      <c r="E71" s="524">
        <v>12682</v>
      </c>
      <c r="F71" s="587">
        <v>82.18937413272508</v>
      </c>
      <c r="G71" s="2"/>
    </row>
    <row r="72" spans="1:7" ht="12.75" customHeight="1">
      <c r="A72" s="27" t="s">
        <v>165</v>
      </c>
      <c r="B72" s="28" t="s">
        <v>97</v>
      </c>
      <c r="C72" s="593">
        <v>11667.897399918498</v>
      </c>
      <c r="D72" s="80">
        <v>11.8</v>
      </c>
      <c r="E72" s="530">
        <v>4701</v>
      </c>
      <c r="F72" s="588">
        <v>79.59467464321875</v>
      </c>
      <c r="G72" s="2"/>
    </row>
    <row r="73" spans="1:7" ht="12.75" customHeight="1">
      <c r="A73" s="25" t="s">
        <v>166</v>
      </c>
      <c r="B73" s="26" t="s">
        <v>54</v>
      </c>
      <c r="C73" s="592">
        <v>11413.79933675949</v>
      </c>
      <c r="D73" s="76">
        <v>15.2</v>
      </c>
      <c r="E73" s="524">
        <v>19389</v>
      </c>
      <c r="F73" s="587">
        <v>83.32068866179792</v>
      </c>
      <c r="G73" s="2"/>
    </row>
    <row r="74" spans="1:7" ht="12.75" customHeight="1">
      <c r="A74" s="27" t="s">
        <v>167</v>
      </c>
      <c r="B74" s="28" t="s">
        <v>55</v>
      </c>
      <c r="C74" s="593">
        <v>12940.573278824155</v>
      </c>
      <c r="D74" s="80">
        <v>8.8</v>
      </c>
      <c r="E74" s="530">
        <v>25058</v>
      </c>
      <c r="F74" s="588">
        <v>84.55300766164784</v>
      </c>
      <c r="G74" s="2"/>
    </row>
    <row r="75" spans="1:7" ht="12.75" customHeight="1">
      <c r="A75" s="25" t="s">
        <v>168</v>
      </c>
      <c r="B75" s="26" t="s">
        <v>56</v>
      </c>
      <c r="C75" s="592">
        <v>13116.650466453071</v>
      </c>
      <c r="D75" s="76">
        <v>9.9</v>
      </c>
      <c r="E75" s="524">
        <v>15226</v>
      </c>
      <c r="F75" s="587">
        <v>83.42494869539723</v>
      </c>
      <c r="G75" s="2"/>
    </row>
    <row r="76" spans="1:7" ht="12.75" customHeight="1">
      <c r="A76" s="27" t="s">
        <v>169</v>
      </c>
      <c r="B76" s="28" t="s">
        <v>57</v>
      </c>
      <c r="C76" s="593">
        <v>13918.458384345948</v>
      </c>
      <c r="D76" s="80">
        <v>9.4</v>
      </c>
      <c r="E76" s="530">
        <v>37313</v>
      </c>
      <c r="F76" s="588">
        <v>92.42709245642051</v>
      </c>
      <c r="G76" s="2"/>
    </row>
    <row r="77" spans="1:7" ht="12.75" customHeight="1">
      <c r="A77" s="25" t="s">
        <v>170</v>
      </c>
      <c r="B77" s="26" t="s">
        <v>58</v>
      </c>
      <c r="C77" s="592">
        <v>10864.541714748457</v>
      </c>
      <c r="D77" s="76">
        <v>10.7</v>
      </c>
      <c r="E77" s="524">
        <v>4206</v>
      </c>
      <c r="F77" s="587">
        <v>76.10486891385767</v>
      </c>
      <c r="G77" s="2"/>
    </row>
    <row r="78" spans="1:7" ht="12.75" customHeight="1">
      <c r="A78" s="27" t="s">
        <v>171</v>
      </c>
      <c r="B78" s="28" t="s">
        <v>59</v>
      </c>
      <c r="C78" s="593">
        <v>11587.720398186766</v>
      </c>
      <c r="D78" s="80">
        <v>9.6</v>
      </c>
      <c r="E78" s="530">
        <v>9511</v>
      </c>
      <c r="F78" s="588">
        <v>75.89694809425751</v>
      </c>
      <c r="G78" s="2"/>
    </row>
    <row r="79" spans="1:7" ht="12.75" customHeight="1">
      <c r="A79" s="25" t="s">
        <v>172</v>
      </c>
      <c r="B79" s="26" t="s">
        <v>60</v>
      </c>
      <c r="C79" s="592">
        <v>11423.404441508406</v>
      </c>
      <c r="D79" s="76">
        <v>10.1</v>
      </c>
      <c r="E79" s="524">
        <v>10801</v>
      </c>
      <c r="F79" s="587">
        <v>84.67752422664593</v>
      </c>
      <c r="G79" s="2"/>
    </row>
    <row r="80" spans="1:7" ht="12.75" customHeight="1">
      <c r="A80" s="27" t="s">
        <v>173</v>
      </c>
      <c r="B80" s="28" t="s">
        <v>61</v>
      </c>
      <c r="C80" s="593">
        <v>13368.197228777752</v>
      </c>
      <c r="D80" s="80">
        <v>8</v>
      </c>
      <c r="E80" s="530">
        <v>4649</v>
      </c>
      <c r="F80" s="588">
        <v>85.55789513352082</v>
      </c>
      <c r="G80" s="2"/>
    </row>
    <row r="81" spans="1:7" ht="12.75" customHeight="1">
      <c r="A81" s="25" t="s">
        <v>174</v>
      </c>
      <c r="B81" s="26" t="s">
        <v>62</v>
      </c>
      <c r="C81" s="592">
        <v>15141.42176305041</v>
      </c>
      <c r="D81" s="76">
        <v>7.8</v>
      </c>
      <c r="E81" s="524">
        <v>7039</v>
      </c>
      <c r="F81" s="587">
        <v>88.27284699150361</v>
      </c>
      <c r="G81" s="2"/>
    </row>
    <row r="82" spans="1:7" ht="12.75" customHeight="1">
      <c r="A82" s="27" t="s">
        <v>175</v>
      </c>
      <c r="B82" s="28" t="s">
        <v>63</v>
      </c>
      <c r="C82" s="593">
        <v>23079.034629166497</v>
      </c>
      <c r="D82" s="80">
        <v>8.5</v>
      </c>
      <c r="E82" s="530">
        <v>62287</v>
      </c>
      <c r="F82" s="588">
        <v>85.73367092105735</v>
      </c>
      <c r="G82" s="2"/>
    </row>
    <row r="83" spans="1:7" ht="12.75" customHeight="1">
      <c r="A83" s="25" t="s">
        <v>176</v>
      </c>
      <c r="B83" s="26" t="s">
        <v>64</v>
      </c>
      <c r="C83" s="592">
        <v>11959.528451574815</v>
      </c>
      <c r="D83" s="76">
        <v>11.7</v>
      </c>
      <c r="E83" s="524">
        <v>35769</v>
      </c>
      <c r="F83" s="587">
        <v>90.18622749185995</v>
      </c>
      <c r="G83" s="2"/>
    </row>
    <row r="84" spans="1:7" ht="12.75" customHeight="1">
      <c r="A84" s="27" t="s">
        <v>177</v>
      </c>
      <c r="B84" s="28" t="s">
        <v>65</v>
      </c>
      <c r="C84" s="593">
        <v>13806.657677318084</v>
      </c>
      <c r="D84" s="80">
        <v>8.1</v>
      </c>
      <c r="E84" s="530">
        <v>24390</v>
      </c>
      <c r="F84" s="588">
        <v>99.13246919756396</v>
      </c>
      <c r="G84" s="2"/>
    </row>
    <row r="85" spans="1:7" ht="12.75" customHeight="1">
      <c r="A85" s="25" t="s">
        <v>178</v>
      </c>
      <c r="B85" s="26" t="s">
        <v>66</v>
      </c>
      <c r="C85" s="592">
        <v>17748.139905416803</v>
      </c>
      <c r="D85" s="76">
        <v>7.2</v>
      </c>
      <c r="E85" s="524">
        <v>19222</v>
      </c>
      <c r="F85" s="587">
        <v>95.34081134496078</v>
      </c>
      <c r="G85" s="2"/>
    </row>
    <row r="86" spans="1:7" ht="12.75" customHeight="1">
      <c r="A86" s="27" t="s">
        <v>179</v>
      </c>
      <c r="B86" s="28" t="s">
        <v>67</v>
      </c>
      <c r="C86" s="593">
        <v>11416.81745124198</v>
      </c>
      <c r="D86" s="80">
        <v>8</v>
      </c>
      <c r="E86" s="530">
        <v>5836</v>
      </c>
      <c r="F86" s="588">
        <v>76.55168032526522</v>
      </c>
      <c r="G86" s="2"/>
    </row>
    <row r="87" spans="1:7" ht="12.75" customHeight="1">
      <c r="A87" s="25" t="s">
        <v>180</v>
      </c>
      <c r="B87" s="26" t="s">
        <v>68</v>
      </c>
      <c r="C87" s="592">
        <v>11121.952790620617</v>
      </c>
      <c r="D87" s="76">
        <v>12.4</v>
      </c>
      <c r="E87" s="524">
        <v>15926</v>
      </c>
      <c r="F87" s="587">
        <v>86.61405156325915</v>
      </c>
      <c r="G87" s="2"/>
    </row>
    <row r="88" spans="1:7" ht="12.75" customHeight="1">
      <c r="A88" s="27" t="s">
        <v>181</v>
      </c>
      <c r="B88" s="28" t="s">
        <v>69</v>
      </c>
      <c r="C88" s="593">
        <v>11258.745254354173</v>
      </c>
      <c r="D88" s="80">
        <v>11.3</v>
      </c>
      <c r="E88" s="530">
        <v>8976</v>
      </c>
      <c r="F88" s="588">
        <v>79.30582129098158</v>
      </c>
      <c r="G88" s="2"/>
    </row>
    <row r="89" spans="1:7" ht="12.75" customHeight="1">
      <c r="A89" s="25" t="s">
        <v>182</v>
      </c>
      <c r="B89" s="26" t="s">
        <v>70</v>
      </c>
      <c r="C89" s="592">
        <v>10833.999597326901</v>
      </c>
      <c r="D89" s="76">
        <v>11.2</v>
      </c>
      <c r="E89" s="524">
        <v>6448</v>
      </c>
      <c r="F89" s="587">
        <v>80.1848228848477</v>
      </c>
      <c r="G89" s="2"/>
    </row>
    <row r="90" spans="1:6" s="3" customFormat="1" ht="12.75" customHeight="1">
      <c r="A90" s="27" t="s">
        <v>183</v>
      </c>
      <c r="B90" s="28" t="s">
        <v>71</v>
      </c>
      <c r="C90" s="593">
        <v>13748.474927355708</v>
      </c>
      <c r="D90" s="80">
        <v>11.4</v>
      </c>
      <c r="E90" s="530">
        <v>27469</v>
      </c>
      <c r="F90" s="588">
        <v>80.23597323841861</v>
      </c>
    </row>
    <row r="91" spans="1:7" ht="12.75" customHeight="1">
      <c r="A91" s="25" t="s">
        <v>184</v>
      </c>
      <c r="B91" s="26" t="s">
        <v>72</v>
      </c>
      <c r="C91" s="592">
        <v>11778.614905729433</v>
      </c>
      <c r="D91" s="76">
        <v>13</v>
      </c>
      <c r="E91" s="524">
        <v>15416</v>
      </c>
      <c r="F91" s="587">
        <v>91.83544051514525</v>
      </c>
      <c r="G91" s="2"/>
    </row>
    <row r="92" spans="1:7" ht="12.75" customHeight="1">
      <c r="A92" s="27" t="s">
        <v>185</v>
      </c>
      <c r="B92" s="28" t="s">
        <v>73</v>
      </c>
      <c r="C92" s="593">
        <v>11802.462333157846</v>
      </c>
      <c r="D92" s="80">
        <v>8.4</v>
      </c>
      <c r="E92" s="530">
        <v>7141</v>
      </c>
      <c r="F92" s="588">
        <v>81.524263726735</v>
      </c>
      <c r="G92" s="2"/>
    </row>
    <row r="93" spans="1:7" ht="12.75" customHeight="1">
      <c r="A93" s="25" t="s">
        <v>186</v>
      </c>
      <c r="B93" s="26" t="s">
        <v>74</v>
      </c>
      <c r="C93" s="592">
        <v>11363.107036631453</v>
      </c>
      <c r="D93" s="76">
        <v>8.5</v>
      </c>
      <c r="E93" s="524">
        <v>10881</v>
      </c>
      <c r="F93" s="587">
        <v>80.11001095079914</v>
      </c>
      <c r="G93" s="2"/>
    </row>
    <row r="94" spans="1:7" ht="12.75">
      <c r="A94" s="27" t="s">
        <v>187</v>
      </c>
      <c r="B94" s="28" t="s">
        <v>98</v>
      </c>
      <c r="C94" s="593">
        <v>11667.140736741623</v>
      </c>
      <c r="D94" s="80">
        <v>9.8</v>
      </c>
      <c r="E94" s="530">
        <v>8867</v>
      </c>
      <c r="F94" s="588">
        <v>72.74045558633136</v>
      </c>
      <c r="G94" s="2"/>
    </row>
    <row r="95" spans="1:7" ht="12.75">
      <c r="A95" s="25" t="s">
        <v>188</v>
      </c>
      <c r="B95" s="26" t="s">
        <v>75</v>
      </c>
      <c r="C95" s="592">
        <v>11049.3624585106</v>
      </c>
      <c r="D95" s="76">
        <v>12.1</v>
      </c>
      <c r="E95" s="524">
        <v>9046</v>
      </c>
      <c r="F95" s="587">
        <v>82.0359159690348</v>
      </c>
      <c r="G95" s="2"/>
    </row>
    <row r="96" spans="1:7" ht="12.75">
      <c r="A96" s="27" t="s">
        <v>189</v>
      </c>
      <c r="B96" s="28" t="s">
        <v>76</v>
      </c>
      <c r="C96" s="593">
        <v>11864.18814390796</v>
      </c>
      <c r="D96" s="80">
        <v>10.4</v>
      </c>
      <c r="E96" s="530">
        <v>7868</v>
      </c>
      <c r="F96" s="588">
        <v>76.1173302623334</v>
      </c>
      <c r="G96" s="2"/>
    </row>
    <row r="97" spans="1:7" ht="12.75">
      <c r="A97" s="25" t="s">
        <v>190</v>
      </c>
      <c r="B97" s="26" t="s">
        <v>77</v>
      </c>
      <c r="C97" s="592">
        <v>11868.375978683034</v>
      </c>
      <c r="D97" s="76">
        <v>12.1</v>
      </c>
      <c r="E97" s="524">
        <v>4000</v>
      </c>
      <c r="F97" s="587">
        <v>86.69265071547466</v>
      </c>
      <c r="G97" s="2"/>
    </row>
    <row r="98" spans="1:7" ht="12.75">
      <c r="A98" s="27" t="s">
        <v>191</v>
      </c>
      <c r="B98" s="28" t="s">
        <v>78</v>
      </c>
      <c r="C98" s="593">
        <v>14981.45471589282</v>
      </c>
      <c r="D98" s="80">
        <v>7.4</v>
      </c>
      <c r="E98" s="530">
        <v>21564</v>
      </c>
      <c r="F98" s="588">
        <v>96.53696571068198</v>
      </c>
      <c r="G98" s="2"/>
    </row>
    <row r="99" spans="1:7" ht="12.75">
      <c r="A99" s="25" t="s">
        <v>192</v>
      </c>
      <c r="B99" s="26" t="s">
        <v>99</v>
      </c>
      <c r="C99" s="592">
        <v>20064.022972451923</v>
      </c>
      <c r="D99" s="76">
        <v>7.8</v>
      </c>
      <c r="E99" s="524">
        <v>28604</v>
      </c>
      <c r="F99" s="587">
        <v>82.44289018314522</v>
      </c>
      <c r="G99" s="2"/>
    </row>
    <row r="100" spans="1:7" ht="12.75">
      <c r="A100" s="27" t="s">
        <v>193</v>
      </c>
      <c r="B100" s="28" t="s">
        <v>79</v>
      </c>
      <c r="C100" s="593">
        <v>10709.63681936754</v>
      </c>
      <c r="D100" s="80">
        <v>12.7</v>
      </c>
      <c r="E100" s="530">
        <v>71447</v>
      </c>
      <c r="F100" s="588">
        <v>88.62133467851949</v>
      </c>
      <c r="G100" s="2"/>
    </row>
    <row r="101" spans="1:7" ht="12.75">
      <c r="A101" s="25" t="s">
        <v>194</v>
      </c>
      <c r="B101" s="26" t="s">
        <v>80</v>
      </c>
      <c r="C101" s="592">
        <v>15146.254697347164</v>
      </c>
      <c r="D101" s="76">
        <v>8.6</v>
      </c>
      <c r="E101" s="524">
        <v>36006</v>
      </c>
      <c r="F101" s="587">
        <v>83.57548914974204</v>
      </c>
      <c r="G101" s="2"/>
    </row>
    <row r="102" spans="1:7" ht="12.75">
      <c r="A102" s="27" t="s">
        <v>195</v>
      </c>
      <c r="B102" s="28" t="s">
        <v>81</v>
      </c>
      <c r="C102" s="593">
        <v>13425.554276733434</v>
      </c>
      <c r="D102" s="80">
        <v>10.1</v>
      </c>
      <c r="E102" s="530">
        <v>27332</v>
      </c>
      <c r="F102" s="588">
        <v>98.10701893655953</v>
      </c>
      <c r="G102" s="2"/>
    </row>
    <row r="103" spans="1:7" ht="12.75">
      <c r="A103" s="25" t="s">
        <v>196</v>
      </c>
      <c r="B103" s="26" t="s">
        <v>484</v>
      </c>
      <c r="C103" s="592">
        <v>8430.822203435517</v>
      </c>
      <c r="D103" s="650">
        <v>22.9</v>
      </c>
      <c r="E103" s="524">
        <v>42035</v>
      </c>
      <c r="F103" s="587">
        <v>128.18250876032246</v>
      </c>
      <c r="G103" s="2"/>
    </row>
    <row r="104" spans="1:7" ht="12.75">
      <c r="A104" s="27" t="s">
        <v>197</v>
      </c>
      <c r="B104" s="28" t="s">
        <v>483</v>
      </c>
      <c r="C104" s="593">
        <v>9395.626963048355</v>
      </c>
      <c r="D104" s="78">
        <v>21</v>
      </c>
      <c r="E104" s="530">
        <v>37107</v>
      </c>
      <c r="F104" s="588">
        <v>104.43255759641639</v>
      </c>
      <c r="G104" s="2"/>
    </row>
    <row r="105" spans="1:7" ht="12.75">
      <c r="A105" s="25" t="s">
        <v>198</v>
      </c>
      <c r="B105" s="26" t="s">
        <v>482</v>
      </c>
      <c r="C105" s="592">
        <v>6213.615017709981</v>
      </c>
      <c r="D105" s="650">
        <v>22.3</v>
      </c>
      <c r="E105" s="524">
        <v>17590</v>
      </c>
      <c r="F105" s="587">
        <v>145.46474344819057</v>
      </c>
      <c r="G105" s="2"/>
    </row>
    <row r="106" spans="1:7" ht="12.75">
      <c r="A106" s="27" t="s">
        <v>199</v>
      </c>
      <c r="B106" s="643" t="s">
        <v>481</v>
      </c>
      <c r="C106" s="591">
        <v>8559.776942796367</v>
      </c>
      <c r="D106" s="78">
        <v>28.5</v>
      </c>
      <c r="E106" s="527">
        <v>90319</v>
      </c>
      <c r="F106" s="586">
        <v>126.82128636966917</v>
      </c>
      <c r="G106" s="2"/>
    </row>
    <row r="107" spans="1:7" ht="13.5" thickBot="1">
      <c r="A107" s="671">
        <v>976</v>
      </c>
      <c r="B107" s="644" t="s">
        <v>460</v>
      </c>
      <c r="C107" s="669" t="s">
        <v>383</v>
      </c>
      <c r="D107" s="211" t="s">
        <v>383</v>
      </c>
      <c r="E107" s="661">
        <v>2560</v>
      </c>
      <c r="F107" s="670" t="s">
        <v>383</v>
      </c>
      <c r="G107" s="2"/>
    </row>
    <row r="108" spans="1:7" ht="12.75">
      <c r="A108" s="755" t="s">
        <v>480</v>
      </c>
      <c r="B108" s="756"/>
      <c r="C108" s="594">
        <v>12617.712698956448</v>
      </c>
      <c r="D108" s="82">
        <v>10.1</v>
      </c>
      <c r="E108" s="531">
        <v>1435277</v>
      </c>
      <c r="F108" s="595">
        <v>85.45059619400345</v>
      </c>
      <c r="G108" s="2"/>
    </row>
    <row r="109" spans="1:7" ht="12.75">
      <c r="A109" s="753" t="s">
        <v>494</v>
      </c>
      <c r="B109" s="754"/>
      <c r="C109" s="721">
        <v>7658.856447669563</v>
      </c>
      <c r="D109" s="729" t="s">
        <v>383</v>
      </c>
      <c r="E109" s="535">
        <v>189611</v>
      </c>
      <c r="F109" s="722">
        <v>129.76021327825012</v>
      </c>
      <c r="G109" s="2"/>
    </row>
    <row r="110" spans="1:7" ht="13.5" thickBot="1">
      <c r="A110" s="751" t="s">
        <v>495</v>
      </c>
      <c r="B110" s="752"/>
      <c r="C110" s="596">
        <v>12821.85903712331</v>
      </c>
      <c r="D110" s="730">
        <v>10.6</v>
      </c>
      <c r="E110" s="539">
        <v>1687174.9999999998</v>
      </c>
      <c r="F110" s="597">
        <v>86.83695793503144</v>
      </c>
      <c r="G110" s="2"/>
    </row>
    <row r="111" spans="1:7" s="70" customFormat="1" ht="12.75">
      <c r="A111" s="70" t="s">
        <v>485</v>
      </c>
      <c r="C111" s="71"/>
      <c r="D111" s="71"/>
      <c r="E111" s="71"/>
      <c r="F111" s="181"/>
      <c r="G111" s="151"/>
    </row>
    <row r="112" spans="1:7" s="70" customFormat="1" ht="12.75">
      <c r="A112" s="642" t="s">
        <v>496</v>
      </c>
      <c r="B112" s="642"/>
      <c r="C112" s="642"/>
      <c r="D112" s="642"/>
      <c r="E112" s="642"/>
      <c r="F112" s="642"/>
      <c r="G112" s="642"/>
    </row>
    <row r="113" spans="1:15" ht="12" customHeight="1">
      <c r="A113" s="324" t="s">
        <v>384</v>
      </c>
      <c r="B113" s="324"/>
      <c r="C113" s="324"/>
      <c r="D113" s="324"/>
      <c r="E113" s="324"/>
      <c r="F113" s="324"/>
      <c r="G113" s="324"/>
      <c r="H113" s="5"/>
      <c r="K113" s="4"/>
      <c r="O113" s="136"/>
    </row>
    <row r="114" spans="1:7" s="70" customFormat="1" ht="24" customHeight="1">
      <c r="A114" s="835" t="s">
        <v>490</v>
      </c>
      <c r="B114" s="835"/>
      <c r="C114" s="835"/>
      <c r="D114" s="835"/>
      <c r="E114" s="835"/>
      <c r="F114" s="835"/>
      <c r="G114" s="720"/>
    </row>
    <row r="115" spans="1:6" s="70" customFormat="1" ht="12.75">
      <c r="A115" s="20"/>
      <c r="B115" s="20"/>
      <c r="C115" s="20"/>
      <c r="D115" s="20"/>
      <c r="E115" s="20"/>
      <c r="F115" s="174"/>
    </row>
    <row r="117" spans="3:6" ht="12.75">
      <c r="C117" s="417"/>
      <c r="F117" s="417"/>
    </row>
    <row r="118" spans="3:6" ht="12.75">
      <c r="C118" s="417"/>
      <c r="F118" s="417"/>
    </row>
    <row r="119" spans="3:6" ht="12.75">
      <c r="C119" s="417"/>
      <c r="F119" s="417"/>
    </row>
  </sheetData>
  <sheetProtection/>
  <mergeCells count="9">
    <mergeCell ref="A110:B110"/>
    <mergeCell ref="A114:F114"/>
    <mergeCell ref="A1:B1"/>
    <mergeCell ref="A5:B6"/>
    <mergeCell ref="C1:F1"/>
    <mergeCell ref="A109:B109"/>
    <mergeCell ref="F5:F6"/>
    <mergeCell ref="E5:E6"/>
    <mergeCell ref="A108:B108"/>
  </mergeCells>
  <hyperlinks>
    <hyperlink ref="F2" location="Index!A1" display="Index"/>
  </hyperlinks>
  <printOptions/>
  <pageMargins left="0.5118110236220472" right="0.2362204724409449" top="1.062992125984252" bottom="0.5511811023622047" header="0.31" footer="0.2"/>
  <pageSetup firstPageNumber="50"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5" man="1"/>
  </rowBreaks>
</worksheet>
</file>

<file path=xl/worksheets/sheet3.xml><?xml version="1.0" encoding="utf-8"?>
<worksheet xmlns="http://schemas.openxmlformats.org/spreadsheetml/2006/main" xmlns:r="http://schemas.openxmlformats.org/officeDocument/2006/relationships">
  <dimension ref="A1:L147"/>
  <sheetViews>
    <sheetView zoomScaleSheetLayoutView="100" workbookViewId="0" topLeftCell="A1">
      <selection activeCell="A1" sqref="A1:B1"/>
    </sheetView>
  </sheetViews>
  <sheetFormatPr defaultColWidth="11.421875" defaultRowHeight="12.75"/>
  <cols>
    <col min="1" max="1" width="3.421875" style="2" customWidth="1"/>
    <col min="2" max="2" width="17.8515625" style="2" customWidth="1"/>
    <col min="3" max="3" width="10.57421875" style="2" customWidth="1"/>
    <col min="4" max="4" width="10.28125" style="2" customWidth="1"/>
    <col min="5" max="5" width="9.00390625" style="2" customWidth="1"/>
    <col min="6" max="6" width="11.7109375" style="2" customWidth="1"/>
    <col min="7" max="7" width="9.00390625" style="2" customWidth="1"/>
    <col min="8" max="8" width="8.28125" style="199" customWidth="1"/>
    <col min="9" max="9" width="9.00390625" style="2" bestFit="1" customWidth="1"/>
    <col min="10" max="10" width="8.28125" style="2" bestFit="1" customWidth="1"/>
    <col min="11" max="11" width="9.28125" style="2" bestFit="1" customWidth="1"/>
    <col min="12" max="12" width="9.00390625" style="2" customWidth="1"/>
    <col min="13" max="16384" width="11.421875" style="2" customWidth="1"/>
  </cols>
  <sheetData>
    <row r="1" spans="1:12" ht="16.5" customHeight="1">
      <c r="A1" s="759" t="s">
        <v>309</v>
      </c>
      <c r="B1" s="759"/>
      <c r="C1" s="758" t="s">
        <v>445</v>
      </c>
      <c r="D1" s="758"/>
      <c r="E1" s="758"/>
      <c r="F1" s="758"/>
      <c r="G1" s="758"/>
      <c r="H1" s="758"/>
      <c r="I1" s="758"/>
      <c r="J1" s="758"/>
      <c r="K1" s="758"/>
      <c r="L1" s="758"/>
    </row>
    <row r="2" spans="1:12" s="10" customFormat="1" ht="15" customHeight="1" thickBot="1">
      <c r="A2" s="11"/>
      <c r="B2" s="11"/>
      <c r="C2" s="9"/>
      <c r="D2" s="9"/>
      <c r="E2" s="9"/>
      <c r="F2" s="9"/>
      <c r="G2" s="9"/>
      <c r="H2" s="226"/>
      <c r="I2" s="9"/>
      <c r="J2" s="9"/>
      <c r="K2" s="9"/>
      <c r="L2" s="111" t="s">
        <v>280</v>
      </c>
    </row>
    <row r="3" spans="1:12" ht="22.5" customHeight="1" thickBot="1">
      <c r="A3" s="770" t="s">
        <v>236</v>
      </c>
      <c r="B3" s="771"/>
      <c r="C3" s="771"/>
      <c r="D3" s="771"/>
      <c r="E3" s="771"/>
      <c r="F3" s="771"/>
      <c r="G3" s="771"/>
      <c r="H3" s="771"/>
      <c r="I3" s="771"/>
      <c r="J3" s="771"/>
      <c r="K3" s="771"/>
      <c r="L3" s="772"/>
    </row>
    <row r="4" spans="1:12" ht="9" customHeight="1" thickBot="1">
      <c r="A4" s="12"/>
      <c r="B4" s="13"/>
      <c r="C4" s="13"/>
      <c r="D4" s="14"/>
      <c r="E4" s="15"/>
      <c r="F4" s="16"/>
      <c r="G4" s="14"/>
      <c r="H4" s="227"/>
      <c r="I4" s="17"/>
      <c r="J4" s="18"/>
      <c r="K4" s="14"/>
      <c r="L4" s="15"/>
    </row>
    <row r="5" spans="1:12" ht="15">
      <c r="A5" s="760" t="s">
        <v>228</v>
      </c>
      <c r="B5" s="761"/>
      <c r="C5" s="764" t="s">
        <v>231</v>
      </c>
      <c r="D5" s="767"/>
      <c r="E5" s="769"/>
      <c r="F5" s="764" t="s">
        <v>232</v>
      </c>
      <c r="G5" s="765"/>
      <c r="H5" s="765"/>
      <c r="I5" s="766"/>
      <c r="J5" s="764" t="s">
        <v>233</v>
      </c>
      <c r="K5" s="767"/>
      <c r="L5" s="768"/>
    </row>
    <row r="6" spans="1:12" ht="29.25" customHeight="1">
      <c r="A6" s="762"/>
      <c r="B6" s="763"/>
      <c r="C6" s="35" t="s">
        <v>234</v>
      </c>
      <c r="D6" s="272" t="s">
        <v>476</v>
      </c>
      <c r="E6" s="7" t="s">
        <v>452</v>
      </c>
      <c r="F6" s="35" t="s">
        <v>234</v>
      </c>
      <c r="G6" s="6" t="s">
        <v>476</v>
      </c>
      <c r="H6" s="419" t="s">
        <v>0</v>
      </c>
      <c r="I6" s="7" t="s">
        <v>452</v>
      </c>
      <c r="J6" s="35" t="s">
        <v>234</v>
      </c>
      <c r="K6" s="272" t="s">
        <v>476</v>
      </c>
      <c r="L6" s="19" t="s">
        <v>452</v>
      </c>
    </row>
    <row r="7" spans="1:12" ht="12.75" customHeight="1">
      <c r="A7" s="25" t="s">
        <v>102</v>
      </c>
      <c r="B7" s="26" t="s">
        <v>1</v>
      </c>
      <c r="C7" s="306">
        <v>562.452821</v>
      </c>
      <c r="D7" s="284">
        <v>928.3054092148436</v>
      </c>
      <c r="E7" s="30">
        <v>0.02172850188554598</v>
      </c>
      <c r="F7" s="21">
        <v>420.68366857999996</v>
      </c>
      <c r="G7" s="284">
        <v>694.3212133185452</v>
      </c>
      <c r="H7" s="599">
        <f>F7/C7*100</f>
        <v>74.79448104323758</v>
      </c>
      <c r="I7" s="30">
        <v>0.03918722841781208</v>
      </c>
      <c r="J7" s="21">
        <v>141.76915242</v>
      </c>
      <c r="K7" s="284">
        <v>233.9841958962984</v>
      </c>
      <c r="L7" s="41">
        <v>-0.02678913290803231</v>
      </c>
    </row>
    <row r="8" spans="1:12" ht="12.75" customHeight="1">
      <c r="A8" s="27" t="s">
        <v>103</v>
      </c>
      <c r="B8" s="28" t="s">
        <v>2</v>
      </c>
      <c r="C8" s="22">
        <v>589.93400912</v>
      </c>
      <c r="D8" s="285">
        <v>1063.8623408671629</v>
      </c>
      <c r="E8" s="31">
        <v>0.04736333809857274</v>
      </c>
      <c r="F8" s="22">
        <v>473.09811523</v>
      </c>
      <c r="G8" s="285">
        <v>853.1653719696819</v>
      </c>
      <c r="H8" s="421">
        <f aca="true" t="shared" si="0" ref="H8:H71">F8/C8*100</f>
        <v>80.19509096207503</v>
      </c>
      <c r="I8" s="31">
        <v>0.04021330043169269</v>
      </c>
      <c r="J8" s="22">
        <v>116.83589388999998</v>
      </c>
      <c r="K8" s="285">
        <v>210.69696889748087</v>
      </c>
      <c r="L8" s="42">
        <v>0.0773492579856887</v>
      </c>
    </row>
    <row r="9" spans="1:12" ht="12.75" customHeight="1">
      <c r="A9" s="25" t="s">
        <v>104</v>
      </c>
      <c r="B9" s="26" t="s">
        <v>3</v>
      </c>
      <c r="C9" s="21">
        <v>455.33584260000003</v>
      </c>
      <c r="D9" s="284">
        <v>1288.581801665148</v>
      </c>
      <c r="E9" s="30">
        <v>0.180429786754992</v>
      </c>
      <c r="F9" s="21">
        <v>353.14465066</v>
      </c>
      <c r="G9" s="284">
        <v>999.3849102619977</v>
      </c>
      <c r="H9" s="420">
        <f t="shared" si="0"/>
        <v>77.55696293169431</v>
      </c>
      <c r="I9" s="30">
        <v>0.13490431710560657</v>
      </c>
      <c r="J9" s="21">
        <v>102.19119194</v>
      </c>
      <c r="K9" s="284">
        <v>289.1968914031503</v>
      </c>
      <c r="L9" s="41">
        <v>0.3703980671445575</v>
      </c>
    </row>
    <row r="10" spans="1:12" ht="12.75" customHeight="1">
      <c r="A10" s="27" t="s">
        <v>105</v>
      </c>
      <c r="B10" s="28" t="s">
        <v>85</v>
      </c>
      <c r="C10" s="23">
        <v>226.22559193</v>
      </c>
      <c r="D10" s="285">
        <v>1375.0727388933801</v>
      </c>
      <c r="E10" s="31">
        <v>0.042074838220947486</v>
      </c>
      <c r="F10" s="23">
        <v>164.38463893</v>
      </c>
      <c r="G10" s="285">
        <v>999.1833097089091</v>
      </c>
      <c r="H10" s="421">
        <f t="shared" si="0"/>
        <v>72.66403306875414</v>
      </c>
      <c r="I10" s="31">
        <v>0.04057365965060855</v>
      </c>
      <c r="J10" s="23">
        <v>61.840953000000006</v>
      </c>
      <c r="K10" s="285">
        <v>375.8894291844711</v>
      </c>
      <c r="L10" s="42">
        <v>0.04608638755047667</v>
      </c>
    </row>
    <row r="11" spans="1:12" ht="12.75" customHeight="1">
      <c r="A11" s="25" t="s">
        <v>106</v>
      </c>
      <c r="B11" s="26" t="s">
        <v>4</v>
      </c>
      <c r="C11" s="21">
        <v>195.94570814</v>
      </c>
      <c r="D11" s="284">
        <v>1388.1795508419941</v>
      </c>
      <c r="E11" s="30">
        <v>-0.05002426020170081</v>
      </c>
      <c r="F11" s="21">
        <v>147.61876651</v>
      </c>
      <c r="G11" s="284">
        <v>1045.806794825473</v>
      </c>
      <c r="H11" s="420">
        <f t="shared" si="0"/>
        <v>75.3365653737763</v>
      </c>
      <c r="I11" s="30">
        <v>0.05684499297389367</v>
      </c>
      <c r="J11" s="21">
        <v>48.32694163</v>
      </c>
      <c r="K11" s="284">
        <v>342.3727560165211</v>
      </c>
      <c r="L11" s="41">
        <v>-0.27420871298950156</v>
      </c>
    </row>
    <row r="12" spans="1:12" ht="12.75" customHeight="1">
      <c r="A12" s="27" t="s">
        <v>107</v>
      </c>
      <c r="B12" s="28" t="s">
        <v>5</v>
      </c>
      <c r="C12" s="23">
        <v>1275.36799548</v>
      </c>
      <c r="D12" s="285">
        <v>1165.149512221861</v>
      </c>
      <c r="E12" s="31">
        <v>-0.0065549686371538796</v>
      </c>
      <c r="F12" s="23">
        <v>1025.24190124</v>
      </c>
      <c r="G12" s="285">
        <v>936.6395466820635</v>
      </c>
      <c r="H12" s="421">
        <f t="shared" si="0"/>
        <v>80.38792763136087</v>
      </c>
      <c r="I12" s="31">
        <v>0.029306748284626982</v>
      </c>
      <c r="J12" s="23">
        <v>250.12609424000001</v>
      </c>
      <c r="K12" s="285">
        <v>228.50996553979735</v>
      </c>
      <c r="L12" s="42">
        <v>-0.13069848440961718</v>
      </c>
    </row>
    <row r="13" spans="1:12" ht="12.75" customHeight="1">
      <c r="A13" s="25" t="s">
        <v>108</v>
      </c>
      <c r="B13" s="26" t="s">
        <v>6</v>
      </c>
      <c r="C13" s="21">
        <v>392.99420494</v>
      </c>
      <c r="D13" s="284">
        <v>1214.759718035584</v>
      </c>
      <c r="E13" s="30">
        <v>0.029878518989123526</v>
      </c>
      <c r="F13" s="21">
        <v>295.67818552999995</v>
      </c>
      <c r="G13" s="284">
        <v>913.9522791144796</v>
      </c>
      <c r="H13" s="420">
        <f t="shared" si="0"/>
        <v>75.23728895064555</v>
      </c>
      <c r="I13" s="30">
        <v>0.02989021209096454</v>
      </c>
      <c r="J13" s="21">
        <v>97.31601941000001</v>
      </c>
      <c r="K13" s="284">
        <v>300.8074389211044</v>
      </c>
      <c r="L13" s="41">
        <v>0.02984299311537808</v>
      </c>
    </row>
    <row r="14" spans="1:12" ht="12.75" customHeight="1">
      <c r="A14" s="27" t="s">
        <v>109</v>
      </c>
      <c r="B14" s="28" t="s">
        <v>86</v>
      </c>
      <c r="C14" s="23">
        <v>342.78326975</v>
      </c>
      <c r="D14" s="285">
        <v>1175.0541440848494</v>
      </c>
      <c r="E14" s="31">
        <v>0.024762210098036475</v>
      </c>
      <c r="F14" s="23">
        <v>276.92638561</v>
      </c>
      <c r="G14" s="285">
        <v>949.2980717956102</v>
      </c>
      <c r="H14" s="421">
        <f t="shared" si="0"/>
        <v>80.78760256064102</v>
      </c>
      <c r="I14" s="31">
        <v>0.03482060171264645</v>
      </c>
      <c r="J14" s="23">
        <v>65.85688414</v>
      </c>
      <c r="K14" s="285">
        <v>225.75607228923923</v>
      </c>
      <c r="L14" s="42">
        <v>-0.01547727166614199</v>
      </c>
    </row>
    <row r="15" spans="1:12" ht="12.75" customHeight="1">
      <c r="A15" s="25" t="s">
        <v>110</v>
      </c>
      <c r="B15" s="26" t="s">
        <v>7</v>
      </c>
      <c r="C15" s="21">
        <v>202.19697076</v>
      </c>
      <c r="D15" s="284">
        <v>1290.3361864953</v>
      </c>
      <c r="E15" s="30">
        <v>-0.0008464718809961802</v>
      </c>
      <c r="F15" s="21">
        <v>152.60504663</v>
      </c>
      <c r="G15" s="284">
        <v>973.8613450456602</v>
      </c>
      <c r="H15" s="420">
        <f t="shared" si="0"/>
        <v>75.47345840860113</v>
      </c>
      <c r="I15" s="30">
        <v>0.012175138859560342</v>
      </c>
      <c r="J15" s="21">
        <v>49.59192413</v>
      </c>
      <c r="K15" s="284">
        <v>316.47484144963977</v>
      </c>
      <c r="L15" s="41">
        <v>-0.03889499623507764</v>
      </c>
    </row>
    <row r="16" spans="1:12" ht="12.75" customHeight="1">
      <c r="A16" s="27" t="s">
        <v>111</v>
      </c>
      <c r="B16" s="28" t="s">
        <v>87</v>
      </c>
      <c r="C16" s="23">
        <v>319.87475296</v>
      </c>
      <c r="D16" s="285">
        <v>1026.3053714755067</v>
      </c>
      <c r="E16" s="31">
        <v>-0.02250013123620065</v>
      </c>
      <c r="F16" s="23">
        <v>250.37076962</v>
      </c>
      <c r="G16" s="285">
        <v>803.3046163965143</v>
      </c>
      <c r="H16" s="421">
        <f t="shared" si="0"/>
        <v>78.27150073682388</v>
      </c>
      <c r="I16" s="31">
        <v>-0.012951131991499998</v>
      </c>
      <c r="J16" s="23">
        <v>69.50398334</v>
      </c>
      <c r="K16" s="285">
        <v>223.00075507899228</v>
      </c>
      <c r="L16" s="42">
        <v>-0.05541807978555857</v>
      </c>
    </row>
    <row r="17" spans="1:12" ht="12.75" customHeight="1">
      <c r="A17" s="25" t="s">
        <v>112</v>
      </c>
      <c r="B17" s="26" t="s">
        <v>8</v>
      </c>
      <c r="C17" s="21">
        <v>476.8650533200001</v>
      </c>
      <c r="D17" s="284">
        <v>1312.1596316108087</v>
      </c>
      <c r="E17" s="30">
        <v>0.01676956847927147</v>
      </c>
      <c r="F17" s="21">
        <v>381.74408342000004</v>
      </c>
      <c r="G17" s="284">
        <v>1050.421230036872</v>
      </c>
      <c r="H17" s="420">
        <f t="shared" si="0"/>
        <v>80.05285368727384</v>
      </c>
      <c r="I17" s="30">
        <v>0.0062937640995086586</v>
      </c>
      <c r="J17" s="21">
        <v>95.1209699</v>
      </c>
      <c r="K17" s="284">
        <v>261.7384015739365</v>
      </c>
      <c r="L17" s="41">
        <v>0.06110138475436666</v>
      </c>
    </row>
    <row r="18" spans="1:12" ht="12.75" customHeight="1">
      <c r="A18" s="27" t="s">
        <v>113</v>
      </c>
      <c r="B18" s="28" t="s">
        <v>9</v>
      </c>
      <c r="C18" s="23">
        <v>364.19116462</v>
      </c>
      <c r="D18" s="285">
        <v>1261.7749974708454</v>
      </c>
      <c r="E18" s="31">
        <v>-0.009836876513161452</v>
      </c>
      <c r="F18" s="23">
        <v>281.29289605</v>
      </c>
      <c r="G18" s="285">
        <v>974.5660457534456</v>
      </c>
      <c r="H18" s="421">
        <f t="shared" si="0"/>
        <v>77.23770463885452</v>
      </c>
      <c r="I18" s="31">
        <v>0.015322607908477837</v>
      </c>
      <c r="J18" s="23">
        <v>82.89826857</v>
      </c>
      <c r="K18" s="285">
        <v>287.2089517173999</v>
      </c>
      <c r="L18" s="42">
        <v>-0.08663577351805174</v>
      </c>
    </row>
    <row r="19" spans="1:12" ht="12.75" customHeight="1">
      <c r="A19" s="25" t="s">
        <v>114</v>
      </c>
      <c r="B19" s="26" t="s">
        <v>10</v>
      </c>
      <c r="C19" s="21">
        <v>2382.18074198</v>
      </c>
      <c r="D19" s="284">
        <v>1194.0193003337185</v>
      </c>
      <c r="E19" s="30">
        <v>0.04257365821134451</v>
      </c>
      <c r="F19" s="21">
        <v>1822.33746343</v>
      </c>
      <c r="G19" s="284">
        <v>913.4093247887067</v>
      </c>
      <c r="H19" s="420">
        <f t="shared" si="0"/>
        <v>76.49870689137238</v>
      </c>
      <c r="I19" s="30">
        <v>0.043842388764607554</v>
      </c>
      <c r="J19" s="21">
        <v>559.8432785499999</v>
      </c>
      <c r="K19" s="284">
        <v>280.6099755450119</v>
      </c>
      <c r="L19" s="41">
        <v>0.03846510691878757</v>
      </c>
    </row>
    <row r="20" spans="1:12" ht="12.75" customHeight="1">
      <c r="A20" s="27" t="s">
        <v>115</v>
      </c>
      <c r="B20" s="28" t="s">
        <v>11</v>
      </c>
      <c r="C20" s="23">
        <v>714.2104355700001</v>
      </c>
      <c r="D20" s="285">
        <v>1024.6127783069892</v>
      </c>
      <c r="E20" s="31">
        <v>0.07518004059336225</v>
      </c>
      <c r="F20" s="23">
        <v>554.41777184</v>
      </c>
      <c r="G20" s="285">
        <v>795.3727714639039</v>
      </c>
      <c r="H20" s="421">
        <f t="shared" si="0"/>
        <v>77.62666914794208</v>
      </c>
      <c r="I20" s="31">
        <v>0.02867061694620676</v>
      </c>
      <c r="J20" s="23">
        <v>159.79266373</v>
      </c>
      <c r="K20" s="285">
        <v>229.24000684308533</v>
      </c>
      <c r="L20" s="42">
        <v>0.27522725904506595</v>
      </c>
    </row>
    <row r="21" spans="1:12" ht="12.75" customHeight="1">
      <c r="A21" s="25" t="s">
        <v>116</v>
      </c>
      <c r="B21" s="26" t="s">
        <v>12</v>
      </c>
      <c r="C21" s="21">
        <v>216.80633598</v>
      </c>
      <c r="D21" s="284">
        <v>1404.604584137761</v>
      </c>
      <c r="E21" s="30">
        <v>-0.00898705864549687</v>
      </c>
      <c r="F21" s="21">
        <v>169.53705141</v>
      </c>
      <c r="G21" s="284">
        <v>1098.3651308680046</v>
      </c>
      <c r="H21" s="420">
        <f t="shared" si="0"/>
        <v>78.19746163951568</v>
      </c>
      <c r="I21" s="30">
        <v>0.02630849849783723</v>
      </c>
      <c r="J21" s="21">
        <v>47.26928457</v>
      </c>
      <c r="K21" s="284">
        <v>306.23945326975655</v>
      </c>
      <c r="L21" s="41">
        <v>-0.11780317086581304</v>
      </c>
    </row>
    <row r="22" spans="1:12" ht="12.75" customHeight="1">
      <c r="A22" s="27" t="s">
        <v>117</v>
      </c>
      <c r="B22" s="28" t="s">
        <v>13</v>
      </c>
      <c r="C22" s="23">
        <v>405.35499306</v>
      </c>
      <c r="D22" s="285">
        <v>1113.8788475817023</v>
      </c>
      <c r="E22" s="31">
        <v>0.035092250220838395</v>
      </c>
      <c r="F22" s="23">
        <v>329.22684061</v>
      </c>
      <c r="G22" s="285">
        <v>904.6855721285033</v>
      </c>
      <c r="H22" s="421">
        <f t="shared" si="0"/>
        <v>81.21938701795351</v>
      </c>
      <c r="I22" s="31">
        <v>0.02332005550609395</v>
      </c>
      <c r="J22" s="23">
        <v>76.12815244999999</v>
      </c>
      <c r="K22" s="285">
        <v>209.19327545319894</v>
      </c>
      <c r="L22" s="42">
        <v>0.08928450502301932</v>
      </c>
    </row>
    <row r="23" spans="1:12" ht="12.75" customHeight="1">
      <c r="A23" s="25" t="s">
        <v>118</v>
      </c>
      <c r="B23" s="26" t="s">
        <v>88</v>
      </c>
      <c r="C23" s="21">
        <v>708.7375241500001</v>
      </c>
      <c r="D23" s="284">
        <v>1116.2486520518864</v>
      </c>
      <c r="E23" s="30">
        <v>-0.013073633727566536</v>
      </c>
      <c r="F23" s="21">
        <v>553.2399576900001</v>
      </c>
      <c r="G23" s="284">
        <v>871.342825784971</v>
      </c>
      <c r="H23" s="420">
        <f t="shared" si="0"/>
        <v>78.0599218806016</v>
      </c>
      <c r="I23" s="30">
        <v>0.026481525750361223</v>
      </c>
      <c r="J23" s="21">
        <v>155.49756646</v>
      </c>
      <c r="K23" s="284">
        <v>244.9058262669153</v>
      </c>
      <c r="L23" s="41">
        <v>-0.13206830009524462</v>
      </c>
    </row>
    <row r="24" spans="1:12" ht="12.75" customHeight="1">
      <c r="A24" s="27" t="s">
        <v>119</v>
      </c>
      <c r="B24" s="28" t="s">
        <v>89</v>
      </c>
      <c r="C24" s="23">
        <v>372.97263532</v>
      </c>
      <c r="D24" s="285">
        <v>1167.6448950764348</v>
      </c>
      <c r="E24" s="31">
        <v>0.04752082317285811</v>
      </c>
      <c r="F24" s="23">
        <v>304.60273963</v>
      </c>
      <c r="G24" s="285">
        <v>953.6030268014514</v>
      </c>
      <c r="H24" s="421">
        <f t="shared" si="0"/>
        <v>81.66892441550287</v>
      </c>
      <c r="I24" s="31">
        <v>0.03384373576019595</v>
      </c>
      <c r="J24" s="23">
        <v>68.36989568999999</v>
      </c>
      <c r="K24" s="285">
        <v>214.04186827498333</v>
      </c>
      <c r="L24" s="42">
        <v>0.11312821947369334</v>
      </c>
    </row>
    <row r="25" spans="1:12" ht="12.75" customHeight="1">
      <c r="A25" s="25" t="s">
        <v>120</v>
      </c>
      <c r="B25" s="26" t="s">
        <v>90</v>
      </c>
      <c r="C25" s="21">
        <v>320.39310356</v>
      </c>
      <c r="D25" s="284">
        <v>1270.8162257056276</v>
      </c>
      <c r="E25" s="30">
        <v>-0.023182859468742434</v>
      </c>
      <c r="F25" s="21">
        <v>255.74528025</v>
      </c>
      <c r="G25" s="284">
        <v>1014.3952793555347</v>
      </c>
      <c r="H25" s="420">
        <f t="shared" si="0"/>
        <v>79.82234243132098</v>
      </c>
      <c r="I25" s="30">
        <v>0.0019029494879680975</v>
      </c>
      <c r="J25" s="21">
        <v>64.64782331</v>
      </c>
      <c r="K25" s="284">
        <v>256.42094635009283</v>
      </c>
      <c r="L25" s="41">
        <v>-0.11121714510861724</v>
      </c>
    </row>
    <row r="26" spans="1:12" ht="12.75" customHeight="1">
      <c r="A26" s="27" t="s">
        <v>225</v>
      </c>
      <c r="B26" s="28" t="s">
        <v>14</v>
      </c>
      <c r="C26" s="23">
        <v>248.97954695</v>
      </c>
      <c r="D26" s="285">
        <v>1732.3449594361416</v>
      </c>
      <c r="E26" s="31">
        <v>0.05207456177388847</v>
      </c>
      <c r="F26" s="23">
        <v>184.35227858000002</v>
      </c>
      <c r="G26" s="285">
        <v>1282.6826318499348</v>
      </c>
      <c r="H26" s="421">
        <f t="shared" si="0"/>
        <v>74.04314163083508</v>
      </c>
      <c r="I26" s="31">
        <v>0.03359705845108785</v>
      </c>
      <c r="J26" s="23">
        <v>64.62726837</v>
      </c>
      <c r="K26" s="285">
        <v>449.66232758620686</v>
      </c>
      <c r="L26" s="42">
        <v>0.10860763563580256</v>
      </c>
    </row>
    <row r="27" spans="1:12" ht="12.75" customHeight="1">
      <c r="A27" s="25" t="s">
        <v>226</v>
      </c>
      <c r="B27" s="26" t="s">
        <v>15</v>
      </c>
      <c r="C27" s="21">
        <v>245.39383996</v>
      </c>
      <c r="D27" s="284">
        <v>1468.518458435815</v>
      </c>
      <c r="E27" s="30">
        <v>0.057996217386202975</v>
      </c>
      <c r="F27" s="21">
        <v>192.8890534</v>
      </c>
      <c r="G27" s="284">
        <v>1154.3123307181797</v>
      </c>
      <c r="H27" s="420">
        <f t="shared" si="0"/>
        <v>78.60386936829447</v>
      </c>
      <c r="I27" s="30">
        <v>0.04049944964820562</v>
      </c>
      <c r="J27" s="21">
        <v>52.50478656</v>
      </c>
      <c r="K27" s="284">
        <v>314.20612771763524</v>
      </c>
      <c r="L27" s="41">
        <v>0.127659278483939</v>
      </c>
    </row>
    <row r="28" spans="1:12" ht="12.75" customHeight="1">
      <c r="A28" s="27" t="s">
        <v>121</v>
      </c>
      <c r="B28" s="28" t="s">
        <v>16</v>
      </c>
      <c r="C28" s="23">
        <v>546.86217669</v>
      </c>
      <c r="D28" s="285">
        <v>1015.983340157805</v>
      </c>
      <c r="E28" s="31">
        <v>-0.026732700130174036</v>
      </c>
      <c r="F28" s="23">
        <v>441.94956601999996</v>
      </c>
      <c r="G28" s="285">
        <v>821.0723202398844</v>
      </c>
      <c r="H28" s="421">
        <f t="shared" si="0"/>
        <v>80.81552991925571</v>
      </c>
      <c r="I28" s="31">
        <v>0.0019352035520621147</v>
      </c>
      <c r="J28" s="23">
        <v>104.91261067</v>
      </c>
      <c r="K28" s="285">
        <v>194.91101991792056</v>
      </c>
      <c r="L28" s="42">
        <v>-0.13142368828034168</v>
      </c>
    </row>
    <row r="29" spans="1:12" ht="12.75" customHeight="1">
      <c r="A29" s="25" t="s">
        <v>122</v>
      </c>
      <c r="B29" s="26" t="s">
        <v>91</v>
      </c>
      <c r="C29" s="21">
        <v>580.9504196299999</v>
      </c>
      <c r="D29" s="284">
        <v>954.9514094214571</v>
      </c>
      <c r="E29" s="30">
        <v>-0.01611322601205112</v>
      </c>
      <c r="F29" s="21">
        <v>477.18532969</v>
      </c>
      <c r="G29" s="284">
        <v>784.3850141857728</v>
      </c>
      <c r="H29" s="420">
        <f t="shared" si="0"/>
        <v>82.13873569347163</v>
      </c>
      <c r="I29" s="30">
        <v>0.031984907010885966</v>
      </c>
      <c r="J29" s="21">
        <v>103.76508994</v>
      </c>
      <c r="K29" s="284">
        <v>170.56639523568435</v>
      </c>
      <c r="L29" s="41">
        <v>-0.18977239745103947</v>
      </c>
    </row>
    <row r="30" spans="1:12" ht="12.75" customHeight="1">
      <c r="A30" s="27" t="s">
        <v>123</v>
      </c>
      <c r="B30" s="28" t="s">
        <v>17</v>
      </c>
      <c r="C30" s="23">
        <v>188.03565678</v>
      </c>
      <c r="D30" s="285">
        <v>1464.0530757192355</v>
      </c>
      <c r="E30" s="31">
        <v>-0.024253318587222128</v>
      </c>
      <c r="F30" s="23">
        <v>153.30772252</v>
      </c>
      <c r="G30" s="285">
        <v>1193.6600032701367</v>
      </c>
      <c r="H30" s="421">
        <f t="shared" si="0"/>
        <v>81.53119740442028</v>
      </c>
      <c r="I30" s="31">
        <v>0.025422168913098453</v>
      </c>
      <c r="J30" s="23">
        <v>34.72793426</v>
      </c>
      <c r="K30" s="285">
        <v>270.3930724490987</v>
      </c>
      <c r="L30" s="42">
        <v>-0.19616044792639298</v>
      </c>
    </row>
    <row r="31" spans="1:12" ht="12.75" customHeight="1">
      <c r="A31" s="25" t="s">
        <v>124</v>
      </c>
      <c r="B31" s="26" t="s">
        <v>92</v>
      </c>
      <c r="C31" s="21">
        <v>503.24172102</v>
      </c>
      <c r="D31" s="284">
        <v>1185.6157552726313</v>
      </c>
      <c r="E31" s="30">
        <v>0.017976330804430285</v>
      </c>
      <c r="F31" s="21">
        <v>367.48588758</v>
      </c>
      <c r="G31" s="284">
        <v>865.7808761803343</v>
      </c>
      <c r="H31" s="420">
        <f t="shared" si="0"/>
        <v>73.02373237957256</v>
      </c>
      <c r="I31" s="30">
        <v>0.02101329479750591</v>
      </c>
      <c r="J31" s="21">
        <v>135.75583344</v>
      </c>
      <c r="K31" s="284">
        <v>319.83487909229694</v>
      </c>
      <c r="L31" s="41">
        <v>0.009845306440918966</v>
      </c>
    </row>
    <row r="32" spans="1:12" ht="12.75" customHeight="1">
      <c r="A32" s="27" t="s">
        <v>125</v>
      </c>
      <c r="B32" s="28" t="s">
        <v>18</v>
      </c>
      <c r="C32" s="23">
        <v>534.9571061299999</v>
      </c>
      <c r="D32" s="285">
        <v>990.6759843293975</v>
      </c>
      <c r="E32" s="31">
        <v>0.019121228397413148</v>
      </c>
      <c r="F32" s="23">
        <v>427.61419781</v>
      </c>
      <c r="G32" s="285">
        <v>791.8898757944562</v>
      </c>
      <c r="H32" s="421">
        <f t="shared" si="0"/>
        <v>79.93429620992556</v>
      </c>
      <c r="I32" s="31">
        <v>0.03705912379014453</v>
      </c>
      <c r="J32" s="23">
        <v>107.34290831999999</v>
      </c>
      <c r="K32" s="285">
        <v>198.78610853494123</v>
      </c>
      <c r="L32" s="42">
        <v>-0.046573984877389174</v>
      </c>
    </row>
    <row r="33" spans="1:12" ht="12.75" customHeight="1">
      <c r="A33" s="25" t="s">
        <v>126</v>
      </c>
      <c r="B33" s="26" t="s">
        <v>93</v>
      </c>
      <c r="C33" s="21">
        <v>578.4562652100001</v>
      </c>
      <c r="D33" s="284">
        <v>1162.7565448142363</v>
      </c>
      <c r="E33" s="30">
        <v>-0.027641752344970016</v>
      </c>
      <c r="F33" s="21">
        <v>447.71292988</v>
      </c>
      <c r="G33" s="284">
        <v>899.9490034513465</v>
      </c>
      <c r="H33" s="420">
        <f t="shared" si="0"/>
        <v>77.39788758575627</v>
      </c>
      <c r="I33" s="30">
        <v>0.029427590761030187</v>
      </c>
      <c r="J33" s="21">
        <v>130.74333533</v>
      </c>
      <c r="K33" s="284">
        <v>262.80754136288994</v>
      </c>
      <c r="L33" s="41">
        <v>-0.1827821771659165</v>
      </c>
    </row>
    <row r="34" spans="1:12" ht="12.75" customHeight="1">
      <c r="A34" s="27" t="s">
        <v>127</v>
      </c>
      <c r="B34" s="28" t="s">
        <v>19</v>
      </c>
      <c r="C34" s="23">
        <v>526.8162384300001</v>
      </c>
      <c r="D34" s="285">
        <v>879.2272091905452</v>
      </c>
      <c r="E34" s="31">
        <v>0.031502037890767554</v>
      </c>
      <c r="F34" s="23">
        <v>406.80081235</v>
      </c>
      <c r="G34" s="285">
        <v>678.9280907605548</v>
      </c>
      <c r="H34" s="421">
        <f t="shared" si="0"/>
        <v>77.2187306834607</v>
      </c>
      <c r="I34" s="31">
        <v>0.009421536600543456</v>
      </c>
      <c r="J34" s="23">
        <v>120.01542608000001</v>
      </c>
      <c r="K34" s="285">
        <v>200.2991184299903</v>
      </c>
      <c r="L34" s="42">
        <v>0.11410738401921572</v>
      </c>
    </row>
    <row r="35" spans="1:12" ht="12.75" customHeight="1">
      <c r="A35" s="25" t="s">
        <v>128</v>
      </c>
      <c r="B35" s="26" t="s">
        <v>20</v>
      </c>
      <c r="C35" s="21">
        <v>436.47809526</v>
      </c>
      <c r="D35" s="284">
        <v>998.8834263077676</v>
      </c>
      <c r="E35" s="30">
        <v>0.012244685370931707</v>
      </c>
      <c r="F35" s="21">
        <v>350.10864583999995</v>
      </c>
      <c r="G35" s="284">
        <v>801.2262872626245</v>
      </c>
      <c r="H35" s="420">
        <f t="shared" si="0"/>
        <v>80.21219154914252</v>
      </c>
      <c r="I35" s="30">
        <v>0.026544906153241232</v>
      </c>
      <c r="J35" s="21">
        <v>86.36944941999998</v>
      </c>
      <c r="K35" s="284">
        <v>197.65713904514308</v>
      </c>
      <c r="L35" s="41">
        <v>-0.04186018517196888</v>
      </c>
    </row>
    <row r="36" spans="1:12" ht="12.75" customHeight="1">
      <c r="A36" s="27" t="s">
        <v>129</v>
      </c>
      <c r="B36" s="28" t="s">
        <v>21</v>
      </c>
      <c r="C36" s="23">
        <v>860.55460117</v>
      </c>
      <c r="D36" s="285">
        <v>929.8849643413633</v>
      </c>
      <c r="E36" s="31">
        <v>0.02409069091039262</v>
      </c>
      <c r="F36" s="23">
        <v>687.64510465</v>
      </c>
      <c r="G36" s="285">
        <v>743.0450580911607</v>
      </c>
      <c r="H36" s="421">
        <f t="shared" si="0"/>
        <v>79.90720213628349</v>
      </c>
      <c r="I36" s="31">
        <v>0.022443680542899358</v>
      </c>
      <c r="J36" s="23">
        <v>172.90949651999998</v>
      </c>
      <c r="K36" s="285">
        <v>186.83990625020257</v>
      </c>
      <c r="L36" s="42">
        <v>0.03069354963908144</v>
      </c>
    </row>
    <row r="37" spans="1:12" ht="12.75" customHeight="1">
      <c r="A37" s="25" t="s">
        <v>130</v>
      </c>
      <c r="B37" s="26" t="s">
        <v>22</v>
      </c>
      <c r="C37" s="21">
        <v>882.00013398</v>
      </c>
      <c r="D37" s="284">
        <v>1228.1028514817297</v>
      </c>
      <c r="E37" s="30">
        <v>0.05706798641489175</v>
      </c>
      <c r="F37" s="21">
        <v>735.2058327000001</v>
      </c>
      <c r="G37" s="284">
        <v>1023.7054902594193</v>
      </c>
      <c r="H37" s="420">
        <f t="shared" si="0"/>
        <v>83.35665771187642</v>
      </c>
      <c r="I37" s="30">
        <v>0.05137880771534764</v>
      </c>
      <c r="J37" s="21">
        <v>146.79430128</v>
      </c>
      <c r="K37" s="284">
        <v>204.39736122231025</v>
      </c>
      <c r="L37" s="41">
        <v>0.08651392492995869</v>
      </c>
    </row>
    <row r="38" spans="1:12" ht="12.75" customHeight="1">
      <c r="A38" s="27" t="s">
        <v>131</v>
      </c>
      <c r="B38" s="28" t="s">
        <v>23</v>
      </c>
      <c r="C38" s="23">
        <v>1378.82953082</v>
      </c>
      <c r="D38" s="285">
        <v>1099.2409044865574</v>
      </c>
      <c r="E38" s="31">
        <v>0.010870208469174303</v>
      </c>
      <c r="F38" s="23">
        <v>1120.03890562</v>
      </c>
      <c r="G38" s="285">
        <v>892.9258854368048</v>
      </c>
      <c r="H38" s="421">
        <f t="shared" si="0"/>
        <v>81.23113703213947</v>
      </c>
      <c r="I38" s="31">
        <v>0.04165608166480417</v>
      </c>
      <c r="J38" s="23">
        <v>258.79062519999997</v>
      </c>
      <c r="K38" s="285">
        <v>206.31501904975258</v>
      </c>
      <c r="L38" s="42">
        <v>-0.10376864291050569</v>
      </c>
    </row>
    <row r="39" spans="1:12" ht="12.75" customHeight="1">
      <c r="A39" s="25" t="s">
        <v>132</v>
      </c>
      <c r="B39" s="26" t="s">
        <v>24</v>
      </c>
      <c r="C39" s="21">
        <v>252.00293133</v>
      </c>
      <c r="D39" s="284">
        <v>1295.2453296155427</v>
      </c>
      <c r="E39" s="30">
        <v>0.004016634456736057</v>
      </c>
      <c r="F39" s="21">
        <v>208.38277741</v>
      </c>
      <c r="G39" s="284">
        <v>1071.046347707648</v>
      </c>
      <c r="H39" s="420">
        <f t="shared" si="0"/>
        <v>82.69061645839388</v>
      </c>
      <c r="I39" s="30">
        <v>-0.009783929662613211</v>
      </c>
      <c r="J39" s="21">
        <v>43.62015392</v>
      </c>
      <c r="K39" s="284">
        <v>224.19898190789473</v>
      </c>
      <c r="L39" s="41">
        <v>0.07563182305263405</v>
      </c>
    </row>
    <row r="40" spans="1:12" ht="12.75" customHeight="1">
      <c r="A40" s="27" t="s">
        <v>133</v>
      </c>
      <c r="B40" s="28" t="s">
        <v>25</v>
      </c>
      <c r="C40" s="23">
        <v>1496.1661017</v>
      </c>
      <c r="D40" s="285">
        <v>1021.9099546611951</v>
      </c>
      <c r="E40" s="31">
        <v>0.04853996549651485</v>
      </c>
      <c r="F40" s="23">
        <v>1204.60316932</v>
      </c>
      <c r="G40" s="285">
        <v>822.7669165514641</v>
      </c>
      <c r="H40" s="421">
        <f t="shared" si="0"/>
        <v>80.51266286218387</v>
      </c>
      <c r="I40" s="31">
        <v>0.03647968266803825</v>
      </c>
      <c r="J40" s="23">
        <v>291.56293238</v>
      </c>
      <c r="K40" s="285">
        <v>199.1430381097311</v>
      </c>
      <c r="L40" s="42">
        <v>0.1014929078028346</v>
      </c>
    </row>
    <row r="41" spans="1:12" ht="12.75" customHeight="1">
      <c r="A41" s="25" t="s">
        <v>134</v>
      </c>
      <c r="B41" s="26" t="s">
        <v>26</v>
      </c>
      <c r="C41" s="21">
        <v>1365.304125</v>
      </c>
      <c r="D41" s="284">
        <v>1300.257446006099</v>
      </c>
      <c r="E41" s="30">
        <v>0.04672110788716499</v>
      </c>
      <c r="F41" s="21">
        <v>1031.28500191</v>
      </c>
      <c r="G41" s="284">
        <v>982.1518723441134</v>
      </c>
      <c r="H41" s="420">
        <f t="shared" si="0"/>
        <v>75.53518538662584</v>
      </c>
      <c r="I41" s="30">
        <v>0.03972944047380955</v>
      </c>
      <c r="J41" s="21">
        <v>334.01912309</v>
      </c>
      <c r="K41" s="284">
        <v>318.1055736619855</v>
      </c>
      <c r="L41" s="41">
        <v>0.06891382535767732</v>
      </c>
    </row>
    <row r="42" spans="1:12" ht="12.75" customHeight="1">
      <c r="A42" s="27" t="s">
        <v>135</v>
      </c>
      <c r="B42" s="28" t="s">
        <v>27</v>
      </c>
      <c r="C42" s="23">
        <v>891.0807571500001</v>
      </c>
      <c r="D42" s="285">
        <v>887.589866206211</v>
      </c>
      <c r="E42" s="31">
        <v>0.00044828042126554557</v>
      </c>
      <c r="F42" s="23">
        <v>708.9291299700001</v>
      </c>
      <c r="G42" s="285">
        <v>706.1518348037171</v>
      </c>
      <c r="H42" s="421">
        <f t="shared" si="0"/>
        <v>79.55834802643624</v>
      </c>
      <c r="I42" s="31">
        <v>0.0413255349347319</v>
      </c>
      <c r="J42" s="23">
        <v>182.15162718000002</v>
      </c>
      <c r="K42" s="285">
        <v>181.438031402494</v>
      </c>
      <c r="L42" s="42">
        <v>-0.13214251637664565</v>
      </c>
    </row>
    <row r="43" spans="1:12" ht="12.75" customHeight="1">
      <c r="A43" s="25" t="s">
        <v>136</v>
      </c>
      <c r="B43" s="26" t="s">
        <v>28</v>
      </c>
      <c r="C43" s="21">
        <v>241.65174912</v>
      </c>
      <c r="D43" s="284">
        <v>1009.2245299298789</v>
      </c>
      <c r="E43" s="30">
        <v>0.07539163159859585</v>
      </c>
      <c r="F43" s="21">
        <v>186.4120509</v>
      </c>
      <c r="G43" s="284">
        <v>778.5237025095744</v>
      </c>
      <c r="H43" s="420">
        <f t="shared" si="0"/>
        <v>77.14078279128493</v>
      </c>
      <c r="I43" s="30">
        <v>0.01937893360176335</v>
      </c>
      <c r="J43" s="21">
        <v>55.23969822</v>
      </c>
      <c r="K43" s="284">
        <v>230.70082742030462</v>
      </c>
      <c r="L43" s="41">
        <v>0.3201909999201311</v>
      </c>
    </row>
    <row r="44" spans="1:12" ht="12.75" customHeight="1">
      <c r="A44" s="27" t="s">
        <v>137</v>
      </c>
      <c r="B44" s="28" t="s">
        <v>29</v>
      </c>
      <c r="C44" s="23">
        <v>552.3122103100001</v>
      </c>
      <c r="D44" s="285">
        <v>915.4290393428549</v>
      </c>
      <c r="E44" s="31">
        <v>-0.043825239483636924</v>
      </c>
      <c r="F44" s="23">
        <v>447.63626448</v>
      </c>
      <c r="G44" s="285">
        <v>741.9340509201326</v>
      </c>
      <c r="H44" s="421">
        <f t="shared" si="0"/>
        <v>81.04768573353685</v>
      </c>
      <c r="I44" s="31">
        <v>0.03322140356434056</v>
      </c>
      <c r="J44" s="23">
        <v>104.67594583000002</v>
      </c>
      <c r="K44" s="285">
        <v>173.49498842272232</v>
      </c>
      <c r="L44" s="42">
        <v>-0.27501464562631495</v>
      </c>
    </row>
    <row r="45" spans="1:12" ht="12.75" customHeight="1">
      <c r="A45" s="25" t="s">
        <v>138</v>
      </c>
      <c r="B45" s="26" t="s">
        <v>30</v>
      </c>
      <c r="C45" s="21">
        <v>1438.9245648800002</v>
      </c>
      <c r="D45" s="284">
        <v>1175.8513437441266</v>
      </c>
      <c r="E45" s="30">
        <v>0.01345575429663537</v>
      </c>
      <c r="F45" s="21">
        <v>1059.71866346</v>
      </c>
      <c r="G45" s="284">
        <v>865.9742455116733</v>
      </c>
      <c r="H45" s="420">
        <f t="shared" si="0"/>
        <v>73.64657531914301</v>
      </c>
      <c r="I45" s="30">
        <v>0.019199317640068214</v>
      </c>
      <c r="J45" s="21">
        <v>379.20590142000003</v>
      </c>
      <c r="K45" s="284">
        <v>309.87709823245325</v>
      </c>
      <c r="L45" s="41">
        <v>-0.0022571480542858957</v>
      </c>
    </row>
    <row r="46" spans="1:12" ht="12.75" customHeight="1">
      <c r="A46" s="27" t="s">
        <v>139</v>
      </c>
      <c r="B46" s="28" t="s">
        <v>94</v>
      </c>
      <c r="C46" s="23">
        <v>314.44578738999996</v>
      </c>
      <c r="D46" s="285">
        <v>1157.4123505226737</v>
      </c>
      <c r="E46" s="31">
        <v>0.05731549485157905</v>
      </c>
      <c r="F46" s="23">
        <v>230.04657502</v>
      </c>
      <c r="G46" s="285">
        <v>846.7556501030625</v>
      </c>
      <c r="H46" s="421">
        <f t="shared" si="0"/>
        <v>73.1593757160685</v>
      </c>
      <c r="I46" s="31">
        <v>0.05612799705458782</v>
      </c>
      <c r="J46" s="23">
        <v>84.39921237</v>
      </c>
      <c r="K46" s="285">
        <v>310.6567004196113</v>
      </c>
      <c r="L46" s="42">
        <v>0.060565853433759864</v>
      </c>
    </row>
    <row r="47" spans="1:12" ht="12.75" customHeight="1">
      <c r="A47" s="25" t="s">
        <v>140</v>
      </c>
      <c r="B47" s="26" t="s">
        <v>31</v>
      </c>
      <c r="C47" s="21">
        <v>418.699112</v>
      </c>
      <c r="D47" s="284">
        <v>1066.499347923544</v>
      </c>
      <c r="E47" s="30">
        <v>0.010135921327170117</v>
      </c>
      <c r="F47" s="21">
        <v>328.21776751</v>
      </c>
      <c r="G47" s="284">
        <v>836.0276508690956</v>
      </c>
      <c r="H47" s="420">
        <f t="shared" si="0"/>
        <v>78.3898886105113</v>
      </c>
      <c r="I47" s="30">
        <v>0.017291843908054494</v>
      </c>
      <c r="J47" s="21">
        <v>90.48134449</v>
      </c>
      <c r="K47" s="284">
        <v>230.47169705444838</v>
      </c>
      <c r="L47" s="41">
        <v>-0.014997998510137611</v>
      </c>
    </row>
    <row r="48" spans="1:12" ht="12.75" customHeight="1">
      <c r="A48" s="27" t="s">
        <v>141</v>
      </c>
      <c r="B48" s="28" t="s">
        <v>32</v>
      </c>
      <c r="C48" s="23">
        <v>343.56198618999997</v>
      </c>
      <c r="D48" s="285">
        <v>1014.9451738684738</v>
      </c>
      <c r="E48" s="31">
        <v>0.030851814369809105</v>
      </c>
      <c r="F48" s="23">
        <v>272.02849688</v>
      </c>
      <c r="G48" s="285">
        <v>803.6221152545177</v>
      </c>
      <c r="H48" s="421">
        <f t="shared" si="0"/>
        <v>79.17886955326895</v>
      </c>
      <c r="I48" s="31">
        <v>0.027030121245432692</v>
      </c>
      <c r="J48" s="23">
        <v>71.53348931000001</v>
      </c>
      <c r="K48" s="285">
        <v>211.32305861395616</v>
      </c>
      <c r="L48" s="42">
        <v>0.045648461770376514</v>
      </c>
    </row>
    <row r="49" spans="1:12" ht="12.75" customHeight="1">
      <c r="A49" s="25" t="s">
        <v>142</v>
      </c>
      <c r="B49" s="26" t="s">
        <v>33</v>
      </c>
      <c r="C49" s="21">
        <v>742.82343262</v>
      </c>
      <c r="D49" s="284">
        <v>972.4512678516024</v>
      </c>
      <c r="E49" s="30">
        <v>0.020213970608139675</v>
      </c>
      <c r="F49" s="21">
        <v>621.15802248</v>
      </c>
      <c r="G49" s="284">
        <v>813.1756215152639</v>
      </c>
      <c r="H49" s="420">
        <f t="shared" si="0"/>
        <v>83.62122076428365</v>
      </c>
      <c r="I49" s="30">
        <v>0.028664729309213266</v>
      </c>
      <c r="J49" s="21">
        <v>121.66541014000002</v>
      </c>
      <c r="K49" s="284">
        <v>159.27564633633867</v>
      </c>
      <c r="L49" s="41">
        <v>-0.020854094195632666</v>
      </c>
    </row>
    <row r="50" spans="1:12" ht="12.75" customHeight="1">
      <c r="A50" s="27" t="s">
        <v>143</v>
      </c>
      <c r="B50" s="28" t="s">
        <v>34</v>
      </c>
      <c r="C50" s="23">
        <v>244.29314705000002</v>
      </c>
      <c r="D50" s="285">
        <v>1057.2440214051396</v>
      </c>
      <c r="E50" s="31">
        <v>0.050213666205684904</v>
      </c>
      <c r="F50" s="23">
        <v>189.12488131</v>
      </c>
      <c r="G50" s="285">
        <v>818.4885760345529</v>
      </c>
      <c r="H50" s="421">
        <f t="shared" si="0"/>
        <v>77.4171865211149</v>
      </c>
      <c r="I50" s="31">
        <v>0.0027601769408587273</v>
      </c>
      <c r="J50" s="23">
        <v>55.16826574</v>
      </c>
      <c r="K50" s="285">
        <v>238.75544537058676</v>
      </c>
      <c r="L50" s="42">
        <v>0.2535819034118969</v>
      </c>
    </row>
    <row r="51" spans="1:12" ht="12.75" customHeight="1">
      <c r="A51" s="25" t="s">
        <v>144</v>
      </c>
      <c r="B51" s="26" t="s">
        <v>35</v>
      </c>
      <c r="C51" s="21">
        <v>1223.37350554</v>
      </c>
      <c r="D51" s="284">
        <v>940.0983655428121</v>
      </c>
      <c r="E51" s="30">
        <v>0.05337318603863106</v>
      </c>
      <c r="F51" s="21">
        <v>937.2291167899999</v>
      </c>
      <c r="G51" s="284">
        <v>720.2114128215472</v>
      </c>
      <c r="H51" s="420">
        <f t="shared" si="0"/>
        <v>76.61021859193401</v>
      </c>
      <c r="I51" s="30">
        <v>0.023321703148219353</v>
      </c>
      <c r="J51" s="21">
        <v>286.14438875</v>
      </c>
      <c r="K51" s="284">
        <v>219.88695272126486</v>
      </c>
      <c r="L51" s="41">
        <v>0.16547630876834796</v>
      </c>
    </row>
    <row r="52" spans="1:12" ht="12.75" customHeight="1">
      <c r="A52" s="27" t="s">
        <v>145</v>
      </c>
      <c r="B52" s="28" t="s">
        <v>95</v>
      </c>
      <c r="C52" s="23">
        <v>612.5668039</v>
      </c>
      <c r="D52" s="285">
        <v>911.3651637600387</v>
      </c>
      <c r="E52" s="31">
        <v>-0.07812025222167884</v>
      </c>
      <c r="F52" s="23">
        <v>469.98535635</v>
      </c>
      <c r="G52" s="285">
        <v>699.2352156984686</v>
      </c>
      <c r="H52" s="421">
        <f t="shared" si="0"/>
        <v>76.72393498272623</v>
      </c>
      <c r="I52" s="31">
        <v>-0.005067313599975587</v>
      </c>
      <c r="J52" s="23">
        <v>142.58144754999998</v>
      </c>
      <c r="K52" s="285">
        <v>212.1299480615703</v>
      </c>
      <c r="L52" s="42">
        <v>-0.2577624035622508</v>
      </c>
    </row>
    <row r="53" spans="1:12" ht="12.75" customHeight="1">
      <c r="A53" s="25" t="s">
        <v>146</v>
      </c>
      <c r="B53" s="26" t="s">
        <v>36</v>
      </c>
      <c r="C53" s="21">
        <v>225.48008535</v>
      </c>
      <c r="D53" s="284">
        <v>1250.5481564571144</v>
      </c>
      <c r="E53" s="30">
        <v>0.008832775243163837</v>
      </c>
      <c r="F53" s="21">
        <v>175.35044628999998</v>
      </c>
      <c r="G53" s="284">
        <v>972.521262804692</v>
      </c>
      <c r="H53" s="420">
        <f t="shared" si="0"/>
        <v>77.76759797558769</v>
      </c>
      <c r="I53" s="30">
        <v>0.035301822397825866</v>
      </c>
      <c r="J53" s="21">
        <v>50.12963906</v>
      </c>
      <c r="K53" s="284">
        <v>278.0268936524223</v>
      </c>
      <c r="L53" s="41">
        <v>-0.07398116476430194</v>
      </c>
    </row>
    <row r="54" spans="1:12" ht="12.75" customHeight="1">
      <c r="A54" s="27" t="s">
        <v>147</v>
      </c>
      <c r="B54" s="28" t="s">
        <v>37</v>
      </c>
      <c r="C54" s="23">
        <v>385.56051742999995</v>
      </c>
      <c r="D54" s="285">
        <v>1130.2384925190247</v>
      </c>
      <c r="E54" s="31">
        <v>0.01040804582220134</v>
      </c>
      <c r="F54" s="23">
        <v>304.87908374</v>
      </c>
      <c r="G54" s="285">
        <v>893.7276002837611</v>
      </c>
      <c r="H54" s="421">
        <f t="shared" si="0"/>
        <v>79.07424903675518</v>
      </c>
      <c r="I54" s="31">
        <v>0.04979505143210483</v>
      </c>
      <c r="J54" s="23">
        <v>80.68143368999996</v>
      </c>
      <c r="K54" s="285">
        <v>236.51089223526367</v>
      </c>
      <c r="L54" s="42">
        <v>-0.11505573895957255</v>
      </c>
    </row>
    <row r="55" spans="1:12" ht="12.75" customHeight="1">
      <c r="A55" s="25" t="s">
        <v>148</v>
      </c>
      <c r="B55" s="26" t="s">
        <v>38</v>
      </c>
      <c r="C55" s="21">
        <v>139.61229591</v>
      </c>
      <c r="D55" s="284">
        <v>1716.994981183589</v>
      </c>
      <c r="E55" s="30">
        <v>0.012570473479463606</v>
      </c>
      <c r="F55" s="21">
        <v>92.5150058</v>
      </c>
      <c r="G55" s="284">
        <v>1137.7780130853994</v>
      </c>
      <c r="H55" s="420">
        <f t="shared" si="0"/>
        <v>66.26565747449573</v>
      </c>
      <c r="I55" s="30">
        <v>0.05152802652897104</v>
      </c>
      <c r="J55" s="21">
        <v>47.097290109999996</v>
      </c>
      <c r="K55" s="284">
        <v>579.2169680981897</v>
      </c>
      <c r="L55" s="41">
        <v>-0.0561210841322719</v>
      </c>
    </row>
    <row r="56" spans="1:12" ht="12.75" customHeight="1">
      <c r="A56" s="27" t="s">
        <v>149</v>
      </c>
      <c r="B56" s="28" t="s">
        <v>39</v>
      </c>
      <c r="C56" s="23">
        <v>683.96395927</v>
      </c>
      <c r="D56" s="285">
        <v>851.1534848358518</v>
      </c>
      <c r="E56" s="31">
        <v>0.015223667114254935</v>
      </c>
      <c r="F56" s="23">
        <v>561.82027836</v>
      </c>
      <c r="G56" s="285">
        <v>699.1527569492753</v>
      </c>
      <c r="H56" s="421">
        <f t="shared" si="0"/>
        <v>82.14179574017834</v>
      </c>
      <c r="I56" s="31">
        <v>0.027727076473425427</v>
      </c>
      <c r="J56" s="23">
        <v>122.14368091</v>
      </c>
      <c r="K56" s="285">
        <v>152.00072788657658</v>
      </c>
      <c r="L56" s="42">
        <v>-0.038577458126868636</v>
      </c>
    </row>
    <row r="57" spans="1:12" ht="12.75" customHeight="1">
      <c r="A57" s="25" t="s">
        <v>150</v>
      </c>
      <c r="B57" s="26" t="s">
        <v>40</v>
      </c>
      <c r="C57" s="21">
        <v>519.27962981</v>
      </c>
      <c r="D57" s="284">
        <v>1006.229118056834</v>
      </c>
      <c r="E57" s="30">
        <v>0.01436671266709233</v>
      </c>
      <c r="F57" s="21">
        <v>408.44436244</v>
      </c>
      <c r="G57" s="284">
        <v>791.4591426273822</v>
      </c>
      <c r="H57" s="420">
        <f t="shared" si="0"/>
        <v>78.65595702058376</v>
      </c>
      <c r="I57" s="30">
        <v>0.025123520957433865</v>
      </c>
      <c r="J57" s="21">
        <v>110.83526737000001</v>
      </c>
      <c r="K57" s="284">
        <v>214.76997542945173</v>
      </c>
      <c r="L57" s="41">
        <v>-0.023397463176620503</v>
      </c>
    </row>
    <row r="58" spans="1:12" ht="12.75" customHeight="1">
      <c r="A58" s="27" t="s">
        <v>151</v>
      </c>
      <c r="B58" s="28" t="s">
        <v>96</v>
      </c>
      <c r="C58" s="23">
        <v>457.70650562000003</v>
      </c>
      <c r="D58" s="285">
        <v>788.6025644639406</v>
      </c>
      <c r="E58" s="31">
        <v>-0.027564779613706625</v>
      </c>
      <c r="F58" s="23">
        <v>370.94740287999997</v>
      </c>
      <c r="G58" s="285">
        <v>639.1215104014115</v>
      </c>
      <c r="H58" s="421">
        <f t="shared" si="0"/>
        <v>81.04481765613579</v>
      </c>
      <c r="I58" s="31">
        <v>0.007384014615342105</v>
      </c>
      <c r="J58" s="23">
        <v>86.75910273999999</v>
      </c>
      <c r="K58" s="285">
        <v>149.48105406252907</v>
      </c>
      <c r="L58" s="42">
        <v>-0.15317578525404807</v>
      </c>
    </row>
    <row r="59" spans="1:12" ht="12.75" customHeight="1">
      <c r="A59" s="25" t="s">
        <v>152</v>
      </c>
      <c r="B59" s="26" t="s">
        <v>41</v>
      </c>
      <c r="C59" s="21">
        <v>231.0747395</v>
      </c>
      <c r="D59" s="284">
        <v>1202.1118044572997</v>
      </c>
      <c r="E59" s="30">
        <v>0.10430721698752388</v>
      </c>
      <c r="F59" s="21">
        <v>157.69261534</v>
      </c>
      <c r="G59" s="284">
        <v>820.3586198393541</v>
      </c>
      <c r="H59" s="420">
        <f t="shared" si="0"/>
        <v>68.24312154639473</v>
      </c>
      <c r="I59" s="30">
        <v>0.014391517876231719</v>
      </c>
      <c r="J59" s="21">
        <v>73.38212415999999</v>
      </c>
      <c r="K59" s="284">
        <v>381.7531846179457</v>
      </c>
      <c r="L59" s="41">
        <v>0.36415181941699215</v>
      </c>
    </row>
    <row r="60" spans="1:12" ht="12.75" customHeight="1">
      <c r="A60" s="27" t="s">
        <v>153</v>
      </c>
      <c r="B60" s="28" t="s">
        <v>42</v>
      </c>
      <c r="C60" s="23">
        <v>317.79811344999996</v>
      </c>
      <c r="D60" s="285">
        <v>1007.9133831584222</v>
      </c>
      <c r="E60" s="31">
        <v>0.06634667074937561</v>
      </c>
      <c r="F60" s="23">
        <v>243.03327319</v>
      </c>
      <c r="G60" s="285">
        <v>770.7927713659559</v>
      </c>
      <c r="H60" s="421">
        <f t="shared" si="0"/>
        <v>76.47410821657917</v>
      </c>
      <c r="I60" s="31">
        <v>0.023266130672155994</v>
      </c>
      <c r="J60" s="23">
        <v>74.76484026</v>
      </c>
      <c r="K60" s="285">
        <v>237.12061179246632</v>
      </c>
      <c r="L60" s="42">
        <v>0.23542017553501404</v>
      </c>
    </row>
    <row r="61" spans="1:12" ht="12.75" customHeight="1">
      <c r="A61" s="25" t="s">
        <v>154</v>
      </c>
      <c r="B61" s="26" t="s">
        <v>43</v>
      </c>
      <c r="C61" s="21">
        <v>739.7840516400001</v>
      </c>
      <c r="D61" s="284">
        <v>992.8201526705266</v>
      </c>
      <c r="E61" s="30">
        <v>0.01312402891853992</v>
      </c>
      <c r="F61" s="21">
        <v>608.7551766900001</v>
      </c>
      <c r="G61" s="284">
        <v>816.9740968604306</v>
      </c>
      <c r="H61" s="420">
        <f t="shared" si="0"/>
        <v>82.28822658997218</v>
      </c>
      <c r="I61" s="30">
        <v>0.04148178590775253</v>
      </c>
      <c r="J61" s="21">
        <v>131.02887495000002</v>
      </c>
      <c r="K61" s="284">
        <v>175.84605581009592</v>
      </c>
      <c r="L61" s="41">
        <v>-0.10064568717492084</v>
      </c>
    </row>
    <row r="62" spans="1:12" ht="12.75" customHeight="1">
      <c r="A62" s="27" t="s">
        <v>155</v>
      </c>
      <c r="B62" s="28" t="s">
        <v>44</v>
      </c>
      <c r="C62" s="23">
        <v>230.79980018999998</v>
      </c>
      <c r="D62" s="285">
        <v>1151.597919288284</v>
      </c>
      <c r="E62" s="31">
        <v>0.04292242538653035</v>
      </c>
      <c r="F62" s="23">
        <v>189.09505922</v>
      </c>
      <c r="G62" s="285">
        <v>943.5080817495522</v>
      </c>
      <c r="H62" s="421">
        <f t="shared" si="0"/>
        <v>81.93033922227505</v>
      </c>
      <c r="I62" s="31">
        <v>0.03711442863650016</v>
      </c>
      <c r="J62" s="23">
        <v>41.70474096999999</v>
      </c>
      <c r="K62" s="285">
        <v>208.0898375387317</v>
      </c>
      <c r="L62" s="42">
        <v>0.07009410039261232</v>
      </c>
    </row>
    <row r="63" spans="1:12" ht="12.75" customHeight="1">
      <c r="A63" s="25" t="s">
        <v>156</v>
      </c>
      <c r="B63" s="26" t="s">
        <v>45</v>
      </c>
      <c r="C63" s="21">
        <v>704.52584837</v>
      </c>
      <c r="D63" s="284">
        <v>953.1645367749721</v>
      </c>
      <c r="E63" s="30">
        <v>0.059657598879199636</v>
      </c>
      <c r="F63" s="21">
        <v>496.01203363</v>
      </c>
      <c r="G63" s="284">
        <v>671.062788347061</v>
      </c>
      <c r="H63" s="420">
        <f t="shared" si="0"/>
        <v>70.40366720079608</v>
      </c>
      <c r="I63" s="30">
        <v>0.0277872358553235</v>
      </c>
      <c r="J63" s="21">
        <v>208.51381474000002</v>
      </c>
      <c r="K63" s="284">
        <v>282.1017484279112</v>
      </c>
      <c r="L63" s="41">
        <v>0.14404639821857512</v>
      </c>
    </row>
    <row r="64" spans="1:12" ht="12.75" customHeight="1">
      <c r="A64" s="27" t="s">
        <v>157</v>
      </c>
      <c r="B64" s="28" t="s">
        <v>46</v>
      </c>
      <c r="C64" s="23">
        <v>948.6670577199999</v>
      </c>
      <c r="D64" s="285">
        <v>889.6578329744693</v>
      </c>
      <c r="E64" s="31">
        <v>0.04910681426664465</v>
      </c>
      <c r="F64" s="23">
        <v>723.5063295599999</v>
      </c>
      <c r="G64" s="285">
        <v>678.5026085407117</v>
      </c>
      <c r="H64" s="421">
        <f t="shared" si="0"/>
        <v>76.26556900783031</v>
      </c>
      <c r="I64" s="31">
        <v>0.031451660811605775</v>
      </c>
      <c r="J64" s="23">
        <v>225.16072815999996</v>
      </c>
      <c r="K64" s="285">
        <v>211.1552244337577</v>
      </c>
      <c r="L64" s="42">
        <v>0.11016737199261284</v>
      </c>
    </row>
    <row r="65" spans="1:12" ht="12.75" customHeight="1">
      <c r="A65" s="25" t="s">
        <v>158</v>
      </c>
      <c r="B65" s="26" t="s">
        <v>47</v>
      </c>
      <c r="C65" s="21">
        <v>296.4212857</v>
      </c>
      <c r="D65" s="284">
        <v>1301.5776135066303</v>
      </c>
      <c r="E65" s="30">
        <v>0.01757760891136595</v>
      </c>
      <c r="F65" s="21">
        <v>243.82700322</v>
      </c>
      <c r="G65" s="284">
        <v>1070.637583296742</v>
      </c>
      <c r="H65" s="420">
        <f t="shared" si="0"/>
        <v>82.25691439270348</v>
      </c>
      <c r="I65" s="30">
        <v>0.010972916719182768</v>
      </c>
      <c r="J65" s="21">
        <v>52.594282480000004</v>
      </c>
      <c r="K65" s="284">
        <v>230.94003020988848</v>
      </c>
      <c r="L65" s="41">
        <v>0.04935956723880919</v>
      </c>
    </row>
    <row r="66" spans="1:12" ht="12.75" customHeight="1">
      <c r="A66" s="27" t="s">
        <v>159</v>
      </c>
      <c r="B66" s="28" t="s">
        <v>48</v>
      </c>
      <c r="C66" s="23">
        <v>2962.6074833599996</v>
      </c>
      <c r="D66" s="285">
        <v>1133.6717898583581</v>
      </c>
      <c r="E66" s="31">
        <v>0.04504329292824205</v>
      </c>
      <c r="F66" s="23">
        <v>2466.3708647199996</v>
      </c>
      <c r="G66" s="285">
        <v>943.7818166483945</v>
      </c>
      <c r="H66" s="421">
        <f t="shared" si="0"/>
        <v>83.25000455081548</v>
      </c>
      <c r="I66" s="31">
        <v>0.04821504539366006</v>
      </c>
      <c r="J66" s="23">
        <v>496.23661864</v>
      </c>
      <c r="K66" s="285">
        <v>189.88997320996373</v>
      </c>
      <c r="L66" s="42">
        <v>0.029559761138129304</v>
      </c>
    </row>
    <row r="67" spans="1:12" ht="12.75" customHeight="1">
      <c r="A67" s="25" t="s">
        <v>160</v>
      </c>
      <c r="B67" s="26" t="s">
        <v>49</v>
      </c>
      <c r="C67" s="21">
        <v>841.1394723999999</v>
      </c>
      <c r="D67" s="284">
        <v>1023.8220967710524</v>
      </c>
      <c r="E67" s="30">
        <v>-0.021135593645003947</v>
      </c>
      <c r="F67" s="21">
        <v>667.55114986</v>
      </c>
      <c r="G67" s="284">
        <v>812.5330463942121</v>
      </c>
      <c r="H67" s="420">
        <f t="shared" si="0"/>
        <v>79.36271828443562</v>
      </c>
      <c r="I67" s="30">
        <v>0.03078400795018954</v>
      </c>
      <c r="J67" s="21">
        <v>173.58832253999998</v>
      </c>
      <c r="K67" s="284">
        <v>211.28905037684038</v>
      </c>
      <c r="L67" s="41">
        <v>-0.17997394560587276</v>
      </c>
    </row>
    <row r="68" spans="1:12" ht="12.75" customHeight="1">
      <c r="A68" s="27" t="s">
        <v>161</v>
      </c>
      <c r="B68" s="28" t="s">
        <v>50</v>
      </c>
      <c r="C68" s="23">
        <v>358.8951463</v>
      </c>
      <c r="D68" s="285">
        <v>1188.3551746630906</v>
      </c>
      <c r="E68" s="31">
        <v>-0.010680435754066298</v>
      </c>
      <c r="F68" s="23">
        <v>269.26125567</v>
      </c>
      <c r="G68" s="285">
        <v>891.5640398331182</v>
      </c>
      <c r="H68" s="421">
        <f t="shared" si="0"/>
        <v>75.02504796900342</v>
      </c>
      <c r="I68" s="31">
        <v>0.02486372874542031</v>
      </c>
      <c r="J68" s="23">
        <v>89.63389063</v>
      </c>
      <c r="K68" s="285">
        <v>296.7911348299725</v>
      </c>
      <c r="L68" s="42">
        <v>-0.10402707606091155</v>
      </c>
    </row>
    <row r="69" spans="1:12" ht="12.75" customHeight="1">
      <c r="A69" s="25" t="s">
        <v>162</v>
      </c>
      <c r="B69" s="26" t="s">
        <v>51</v>
      </c>
      <c r="C69" s="21">
        <v>1509.08738825</v>
      </c>
      <c r="D69" s="284">
        <v>1013.5238757017524</v>
      </c>
      <c r="E69" s="30">
        <v>-0.0014635976918284666</v>
      </c>
      <c r="F69" s="21">
        <v>1290.33509072</v>
      </c>
      <c r="G69" s="284">
        <v>866.606819646852</v>
      </c>
      <c r="H69" s="420">
        <f t="shared" si="0"/>
        <v>85.50433200666568</v>
      </c>
      <c r="I69" s="30">
        <v>0.0172922283683421</v>
      </c>
      <c r="J69" s="21">
        <v>218.75229753000002</v>
      </c>
      <c r="K69" s="284">
        <v>146.91705605490043</v>
      </c>
      <c r="L69" s="41">
        <v>-0.09940572580965856</v>
      </c>
    </row>
    <row r="70" spans="1:12" ht="12.75" customHeight="1">
      <c r="A70" s="27" t="s">
        <v>163</v>
      </c>
      <c r="B70" s="28" t="s">
        <v>52</v>
      </c>
      <c r="C70" s="23">
        <v>654.14057886</v>
      </c>
      <c r="D70" s="285">
        <v>1011.1802278840269</v>
      </c>
      <c r="E70" s="31">
        <v>-0.011672544629819703</v>
      </c>
      <c r="F70" s="23">
        <v>517.05443943</v>
      </c>
      <c r="G70" s="285">
        <v>799.2704363371607</v>
      </c>
      <c r="H70" s="421">
        <f t="shared" si="0"/>
        <v>79.04332128899478</v>
      </c>
      <c r="I70" s="31">
        <v>0.033640384208704965</v>
      </c>
      <c r="J70" s="23">
        <v>137.08613943</v>
      </c>
      <c r="K70" s="285">
        <v>211.90979154686602</v>
      </c>
      <c r="L70" s="42">
        <v>-0.1519026046298113</v>
      </c>
    </row>
    <row r="71" spans="1:12" ht="12.75" customHeight="1">
      <c r="A71" s="25" t="s">
        <v>164</v>
      </c>
      <c r="B71" s="26" t="s">
        <v>53</v>
      </c>
      <c r="C71" s="21">
        <v>749.6993854299999</v>
      </c>
      <c r="D71" s="284">
        <v>1116.2154138650833</v>
      </c>
      <c r="E71" s="30">
        <v>0.08759130521057568</v>
      </c>
      <c r="F71" s="21">
        <v>545.77901103</v>
      </c>
      <c r="G71" s="284">
        <v>812.6016327548522</v>
      </c>
      <c r="H71" s="420">
        <f t="shared" si="0"/>
        <v>72.79971434376478</v>
      </c>
      <c r="I71" s="30">
        <v>0.05731871590464466</v>
      </c>
      <c r="J71" s="21">
        <v>203.92037440000001</v>
      </c>
      <c r="K71" s="284">
        <v>303.613781110231</v>
      </c>
      <c r="L71" s="41">
        <v>0.1778501793177869</v>
      </c>
    </row>
    <row r="72" spans="1:12" ht="12.75" customHeight="1">
      <c r="A72" s="27" t="s">
        <v>165</v>
      </c>
      <c r="B72" s="28" t="s">
        <v>97</v>
      </c>
      <c r="C72" s="23">
        <v>328.88173125</v>
      </c>
      <c r="D72" s="285">
        <v>1381.6760474476014</v>
      </c>
      <c r="E72" s="31">
        <v>0.03878523866993766</v>
      </c>
      <c r="F72" s="23">
        <v>261.69314013</v>
      </c>
      <c r="G72" s="285">
        <v>1099.407808772807</v>
      </c>
      <c r="H72" s="421">
        <f aca="true" t="shared" si="1" ref="H72:H106">F72/C72*100</f>
        <v>79.57059187671132</v>
      </c>
      <c r="I72" s="31">
        <v>0.04050359499179157</v>
      </c>
      <c r="J72" s="23">
        <v>67.18859112</v>
      </c>
      <c r="K72" s="285">
        <v>282.2682386747945</v>
      </c>
      <c r="L72" s="42">
        <v>0.03214616257834302</v>
      </c>
    </row>
    <row r="73" spans="1:12" ht="12.75" customHeight="1">
      <c r="A73" s="25" t="s">
        <v>166</v>
      </c>
      <c r="B73" s="26" t="s">
        <v>54</v>
      </c>
      <c r="C73" s="21">
        <v>553.90802853</v>
      </c>
      <c r="D73" s="284">
        <v>1218.0843620158464</v>
      </c>
      <c r="E73" s="30">
        <v>-0.002924449110032201</v>
      </c>
      <c r="F73" s="21">
        <v>447.88866982999997</v>
      </c>
      <c r="G73" s="284">
        <v>984.9400199016134</v>
      </c>
      <c r="H73" s="420">
        <f t="shared" si="1"/>
        <v>80.8597541036981</v>
      </c>
      <c r="I73" s="30">
        <v>0.024905927047402354</v>
      </c>
      <c r="J73" s="21">
        <v>106.0193587</v>
      </c>
      <c r="K73" s="284">
        <v>233.14434211423307</v>
      </c>
      <c r="L73" s="41">
        <v>-0.10553315756227988</v>
      </c>
    </row>
    <row r="74" spans="1:12" ht="12.75" customHeight="1">
      <c r="A74" s="27" t="s">
        <v>167</v>
      </c>
      <c r="B74" s="28" t="s">
        <v>55</v>
      </c>
      <c r="C74" s="23">
        <v>1081.2470681500001</v>
      </c>
      <c r="D74" s="285">
        <v>971.2902165994286</v>
      </c>
      <c r="E74" s="31">
        <v>-0.04175194558935502</v>
      </c>
      <c r="F74" s="23">
        <v>794.61447765</v>
      </c>
      <c r="G74" s="285">
        <v>713.8065765396732</v>
      </c>
      <c r="H74" s="421">
        <f t="shared" si="1"/>
        <v>73.49055558685355</v>
      </c>
      <c r="I74" s="31">
        <v>0.03601852383735693</v>
      </c>
      <c r="J74" s="23">
        <v>286.6325905</v>
      </c>
      <c r="K74" s="285">
        <v>257.48364005975526</v>
      </c>
      <c r="L74" s="42">
        <v>-0.2068158557087716</v>
      </c>
    </row>
    <row r="75" spans="1:12" ht="12.75" customHeight="1">
      <c r="A75" s="25" t="s">
        <v>168</v>
      </c>
      <c r="B75" s="26" t="s">
        <v>56</v>
      </c>
      <c r="C75" s="21">
        <v>738.0963459100001</v>
      </c>
      <c r="D75" s="284">
        <v>966.013770979918</v>
      </c>
      <c r="E75" s="30">
        <v>0.01049083756146807</v>
      </c>
      <c r="F75" s="21">
        <v>565.83470694</v>
      </c>
      <c r="G75" s="284">
        <v>740.5593077805001</v>
      </c>
      <c r="H75" s="420">
        <f t="shared" si="1"/>
        <v>76.66136136230041</v>
      </c>
      <c r="I75" s="30">
        <v>0.02351041536870091</v>
      </c>
      <c r="J75" s="21">
        <v>172.26163897</v>
      </c>
      <c r="K75" s="284">
        <v>225.45446319941786</v>
      </c>
      <c r="L75" s="41">
        <v>-0.030037660966727664</v>
      </c>
    </row>
    <row r="76" spans="1:12" ht="12.75" customHeight="1">
      <c r="A76" s="27" t="s">
        <v>169</v>
      </c>
      <c r="B76" s="28" t="s">
        <v>57</v>
      </c>
      <c r="C76" s="23">
        <v>1704.49501122</v>
      </c>
      <c r="D76" s="285">
        <v>980.1868894487418</v>
      </c>
      <c r="E76" s="31">
        <v>0.04026804442622689</v>
      </c>
      <c r="F76" s="23">
        <v>1391.54047874</v>
      </c>
      <c r="G76" s="285">
        <v>800.2192581496065</v>
      </c>
      <c r="H76" s="421">
        <f t="shared" si="1"/>
        <v>81.63945740996911</v>
      </c>
      <c r="I76" s="31">
        <v>0.04483265040122508</v>
      </c>
      <c r="J76" s="23">
        <v>312.95453248</v>
      </c>
      <c r="K76" s="285">
        <v>179.9676312991353</v>
      </c>
      <c r="L76" s="42">
        <v>0.020445429609203147</v>
      </c>
    </row>
    <row r="77" spans="1:12" ht="12.75" customHeight="1">
      <c r="A77" s="25" t="s">
        <v>170</v>
      </c>
      <c r="B77" s="26" t="s">
        <v>58</v>
      </c>
      <c r="C77" s="21">
        <v>249.33441218000002</v>
      </c>
      <c r="D77" s="284">
        <v>1009.5532429598138</v>
      </c>
      <c r="E77" s="30">
        <v>0.019249251790276922</v>
      </c>
      <c r="F77" s="21">
        <v>177.03815558000002</v>
      </c>
      <c r="G77" s="284">
        <v>716.8262195768802</v>
      </c>
      <c r="H77" s="420">
        <f t="shared" si="1"/>
        <v>71.00430062264822</v>
      </c>
      <c r="I77" s="30">
        <v>0.005311182336421805</v>
      </c>
      <c r="J77" s="21">
        <v>72.29625659999999</v>
      </c>
      <c r="K77" s="284">
        <v>292.72702338293345</v>
      </c>
      <c r="L77" s="41">
        <v>0.055069982757657066</v>
      </c>
    </row>
    <row r="78" spans="1:12" ht="12.75" customHeight="1">
      <c r="A78" s="27" t="s">
        <v>171</v>
      </c>
      <c r="B78" s="28" t="s">
        <v>59</v>
      </c>
      <c r="C78" s="23">
        <v>552.0904066899999</v>
      </c>
      <c r="D78" s="285">
        <v>961.8266254995626</v>
      </c>
      <c r="E78" s="31">
        <v>0.013541741524045525</v>
      </c>
      <c r="F78" s="23">
        <v>435.22454815</v>
      </c>
      <c r="G78" s="285">
        <v>758.2282782115741</v>
      </c>
      <c r="H78" s="421">
        <f t="shared" si="1"/>
        <v>78.83211569629385</v>
      </c>
      <c r="I78" s="31">
        <v>0.03065936103294087</v>
      </c>
      <c r="J78" s="23">
        <v>116.86585853999999</v>
      </c>
      <c r="K78" s="285">
        <v>203.59834728798853</v>
      </c>
      <c r="L78" s="42">
        <v>-0.045496251318550396</v>
      </c>
    </row>
    <row r="79" spans="1:12" ht="12.75" customHeight="1">
      <c r="A79" s="25" t="s">
        <v>172</v>
      </c>
      <c r="B79" s="26" t="s">
        <v>60</v>
      </c>
      <c r="C79" s="21">
        <v>585.40464781</v>
      </c>
      <c r="D79" s="284">
        <v>1015.0217303954463</v>
      </c>
      <c r="E79" s="30">
        <v>-0.017358575711474478</v>
      </c>
      <c r="F79" s="21">
        <v>475.20551255000004</v>
      </c>
      <c r="G79" s="284">
        <v>823.9495935784</v>
      </c>
      <c r="H79" s="420">
        <f t="shared" si="1"/>
        <v>81.17556195150564</v>
      </c>
      <c r="I79" s="30">
        <v>0.023585893640900357</v>
      </c>
      <c r="J79" s="21">
        <v>110.19913526000002</v>
      </c>
      <c r="K79" s="284">
        <v>191.07213681704616</v>
      </c>
      <c r="L79" s="41">
        <v>-0.16192207146064708</v>
      </c>
    </row>
    <row r="80" spans="1:12" ht="12.75" customHeight="1">
      <c r="A80" s="27" t="s">
        <v>173</v>
      </c>
      <c r="B80" s="28" t="s">
        <v>61</v>
      </c>
      <c r="C80" s="23">
        <v>537.8171866499999</v>
      </c>
      <c r="D80" s="285">
        <v>1266.7099723725676</v>
      </c>
      <c r="E80" s="31">
        <v>-0.03210878132040096</v>
      </c>
      <c r="F80" s="23">
        <v>384.7916332</v>
      </c>
      <c r="G80" s="285">
        <v>906.2919727352806</v>
      </c>
      <c r="H80" s="421">
        <f t="shared" si="1"/>
        <v>71.5469201712987</v>
      </c>
      <c r="I80" s="31">
        <v>0.029095179912332014</v>
      </c>
      <c r="J80" s="23">
        <v>153.02555345000002</v>
      </c>
      <c r="K80" s="285">
        <v>360.4179996372869</v>
      </c>
      <c r="L80" s="42">
        <v>-0.15802580006775235</v>
      </c>
    </row>
    <row r="81" spans="1:12" ht="12.75" customHeight="1">
      <c r="A81" s="25" t="s">
        <v>174</v>
      </c>
      <c r="B81" s="26" t="s">
        <v>62</v>
      </c>
      <c r="C81" s="21">
        <v>742.70458562</v>
      </c>
      <c r="D81" s="284">
        <v>992.9670313717888</v>
      </c>
      <c r="E81" s="30">
        <v>-0.02931092005106728</v>
      </c>
      <c r="F81" s="21">
        <v>543.97213851</v>
      </c>
      <c r="G81" s="284">
        <v>727.2695092818514</v>
      </c>
      <c r="H81" s="420">
        <f t="shared" si="1"/>
        <v>73.2420600387029</v>
      </c>
      <c r="I81" s="30">
        <v>0.016974821777155924</v>
      </c>
      <c r="J81" s="21">
        <v>198.73244711</v>
      </c>
      <c r="K81" s="284">
        <v>265.69752208993737</v>
      </c>
      <c r="L81" s="41">
        <v>-0.13684226340876493</v>
      </c>
    </row>
    <row r="82" spans="1:12" ht="12.75" customHeight="1">
      <c r="A82" s="27" t="s">
        <v>175</v>
      </c>
      <c r="B82" s="28" t="s">
        <v>63</v>
      </c>
      <c r="C82" s="23">
        <v>2158.9822468499997</v>
      </c>
      <c r="D82" s="285">
        <v>956.1560734346302</v>
      </c>
      <c r="E82" s="31">
        <v>0.011943830785139387</v>
      </c>
      <c r="F82" s="23">
        <v>2006.1290044899997</v>
      </c>
      <c r="G82" s="285">
        <v>888.4614195115015</v>
      </c>
      <c r="H82" s="421">
        <f t="shared" si="1"/>
        <v>92.92012509213468</v>
      </c>
      <c r="I82" s="31">
        <v>0.02655862979241319</v>
      </c>
      <c r="J82" s="23">
        <v>152.85324236000002</v>
      </c>
      <c r="K82" s="285">
        <v>67.69465392312868</v>
      </c>
      <c r="L82" s="42">
        <v>-0.14737012949388006</v>
      </c>
    </row>
    <row r="83" spans="1:12" ht="12.75" customHeight="1">
      <c r="A83" s="25" t="s">
        <v>176</v>
      </c>
      <c r="B83" s="26" t="s">
        <v>64</v>
      </c>
      <c r="C83" s="21">
        <v>1474.6105399</v>
      </c>
      <c r="D83" s="284">
        <v>1156.1193209944784</v>
      </c>
      <c r="E83" s="30">
        <v>-0.00216779615508933</v>
      </c>
      <c r="F83" s="21">
        <v>1192.40422803</v>
      </c>
      <c r="G83" s="284">
        <v>934.864853573117</v>
      </c>
      <c r="H83" s="420">
        <f t="shared" si="1"/>
        <v>80.8623155583075</v>
      </c>
      <c r="I83" s="30">
        <v>0.01628610305450784</v>
      </c>
      <c r="J83" s="21">
        <v>282.20631187</v>
      </c>
      <c r="K83" s="284">
        <v>221.25446742136117</v>
      </c>
      <c r="L83" s="41">
        <v>-0.07326986340477792</v>
      </c>
    </row>
    <row r="84" spans="1:12" ht="12.75" customHeight="1">
      <c r="A84" s="27" t="s">
        <v>177</v>
      </c>
      <c r="B84" s="28" t="s">
        <v>65</v>
      </c>
      <c r="C84" s="23">
        <v>1268.18508717</v>
      </c>
      <c r="D84" s="285">
        <v>949.749332104631</v>
      </c>
      <c r="E84" s="31">
        <v>0.028796282852258548</v>
      </c>
      <c r="F84" s="23">
        <v>990.0246654299999</v>
      </c>
      <c r="G84" s="285">
        <v>741.4337814502383</v>
      </c>
      <c r="H84" s="421">
        <f t="shared" si="1"/>
        <v>78.06625984218715</v>
      </c>
      <c r="I84" s="31">
        <v>0.0011229883468790725</v>
      </c>
      <c r="J84" s="23">
        <v>278.16042174</v>
      </c>
      <c r="K84" s="285">
        <v>208.31555065439264</v>
      </c>
      <c r="L84" s="42">
        <v>0.1410580426765271</v>
      </c>
    </row>
    <row r="85" spans="1:12" ht="12.75" customHeight="1">
      <c r="A85" s="25" t="s">
        <v>178</v>
      </c>
      <c r="B85" s="26" t="s">
        <v>66</v>
      </c>
      <c r="C85" s="21">
        <v>1212.20994425</v>
      </c>
      <c r="D85" s="284">
        <v>845.6608052128889</v>
      </c>
      <c r="E85" s="30">
        <v>0.0367047820658466</v>
      </c>
      <c r="F85" s="21">
        <v>874.86350678</v>
      </c>
      <c r="G85" s="284">
        <v>610.3214885377695</v>
      </c>
      <c r="H85" s="420">
        <f t="shared" si="1"/>
        <v>72.17095610622812</v>
      </c>
      <c r="I85" s="30">
        <v>0.007493174550557313</v>
      </c>
      <c r="J85" s="21">
        <v>337.34643747</v>
      </c>
      <c r="K85" s="284">
        <v>235.3393166751195</v>
      </c>
      <c r="L85" s="41">
        <v>0.12099584283198772</v>
      </c>
    </row>
    <row r="86" spans="1:12" ht="12.75" customHeight="1">
      <c r="A86" s="27" t="s">
        <v>179</v>
      </c>
      <c r="B86" s="28" t="s">
        <v>67</v>
      </c>
      <c r="C86" s="23">
        <v>354.68264028000004</v>
      </c>
      <c r="D86" s="285">
        <v>938.850349088368</v>
      </c>
      <c r="E86" s="31">
        <v>0.03146859844006378</v>
      </c>
      <c r="F86" s="23">
        <v>289.17363386</v>
      </c>
      <c r="G86" s="285">
        <v>765.4470116786313</v>
      </c>
      <c r="H86" s="421">
        <f t="shared" si="1"/>
        <v>81.5302473308858</v>
      </c>
      <c r="I86" s="31">
        <v>0.017609844980008615</v>
      </c>
      <c r="J86" s="23">
        <v>65.50900642</v>
      </c>
      <c r="K86" s="285">
        <v>173.4033374097368</v>
      </c>
      <c r="L86" s="42">
        <v>0.09744414146610225</v>
      </c>
    </row>
    <row r="87" spans="1:12" ht="12.75" customHeight="1">
      <c r="A87" s="25" t="s">
        <v>180</v>
      </c>
      <c r="B87" s="26" t="s">
        <v>68</v>
      </c>
      <c r="C87" s="21">
        <v>634.8761885499999</v>
      </c>
      <c r="D87" s="284">
        <v>1089.974210730528</v>
      </c>
      <c r="E87" s="30">
        <v>0.05195121008762227</v>
      </c>
      <c r="F87" s="21">
        <v>536.01758936</v>
      </c>
      <c r="G87" s="284">
        <v>920.2508448689973</v>
      </c>
      <c r="H87" s="420">
        <f t="shared" si="1"/>
        <v>84.42868058797669</v>
      </c>
      <c r="I87" s="30">
        <v>0.05516748238016711</v>
      </c>
      <c r="J87" s="21">
        <v>98.85859918999999</v>
      </c>
      <c r="K87" s="284">
        <v>169.72336586153082</v>
      </c>
      <c r="L87" s="41">
        <v>0.0348481962727456</v>
      </c>
    </row>
    <row r="88" spans="1:12" ht="12.75" customHeight="1">
      <c r="A88" s="27" t="s">
        <v>181</v>
      </c>
      <c r="B88" s="28" t="s">
        <v>69</v>
      </c>
      <c r="C88" s="23">
        <v>445.93799915999995</v>
      </c>
      <c r="D88" s="285">
        <v>1156.112431129155</v>
      </c>
      <c r="E88" s="31">
        <v>0.030140011347378426</v>
      </c>
      <c r="F88" s="23">
        <v>356.18569169</v>
      </c>
      <c r="G88" s="285">
        <v>923.4259173446161</v>
      </c>
      <c r="H88" s="421">
        <f t="shared" si="1"/>
        <v>79.87336633364646</v>
      </c>
      <c r="I88" s="31">
        <v>0.02679782931404695</v>
      </c>
      <c r="J88" s="23">
        <v>89.75230747</v>
      </c>
      <c r="K88" s="285">
        <v>232.68651378453913</v>
      </c>
      <c r="L88" s="42">
        <v>0.043620907902479855</v>
      </c>
    </row>
    <row r="89" spans="1:12" ht="12.75" customHeight="1">
      <c r="A89" s="25" t="s">
        <v>182</v>
      </c>
      <c r="B89" s="26" t="s">
        <v>70</v>
      </c>
      <c r="C89" s="21">
        <v>294.08948552</v>
      </c>
      <c r="D89" s="284">
        <v>1196.1810545154297</v>
      </c>
      <c r="E89" s="30">
        <v>0.024516901689126014</v>
      </c>
      <c r="F89" s="21">
        <v>245.11964895</v>
      </c>
      <c r="G89" s="284">
        <v>997.0008946257377</v>
      </c>
      <c r="H89" s="420">
        <f t="shared" si="1"/>
        <v>83.34866121329941</v>
      </c>
      <c r="I89" s="30">
        <v>0.024506121676181047</v>
      </c>
      <c r="J89" s="21">
        <v>48.96983657</v>
      </c>
      <c r="K89" s="284">
        <v>199.18015988969196</v>
      </c>
      <c r="L89" s="41">
        <v>0.02457086470305847</v>
      </c>
    </row>
    <row r="90" spans="1:12" s="3" customFormat="1" ht="12.75" customHeight="1">
      <c r="A90" s="27" t="s">
        <v>183</v>
      </c>
      <c r="B90" s="28" t="s">
        <v>71</v>
      </c>
      <c r="C90" s="23">
        <v>1131.67479711</v>
      </c>
      <c r="D90" s="285">
        <v>1103.8565092211188</v>
      </c>
      <c r="E90" s="31">
        <v>0.04029371037950713</v>
      </c>
      <c r="F90" s="23">
        <v>901.8505785</v>
      </c>
      <c r="G90" s="285">
        <v>879.681719487203</v>
      </c>
      <c r="H90" s="421">
        <f t="shared" si="1"/>
        <v>79.69167297911814</v>
      </c>
      <c r="I90" s="31">
        <v>0.04325766211516746</v>
      </c>
      <c r="J90" s="23">
        <v>229.82421861</v>
      </c>
      <c r="K90" s="285">
        <v>224.17478973391562</v>
      </c>
      <c r="L90" s="42">
        <v>0.028823817809623398</v>
      </c>
    </row>
    <row r="91" spans="1:12" ht="12.75" customHeight="1">
      <c r="A91" s="25" t="s">
        <v>184</v>
      </c>
      <c r="B91" s="26" t="s">
        <v>72</v>
      </c>
      <c r="C91" s="21">
        <v>623.03194415</v>
      </c>
      <c r="D91" s="284">
        <v>1128.84056832306</v>
      </c>
      <c r="E91" s="30">
        <v>0.045289642287070775</v>
      </c>
      <c r="F91" s="21">
        <v>501.48794076999997</v>
      </c>
      <c r="G91" s="284">
        <v>908.6210384257196</v>
      </c>
      <c r="H91" s="420">
        <f t="shared" si="1"/>
        <v>80.49152944383582</v>
      </c>
      <c r="I91" s="30">
        <v>0.0326877242769672</v>
      </c>
      <c r="J91" s="21">
        <v>121.54400337999999</v>
      </c>
      <c r="K91" s="284">
        <v>220.21952989734055</v>
      </c>
      <c r="L91" s="41">
        <v>0.10070975540578275</v>
      </c>
    </row>
    <row r="92" spans="1:12" ht="12.75" customHeight="1">
      <c r="A92" s="27" t="s">
        <v>185</v>
      </c>
      <c r="B92" s="28" t="s">
        <v>73</v>
      </c>
      <c r="C92" s="23">
        <v>671.20352379</v>
      </c>
      <c r="D92" s="285">
        <v>1039.3043321513735</v>
      </c>
      <c r="E92" s="31">
        <v>0.007165080166446014</v>
      </c>
      <c r="F92" s="23">
        <v>501.12221404</v>
      </c>
      <c r="G92" s="285">
        <v>775.9471896813354</v>
      </c>
      <c r="H92" s="421">
        <f t="shared" si="1"/>
        <v>74.66024779047295</v>
      </c>
      <c r="I92" s="31">
        <v>0.05481834388119622</v>
      </c>
      <c r="J92" s="23">
        <v>170.08130975</v>
      </c>
      <c r="K92" s="285">
        <v>263.35714247003807</v>
      </c>
      <c r="L92" s="42">
        <v>-0.11114769532525415</v>
      </c>
    </row>
    <row r="93" spans="1:12" ht="12.75" customHeight="1">
      <c r="A93" s="25" t="s">
        <v>186</v>
      </c>
      <c r="B93" s="26" t="s">
        <v>74</v>
      </c>
      <c r="C93" s="21">
        <v>413.73008099000003</v>
      </c>
      <c r="D93" s="284">
        <v>945.8611717355074</v>
      </c>
      <c r="E93" s="30">
        <v>-0.09167997815841711</v>
      </c>
      <c r="F93" s="21">
        <v>318.52619272000004</v>
      </c>
      <c r="G93" s="284">
        <v>728.2080073889317</v>
      </c>
      <c r="H93" s="420">
        <f t="shared" si="1"/>
        <v>76.98888897752128</v>
      </c>
      <c r="I93" s="30">
        <v>0.00276084136956678</v>
      </c>
      <c r="J93" s="21">
        <v>95.20388827000001</v>
      </c>
      <c r="K93" s="284">
        <v>217.65316434657566</v>
      </c>
      <c r="L93" s="41">
        <v>-0.309316557210903</v>
      </c>
    </row>
    <row r="94" spans="1:12" ht="12.75">
      <c r="A94" s="27" t="s">
        <v>187</v>
      </c>
      <c r="B94" s="28" t="s">
        <v>98</v>
      </c>
      <c r="C94" s="23">
        <v>374.92214169</v>
      </c>
      <c r="D94" s="285">
        <v>977.8417854404331</v>
      </c>
      <c r="E94" s="31">
        <v>0.0014274800821185707</v>
      </c>
      <c r="F94" s="23">
        <v>317.34683712000003</v>
      </c>
      <c r="G94" s="285">
        <v>827.678505234496</v>
      </c>
      <c r="H94" s="421">
        <f t="shared" si="1"/>
        <v>84.64339707693085</v>
      </c>
      <c r="I94" s="31">
        <v>-0.021222237597100846</v>
      </c>
      <c r="J94" s="23">
        <v>57.57530456999999</v>
      </c>
      <c r="K94" s="285">
        <v>150.1632802059371</v>
      </c>
      <c r="L94" s="42">
        <v>0.1478321826926312</v>
      </c>
    </row>
    <row r="95" spans="1:12" ht="12.75">
      <c r="A95" s="25" t="s">
        <v>188</v>
      </c>
      <c r="B95" s="26" t="s">
        <v>75</v>
      </c>
      <c r="C95" s="21">
        <v>420.44384976</v>
      </c>
      <c r="D95" s="284">
        <v>1068.542901843578</v>
      </c>
      <c r="E95" s="30">
        <v>0.010297440736450225</v>
      </c>
      <c r="F95" s="21">
        <v>317.25173471</v>
      </c>
      <c r="G95" s="284">
        <v>806.2838579169144</v>
      </c>
      <c r="H95" s="420">
        <f t="shared" si="1"/>
        <v>75.4563861241151</v>
      </c>
      <c r="I95" s="30">
        <v>0.023199609136545174</v>
      </c>
      <c r="J95" s="21">
        <v>103.19211505</v>
      </c>
      <c r="K95" s="284">
        <v>262.2590439266635</v>
      </c>
      <c r="L95" s="41">
        <v>-0.027406871971572877</v>
      </c>
    </row>
    <row r="96" spans="1:12" ht="12.75">
      <c r="A96" s="27" t="s">
        <v>189</v>
      </c>
      <c r="B96" s="28" t="s">
        <v>76</v>
      </c>
      <c r="C96" s="23">
        <v>386.67727321999996</v>
      </c>
      <c r="D96" s="285">
        <v>1091.4392298225707</v>
      </c>
      <c r="E96" s="31">
        <v>0.010675545482196958</v>
      </c>
      <c r="F96" s="23">
        <v>328.12434652999997</v>
      </c>
      <c r="G96" s="285">
        <v>926.1671395385596</v>
      </c>
      <c r="H96" s="421">
        <f t="shared" si="1"/>
        <v>84.85741709037906</v>
      </c>
      <c r="I96" s="31">
        <v>0.030641102185462676</v>
      </c>
      <c r="J96" s="23">
        <v>58.55292669000001</v>
      </c>
      <c r="K96" s="285">
        <v>165.27209028401106</v>
      </c>
      <c r="L96" s="42">
        <v>-0.08829750531689218</v>
      </c>
    </row>
    <row r="97" spans="1:12" ht="12.75">
      <c r="A97" s="25" t="s">
        <v>190</v>
      </c>
      <c r="B97" s="26" t="s">
        <v>77</v>
      </c>
      <c r="C97" s="21">
        <v>152.60636734</v>
      </c>
      <c r="D97" s="284">
        <v>1045.342169782241</v>
      </c>
      <c r="E97" s="30">
        <v>0.01338438289819277</v>
      </c>
      <c r="F97" s="21">
        <v>121.95229137999999</v>
      </c>
      <c r="G97" s="284">
        <v>835.3640487166665</v>
      </c>
      <c r="H97" s="420">
        <f t="shared" si="1"/>
        <v>79.9129770963592</v>
      </c>
      <c r="I97" s="30">
        <v>0.022645449853727406</v>
      </c>
      <c r="J97" s="21">
        <v>30.65407596</v>
      </c>
      <c r="K97" s="284">
        <v>209.97812106557433</v>
      </c>
      <c r="L97" s="41">
        <v>-0.021855987938267707</v>
      </c>
    </row>
    <row r="98" spans="1:12" ht="12.75">
      <c r="A98" s="27" t="s">
        <v>191</v>
      </c>
      <c r="B98" s="28" t="s">
        <v>78</v>
      </c>
      <c r="C98" s="23">
        <v>1248.46047196</v>
      </c>
      <c r="D98" s="285">
        <v>1018.5552390641559</v>
      </c>
      <c r="E98" s="31">
        <v>-0.0034161582348062325</v>
      </c>
      <c r="F98" s="23">
        <v>978.44073667</v>
      </c>
      <c r="G98" s="285">
        <v>798.2599055654772</v>
      </c>
      <c r="H98" s="421">
        <f t="shared" si="1"/>
        <v>78.37178338004671</v>
      </c>
      <c r="I98" s="31">
        <v>0.014759488570974533</v>
      </c>
      <c r="J98" s="23">
        <v>270.01973529</v>
      </c>
      <c r="K98" s="285">
        <v>220.29533349867876</v>
      </c>
      <c r="L98" s="42">
        <v>-0.06415541907585409</v>
      </c>
    </row>
    <row r="99" spans="1:12" ht="12.75">
      <c r="A99" s="25" t="s">
        <v>192</v>
      </c>
      <c r="B99" s="26" t="s">
        <v>99</v>
      </c>
      <c r="C99" s="21">
        <v>1939.89508037</v>
      </c>
      <c r="D99" s="284">
        <v>1228.2037943229857</v>
      </c>
      <c r="E99" s="30">
        <v>0.08126985374895046</v>
      </c>
      <c r="F99" s="21">
        <v>1430.90668156</v>
      </c>
      <c r="G99" s="284">
        <v>905.9484883475776</v>
      </c>
      <c r="H99" s="420">
        <f t="shared" si="1"/>
        <v>73.76206559001533</v>
      </c>
      <c r="I99" s="30">
        <v>0.0787453923759398</v>
      </c>
      <c r="J99" s="21">
        <v>508.9883988099999</v>
      </c>
      <c r="K99" s="284">
        <v>322.25530597540796</v>
      </c>
      <c r="L99" s="41">
        <v>0.08843052801288032</v>
      </c>
    </row>
    <row r="100" spans="1:12" ht="12.75">
      <c r="A100" s="27" t="s">
        <v>193</v>
      </c>
      <c r="B100" s="28" t="s">
        <v>79</v>
      </c>
      <c r="C100" s="23">
        <v>1949.5114978000001</v>
      </c>
      <c r="D100" s="285">
        <v>1275.5135541244417</v>
      </c>
      <c r="E100" s="31">
        <v>0.02750447497327202</v>
      </c>
      <c r="F100" s="23">
        <v>1667.8502519400001</v>
      </c>
      <c r="G100" s="285">
        <v>1091.2300876399245</v>
      </c>
      <c r="H100" s="421">
        <f t="shared" si="1"/>
        <v>85.55221417376346</v>
      </c>
      <c r="I100" s="31">
        <v>0.0157661226616419</v>
      </c>
      <c r="J100" s="23">
        <v>281.66124586</v>
      </c>
      <c r="K100" s="285">
        <v>184.28346648451696</v>
      </c>
      <c r="L100" s="42">
        <v>0.10298090844536056</v>
      </c>
    </row>
    <row r="101" spans="1:12" ht="12.75">
      <c r="A101" s="25" t="s">
        <v>194</v>
      </c>
      <c r="B101" s="26" t="s">
        <v>80</v>
      </c>
      <c r="C101" s="21">
        <v>1534.81249496</v>
      </c>
      <c r="D101" s="284">
        <v>1152.7436735631943</v>
      </c>
      <c r="E101" s="30">
        <v>0.03983171521390405</v>
      </c>
      <c r="F101" s="21">
        <v>1205.62489412</v>
      </c>
      <c r="G101" s="284">
        <v>905.5024466837858</v>
      </c>
      <c r="H101" s="420">
        <f t="shared" si="1"/>
        <v>78.55193374298275</v>
      </c>
      <c r="I101" s="30">
        <v>0.021165343353678034</v>
      </c>
      <c r="J101" s="21">
        <v>329.18760084</v>
      </c>
      <c r="K101" s="284">
        <v>247.24122687940832</v>
      </c>
      <c r="L101" s="41">
        <v>0.1144404087489761</v>
      </c>
    </row>
    <row r="102" spans="1:12" ht="12.75">
      <c r="A102" s="27" t="s">
        <v>195</v>
      </c>
      <c r="B102" s="28" t="s">
        <v>81</v>
      </c>
      <c r="C102" s="23">
        <v>1050.83025918</v>
      </c>
      <c r="D102" s="285">
        <v>886.493061864602</v>
      </c>
      <c r="E102" s="31">
        <v>-0.021170140860406694</v>
      </c>
      <c r="F102" s="23">
        <v>853.94549036</v>
      </c>
      <c r="G102" s="285">
        <v>720.3986997913747</v>
      </c>
      <c r="H102" s="421">
        <f t="shared" si="1"/>
        <v>81.26388471401307</v>
      </c>
      <c r="I102" s="31">
        <v>0.007729195792922416</v>
      </c>
      <c r="J102" s="23">
        <v>196.88476882</v>
      </c>
      <c r="K102" s="285">
        <v>166.09436207322722</v>
      </c>
      <c r="L102" s="42">
        <v>-0.12945179618056912</v>
      </c>
    </row>
    <row r="103" spans="1:12" ht="12.75">
      <c r="A103" s="25" t="s">
        <v>196</v>
      </c>
      <c r="B103" s="26" t="s">
        <v>82</v>
      </c>
      <c r="C103" s="21">
        <v>709.2145089599999</v>
      </c>
      <c r="D103" s="284">
        <v>1737.8874977578473</v>
      </c>
      <c r="E103" s="30">
        <v>0.08048099959964028</v>
      </c>
      <c r="F103" s="21">
        <v>576.6235335399999</v>
      </c>
      <c r="G103" s="284">
        <v>1412.9812873140727</v>
      </c>
      <c r="H103" s="420">
        <f t="shared" si="1"/>
        <v>81.30453145770625</v>
      </c>
      <c r="I103" s="30">
        <v>0.07376585191351248</v>
      </c>
      <c r="J103" s="21">
        <v>132.59097541999998</v>
      </c>
      <c r="K103" s="284">
        <v>324.9062104437746</v>
      </c>
      <c r="L103" s="41">
        <v>0.1106886332112329</v>
      </c>
    </row>
    <row r="104" spans="1:12" ht="12.75">
      <c r="A104" s="27" t="s">
        <v>197</v>
      </c>
      <c r="B104" s="28" t="s">
        <v>83</v>
      </c>
      <c r="C104" s="23">
        <v>624.1973776400001</v>
      </c>
      <c r="D104" s="285">
        <v>1550.8047911671833</v>
      </c>
      <c r="E104" s="31">
        <v>-0.0021697899163309886</v>
      </c>
      <c r="F104" s="23">
        <v>544.69402571</v>
      </c>
      <c r="G104" s="285">
        <v>1353.280444696757</v>
      </c>
      <c r="H104" s="421">
        <f t="shared" si="1"/>
        <v>87.26310702704475</v>
      </c>
      <c r="I104" s="31">
        <v>-0.004746904031378785</v>
      </c>
      <c r="J104" s="23">
        <v>79.50335193000001</v>
      </c>
      <c r="K104" s="285">
        <v>197.52434647042602</v>
      </c>
      <c r="L104" s="42">
        <v>0.015851991645327246</v>
      </c>
    </row>
    <row r="105" spans="1:12" ht="12.75">
      <c r="A105" s="25" t="s">
        <v>198</v>
      </c>
      <c r="B105" s="26" t="s">
        <v>84</v>
      </c>
      <c r="C105" s="21">
        <v>339.33376002</v>
      </c>
      <c r="D105" s="284">
        <v>1498.6519216874387</v>
      </c>
      <c r="E105" s="30">
        <v>0.06916899472492655</v>
      </c>
      <c r="F105" s="21">
        <v>300.1165927</v>
      </c>
      <c r="G105" s="284">
        <v>1325.4511085299391</v>
      </c>
      <c r="H105" s="420">
        <f t="shared" si="1"/>
        <v>88.44289253221119</v>
      </c>
      <c r="I105" s="30">
        <v>0.07311951421969165</v>
      </c>
      <c r="J105" s="21">
        <v>39.21716732</v>
      </c>
      <c r="K105" s="284">
        <v>173.2008131574996</v>
      </c>
      <c r="L105" s="41">
        <v>0.03987352773613484</v>
      </c>
    </row>
    <row r="106" spans="1:12" ht="12.75">
      <c r="A106" s="27" t="s">
        <v>199</v>
      </c>
      <c r="B106" s="643" t="s">
        <v>100</v>
      </c>
      <c r="C106" s="22">
        <v>1487.3301018299999</v>
      </c>
      <c r="D106" s="285">
        <v>1802.7478856412151</v>
      </c>
      <c r="E106" s="31">
        <v>0.01737780689890589</v>
      </c>
      <c r="F106" s="22">
        <v>1252.4561801</v>
      </c>
      <c r="G106" s="285">
        <v>1518.0643004236183</v>
      </c>
      <c r="H106" s="421">
        <f t="shared" si="1"/>
        <v>84.20835284372899</v>
      </c>
      <c r="I106" s="31">
        <v>0.017425214057665617</v>
      </c>
      <c r="J106" s="22">
        <v>234.87392173</v>
      </c>
      <c r="K106" s="285">
        <v>284.68358521759683</v>
      </c>
      <c r="L106" s="42">
        <v>0.017125084615246422</v>
      </c>
    </row>
    <row r="107" spans="1:12" ht="13.5" thickBot="1">
      <c r="A107" s="671">
        <v>976</v>
      </c>
      <c r="B107" s="644" t="s">
        <v>460</v>
      </c>
      <c r="C107" s="21">
        <v>251.73037399</v>
      </c>
      <c r="D107" s="284">
        <v>1348.1054040347242</v>
      </c>
      <c r="E107" s="30" t="s">
        <v>474</v>
      </c>
      <c r="F107" s="21">
        <v>226.54255686000002</v>
      </c>
      <c r="G107" s="284">
        <v>1213.2157129315747</v>
      </c>
      <c r="H107" s="420">
        <f>F107/C107*100</f>
        <v>89.99412874546455</v>
      </c>
      <c r="I107" s="30" t="s">
        <v>474</v>
      </c>
      <c r="J107" s="21">
        <v>25.18781713</v>
      </c>
      <c r="K107" s="284">
        <v>134.8896911031495</v>
      </c>
      <c r="L107" s="41" t="s">
        <v>474</v>
      </c>
    </row>
    <row r="108" spans="1:12" ht="12.75">
      <c r="A108" s="755" t="s">
        <v>201</v>
      </c>
      <c r="B108" s="756"/>
      <c r="C108" s="212">
        <v>65786.19913616999</v>
      </c>
      <c r="D108" s="286">
        <v>1067.343120232514</v>
      </c>
      <c r="E108" s="32">
        <v>0.02041827926281581</v>
      </c>
      <c r="F108" s="212">
        <v>51837.202250890005</v>
      </c>
      <c r="G108" s="286">
        <v>841.0286947884914</v>
      </c>
      <c r="H108" s="422">
        <f>F108/C108*100</f>
        <v>78.79646936828325</v>
      </c>
      <c r="I108" s="32">
        <v>0.02988712908438318</v>
      </c>
      <c r="J108" s="212">
        <v>13948.996885279996</v>
      </c>
      <c r="K108" s="286">
        <v>226.3144254440226</v>
      </c>
      <c r="L108" s="43">
        <v>-0.01329443743609704</v>
      </c>
    </row>
    <row r="109" spans="1:12" ht="12.75">
      <c r="A109" s="753" t="s">
        <v>463</v>
      </c>
      <c r="B109" s="754"/>
      <c r="C109" s="213">
        <v>3411.8061224400003</v>
      </c>
      <c r="D109" s="287">
        <v>1665.2875309830883</v>
      </c>
      <c r="E109" s="33">
        <v>0.03228336117003194</v>
      </c>
      <c r="F109" s="213">
        <v>2900.43288891</v>
      </c>
      <c r="G109" s="287">
        <v>1415.6885095512987</v>
      </c>
      <c r="H109" s="423">
        <f>F109/C109*100</f>
        <v>85.01165613817808</v>
      </c>
      <c r="I109" s="33">
        <v>0.03041060590875433</v>
      </c>
      <c r="J109" s="213">
        <v>511.3732335300001</v>
      </c>
      <c r="K109" s="287">
        <v>249.59902143178942</v>
      </c>
      <c r="L109" s="44">
        <v>0.042705916439078395</v>
      </c>
    </row>
    <row r="110" spans="1:12" ht="13.5" thickBot="1">
      <c r="A110" s="751" t="s">
        <v>464</v>
      </c>
      <c r="B110" s="752"/>
      <c r="C110" s="214">
        <v>71356.98750546</v>
      </c>
      <c r="D110" s="269">
        <v>1082.1135890764633</v>
      </c>
      <c r="E110" s="34">
        <v>0.020680130046301315</v>
      </c>
      <c r="F110" s="214">
        <v>56743.76414429</v>
      </c>
      <c r="G110" s="269">
        <v>860.5071545542421</v>
      </c>
      <c r="H110" s="424">
        <f>F110/C110*100</f>
        <v>79.52096371774124</v>
      </c>
      <c r="I110" s="34">
        <v>0.029793360168533845</v>
      </c>
      <c r="J110" s="214">
        <v>14613.223361169994</v>
      </c>
      <c r="K110" s="269">
        <v>221.6064345222213</v>
      </c>
      <c r="L110" s="45">
        <v>-0.013154046048254764</v>
      </c>
    </row>
    <row r="111" spans="1:12" ht="12.75">
      <c r="A111" s="47"/>
      <c r="B111" s="47"/>
      <c r="C111" s="48"/>
      <c r="D111" s="24"/>
      <c r="E111" s="39"/>
      <c r="F111" s="48"/>
      <c r="G111" s="24"/>
      <c r="H111" s="229"/>
      <c r="I111" s="39"/>
      <c r="J111" s="48"/>
      <c r="K111" s="24"/>
      <c r="L111" s="39"/>
    </row>
    <row r="112" spans="1:12" ht="12.75">
      <c r="A112" s="324" t="s">
        <v>462</v>
      </c>
      <c r="B112" s="324"/>
      <c r="C112" s="324"/>
      <c r="D112" s="324"/>
      <c r="E112" s="324"/>
      <c r="F112" s="324"/>
      <c r="G112" s="324"/>
      <c r="H112" s="324"/>
      <c r="I112" s="324"/>
      <c r="J112" s="324"/>
      <c r="K112" s="324"/>
      <c r="L112" s="324"/>
    </row>
    <row r="113" spans="1:12" ht="12.75">
      <c r="A113" s="757" t="s">
        <v>384</v>
      </c>
      <c r="B113" s="757"/>
      <c r="C113" s="757"/>
      <c r="D113" s="757"/>
      <c r="E113" s="757"/>
      <c r="F113" s="757"/>
      <c r="G113" s="757"/>
      <c r="H113" s="757"/>
      <c r="I113" s="757"/>
      <c r="J113" s="757"/>
      <c r="K113" s="757"/>
      <c r="L113" s="757"/>
    </row>
    <row r="114" spans="1:12" ht="12.75">
      <c r="A114" s="328" t="s">
        <v>451</v>
      </c>
      <c r="B114" s="328"/>
      <c r="C114" s="328"/>
      <c r="D114" s="328"/>
      <c r="E114" s="328"/>
      <c r="F114" s="328"/>
      <c r="G114" s="328"/>
      <c r="H114" s="328"/>
      <c r="I114" s="328"/>
      <c r="J114" s="328"/>
      <c r="K114" s="328"/>
      <c r="L114" s="328"/>
    </row>
    <row r="116" spans="1:12" ht="12.75">
      <c r="A116" s="20"/>
      <c r="B116" s="20"/>
      <c r="C116" s="20"/>
      <c r="D116" s="20"/>
      <c r="E116" s="20"/>
      <c r="F116" s="20"/>
      <c r="G116" s="20"/>
      <c r="H116" s="230"/>
      <c r="I116" s="20"/>
      <c r="J116" s="20"/>
      <c r="K116" s="20"/>
      <c r="L116" s="20"/>
    </row>
    <row r="118" spans="3:10" ht="12.75">
      <c r="C118" s="418"/>
      <c r="D118" s="418"/>
      <c r="E118" s="418"/>
      <c r="F118" s="418"/>
      <c r="G118" s="418"/>
      <c r="H118" s="418"/>
      <c r="I118" s="418"/>
      <c r="J118" s="418"/>
    </row>
    <row r="119" spans="3:10" ht="12.75">
      <c r="C119" s="418"/>
      <c r="D119" s="418"/>
      <c r="E119" s="418"/>
      <c r="F119" s="418"/>
      <c r="G119" s="418"/>
      <c r="H119" s="418"/>
      <c r="I119" s="418"/>
      <c r="J119" s="418"/>
    </row>
    <row r="120" spans="3:11" ht="12.75">
      <c r="C120" s="418"/>
      <c r="D120" s="418"/>
      <c r="E120" s="418"/>
      <c r="F120" s="418"/>
      <c r="G120" s="418"/>
      <c r="H120" s="418"/>
      <c r="I120" s="418"/>
      <c r="J120" s="418"/>
      <c r="K120" s="418"/>
    </row>
    <row r="121" spans="4:11" ht="12.75">
      <c r="D121" s="418"/>
      <c r="G121" s="418"/>
      <c r="H121" s="2"/>
      <c r="K121" s="418"/>
    </row>
    <row r="123" ht="12.75">
      <c r="F123" s="418"/>
    </row>
    <row r="124" ht="12.75">
      <c r="F124"/>
    </row>
    <row r="147" ht="12.75">
      <c r="D147" s="2" t="s">
        <v>461</v>
      </c>
    </row>
  </sheetData>
  <sheetProtection/>
  <mergeCells count="11">
    <mergeCell ref="A3:L3"/>
    <mergeCell ref="A110:B110"/>
    <mergeCell ref="A109:B109"/>
    <mergeCell ref="A108:B108"/>
    <mergeCell ref="A113:L113"/>
    <mergeCell ref="C1:L1"/>
    <mergeCell ref="A1:B1"/>
    <mergeCell ref="A5:B6"/>
    <mergeCell ref="F5:I5"/>
    <mergeCell ref="J5:L5"/>
    <mergeCell ref="C5:E5"/>
  </mergeCells>
  <hyperlinks>
    <hyperlink ref="L2" location="Index!A1" display="Index"/>
  </hyperlinks>
  <printOptions/>
  <pageMargins left="0.5118110236220472" right="0.2362204724409449" top="1.3" bottom="0.5511811023622047" header="0.31" footer="0.15"/>
  <pageSetup firstPageNumber="4" useFirstPageNumber="1" horizontalDpi="600" verticalDpi="600" orientation="portrait" paperSize="9" scale="82"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11" man="1"/>
  </rowBreaks>
</worksheet>
</file>

<file path=xl/worksheets/sheet4.xml><?xml version="1.0" encoding="utf-8"?>
<worksheet xmlns="http://schemas.openxmlformats.org/spreadsheetml/2006/main" xmlns:r="http://schemas.openxmlformats.org/officeDocument/2006/relationships">
  <dimension ref="A1:L119"/>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3" width="10.7109375" style="2" customWidth="1"/>
    <col min="4" max="4" width="9.8515625" style="2" customWidth="1"/>
    <col min="5" max="5" width="9.57421875" style="2" customWidth="1"/>
    <col min="6" max="6" width="10.28125" style="2" bestFit="1" customWidth="1"/>
    <col min="7" max="7" width="11.00390625" style="2" bestFit="1" customWidth="1"/>
    <col min="8" max="8" width="7.28125" style="199" customWidth="1"/>
    <col min="9" max="9" width="9.57421875" style="2" customWidth="1"/>
    <col min="10" max="10" width="8.8515625" style="2" customWidth="1"/>
    <col min="11" max="11" width="9.7109375" style="2" customWidth="1"/>
    <col min="12" max="12" width="9.57421875" style="2" customWidth="1"/>
    <col min="13" max="16384" width="11.421875" style="2" customWidth="1"/>
  </cols>
  <sheetData>
    <row r="1" spans="1:12" ht="16.5" customHeight="1">
      <c r="A1" s="759" t="s">
        <v>310</v>
      </c>
      <c r="B1" s="759"/>
      <c r="C1" s="775" t="s">
        <v>445</v>
      </c>
      <c r="D1" s="775"/>
      <c r="E1" s="775"/>
      <c r="F1" s="775"/>
      <c r="G1" s="775"/>
      <c r="H1" s="775"/>
      <c r="I1" s="775"/>
      <c r="J1" s="775"/>
      <c r="K1" s="775"/>
      <c r="L1" s="775"/>
    </row>
    <row r="2" spans="1:12" s="10" customFormat="1" ht="15" customHeight="1" thickBot="1">
      <c r="A2" s="11"/>
      <c r="B2" s="11"/>
      <c r="C2" s="9"/>
      <c r="D2" s="9"/>
      <c r="E2" s="9"/>
      <c r="F2" s="9"/>
      <c r="G2" s="9"/>
      <c r="H2" s="226"/>
      <c r="I2" s="9"/>
      <c r="J2" s="9"/>
      <c r="K2" s="9"/>
      <c r="L2" s="111" t="s">
        <v>280</v>
      </c>
    </row>
    <row r="3" spans="1:12" ht="22.5" customHeight="1" thickBot="1">
      <c r="A3" s="770" t="s">
        <v>237</v>
      </c>
      <c r="B3" s="771"/>
      <c r="C3" s="771"/>
      <c r="D3" s="771"/>
      <c r="E3" s="771"/>
      <c r="F3" s="771"/>
      <c r="G3" s="771"/>
      <c r="H3" s="771"/>
      <c r="I3" s="771"/>
      <c r="J3" s="771"/>
      <c r="K3" s="771"/>
      <c r="L3" s="772"/>
    </row>
    <row r="4" spans="1:12" ht="9" customHeight="1" thickBot="1">
      <c r="A4" s="12"/>
      <c r="B4" s="13"/>
      <c r="C4" s="13"/>
      <c r="D4" s="14"/>
      <c r="E4" s="15"/>
      <c r="F4" s="16"/>
      <c r="G4" s="14"/>
      <c r="H4" s="227"/>
      <c r="I4" s="17"/>
      <c r="J4" s="18"/>
      <c r="K4" s="14"/>
      <c r="L4" s="15"/>
    </row>
    <row r="5" spans="1:12" ht="15">
      <c r="A5" s="760" t="s">
        <v>228</v>
      </c>
      <c r="B5" s="761"/>
      <c r="C5" s="764" t="s">
        <v>238</v>
      </c>
      <c r="D5" s="767"/>
      <c r="E5" s="769"/>
      <c r="F5" s="764" t="s">
        <v>239</v>
      </c>
      <c r="G5" s="765"/>
      <c r="H5" s="765"/>
      <c r="I5" s="766"/>
      <c r="J5" s="764" t="s">
        <v>240</v>
      </c>
      <c r="K5" s="767"/>
      <c r="L5" s="768"/>
    </row>
    <row r="6" spans="1:12" ht="29.25" customHeight="1">
      <c r="A6" s="762"/>
      <c r="B6" s="763"/>
      <c r="C6" s="35" t="s">
        <v>234</v>
      </c>
      <c r="D6" s="331" t="s">
        <v>235</v>
      </c>
      <c r="E6" s="7" t="s">
        <v>452</v>
      </c>
      <c r="F6" s="35" t="s">
        <v>234</v>
      </c>
      <c r="G6" s="331" t="s">
        <v>235</v>
      </c>
      <c r="H6" s="419" t="s">
        <v>0</v>
      </c>
      <c r="I6" s="7" t="s">
        <v>452</v>
      </c>
      <c r="J6" s="35" t="s">
        <v>234</v>
      </c>
      <c r="K6" s="283" t="s">
        <v>235</v>
      </c>
      <c r="L6" s="19" t="s">
        <v>452</v>
      </c>
    </row>
    <row r="7" spans="1:12" ht="12.75" customHeight="1">
      <c r="A7" s="25" t="s">
        <v>102</v>
      </c>
      <c r="B7" s="26" t="s">
        <v>1</v>
      </c>
      <c r="C7" s="21">
        <v>562.5008441699999</v>
      </c>
      <c r="D7" s="332">
        <v>928.3846694955536</v>
      </c>
      <c r="E7" s="30">
        <v>-0.004511212003743936</v>
      </c>
      <c r="F7" s="21">
        <v>495.76557696</v>
      </c>
      <c r="G7" s="332">
        <v>818.2408365847378</v>
      </c>
      <c r="H7" s="420">
        <v>88.13597030090303</v>
      </c>
      <c r="I7" s="30">
        <v>0.04690922072349846</v>
      </c>
      <c r="J7" s="21">
        <v>66.73526721</v>
      </c>
      <c r="K7" s="332">
        <v>110.1438329108158</v>
      </c>
      <c r="L7" s="41">
        <v>-0.2706389910836676</v>
      </c>
    </row>
    <row r="8" spans="1:12" ht="12.75" customHeight="1">
      <c r="A8" s="27" t="s">
        <v>103</v>
      </c>
      <c r="B8" s="28" t="s">
        <v>2</v>
      </c>
      <c r="C8" s="22">
        <v>613.10697412</v>
      </c>
      <c r="D8" s="333">
        <v>1105.6514976348958</v>
      </c>
      <c r="E8" s="31">
        <v>0.03913097609491434</v>
      </c>
      <c r="F8" s="22">
        <v>526.21521194</v>
      </c>
      <c r="G8" s="333">
        <v>948.9545246077245</v>
      </c>
      <c r="H8" s="421">
        <v>85.82763435292563</v>
      </c>
      <c r="I8" s="31">
        <v>0.00865354999297785</v>
      </c>
      <c r="J8" s="22">
        <v>86.89176218</v>
      </c>
      <c r="K8" s="333">
        <v>156.69697302717123</v>
      </c>
      <c r="L8" s="42">
        <v>0.2718664411461489</v>
      </c>
    </row>
    <row r="9" spans="1:12" ht="12.75" customHeight="1">
      <c r="A9" s="25" t="s">
        <v>104</v>
      </c>
      <c r="B9" s="26" t="s">
        <v>3</v>
      </c>
      <c r="C9" s="21">
        <v>449.05412263</v>
      </c>
      <c r="D9" s="332">
        <v>1270.804791205619</v>
      </c>
      <c r="E9" s="30">
        <v>0.14822917552320258</v>
      </c>
      <c r="F9" s="21">
        <v>397.64476491000005</v>
      </c>
      <c r="G9" s="332">
        <v>1125.318412591054</v>
      </c>
      <c r="H9" s="420">
        <v>88.55163439566974</v>
      </c>
      <c r="I9" s="30">
        <v>0.10747175535467335</v>
      </c>
      <c r="J9" s="21">
        <v>51.409357719999996</v>
      </c>
      <c r="K9" s="332">
        <v>145.48637861456524</v>
      </c>
      <c r="L9" s="41">
        <v>0.6051526329249022</v>
      </c>
    </row>
    <row r="10" spans="1:12" ht="12.75" customHeight="1">
      <c r="A10" s="27" t="s">
        <v>105</v>
      </c>
      <c r="B10" s="28" t="s">
        <v>85</v>
      </c>
      <c r="C10" s="23">
        <v>226.16233076999998</v>
      </c>
      <c r="D10" s="333">
        <v>1374.6882169840565</v>
      </c>
      <c r="E10" s="31">
        <v>0.04219876022771207</v>
      </c>
      <c r="F10" s="23">
        <v>194.26337788</v>
      </c>
      <c r="G10" s="333">
        <v>1180.7960045952138</v>
      </c>
      <c r="H10" s="421">
        <v>85.89554998774742</v>
      </c>
      <c r="I10" s="31">
        <v>0.005228909813975502</v>
      </c>
      <c r="J10" s="23">
        <v>31.89895289</v>
      </c>
      <c r="K10" s="333">
        <v>193.89221238884264</v>
      </c>
      <c r="L10" s="42">
        <v>0.3429943082403393</v>
      </c>
    </row>
    <row r="11" spans="1:12" ht="12.75" customHeight="1">
      <c r="A11" s="25" t="s">
        <v>106</v>
      </c>
      <c r="B11" s="26" t="s">
        <v>4</v>
      </c>
      <c r="C11" s="21">
        <v>206.31122126</v>
      </c>
      <c r="D11" s="332">
        <v>1461.6141439430971</v>
      </c>
      <c r="E11" s="30">
        <v>0.007783390722179595</v>
      </c>
      <c r="F11" s="21">
        <v>177.26646716</v>
      </c>
      <c r="G11" s="332">
        <v>1255.8462601574179</v>
      </c>
      <c r="H11" s="420">
        <v>85.9218737969677</v>
      </c>
      <c r="I11" s="30">
        <v>0.03908411758533248</v>
      </c>
      <c r="J11" s="21">
        <v>29.0447541</v>
      </c>
      <c r="K11" s="332">
        <v>205.76788378567935</v>
      </c>
      <c r="L11" s="41">
        <v>-0.14872343386059939</v>
      </c>
    </row>
    <row r="12" spans="1:12" ht="12.75" customHeight="1">
      <c r="A12" s="27" t="s">
        <v>107</v>
      </c>
      <c r="B12" s="28" t="s">
        <v>5</v>
      </c>
      <c r="C12" s="23">
        <v>1278.4733879499997</v>
      </c>
      <c r="D12" s="333">
        <v>1167.9865337987712</v>
      </c>
      <c r="E12" s="31">
        <v>0.000395618614146942</v>
      </c>
      <c r="F12" s="23">
        <v>1126.27884858</v>
      </c>
      <c r="G12" s="333">
        <v>1028.944787464964</v>
      </c>
      <c r="H12" s="421">
        <v>88.09560364693706</v>
      </c>
      <c r="I12" s="31">
        <v>-0.04170454551431291</v>
      </c>
      <c r="J12" s="23">
        <v>152.19453937</v>
      </c>
      <c r="K12" s="333">
        <v>139.04174633380717</v>
      </c>
      <c r="L12" s="42">
        <v>0.4823106085183184</v>
      </c>
    </row>
    <row r="13" spans="1:12" ht="12.75" customHeight="1">
      <c r="A13" s="25" t="s">
        <v>108</v>
      </c>
      <c r="B13" s="26" t="s">
        <v>6</v>
      </c>
      <c r="C13" s="21">
        <v>385.10062397</v>
      </c>
      <c r="D13" s="332">
        <v>1190.3603653915109</v>
      </c>
      <c r="E13" s="30">
        <v>-0.0015218520513686773</v>
      </c>
      <c r="F13" s="21">
        <v>341.54821119</v>
      </c>
      <c r="G13" s="332">
        <v>1055.7382360996055</v>
      </c>
      <c r="H13" s="420">
        <v>88.69064081719253</v>
      </c>
      <c r="I13" s="30">
        <v>4.226507573035221E-06</v>
      </c>
      <c r="J13" s="21">
        <v>43.552412780000004</v>
      </c>
      <c r="K13" s="332">
        <v>134.6221292919052</v>
      </c>
      <c r="L13" s="41">
        <v>-0.013330134020764994</v>
      </c>
    </row>
    <row r="14" spans="1:12" ht="12.75" customHeight="1">
      <c r="A14" s="27" t="s">
        <v>109</v>
      </c>
      <c r="B14" s="28" t="s">
        <v>86</v>
      </c>
      <c r="C14" s="23">
        <v>341.21630488</v>
      </c>
      <c r="D14" s="333">
        <v>1169.6826200735645</v>
      </c>
      <c r="E14" s="31">
        <v>0.005971803304611223</v>
      </c>
      <c r="F14" s="23">
        <v>309.26150461000003</v>
      </c>
      <c r="G14" s="333">
        <v>1060.1422084074634</v>
      </c>
      <c r="H14" s="421">
        <v>90.6350312652152</v>
      </c>
      <c r="I14" s="31">
        <v>-0.045445858122815985</v>
      </c>
      <c r="J14" s="23">
        <v>31.954800269999996</v>
      </c>
      <c r="K14" s="333">
        <v>109.54041166610104</v>
      </c>
      <c r="L14" s="42">
        <v>1.1015387084482278</v>
      </c>
    </row>
    <row r="15" spans="1:12" ht="12.75" customHeight="1">
      <c r="A15" s="25" t="s">
        <v>110</v>
      </c>
      <c r="B15" s="26" t="s">
        <v>7</v>
      </c>
      <c r="C15" s="21">
        <v>208.24063447999998</v>
      </c>
      <c r="D15" s="332">
        <v>1328.904311267956</v>
      </c>
      <c r="E15" s="30">
        <v>0.02956997365130909</v>
      </c>
      <c r="F15" s="21">
        <v>189.50302347</v>
      </c>
      <c r="G15" s="332">
        <v>1209.3287437221204</v>
      </c>
      <c r="H15" s="420">
        <v>91.00194298927782</v>
      </c>
      <c r="I15" s="30">
        <v>0.012358400058407382</v>
      </c>
      <c r="J15" s="21">
        <v>18.737611010000002</v>
      </c>
      <c r="K15" s="332">
        <v>119.57556754583571</v>
      </c>
      <c r="L15" s="41">
        <v>0.24335861054634833</v>
      </c>
    </row>
    <row r="16" spans="1:12" ht="12.75" customHeight="1">
      <c r="A16" s="27" t="s">
        <v>111</v>
      </c>
      <c r="B16" s="28" t="s">
        <v>87</v>
      </c>
      <c r="C16" s="23">
        <v>333.70336506</v>
      </c>
      <c r="D16" s="333">
        <v>1070.673921187387</v>
      </c>
      <c r="E16" s="31">
        <v>-0.019201942279173267</v>
      </c>
      <c r="F16" s="23">
        <v>302.91429056</v>
      </c>
      <c r="G16" s="333">
        <v>971.8884051386697</v>
      </c>
      <c r="H16" s="421">
        <v>90.773519921064</v>
      </c>
      <c r="I16" s="31">
        <v>-0.008615115289495656</v>
      </c>
      <c r="J16" s="23">
        <v>30.7890745</v>
      </c>
      <c r="K16" s="333">
        <v>98.78551604871726</v>
      </c>
      <c r="L16" s="42">
        <v>-0.1124499387080119</v>
      </c>
    </row>
    <row r="17" spans="1:12" ht="12.75" customHeight="1">
      <c r="A17" s="25" t="s">
        <v>112</v>
      </c>
      <c r="B17" s="26" t="s">
        <v>8</v>
      </c>
      <c r="C17" s="21">
        <v>482.01538713</v>
      </c>
      <c r="D17" s="332">
        <v>1326.3314818391943</v>
      </c>
      <c r="E17" s="30">
        <v>0.025261448951439336</v>
      </c>
      <c r="F17" s="21">
        <v>448.86960398</v>
      </c>
      <c r="G17" s="332">
        <v>1235.1263111001047</v>
      </c>
      <c r="H17" s="420">
        <v>93.12350102610718</v>
      </c>
      <c r="I17" s="30">
        <v>0.0055774091613045584</v>
      </c>
      <c r="J17" s="21">
        <v>33.14578315000001</v>
      </c>
      <c r="K17" s="332">
        <v>91.20517073908978</v>
      </c>
      <c r="L17" s="41">
        <v>0.39508122674518065</v>
      </c>
    </row>
    <row r="18" spans="1:12" ht="12.75" customHeight="1">
      <c r="A18" s="27" t="s">
        <v>113</v>
      </c>
      <c r="B18" s="28" t="s">
        <v>9</v>
      </c>
      <c r="C18" s="23">
        <v>371.70786548</v>
      </c>
      <c r="D18" s="333">
        <v>1287.8173239465898</v>
      </c>
      <c r="E18" s="31">
        <v>-0.0048014205342884475</v>
      </c>
      <c r="F18" s="23">
        <v>322.243756</v>
      </c>
      <c r="G18" s="333">
        <v>1116.4442026926836</v>
      </c>
      <c r="H18" s="421">
        <v>86.69274608539016</v>
      </c>
      <c r="I18" s="31">
        <v>0.00010285530167020163</v>
      </c>
      <c r="J18" s="23">
        <v>49.464109480000005</v>
      </c>
      <c r="K18" s="333">
        <v>171.37312125390633</v>
      </c>
      <c r="L18" s="42">
        <v>-0.03561038234787872</v>
      </c>
    </row>
    <row r="19" spans="1:12" ht="12.75" customHeight="1">
      <c r="A19" s="25" t="s">
        <v>114</v>
      </c>
      <c r="B19" s="26" t="s">
        <v>10</v>
      </c>
      <c r="C19" s="21">
        <v>2385.72329463</v>
      </c>
      <c r="D19" s="332">
        <v>1195.7949322838924</v>
      </c>
      <c r="E19" s="30">
        <v>0.044553820388667065</v>
      </c>
      <c r="F19" s="21">
        <v>2169.18134532</v>
      </c>
      <c r="G19" s="332">
        <v>1087.2577158369481</v>
      </c>
      <c r="H19" s="420">
        <v>90.92342562117695</v>
      </c>
      <c r="I19" s="30">
        <v>0.006253516352872968</v>
      </c>
      <c r="J19" s="21">
        <v>216.54194931</v>
      </c>
      <c r="K19" s="332">
        <v>108.53721644694436</v>
      </c>
      <c r="L19" s="41">
        <v>0.6882606751890936</v>
      </c>
    </row>
    <row r="20" spans="1:12" ht="12.75" customHeight="1">
      <c r="A20" s="27" t="s">
        <v>115</v>
      </c>
      <c r="B20" s="28" t="s">
        <v>11</v>
      </c>
      <c r="C20" s="23">
        <v>694.1836855700001</v>
      </c>
      <c r="D20" s="333">
        <v>995.8822208465916</v>
      </c>
      <c r="E20" s="31">
        <v>0.008382374802454517</v>
      </c>
      <c r="F20" s="23">
        <v>635.4100112000001</v>
      </c>
      <c r="G20" s="333">
        <v>911.5649737323077</v>
      </c>
      <c r="H20" s="421">
        <v>91.5334117479669</v>
      </c>
      <c r="I20" s="31">
        <v>-0.005390158311368021</v>
      </c>
      <c r="J20" s="23">
        <v>58.773674369999995</v>
      </c>
      <c r="K20" s="333">
        <v>84.31724711428383</v>
      </c>
      <c r="L20" s="42">
        <v>0.18591868777216414</v>
      </c>
    </row>
    <row r="21" spans="1:12" ht="12.75" customHeight="1">
      <c r="A21" s="25" t="s">
        <v>116</v>
      </c>
      <c r="B21" s="26" t="s">
        <v>12</v>
      </c>
      <c r="C21" s="21">
        <v>212.10911531</v>
      </c>
      <c r="D21" s="332">
        <v>1374.1731040983714</v>
      </c>
      <c r="E21" s="30">
        <v>-0.040513069610830565</v>
      </c>
      <c r="F21" s="21">
        <v>191.01616171</v>
      </c>
      <c r="G21" s="332">
        <v>1237.5199976029128</v>
      </c>
      <c r="H21" s="420">
        <v>90.05561191032625</v>
      </c>
      <c r="I21" s="30">
        <v>0.01172402124030536</v>
      </c>
      <c r="J21" s="21">
        <v>21.0929536</v>
      </c>
      <c r="K21" s="332">
        <v>136.6531064954585</v>
      </c>
      <c r="L21" s="41">
        <v>-0.34620848126811865</v>
      </c>
    </row>
    <row r="22" spans="1:12" ht="12.75" customHeight="1">
      <c r="A22" s="27" t="s">
        <v>117</v>
      </c>
      <c r="B22" s="28" t="s">
        <v>13</v>
      </c>
      <c r="C22" s="23">
        <v>405.37765885999994</v>
      </c>
      <c r="D22" s="333">
        <v>1113.941131149478</v>
      </c>
      <c r="E22" s="31">
        <v>0.012773200273651808</v>
      </c>
      <c r="F22" s="23">
        <v>383.18569845999997</v>
      </c>
      <c r="G22" s="333">
        <v>1052.959631725165</v>
      </c>
      <c r="H22" s="421">
        <v>94.5256084258792</v>
      </c>
      <c r="I22" s="31">
        <v>0.014242639906461019</v>
      </c>
      <c r="J22" s="23">
        <v>22.1919604</v>
      </c>
      <c r="K22" s="333">
        <v>60.98149942431295</v>
      </c>
      <c r="L22" s="42">
        <v>-0.01194432151705449</v>
      </c>
    </row>
    <row r="23" spans="1:12" ht="12.75" customHeight="1">
      <c r="A23" s="25" t="s">
        <v>118</v>
      </c>
      <c r="B23" s="26" t="s">
        <v>88</v>
      </c>
      <c r="C23" s="21">
        <v>726.7665289600001</v>
      </c>
      <c r="D23" s="332">
        <v>1144.6440052415392</v>
      </c>
      <c r="E23" s="30">
        <v>-0.01174125427878514</v>
      </c>
      <c r="F23" s="21">
        <v>654.69801975</v>
      </c>
      <c r="G23" s="332">
        <v>1031.137419912179</v>
      </c>
      <c r="H23" s="420">
        <v>90.08367799860984</v>
      </c>
      <c r="I23" s="30">
        <v>0.013287758772198677</v>
      </c>
      <c r="J23" s="21">
        <v>72.06850921</v>
      </c>
      <c r="K23" s="332">
        <v>113.50658532936019</v>
      </c>
      <c r="L23" s="41">
        <v>-0.1928572363255009</v>
      </c>
    </row>
    <row r="24" spans="1:12" ht="12.75" customHeight="1">
      <c r="A24" s="27" t="s">
        <v>119</v>
      </c>
      <c r="B24" s="28" t="s">
        <v>89</v>
      </c>
      <c r="C24" s="23">
        <v>377.28127340000003</v>
      </c>
      <c r="D24" s="333">
        <v>1181.1337110978234</v>
      </c>
      <c r="E24" s="31">
        <v>0.058354049469296676</v>
      </c>
      <c r="F24" s="23">
        <v>336.63669611</v>
      </c>
      <c r="G24" s="333">
        <v>1053.8899706971633</v>
      </c>
      <c r="H24" s="421">
        <v>89.22698258418251</v>
      </c>
      <c r="I24" s="31">
        <v>0.050207061819208976</v>
      </c>
      <c r="J24" s="23">
        <v>40.64457729000001</v>
      </c>
      <c r="K24" s="333">
        <v>127.24374040065996</v>
      </c>
      <c r="L24" s="42">
        <v>0.1310236288509219</v>
      </c>
    </row>
    <row r="25" spans="1:12" ht="12.75" customHeight="1">
      <c r="A25" s="25" t="s">
        <v>120</v>
      </c>
      <c r="B25" s="26" t="s">
        <v>90</v>
      </c>
      <c r="C25" s="21">
        <v>313.51165513999996</v>
      </c>
      <c r="D25" s="332">
        <v>1243.5214549651746</v>
      </c>
      <c r="E25" s="30">
        <v>-0.07652168253884695</v>
      </c>
      <c r="F25" s="21">
        <v>278.83612729000004</v>
      </c>
      <c r="G25" s="332">
        <v>1105.983465111298</v>
      </c>
      <c r="H25" s="420">
        <v>88.93963676262196</v>
      </c>
      <c r="I25" s="30">
        <v>-0.031528887191469845</v>
      </c>
      <c r="J25" s="21">
        <v>34.675527849999995</v>
      </c>
      <c r="K25" s="332">
        <v>137.53798985387675</v>
      </c>
      <c r="L25" s="41">
        <v>-0.3276845185259091</v>
      </c>
    </row>
    <row r="26" spans="1:12" ht="12.75" customHeight="1">
      <c r="A26" s="27" t="s">
        <v>225</v>
      </c>
      <c r="B26" s="28" t="s">
        <v>14</v>
      </c>
      <c r="C26" s="23">
        <v>243.66460596000002</v>
      </c>
      <c r="D26" s="333">
        <v>1695.3647683059198</v>
      </c>
      <c r="E26" s="31">
        <v>-0.001884986783738496</v>
      </c>
      <c r="F26" s="23">
        <v>221.14184322</v>
      </c>
      <c r="G26" s="333">
        <v>1538.6563358937965</v>
      </c>
      <c r="H26" s="421">
        <v>90.7566539459993</v>
      </c>
      <c r="I26" s="31">
        <v>0.06649405428564492</v>
      </c>
      <c r="J26" s="23">
        <v>22.522762739999997</v>
      </c>
      <c r="K26" s="333">
        <v>156.70843241212322</v>
      </c>
      <c r="L26" s="42">
        <v>-0.38748146888241564</v>
      </c>
    </row>
    <row r="27" spans="1:12" ht="12.75" customHeight="1">
      <c r="A27" s="25" t="s">
        <v>226</v>
      </c>
      <c r="B27" s="26" t="s">
        <v>15</v>
      </c>
      <c r="C27" s="21">
        <v>243.42400717</v>
      </c>
      <c r="D27" s="332">
        <v>1456.7303230342964</v>
      </c>
      <c r="E27" s="30">
        <v>0.035472442721409925</v>
      </c>
      <c r="F27" s="21">
        <v>221.26197684000002</v>
      </c>
      <c r="G27" s="332">
        <v>1324.1053532252563</v>
      </c>
      <c r="H27" s="420">
        <v>90.89570885482847</v>
      </c>
      <c r="I27" s="30">
        <v>0.030424659108836627</v>
      </c>
      <c r="J27" s="21">
        <v>22.162030329999997</v>
      </c>
      <c r="K27" s="332">
        <v>132.62496980903992</v>
      </c>
      <c r="L27" s="41">
        <v>0.08871977326245539</v>
      </c>
    </row>
    <row r="28" spans="1:12" ht="12.75" customHeight="1">
      <c r="A28" s="27" t="s">
        <v>121</v>
      </c>
      <c r="B28" s="28" t="s">
        <v>16</v>
      </c>
      <c r="C28" s="23">
        <v>547.68733321</v>
      </c>
      <c r="D28" s="333">
        <v>1017.5163503257726</v>
      </c>
      <c r="E28" s="31">
        <v>-0.022531414243442294</v>
      </c>
      <c r="F28" s="23">
        <v>498.34601018</v>
      </c>
      <c r="G28" s="333">
        <v>925.8479842975222</v>
      </c>
      <c r="H28" s="421">
        <v>90.99096874473797</v>
      </c>
      <c r="I28" s="31">
        <v>0.013019595633591008</v>
      </c>
      <c r="J28" s="23">
        <v>49.34132303</v>
      </c>
      <c r="K28" s="333">
        <v>91.66836602825035</v>
      </c>
      <c r="L28" s="42">
        <v>-0.27832774035728336</v>
      </c>
    </row>
    <row r="29" spans="1:12" ht="12.75" customHeight="1">
      <c r="A29" s="25" t="s">
        <v>122</v>
      </c>
      <c r="B29" s="26" t="s">
        <v>91</v>
      </c>
      <c r="C29" s="21">
        <v>585.6370742800001</v>
      </c>
      <c r="D29" s="332">
        <v>962.6552122112712</v>
      </c>
      <c r="E29" s="30">
        <v>-0.004791302503899586</v>
      </c>
      <c r="F29" s="21">
        <v>542.7677263200001</v>
      </c>
      <c r="G29" s="332">
        <v>892.187676820809</v>
      </c>
      <c r="H29" s="420">
        <v>92.67987806053691</v>
      </c>
      <c r="I29" s="30">
        <v>-0.003451102799418848</v>
      </c>
      <c r="J29" s="21">
        <v>42.86934795999999</v>
      </c>
      <c r="K29" s="332">
        <v>70.46753539046215</v>
      </c>
      <c r="L29" s="41">
        <v>-0.021453018391375922</v>
      </c>
    </row>
    <row r="30" spans="1:12" ht="12.75" customHeight="1">
      <c r="A30" s="27" t="s">
        <v>123</v>
      </c>
      <c r="B30" s="28" t="s">
        <v>17</v>
      </c>
      <c r="C30" s="23">
        <v>185.62940545</v>
      </c>
      <c r="D30" s="333">
        <v>1445.3179075018493</v>
      </c>
      <c r="E30" s="31">
        <v>-0.03683975825366126</v>
      </c>
      <c r="F30" s="23">
        <v>163.10455015</v>
      </c>
      <c r="G30" s="333">
        <v>1269.9384914548216</v>
      </c>
      <c r="H30" s="421">
        <v>87.86568580263693</v>
      </c>
      <c r="I30" s="31">
        <v>-0.005175344398864579</v>
      </c>
      <c r="J30" s="23">
        <v>22.524855300000002</v>
      </c>
      <c r="K30" s="333">
        <v>175.3794160470277</v>
      </c>
      <c r="L30" s="42">
        <v>-0.21724691698980803</v>
      </c>
    </row>
    <row r="31" spans="1:12" ht="12.75" customHeight="1">
      <c r="A31" s="25" t="s">
        <v>124</v>
      </c>
      <c r="B31" s="26" t="s">
        <v>92</v>
      </c>
      <c r="C31" s="21">
        <v>501.8429735699999</v>
      </c>
      <c r="D31" s="332">
        <v>1182.320366704676</v>
      </c>
      <c r="E31" s="30">
        <v>-0.022987665256967493</v>
      </c>
      <c r="F31" s="21">
        <v>432.69098314999997</v>
      </c>
      <c r="G31" s="332">
        <v>1019.401264559813</v>
      </c>
      <c r="H31" s="420">
        <v>86.22039281967663</v>
      </c>
      <c r="I31" s="30">
        <v>0.010686752239359887</v>
      </c>
      <c r="J31" s="21">
        <v>69.15199041999999</v>
      </c>
      <c r="K31" s="332">
        <v>162.91910214486305</v>
      </c>
      <c r="L31" s="41">
        <v>-0.19153371950161446</v>
      </c>
    </row>
    <row r="32" spans="1:12" ht="12.75" customHeight="1">
      <c r="A32" s="27" t="s">
        <v>125</v>
      </c>
      <c r="B32" s="28" t="s">
        <v>18</v>
      </c>
      <c r="C32" s="23">
        <v>540.79487155</v>
      </c>
      <c r="D32" s="333">
        <v>1001.4868211936474</v>
      </c>
      <c r="E32" s="31">
        <v>0.02648947281236569</v>
      </c>
      <c r="F32" s="23">
        <v>498.52564179</v>
      </c>
      <c r="G32" s="333">
        <v>923.2093101194092</v>
      </c>
      <c r="H32" s="421">
        <v>92.18387008019326</v>
      </c>
      <c r="I32" s="31">
        <v>0.017989353281333997</v>
      </c>
      <c r="J32" s="23">
        <v>42.269229759999995</v>
      </c>
      <c r="K32" s="333">
        <v>78.27751107423813</v>
      </c>
      <c r="L32" s="42">
        <v>0.13861997369451706</v>
      </c>
    </row>
    <row r="33" spans="1:12" ht="12.75" customHeight="1">
      <c r="A33" s="25" t="s">
        <v>126</v>
      </c>
      <c r="B33" s="26" t="s">
        <v>93</v>
      </c>
      <c r="C33" s="21">
        <v>580.40591534</v>
      </c>
      <c r="D33" s="332">
        <v>1166.6755419538601</v>
      </c>
      <c r="E33" s="30">
        <v>-0.021340956654453125</v>
      </c>
      <c r="F33" s="21">
        <v>539.6377541</v>
      </c>
      <c r="G33" s="332">
        <v>1084.7273478502957</v>
      </c>
      <c r="H33" s="420">
        <v>92.9759225117273</v>
      </c>
      <c r="I33" s="30">
        <v>0.037411450806515756</v>
      </c>
      <c r="J33" s="21">
        <v>40.76816124</v>
      </c>
      <c r="K33" s="332">
        <v>81.9481941035645</v>
      </c>
      <c r="L33" s="41">
        <v>-0.4406528944924739</v>
      </c>
    </row>
    <row r="34" spans="1:12" ht="12.75" customHeight="1">
      <c r="A34" s="27" t="s">
        <v>127</v>
      </c>
      <c r="B34" s="28" t="s">
        <v>19</v>
      </c>
      <c r="C34" s="23">
        <v>531.6838753999999</v>
      </c>
      <c r="D34" s="333">
        <v>887.3510264844846</v>
      </c>
      <c r="E34" s="31">
        <v>0.028899408895653123</v>
      </c>
      <c r="F34" s="23">
        <v>489.60111721</v>
      </c>
      <c r="G34" s="333">
        <v>817.1172270315648</v>
      </c>
      <c r="H34" s="421">
        <v>92.08500386468556</v>
      </c>
      <c r="I34" s="31">
        <v>0.010859862275943044</v>
      </c>
      <c r="J34" s="23">
        <v>42.08275819</v>
      </c>
      <c r="K34" s="333">
        <v>70.2337994529199</v>
      </c>
      <c r="L34" s="42">
        <v>0.2984952862963297</v>
      </c>
    </row>
    <row r="35" spans="1:12" ht="12.75" customHeight="1">
      <c r="A35" s="25" t="s">
        <v>128</v>
      </c>
      <c r="B35" s="26" t="s">
        <v>20</v>
      </c>
      <c r="C35" s="21">
        <v>436.29446017</v>
      </c>
      <c r="D35" s="332">
        <v>998.4631760136944</v>
      </c>
      <c r="E35" s="30">
        <v>0.0006193906252249803</v>
      </c>
      <c r="F35" s="21">
        <v>402.81406708</v>
      </c>
      <c r="G35" s="332">
        <v>921.8430428912089</v>
      </c>
      <c r="H35" s="420">
        <v>92.32619339769876</v>
      </c>
      <c r="I35" s="30">
        <v>0.0075641541707256454</v>
      </c>
      <c r="J35" s="21">
        <v>33.480393089999986</v>
      </c>
      <c r="K35" s="332">
        <v>76.62013312248547</v>
      </c>
      <c r="L35" s="41">
        <v>-0.0760052318155302</v>
      </c>
    </row>
    <row r="36" spans="1:12" ht="12.75" customHeight="1">
      <c r="A36" s="27" t="s">
        <v>129</v>
      </c>
      <c r="B36" s="28" t="s">
        <v>21</v>
      </c>
      <c r="C36" s="23">
        <v>853.2872165</v>
      </c>
      <c r="D36" s="333">
        <v>922.0320846687313</v>
      </c>
      <c r="E36" s="31">
        <v>-0.00013869346886452583</v>
      </c>
      <c r="F36" s="23">
        <v>795.84471924</v>
      </c>
      <c r="G36" s="333">
        <v>859.9617471867497</v>
      </c>
      <c r="H36" s="421">
        <v>93.26809353881842</v>
      </c>
      <c r="I36" s="31">
        <v>-0.0012521502277497154</v>
      </c>
      <c r="J36" s="23">
        <v>57.44249726</v>
      </c>
      <c r="K36" s="333">
        <v>62.07033748198159</v>
      </c>
      <c r="L36" s="42">
        <v>0.015547323891071052</v>
      </c>
    </row>
    <row r="37" spans="1:12" ht="12" customHeight="1">
      <c r="A37" s="25" t="s">
        <v>130</v>
      </c>
      <c r="B37" s="26" t="s">
        <v>22</v>
      </c>
      <c r="C37" s="21">
        <v>854.95450099</v>
      </c>
      <c r="D37" s="332">
        <v>1190.4443322644292</v>
      </c>
      <c r="E37" s="30">
        <v>0.017601913380475898</v>
      </c>
      <c r="F37" s="21">
        <v>801.38571573</v>
      </c>
      <c r="G37" s="332">
        <v>1115.8547994586322</v>
      </c>
      <c r="H37" s="420">
        <v>93.73431156886481</v>
      </c>
      <c r="I37" s="30">
        <v>0.01677900988515524</v>
      </c>
      <c r="J37" s="21">
        <v>53.568785260000006</v>
      </c>
      <c r="K37" s="332">
        <v>74.58953280579688</v>
      </c>
      <c r="L37" s="41">
        <v>0.03007346048836035</v>
      </c>
    </row>
    <row r="38" spans="1:12" ht="12.75" customHeight="1">
      <c r="A38" s="27" t="s">
        <v>131</v>
      </c>
      <c r="B38" s="28" t="s">
        <v>23</v>
      </c>
      <c r="C38" s="23">
        <v>1383.20279124</v>
      </c>
      <c r="D38" s="333">
        <v>1102.7273882267027</v>
      </c>
      <c r="E38" s="31">
        <v>0.01940385140939349</v>
      </c>
      <c r="F38" s="23">
        <v>1335.20261495</v>
      </c>
      <c r="G38" s="333">
        <v>1064.4603247347027</v>
      </c>
      <c r="H38" s="421">
        <v>96.52978026114528</v>
      </c>
      <c r="I38" s="31">
        <v>0.020270968272427803</v>
      </c>
      <c r="J38" s="23">
        <v>48.00017629000002</v>
      </c>
      <c r="K38" s="333">
        <v>38.26706349200024</v>
      </c>
      <c r="L38" s="42">
        <v>-0.0041393234758208</v>
      </c>
    </row>
    <row r="39" spans="1:12" ht="12.75" customHeight="1">
      <c r="A39" s="25" t="s">
        <v>132</v>
      </c>
      <c r="B39" s="26" t="s">
        <v>24</v>
      </c>
      <c r="C39" s="21">
        <v>247.09300803</v>
      </c>
      <c r="D39" s="332">
        <v>1270.009292917352</v>
      </c>
      <c r="E39" s="30">
        <v>-0.022548013731832905</v>
      </c>
      <c r="F39" s="21">
        <v>225.41052206</v>
      </c>
      <c r="G39" s="332">
        <v>1158.5655944695725</v>
      </c>
      <c r="H39" s="420">
        <v>91.22496984319058</v>
      </c>
      <c r="I39" s="30">
        <v>-0.025282174226393117</v>
      </c>
      <c r="J39" s="21">
        <v>21.68248597</v>
      </c>
      <c r="K39" s="332">
        <v>111.4436984477796</v>
      </c>
      <c r="L39" s="41">
        <v>0.00681216259764561</v>
      </c>
    </row>
    <row r="40" spans="1:12" ht="12.75" customHeight="1">
      <c r="A40" s="27" t="s">
        <v>133</v>
      </c>
      <c r="B40" s="28" t="s">
        <v>25</v>
      </c>
      <c r="C40" s="23">
        <v>1499.3869549600001</v>
      </c>
      <c r="D40" s="333">
        <v>1024.1098588063012</v>
      </c>
      <c r="E40" s="31">
        <v>0.044473217804684495</v>
      </c>
      <c r="F40" s="23">
        <v>1338.593289</v>
      </c>
      <c r="G40" s="333">
        <v>914.2847212735846</v>
      </c>
      <c r="H40" s="421">
        <v>89.27603942210571</v>
      </c>
      <c r="I40" s="31">
        <v>0.01792344117729283</v>
      </c>
      <c r="J40" s="23">
        <v>160.79366595999997</v>
      </c>
      <c r="K40" s="333">
        <v>109.8251375327166</v>
      </c>
      <c r="L40" s="42">
        <v>0.33416400328726725</v>
      </c>
    </row>
    <row r="41" spans="1:12" ht="12.75" customHeight="1">
      <c r="A41" s="25" t="s">
        <v>134</v>
      </c>
      <c r="B41" s="26" t="s">
        <v>26</v>
      </c>
      <c r="C41" s="21">
        <v>1370.5851308600002</v>
      </c>
      <c r="D41" s="332">
        <v>1305.2868508589313</v>
      </c>
      <c r="E41" s="30">
        <v>0.05746303322912283</v>
      </c>
      <c r="F41" s="21">
        <v>1170.5726119</v>
      </c>
      <c r="G41" s="332">
        <v>1114.8034542954176</v>
      </c>
      <c r="H41" s="420">
        <v>85.40677886717636</v>
      </c>
      <c r="I41" s="30">
        <v>0.008345995890291613</v>
      </c>
      <c r="J41" s="21">
        <v>200.01251895999997</v>
      </c>
      <c r="K41" s="332">
        <v>190.48339656351365</v>
      </c>
      <c r="L41" s="41">
        <v>0.47913071960452003</v>
      </c>
    </row>
    <row r="42" spans="1:12" ht="12.75" customHeight="1">
      <c r="A42" s="27" t="s">
        <v>135</v>
      </c>
      <c r="B42" s="28" t="s">
        <v>27</v>
      </c>
      <c r="C42" s="23">
        <v>916.68231599</v>
      </c>
      <c r="D42" s="333">
        <v>913.0911285812898</v>
      </c>
      <c r="E42" s="31">
        <v>0.03447422739745298</v>
      </c>
      <c r="F42" s="23">
        <v>841.0151300900001</v>
      </c>
      <c r="G42" s="333">
        <v>837.720375851775</v>
      </c>
      <c r="H42" s="421">
        <v>91.74553882188937</v>
      </c>
      <c r="I42" s="31">
        <v>0.020759880077444226</v>
      </c>
      <c r="J42" s="23">
        <v>75.6671859</v>
      </c>
      <c r="K42" s="333">
        <v>75.37075272951482</v>
      </c>
      <c r="L42" s="42">
        <v>0.2160703039836931</v>
      </c>
    </row>
    <row r="43" spans="1:12" ht="12.75" customHeight="1">
      <c r="A43" s="25" t="s">
        <v>136</v>
      </c>
      <c r="B43" s="26" t="s">
        <v>28</v>
      </c>
      <c r="C43" s="21">
        <v>246.22391699000002</v>
      </c>
      <c r="D43" s="332">
        <v>1028.3195457373988</v>
      </c>
      <c r="E43" s="30">
        <v>0.03551416789932649</v>
      </c>
      <c r="F43" s="21">
        <v>226.39995555000002</v>
      </c>
      <c r="G43" s="332">
        <v>945.5275600038423</v>
      </c>
      <c r="H43" s="420">
        <v>91.94880753976264</v>
      </c>
      <c r="I43" s="30">
        <v>0.046395670842624304</v>
      </c>
      <c r="J43" s="21">
        <v>19.82396144</v>
      </c>
      <c r="K43" s="332">
        <v>82.79198573355663</v>
      </c>
      <c r="L43" s="41">
        <v>-0.0744109750374522</v>
      </c>
    </row>
    <row r="44" spans="1:12" ht="12.75" customHeight="1">
      <c r="A44" s="27" t="s">
        <v>137</v>
      </c>
      <c r="B44" s="28" t="s">
        <v>29</v>
      </c>
      <c r="C44" s="23">
        <v>551.02236771</v>
      </c>
      <c r="D44" s="333">
        <v>913.2911916723159</v>
      </c>
      <c r="E44" s="31">
        <v>-0.03051241849318842</v>
      </c>
      <c r="F44" s="23">
        <v>504.61751545</v>
      </c>
      <c r="G44" s="333">
        <v>836.3775393353962</v>
      </c>
      <c r="H44" s="421">
        <v>91.57840861291085</v>
      </c>
      <c r="I44" s="31">
        <v>-0.004931406245747616</v>
      </c>
      <c r="J44" s="23">
        <v>46.404852260000006</v>
      </c>
      <c r="K44" s="333">
        <v>76.91365233691951</v>
      </c>
      <c r="L44" s="42">
        <v>-0.24232303218496076</v>
      </c>
    </row>
    <row r="45" spans="1:12" ht="12.75" customHeight="1">
      <c r="A45" s="25" t="s">
        <v>138</v>
      </c>
      <c r="B45" s="26" t="s">
        <v>30</v>
      </c>
      <c r="C45" s="21">
        <v>1438.12080922</v>
      </c>
      <c r="D45" s="332">
        <v>1175.1945357390928</v>
      </c>
      <c r="E45" s="30">
        <v>0.020386726660014842</v>
      </c>
      <c r="F45" s="21">
        <v>1253.83996448</v>
      </c>
      <c r="G45" s="332">
        <v>1024.605071772368</v>
      </c>
      <c r="H45" s="420">
        <v>87.18599692330791</v>
      </c>
      <c r="I45" s="30">
        <v>0.03742246912214808</v>
      </c>
      <c r="J45" s="21">
        <v>184.28084474000002</v>
      </c>
      <c r="K45" s="332">
        <v>150.5894639667247</v>
      </c>
      <c r="L45" s="41">
        <v>-0.08216265673825884</v>
      </c>
    </row>
    <row r="46" spans="1:12" ht="12.75" customHeight="1">
      <c r="A46" s="27" t="s">
        <v>139</v>
      </c>
      <c r="B46" s="28" t="s">
        <v>94</v>
      </c>
      <c r="C46" s="23">
        <v>307.56782805</v>
      </c>
      <c r="D46" s="333">
        <v>1132.0959513030036</v>
      </c>
      <c r="E46" s="31">
        <v>0.009028655591004853</v>
      </c>
      <c r="F46" s="23">
        <v>271.84578106</v>
      </c>
      <c r="G46" s="333">
        <v>1000.6102070818611</v>
      </c>
      <c r="H46" s="421">
        <v>88.38563603466588</v>
      </c>
      <c r="I46" s="31">
        <v>0.011456439474656355</v>
      </c>
      <c r="J46" s="23">
        <v>35.72204698999999</v>
      </c>
      <c r="K46" s="333">
        <v>131.48574422114248</v>
      </c>
      <c r="L46" s="42">
        <v>-0.009071872932248315</v>
      </c>
    </row>
    <row r="47" spans="1:12" ht="12.75" customHeight="1">
      <c r="A47" s="25" t="s">
        <v>140</v>
      </c>
      <c r="B47" s="26" t="s">
        <v>31</v>
      </c>
      <c r="C47" s="21">
        <v>431.19155191999994</v>
      </c>
      <c r="D47" s="332">
        <v>1098.3197617883195</v>
      </c>
      <c r="E47" s="30">
        <v>-0.023822190961410028</v>
      </c>
      <c r="F47" s="21">
        <v>388.28256502</v>
      </c>
      <c r="G47" s="332">
        <v>989.02312074622</v>
      </c>
      <c r="H47" s="420">
        <v>90.04874128239855</v>
      </c>
      <c r="I47" s="30">
        <v>0.01471928587378879</v>
      </c>
      <c r="J47" s="21">
        <v>42.908986899999995</v>
      </c>
      <c r="K47" s="332">
        <v>109.29664104209968</v>
      </c>
      <c r="L47" s="41">
        <v>-0.2735161479704218</v>
      </c>
    </row>
    <row r="48" spans="1:12" ht="12.75" customHeight="1">
      <c r="A48" s="27" t="s">
        <v>141</v>
      </c>
      <c r="B48" s="28" t="s">
        <v>32</v>
      </c>
      <c r="C48" s="23">
        <v>340.63387535</v>
      </c>
      <c r="D48" s="333">
        <v>1006.2949969424199</v>
      </c>
      <c r="E48" s="31">
        <v>0.020658629685863295</v>
      </c>
      <c r="F48" s="23">
        <v>313.64477189999997</v>
      </c>
      <c r="G48" s="333">
        <v>926.5642310407883</v>
      </c>
      <c r="H48" s="421">
        <v>92.07679993005135</v>
      </c>
      <c r="I48" s="31">
        <v>-0.0010784455968247952</v>
      </c>
      <c r="J48" s="23">
        <v>26.989103449999995</v>
      </c>
      <c r="K48" s="333">
        <v>79.73076590163159</v>
      </c>
      <c r="L48" s="42">
        <v>0.3661292395714584</v>
      </c>
    </row>
    <row r="49" spans="1:12" ht="12.75" customHeight="1">
      <c r="A49" s="25" t="s">
        <v>142</v>
      </c>
      <c r="B49" s="26" t="s">
        <v>33</v>
      </c>
      <c r="C49" s="21">
        <v>745.8581815</v>
      </c>
      <c r="D49" s="332">
        <v>976.4241438627405</v>
      </c>
      <c r="E49" s="30">
        <v>0.013329406737929261</v>
      </c>
      <c r="F49" s="21">
        <v>690.44975273</v>
      </c>
      <c r="G49" s="332">
        <v>903.8873949653539</v>
      </c>
      <c r="H49" s="420">
        <v>92.5711844229465</v>
      </c>
      <c r="I49" s="30">
        <v>0.003365840228271688</v>
      </c>
      <c r="J49" s="21">
        <v>55.40842877000001</v>
      </c>
      <c r="K49" s="332">
        <v>72.5367488973866</v>
      </c>
      <c r="L49" s="41">
        <v>0.15642611626976577</v>
      </c>
    </row>
    <row r="50" spans="1:12" ht="12.75" customHeight="1">
      <c r="A50" s="27" t="s">
        <v>143</v>
      </c>
      <c r="B50" s="28" t="s">
        <v>34</v>
      </c>
      <c r="C50" s="23">
        <v>241.37196105</v>
      </c>
      <c r="D50" s="333">
        <v>1044.6018066266781</v>
      </c>
      <c r="E50" s="31">
        <v>-0.007972222917568272</v>
      </c>
      <c r="F50" s="23">
        <v>227.58721868</v>
      </c>
      <c r="G50" s="333">
        <v>984.9446421368787</v>
      </c>
      <c r="H50" s="421">
        <v>94.28900427786454</v>
      </c>
      <c r="I50" s="31">
        <v>-0.001532919847942793</v>
      </c>
      <c r="J50" s="23">
        <v>13.784742370000002</v>
      </c>
      <c r="K50" s="333">
        <v>59.657164489799456</v>
      </c>
      <c r="L50" s="42">
        <v>-0.10343540659535255</v>
      </c>
    </row>
    <row r="51" spans="1:12" ht="12.75" customHeight="1">
      <c r="A51" s="25" t="s">
        <v>144</v>
      </c>
      <c r="B51" s="26" t="s">
        <v>35</v>
      </c>
      <c r="C51" s="21">
        <v>1190.67462854</v>
      </c>
      <c r="D51" s="332">
        <v>914.9709938255239</v>
      </c>
      <c r="E51" s="30">
        <v>-0.005370899287603037</v>
      </c>
      <c r="F51" s="21">
        <v>1110.34999808</v>
      </c>
      <c r="G51" s="332">
        <v>853.2457288379152</v>
      </c>
      <c r="H51" s="420">
        <v>93.25385554250923</v>
      </c>
      <c r="I51" s="30">
        <v>0.002660817386304304</v>
      </c>
      <c r="J51" s="21">
        <v>80.32463046000001</v>
      </c>
      <c r="K51" s="332">
        <v>61.72526498760879</v>
      </c>
      <c r="L51" s="41">
        <v>-0.10452670235749473</v>
      </c>
    </row>
    <row r="52" spans="1:12" ht="12.75" customHeight="1">
      <c r="A52" s="27" t="s">
        <v>145</v>
      </c>
      <c r="B52" s="28" t="s">
        <v>95</v>
      </c>
      <c r="C52" s="23">
        <v>624.21179223</v>
      </c>
      <c r="D52" s="333">
        <v>928.6903544637889</v>
      </c>
      <c r="E52" s="31">
        <v>-0.06244823091863838</v>
      </c>
      <c r="F52" s="23">
        <v>542.35524229</v>
      </c>
      <c r="G52" s="333">
        <v>806.9057465386778</v>
      </c>
      <c r="H52" s="421">
        <v>86.88641404104733</v>
      </c>
      <c r="I52" s="31">
        <v>0.018870436721266648</v>
      </c>
      <c r="J52" s="23">
        <v>81.85654994</v>
      </c>
      <c r="K52" s="333">
        <v>121.78460792511106</v>
      </c>
      <c r="L52" s="42">
        <v>-0.3867450856285176</v>
      </c>
    </row>
    <row r="53" spans="1:12" ht="12.75" customHeight="1">
      <c r="A53" s="25" t="s">
        <v>146</v>
      </c>
      <c r="B53" s="26" t="s">
        <v>36</v>
      </c>
      <c r="C53" s="21">
        <v>220.89581911</v>
      </c>
      <c r="D53" s="332">
        <v>1225.1230920384903</v>
      </c>
      <c r="E53" s="30">
        <v>-0.05155482143293755</v>
      </c>
      <c r="F53" s="21">
        <v>197.23573138999998</v>
      </c>
      <c r="G53" s="332">
        <v>1093.9005096364492</v>
      </c>
      <c r="H53" s="420">
        <v>89.28902873068053</v>
      </c>
      <c r="I53" s="30">
        <v>-0.030176388880745586</v>
      </c>
      <c r="J53" s="21">
        <v>23.66008772</v>
      </c>
      <c r="K53" s="332">
        <v>131.22258240204098</v>
      </c>
      <c r="L53" s="41">
        <v>-0.1987863127317535</v>
      </c>
    </row>
    <row r="54" spans="1:12" ht="12.75" customHeight="1">
      <c r="A54" s="27" t="s">
        <v>147</v>
      </c>
      <c r="B54" s="28" t="s">
        <v>37</v>
      </c>
      <c r="C54" s="23">
        <v>381.702361</v>
      </c>
      <c r="D54" s="333">
        <v>1118.9286288005817</v>
      </c>
      <c r="E54" s="31">
        <v>-0.0005768246064389304</v>
      </c>
      <c r="F54" s="23">
        <v>328.81571660000003</v>
      </c>
      <c r="G54" s="333">
        <v>963.8958426650095</v>
      </c>
      <c r="H54" s="421">
        <v>86.14453306983869</v>
      </c>
      <c r="I54" s="31">
        <v>-0.008096601784472357</v>
      </c>
      <c r="J54" s="23">
        <v>52.886644399999994</v>
      </c>
      <c r="K54" s="333">
        <v>155.03278613557214</v>
      </c>
      <c r="L54" s="42">
        <v>0.04886108767942998</v>
      </c>
    </row>
    <row r="55" spans="1:12" ht="12.75" customHeight="1">
      <c r="A55" s="25" t="s">
        <v>148</v>
      </c>
      <c r="B55" s="26" t="s">
        <v>38</v>
      </c>
      <c r="C55" s="21">
        <v>152.79937786000002</v>
      </c>
      <c r="D55" s="332">
        <v>1879.1737733667849</v>
      </c>
      <c r="E55" s="30">
        <v>0.07400274794548212</v>
      </c>
      <c r="F55" s="21">
        <v>112.11442952</v>
      </c>
      <c r="G55" s="332">
        <v>1378.8177577725305</v>
      </c>
      <c r="H55" s="420">
        <v>73.37361649647752</v>
      </c>
      <c r="I55" s="30">
        <v>0.006228651215590464</v>
      </c>
      <c r="J55" s="21">
        <v>40.684948340000005</v>
      </c>
      <c r="K55" s="332">
        <v>500.3560155942543</v>
      </c>
      <c r="L55" s="41">
        <v>0.3187773000557894</v>
      </c>
    </row>
    <row r="56" spans="1:12" ht="12.75" customHeight="1">
      <c r="A56" s="27" t="s">
        <v>149</v>
      </c>
      <c r="B56" s="28" t="s">
        <v>39</v>
      </c>
      <c r="C56" s="23">
        <v>672.5212482999999</v>
      </c>
      <c r="D56" s="333">
        <v>836.9136945865528</v>
      </c>
      <c r="E56" s="31">
        <v>-0.01107624553960429</v>
      </c>
      <c r="F56" s="23">
        <v>610.32674476</v>
      </c>
      <c r="G56" s="333">
        <v>759.5162415362388</v>
      </c>
      <c r="H56" s="421">
        <v>90.75203888394377</v>
      </c>
      <c r="I56" s="31">
        <v>0.02031224331167847</v>
      </c>
      <c r="J56" s="23">
        <v>62.19450354000001</v>
      </c>
      <c r="K56" s="333">
        <v>77.39745305031404</v>
      </c>
      <c r="L56" s="42">
        <v>-0.24039335582198684</v>
      </c>
    </row>
    <row r="57" spans="1:12" ht="12.75" customHeight="1">
      <c r="A57" s="25" t="s">
        <v>150</v>
      </c>
      <c r="B57" s="26" t="s">
        <v>40</v>
      </c>
      <c r="C57" s="21">
        <v>541.9388448999999</v>
      </c>
      <c r="D57" s="332">
        <v>1050.1367945898287</v>
      </c>
      <c r="E57" s="30">
        <v>0.06910615429100853</v>
      </c>
      <c r="F57" s="21">
        <v>470.06887758</v>
      </c>
      <c r="G57" s="332">
        <v>910.8714553011732</v>
      </c>
      <c r="H57" s="420">
        <v>86.73836208709828</v>
      </c>
      <c r="I57" s="30">
        <v>-0.0007397305881065019</v>
      </c>
      <c r="J57" s="21">
        <v>71.86996731999999</v>
      </c>
      <c r="K57" s="332">
        <v>139.2653392886555</v>
      </c>
      <c r="L57" s="41">
        <v>0.969498937319603</v>
      </c>
    </row>
    <row r="58" spans="1:12" ht="12.75" customHeight="1">
      <c r="A58" s="27" t="s">
        <v>151</v>
      </c>
      <c r="B58" s="28" t="s">
        <v>96</v>
      </c>
      <c r="C58" s="23">
        <v>461.94425979000005</v>
      </c>
      <c r="D58" s="333">
        <v>795.903976536952</v>
      </c>
      <c r="E58" s="31">
        <v>-0.005863740996377431</v>
      </c>
      <c r="F58" s="23">
        <v>424.78468068</v>
      </c>
      <c r="G58" s="333">
        <v>731.8801118535084</v>
      </c>
      <c r="H58" s="421">
        <v>91.95583053096216</v>
      </c>
      <c r="I58" s="31">
        <v>0.014047474451264641</v>
      </c>
      <c r="J58" s="23">
        <v>37.15957911</v>
      </c>
      <c r="K58" s="333">
        <v>64.02386468344355</v>
      </c>
      <c r="L58" s="42">
        <v>-0.18810181408412263</v>
      </c>
    </row>
    <row r="59" spans="1:12" ht="12.75" customHeight="1">
      <c r="A59" s="25" t="s">
        <v>152</v>
      </c>
      <c r="B59" s="26" t="s">
        <v>41</v>
      </c>
      <c r="C59" s="21">
        <v>225.85022501999998</v>
      </c>
      <c r="D59" s="332">
        <v>1174.9325007283169</v>
      </c>
      <c r="E59" s="30">
        <v>0.04754351875636953</v>
      </c>
      <c r="F59" s="21">
        <v>191.6361986</v>
      </c>
      <c r="G59" s="332">
        <v>996.9421019227567</v>
      </c>
      <c r="H59" s="420">
        <v>84.85101070102091</v>
      </c>
      <c r="I59" s="30">
        <v>-0.008482579563791837</v>
      </c>
      <c r="J59" s="21">
        <v>34.21402642</v>
      </c>
      <c r="K59" s="332">
        <v>177.99039880556018</v>
      </c>
      <c r="L59" s="41">
        <v>0.5325998372497951</v>
      </c>
    </row>
    <row r="60" spans="1:12" ht="12.75" customHeight="1">
      <c r="A60" s="27" t="s">
        <v>153</v>
      </c>
      <c r="B60" s="28" t="s">
        <v>42</v>
      </c>
      <c r="C60" s="23">
        <v>323.68260518999995</v>
      </c>
      <c r="D60" s="333">
        <v>1026.5763573134411</v>
      </c>
      <c r="E60" s="31">
        <v>0.025316417985010498</v>
      </c>
      <c r="F60" s="23">
        <v>285.35538434</v>
      </c>
      <c r="G60" s="333">
        <v>905.0195663853499</v>
      </c>
      <c r="H60" s="421">
        <v>88.15901125502185</v>
      </c>
      <c r="I60" s="31">
        <v>0.0021318900634459403</v>
      </c>
      <c r="J60" s="23">
        <v>38.327220849999996</v>
      </c>
      <c r="K60" s="333">
        <v>121.55679092809137</v>
      </c>
      <c r="L60" s="42">
        <v>0.23867462796994232</v>
      </c>
    </row>
    <row r="61" spans="1:12" ht="12.75" customHeight="1">
      <c r="A61" s="25" t="s">
        <v>154</v>
      </c>
      <c r="B61" s="26" t="s">
        <v>43</v>
      </c>
      <c r="C61" s="21">
        <v>730.36973089</v>
      </c>
      <c r="D61" s="332">
        <v>980.1857530189201</v>
      </c>
      <c r="E61" s="30">
        <v>0.028779684072950174</v>
      </c>
      <c r="F61" s="21">
        <v>688.46439348</v>
      </c>
      <c r="G61" s="332">
        <v>923.9470933818616</v>
      </c>
      <c r="H61" s="420">
        <v>94.26244877934143</v>
      </c>
      <c r="I61" s="30">
        <v>0.02668275449217883</v>
      </c>
      <c r="J61" s="21">
        <v>41.905337409999994</v>
      </c>
      <c r="K61" s="332">
        <v>56.23865963705857</v>
      </c>
      <c r="L61" s="41">
        <v>0.0644991571081317</v>
      </c>
    </row>
    <row r="62" spans="1:12" ht="12.75" customHeight="1">
      <c r="A62" s="27" t="s">
        <v>155</v>
      </c>
      <c r="B62" s="28" t="s">
        <v>44</v>
      </c>
      <c r="C62" s="23">
        <v>228.28434639999998</v>
      </c>
      <c r="D62" s="333">
        <v>1139.0468193815893</v>
      </c>
      <c r="E62" s="31">
        <v>-0.02778146834586559</v>
      </c>
      <c r="F62" s="23">
        <v>216.55313637999998</v>
      </c>
      <c r="G62" s="333">
        <v>1080.5128126855507</v>
      </c>
      <c r="H62" s="421">
        <v>94.86114128936177</v>
      </c>
      <c r="I62" s="31">
        <v>0.007241871421423518</v>
      </c>
      <c r="J62" s="23">
        <v>11.731210019999995</v>
      </c>
      <c r="K62" s="333">
        <v>58.53400669603874</v>
      </c>
      <c r="L62" s="42">
        <v>-0.4078581418624051</v>
      </c>
    </row>
    <row r="63" spans="1:12" ht="12.75" customHeight="1">
      <c r="A63" s="25" t="s">
        <v>156</v>
      </c>
      <c r="B63" s="26" t="s">
        <v>45</v>
      </c>
      <c r="C63" s="21">
        <v>679.71334545</v>
      </c>
      <c r="D63" s="332">
        <v>919.5952959775092</v>
      </c>
      <c r="E63" s="30">
        <v>0.0010056106387286157</v>
      </c>
      <c r="F63" s="21">
        <v>637.17254961</v>
      </c>
      <c r="G63" s="332">
        <v>862.0411578934552</v>
      </c>
      <c r="H63" s="420">
        <v>93.74136227797084</v>
      </c>
      <c r="I63" s="30">
        <v>0.003922112815839096</v>
      </c>
      <c r="J63" s="21">
        <v>42.54079584</v>
      </c>
      <c r="K63" s="332">
        <v>57.55413808405399</v>
      </c>
      <c r="L63" s="41">
        <v>-0.04073440433032749</v>
      </c>
    </row>
    <row r="64" spans="1:12" ht="12.75" customHeight="1">
      <c r="A64" s="27" t="s">
        <v>157</v>
      </c>
      <c r="B64" s="28" t="s">
        <v>46</v>
      </c>
      <c r="C64" s="23">
        <v>952.06736171</v>
      </c>
      <c r="D64" s="333">
        <v>892.8466304082797</v>
      </c>
      <c r="E64" s="31">
        <v>0.047497685508821164</v>
      </c>
      <c r="F64" s="23">
        <v>816.63559063</v>
      </c>
      <c r="G64" s="333">
        <v>765.8390201045082</v>
      </c>
      <c r="H64" s="421">
        <v>85.77498016140873</v>
      </c>
      <c r="I64" s="31">
        <v>0.008869242649501397</v>
      </c>
      <c r="J64" s="23">
        <v>135.43177107999998</v>
      </c>
      <c r="K64" s="333">
        <v>127.00761030377143</v>
      </c>
      <c r="L64" s="42">
        <v>0.3619372289272451</v>
      </c>
    </row>
    <row r="65" spans="1:12" ht="12.75" customHeight="1">
      <c r="A65" s="25" t="s">
        <v>158</v>
      </c>
      <c r="B65" s="26" t="s">
        <v>47</v>
      </c>
      <c r="C65" s="21">
        <v>300.20478704999994</v>
      </c>
      <c r="D65" s="332">
        <v>1318.1908626064808</v>
      </c>
      <c r="E65" s="30">
        <v>-8.187243706314629E-05</v>
      </c>
      <c r="F65" s="21">
        <v>271.1749834</v>
      </c>
      <c r="G65" s="332">
        <v>1190.7218029331693</v>
      </c>
      <c r="H65" s="420">
        <v>90.32999975274713</v>
      </c>
      <c r="I65" s="30">
        <v>-0.01861596858190595</v>
      </c>
      <c r="J65" s="21">
        <v>29.029803650000005</v>
      </c>
      <c r="K65" s="332">
        <v>127.46905967331169</v>
      </c>
      <c r="L65" s="41">
        <v>0.21410580643910637</v>
      </c>
    </row>
    <row r="66" spans="1:12" ht="12.75" customHeight="1">
      <c r="A66" s="27" t="s">
        <v>159</v>
      </c>
      <c r="B66" s="28" t="s">
        <v>48</v>
      </c>
      <c r="C66" s="23">
        <v>2893.84127619</v>
      </c>
      <c r="D66" s="333">
        <v>1107.3577034996183</v>
      </c>
      <c r="E66" s="31">
        <v>0.03246803302637291</v>
      </c>
      <c r="F66" s="23">
        <v>2665.08671026</v>
      </c>
      <c r="G66" s="333">
        <v>1019.8224496218362</v>
      </c>
      <c r="H66" s="421">
        <v>92.0951239512633</v>
      </c>
      <c r="I66" s="31">
        <v>0.01911571350711938</v>
      </c>
      <c r="J66" s="23">
        <v>228.75456593</v>
      </c>
      <c r="K66" s="333">
        <v>87.53525387778218</v>
      </c>
      <c r="L66" s="42">
        <v>0.21845589612643113</v>
      </c>
    </row>
    <row r="67" spans="1:12" ht="12.75" customHeight="1">
      <c r="A67" s="25" t="s">
        <v>160</v>
      </c>
      <c r="B67" s="26" t="s">
        <v>49</v>
      </c>
      <c r="C67" s="21">
        <v>862.17028993</v>
      </c>
      <c r="D67" s="332">
        <v>1049.4204861070539</v>
      </c>
      <c r="E67" s="30">
        <v>-0.033170643121010146</v>
      </c>
      <c r="F67" s="21">
        <v>744.32846189</v>
      </c>
      <c r="G67" s="332">
        <v>905.9852159407377</v>
      </c>
      <c r="H67" s="420">
        <v>86.33195443912042</v>
      </c>
      <c r="I67" s="30">
        <v>-0.019889872933630537</v>
      </c>
      <c r="J67" s="21">
        <v>117.84182804</v>
      </c>
      <c r="K67" s="332">
        <v>143.43527016631612</v>
      </c>
      <c r="L67" s="41">
        <v>-0.10939579226425922</v>
      </c>
    </row>
    <row r="68" spans="1:12" ht="12.75" customHeight="1">
      <c r="A68" s="27" t="s">
        <v>161</v>
      </c>
      <c r="B68" s="28" t="s">
        <v>50</v>
      </c>
      <c r="C68" s="23">
        <v>355.91795367000003</v>
      </c>
      <c r="D68" s="333">
        <v>1178.4972473428033</v>
      </c>
      <c r="E68" s="31">
        <v>-0.013296870112770254</v>
      </c>
      <c r="F68" s="23">
        <v>301.37121287</v>
      </c>
      <c r="G68" s="333">
        <v>997.884880864872</v>
      </c>
      <c r="H68" s="421">
        <v>84.67434973775595</v>
      </c>
      <c r="I68" s="31">
        <v>-0.027988444000861534</v>
      </c>
      <c r="J68" s="23">
        <v>54.546740799999995</v>
      </c>
      <c r="K68" s="333">
        <v>180.61236647793118</v>
      </c>
      <c r="L68" s="42">
        <v>0.07660895766278264</v>
      </c>
    </row>
    <row r="69" spans="1:12" ht="12.75" customHeight="1">
      <c r="A69" s="25" t="s">
        <v>162</v>
      </c>
      <c r="B69" s="26" t="s">
        <v>51</v>
      </c>
      <c r="C69" s="21">
        <v>1538.0623885</v>
      </c>
      <c r="D69" s="332">
        <v>1032.9838849633063</v>
      </c>
      <c r="E69" s="30">
        <v>-0.010422133530184396</v>
      </c>
      <c r="F69" s="21">
        <v>1436.68168504</v>
      </c>
      <c r="G69" s="332">
        <v>964.8952081297504</v>
      </c>
      <c r="H69" s="420">
        <v>93.40854413852017</v>
      </c>
      <c r="I69" s="30">
        <v>0.0002161219386702662</v>
      </c>
      <c r="J69" s="21">
        <v>101.38070345999992</v>
      </c>
      <c r="K69" s="332">
        <v>68.08867683355592</v>
      </c>
      <c r="L69" s="41">
        <v>-0.14003875565825963</v>
      </c>
    </row>
    <row r="70" spans="1:12" ht="12.75" customHeight="1">
      <c r="A70" s="27" t="s">
        <v>163</v>
      </c>
      <c r="B70" s="28" t="s">
        <v>52</v>
      </c>
      <c r="C70" s="23">
        <v>645.99891839</v>
      </c>
      <c r="D70" s="333">
        <v>998.5947281375404</v>
      </c>
      <c r="E70" s="31">
        <v>-0.033674894389651655</v>
      </c>
      <c r="F70" s="23">
        <v>596.21265088</v>
      </c>
      <c r="G70" s="333">
        <v>921.6343759545407</v>
      </c>
      <c r="H70" s="421">
        <v>92.29313454052206</v>
      </c>
      <c r="I70" s="31">
        <v>0.031204261508348763</v>
      </c>
      <c r="J70" s="23">
        <v>49.78626751</v>
      </c>
      <c r="K70" s="333">
        <v>76.96035218299976</v>
      </c>
      <c r="L70" s="42">
        <v>-0.4488994096227339</v>
      </c>
    </row>
    <row r="71" spans="1:12" ht="12.75" customHeight="1">
      <c r="A71" s="25" t="s">
        <v>164</v>
      </c>
      <c r="B71" s="26" t="s">
        <v>53</v>
      </c>
      <c r="C71" s="21">
        <v>718.96571508</v>
      </c>
      <c r="D71" s="332">
        <v>1070.456544062033</v>
      </c>
      <c r="E71" s="30">
        <v>0.03449144134163551</v>
      </c>
      <c r="F71" s="21">
        <v>642.6283881100001</v>
      </c>
      <c r="G71" s="332">
        <v>956.7991199355611</v>
      </c>
      <c r="H71" s="420">
        <v>89.38234113687801</v>
      </c>
      <c r="I71" s="30">
        <v>-0.0013815887817822947</v>
      </c>
      <c r="J71" s="21">
        <v>76.33732696999999</v>
      </c>
      <c r="K71" s="332">
        <v>113.65742412647177</v>
      </c>
      <c r="L71" s="41">
        <v>0.4829435506262707</v>
      </c>
    </row>
    <row r="72" spans="1:12" ht="12.75" customHeight="1">
      <c r="A72" s="27" t="s">
        <v>165</v>
      </c>
      <c r="B72" s="28" t="s">
        <v>97</v>
      </c>
      <c r="C72" s="23">
        <v>341.94903954</v>
      </c>
      <c r="D72" s="333">
        <v>1436.5735536127647</v>
      </c>
      <c r="E72" s="31">
        <v>0.054767516410680006</v>
      </c>
      <c r="F72" s="23">
        <v>300.44998823000003</v>
      </c>
      <c r="G72" s="333">
        <v>1262.230500354996</v>
      </c>
      <c r="H72" s="421">
        <v>87.863966114417</v>
      </c>
      <c r="I72" s="31">
        <v>-0.004570794049789106</v>
      </c>
      <c r="J72" s="23">
        <v>41.49905130999999</v>
      </c>
      <c r="K72" s="333">
        <v>174.34305325776893</v>
      </c>
      <c r="L72" s="42">
        <v>0.8556048771801736</v>
      </c>
    </row>
    <row r="73" spans="1:12" ht="12.75" customHeight="1">
      <c r="A73" s="25" t="s">
        <v>166</v>
      </c>
      <c r="B73" s="26" t="s">
        <v>54</v>
      </c>
      <c r="C73" s="21">
        <v>570.8016364299999</v>
      </c>
      <c r="D73" s="332">
        <v>1255.234644266906</v>
      </c>
      <c r="E73" s="30">
        <v>0.005483233931001363</v>
      </c>
      <c r="F73" s="21">
        <v>521.97835914</v>
      </c>
      <c r="G73" s="332">
        <v>1147.8686782469867</v>
      </c>
      <c r="H73" s="420">
        <v>91.44654216561844</v>
      </c>
      <c r="I73" s="30">
        <v>-0.007700571009178869</v>
      </c>
      <c r="J73" s="21">
        <v>48.82327728999999</v>
      </c>
      <c r="K73" s="332">
        <v>107.36596601991918</v>
      </c>
      <c r="L73" s="41">
        <v>0.17195229532516976</v>
      </c>
    </row>
    <row r="74" spans="1:12" ht="12.75" customHeight="1">
      <c r="A74" s="27" t="s">
        <v>167</v>
      </c>
      <c r="B74" s="28" t="s">
        <v>55</v>
      </c>
      <c r="C74" s="23">
        <v>1084.6366827699999</v>
      </c>
      <c r="D74" s="333">
        <v>974.3351261445536</v>
      </c>
      <c r="E74" s="31">
        <v>-0.039651207384276854</v>
      </c>
      <c r="F74" s="23">
        <v>937.0344301900001</v>
      </c>
      <c r="G74" s="333">
        <v>841.743206959712</v>
      </c>
      <c r="H74" s="421">
        <v>86.39154890068387</v>
      </c>
      <c r="I74" s="31">
        <v>0.022377667096835863</v>
      </c>
      <c r="J74" s="23">
        <v>147.60225258000003</v>
      </c>
      <c r="K74" s="333">
        <v>132.59191918484166</v>
      </c>
      <c r="L74" s="42">
        <v>-0.30668920931860955</v>
      </c>
    </row>
    <row r="75" spans="1:12" ht="12.75" customHeight="1">
      <c r="A75" s="25" t="s">
        <v>168</v>
      </c>
      <c r="B75" s="26" t="s">
        <v>56</v>
      </c>
      <c r="C75" s="21">
        <v>745.9448352900001</v>
      </c>
      <c r="D75" s="332">
        <v>976.2858023542532</v>
      </c>
      <c r="E75" s="30">
        <v>-0.00790098060740696</v>
      </c>
      <c r="F75" s="21">
        <v>662.33369496</v>
      </c>
      <c r="G75" s="332">
        <v>866.8563038698329</v>
      </c>
      <c r="H75" s="420">
        <v>88.79124348417874</v>
      </c>
      <c r="I75" s="30">
        <v>0.03277188024183908</v>
      </c>
      <c r="J75" s="21">
        <v>83.61114033000001</v>
      </c>
      <c r="K75" s="332">
        <v>109.42949848442017</v>
      </c>
      <c r="L75" s="41">
        <v>-0.24380975308500574</v>
      </c>
    </row>
    <row r="76" spans="1:12" ht="12.75" customHeight="1">
      <c r="A76" s="27" t="s">
        <v>169</v>
      </c>
      <c r="B76" s="28" t="s">
        <v>57</v>
      </c>
      <c r="C76" s="23">
        <v>1771.8997720099999</v>
      </c>
      <c r="D76" s="333">
        <v>1018.9486707258235</v>
      </c>
      <c r="E76" s="31">
        <v>0.11330244313121751</v>
      </c>
      <c r="F76" s="23">
        <v>1571.07654744</v>
      </c>
      <c r="G76" s="333">
        <v>903.463268583495</v>
      </c>
      <c r="H76" s="421">
        <v>88.6662198538357</v>
      </c>
      <c r="I76" s="31">
        <v>0.0244313137601464</v>
      </c>
      <c r="J76" s="23">
        <v>200.82322456999992</v>
      </c>
      <c r="K76" s="333">
        <v>115.48540214232845</v>
      </c>
      <c r="L76" s="42" t="s">
        <v>426</v>
      </c>
    </row>
    <row r="77" spans="1:12" ht="12.75" customHeight="1">
      <c r="A77" s="25" t="s">
        <v>170</v>
      </c>
      <c r="B77" s="26" t="s">
        <v>58</v>
      </c>
      <c r="C77" s="21">
        <v>246.69920102999998</v>
      </c>
      <c r="D77" s="332">
        <v>998.8832919526267</v>
      </c>
      <c r="E77" s="30">
        <v>-0.02778576398661392</v>
      </c>
      <c r="F77" s="21">
        <v>221.93186695</v>
      </c>
      <c r="G77" s="332">
        <v>898.6005342646016</v>
      </c>
      <c r="H77" s="420">
        <v>89.96051305533489</v>
      </c>
      <c r="I77" s="30">
        <v>-0.01818859282905061</v>
      </c>
      <c r="J77" s="21">
        <v>24.767334079999998</v>
      </c>
      <c r="K77" s="332">
        <v>100.2827576880251</v>
      </c>
      <c r="L77" s="41">
        <v>-0.10608405032420598</v>
      </c>
    </row>
    <row r="78" spans="1:12" ht="12.75" customHeight="1">
      <c r="A78" s="27" t="s">
        <v>171</v>
      </c>
      <c r="B78" s="28" t="s">
        <v>59</v>
      </c>
      <c r="C78" s="23">
        <v>547.38923401</v>
      </c>
      <c r="D78" s="333">
        <v>953.6364577301124</v>
      </c>
      <c r="E78" s="31">
        <v>-0.0058584666013974385</v>
      </c>
      <c r="F78" s="23">
        <v>511.49888207</v>
      </c>
      <c r="G78" s="333">
        <v>891.1099300525085</v>
      </c>
      <c r="H78" s="421">
        <v>93.44335808779456</v>
      </c>
      <c r="I78" s="31">
        <v>-0.005361704732179895</v>
      </c>
      <c r="J78" s="23">
        <v>35.890351939999995</v>
      </c>
      <c r="K78" s="333">
        <v>62.52652767760391</v>
      </c>
      <c r="L78" s="42">
        <v>-0.012884625452111886</v>
      </c>
    </row>
    <row r="79" spans="1:12" ht="12.75" customHeight="1">
      <c r="A79" s="25" t="s">
        <v>172</v>
      </c>
      <c r="B79" s="26" t="s">
        <v>60</v>
      </c>
      <c r="C79" s="21">
        <v>593.05201227</v>
      </c>
      <c r="D79" s="332">
        <v>1028.2813468610693</v>
      </c>
      <c r="E79" s="30">
        <v>-0.00460602967729018</v>
      </c>
      <c r="F79" s="21">
        <v>546.08153085</v>
      </c>
      <c r="G79" s="332">
        <v>946.8401428890959</v>
      </c>
      <c r="H79" s="420">
        <v>92.07987150398276</v>
      </c>
      <c r="I79" s="30">
        <v>-0.005233329819616439</v>
      </c>
      <c r="J79" s="21">
        <v>46.97048141999999</v>
      </c>
      <c r="K79" s="332">
        <v>81.44120397197355</v>
      </c>
      <c r="L79" s="41">
        <v>0.0027454939325761707</v>
      </c>
    </row>
    <row r="80" spans="1:12" ht="12.75" customHeight="1">
      <c r="A80" s="27" t="s">
        <v>173</v>
      </c>
      <c r="B80" s="28" t="s">
        <v>61</v>
      </c>
      <c r="C80" s="23">
        <v>535.0483643</v>
      </c>
      <c r="D80" s="333">
        <v>1260.1886209365534</v>
      </c>
      <c r="E80" s="31">
        <v>-0.040720124191286566</v>
      </c>
      <c r="F80" s="23">
        <v>463.32932278</v>
      </c>
      <c r="G80" s="333">
        <v>1091.2702089604265</v>
      </c>
      <c r="H80" s="421">
        <v>86.59578342719924</v>
      </c>
      <c r="I80" s="31">
        <v>0.007817270865578152</v>
      </c>
      <c r="J80" s="23">
        <v>71.71904152</v>
      </c>
      <c r="K80" s="333">
        <v>168.91841197612692</v>
      </c>
      <c r="L80" s="42">
        <v>-0.26835963162731513</v>
      </c>
    </row>
    <row r="81" spans="1:12" ht="12.75" customHeight="1">
      <c r="A81" s="25" t="s">
        <v>174</v>
      </c>
      <c r="B81" s="26" t="s">
        <v>62</v>
      </c>
      <c r="C81" s="21">
        <v>770.24533065</v>
      </c>
      <c r="D81" s="332">
        <v>1029.7879321224923</v>
      </c>
      <c r="E81" s="30">
        <v>-0.047573525638314074</v>
      </c>
      <c r="F81" s="21">
        <v>717.54805837</v>
      </c>
      <c r="G81" s="332">
        <v>959.3337366989097</v>
      </c>
      <c r="H81" s="420">
        <v>93.15837822275022</v>
      </c>
      <c r="I81" s="30">
        <v>0.03845617813833058</v>
      </c>
      <c r="J81" s="21">
        <v>52.69727228</v>
      </c>
      <c r="K81" s="332">
        <v>70.45419542358266</v>
      </c>
      <c r="L81" s="41">
        <v>-0.552438822062524</v>
      </c>
    </row>
    <row r="82" spans="1:12" ht="12.75" customHeight="1">
      <c r="A82" s="27" t="s">
        <v>175</v>
      </c>
      <c r="B82" s="28" t="s">
        <v>63</v>
      </c>
      <c r="C82" s="23">
        <v>2139.0271585799997</v>
      </c>
      <c r="D82" s="333">
        <v>947.3184931936981</v>
      </c>
      <c r="E82" s="31">
        <v>0.0024734078655359593</v>
      </c>
      <c r="F82" s="23">
        <v>2074.49365947</v>
      </c>
      <c r="G82" s="333">
        <v>918.7383151009684</v>
      </c>
      <c r="H82" s="421">
        <v>96.98304442507217</v>
      </c>
      <c r="I82" s="31">
        <v>0.02291467276114778</v>
      </c>
      <c r="J82" s="23">
        <v>64.53349911</v>
      </c>
      <c r="K82" s="333">
        <v>28.580178092729742</v>
      </c>
      <c r="L82" s="42">
        <v>-0.389623303798065</v>
      </c>
    </row>
    <row r="83" spans="1:12" ht="12.75" customHeight="1">
      <c r="A83" s="25" t="s">
        <v>176</v>
      </c>
      <c r="B83" s="26" t="s">
        <v>64</v>
      </c>
      <c r="C83" s="21">
        <v>1444.4017935999998</v>
      </c>
      <c r="D83" s="332">
        <v>1132.435158759466</v>
      </c>
      <c r="E83" s="30">
        <v>-0.047101705293605245</v>
      </c>
      <c r="F83" s="21">
        <v>1290.47882101</v>
      </c>
      <c r="G83" s="332">
        <v>1011.7569744245906</v>
      </c>
      <c r="H83" s="420">
        <v>89.34347954481798</v>
      </c>
      <c r="I83" s="30">
        <v>0.007921658690894118</v>
      </c>
      <c r="J83" s="21">
        <v>153.92297259</v>
      </c>
      <c r="K83" s="332">
        <v>120.6781843348755</v>
      </c>
      <c r="L83" s="41">
        <v>-0.34629393704417333</v>
      </c>
    </row>
    <row r="84" spans="1:12" ht="12.75" customHeight="1">
      <c r="A84" s="27" t="s">
        <v>177</v>
      </c>
      <c r="B84" s="28" t="s">
        <v>65</v>
      </c>
      <c r="C84" s="23">
        <v>1274.82520126</v>
      </c>
      <c r="D84" s="333">
        <v>954.7221424505948</v>
      </c>
      <c r="E84" s="31">
        <v>0.02267862772497531</v>
      </c>
      <c r="F84" s="23">
        <v>1153.09189422</v>
      </c>
      <c r="G84" s="333">
        <v>863.5555389115724</v>
      </c>
      <c r="H84" s="421">
        <v>90.45098050150857</v>
      </c>
      <c r="I84" s="31">
        <v>0.03342630797160506</v>
      </c>
      <c r="J84" s="23">
        <v>121.73330703999999</v>
      </c>
      <c r="K84" s="333">
        <v>91.1666035390224</v>
      </c>
      <c r="L84" s="42">
        <v>-0.06903292470022426</v>
      </c>
    </row>
    <row r="85" spans="1:12" ht="12.75" customHeight="1">
      <c r="A85" s="25" t="s">
        <v>178</v>
      </c>
      <c r="B85" s="26" t="s">
        <v>66</v>
      </c>
      <c r="C85" s="21">
        <v>1190.4534</v>
      </c>
      <c r="D85" s="332">
        <v>830.4830244857327</v>
      </c>
      <c r="E85" s="30">
        <v>0.007529300461381894</v>
      </c>
      <c r="F85" s="21">
        <v>1031.24349832</v>
      </c>
      <c r="G85" s="332">
        <v>719.4151568352371</v>
      </c>
      <c r="H85" s="420">
        <v>86.62611222917252</v>
      </c>
      <c r="I85" s="30">
        <v>-0.0034621138834131093</v>
      </c>
      <c r="J85" s="21">
        <v>159.20990168</v>
      </c>
      <c r="K85" s="332">
        <v>111.06786765049563</v>
      </c>
      <c r="L85" s="41">
        <v>0.08504672888565823</v>
      </c>
    </row>
    <row r="86" spans="1:12" ht="12.75" customHeight="1">
      <c r="A86" s="27" t="s">
        <v>179</v>
      </c>
      <c r="B86" s="28" t="s">
        <v>67</v>
      </c>
      <c r="C86" s="23">
        <v>350.956229</v>
      </c>
      <c r="D86" s="333">
        <v>928.9864816932427</v>
      </c>
      <c r="E86" s="31">
        <v>0.012027448506386484</v>
      </c>
      <c r="F86" s="23">
        <v>320.28370327</v>
      </c>
      <c r="G86" s="333">
        <v>847.7958390773563</v>
      </c>
      <c r="H86" s="421">
        <v>91.26029880780374</v>
      </c>
      <c r="I86" s="31">
        <v>-0.002949254270271817</v>
      </c>
      <c r="J86" s="23">
        <v>30.672525730000004</v>
      </c>
      <c r="K86" s="333">
        <v>81.19064261588633</v>
      </c>
      <c r="L86" s="42">
        <v>0.20029334076322236</v>
      </c>
    </row>
    <row r="87" spans="1:12" ht="12.75" customHeight="1">
      <c r="A87" s="25" t="s">
        <v>180</v>
      </c>
      <c r="B87" s="26" t="s">
        <v>68</v>
      </c>
      <c r="C87" s="21">
        <v>636.4361368</v>
      </c>
      <c r="D87" s="332">
        <v>1092.6523760062767</v>
      </c>
      <c r="E87" s="30">
        <v>0.04619240960167326</v>
      </c>
      <c r="F87" s="21">
        <v>590.33585838</v>
      </c>
      <c r="G87" s="332">
        <v>1013.5060550518568</v>
      </c>
      <c r="H87" s="420">
        <v>92.75649578105478</v>
      </c>
      <c r="I87" s="30">
        <v>0.02289577244493657</v>
      </c>
      <c r="J87" s="21">
        <v>46.10027842</v>
      </c>
      <c r="K87" s="332">
        <v>79.14632095441989</v>
      </c>
      <c r="L87" s="41">
        <v>0.47693644868433993</v>
      </c>
    </row>
    <row r="88" spans="1:12" ht="12.75" customHeight="1">
      <c r="A88" s="27" t="s">
        <v>181</v>
      </c>
      <c r="B88" s="28" t="s">
        <v>69</v>
      </c>
      <c r="C88" s="23">
        <v>435.21533522</v>
      </c>
      <c r="D88" s="333">
        <v>1128.313488004314</v>
      </c>
      <c r="E88" s="31">
        <v>0.002002233180294466</v>
      </c>
      <c r="F88" s="23">
        <v>400.84775557</v>
      </c>
      <c r="G88" s="333">
        <v>1039.2141375653969</v>
      </c>
      <c r="H88" s="421">
        <v>92.10331602110774</v>
      </c>
      <c r="I88" s="31">
        <v>0.007798692198097035</v>
      </c>
      <c r="J88" s="23">
        <v>34.367579649999996</v>
      </c>
      <c r="K88" s="333">
        <v>89.09935043891714</v>
      </c>
      <c r="L88" s="42">
        <v>-0.06099036697748861</v>
      </c>
    </row>
    <row r="89" spans="1:12" ht="12.75" customHeight="1">
      <c r="A89" s="25" t="s">
        <v>182</v>
      </c>
      <c r="B89" s="26" t="s">
        <v>70</v>
      </c>
      <c r="C89" s="21">
        <v>300.42297657000006</v>
      </c>
      <c r="D89" s="332">
        <v>1221.9419279093133</v>
      </c>
      <c r="E89" s="30">
        <v>0.0037134988145082204</v>
      </c>
      <c r="F89" s="21">
        <v>280.72903835</v>
      </c>
      <c r="G89" s="332">
        <v>1141.8387044094738</v>
      </c>
      <c r="H89" s="420">
        <v>93.44459653357731</v>
      </c>
      <c r="I89" s="30">
        <v>0.02769132269742247</v>
      </c>
      <c r="J89" s="21">
        <v>19.69393822</v>
      </c>
      <c r="K89" s="332">
        <v>80.10322349983933</v>
      </c>
      <c r="L89" s="41">
        <v>-0.2467917852342426</v>
      </c>
    </row>
    <row r="90" spans="1:12" s="3" customFormat="1" ht="12.75" customHeight="1">
      <c r="A90" s="27" t="s">
        <v>183</v>
      </c>
      <c r="B90" s="28" t="s">
        <v>71</v>
      </c>
      <c r="C90" s="23">
        <v>1129.26818243</v>
      </c>
      <c r="D90" s="333">
        <v>1101.5090527906236</v>
      </c>
      <c r="E90" s="31">
        <v>0.014034220579121515</v>
      </c>
      <c r="F90" s="23">
        <v>1010.96898136</v>
      </c>
      <c r="G90" s="333">
        <v>986.1178260263109</v>
      </c>
      <c r="H90" s="421">
        <v>89.52425978960645</v>
      </c>
      <c r="I90" s="31">
        <v>-0.014801835987546696</v>
      </c>
      <c r="J90" s="23">
        <v>118.29920107</v>
      </c>
      <c r="K90" s="333">
        <v>115.39122676431255</v>
      </c>
      <c r="L90" s="42">
        <v>0.35228263060811904</v>
      </c>
    </row>
    <row r="91" spans="1:12" ht="12.75" customHeight="1">
      <c r="A91" s="25" t="s">
        <v>184</v>
      </c>
      <c r="B91" s="26" t="s">
        <v>72</v>
      </c>
      <c r="C91" s="21">
        <v>622.68719321</v>
      </c>
      <c r="D91" s="332">
        <v>1128.2159312547788</v>
      </c>
      <c r="E91" s="30">
        <v>0.03528614559983079</v>
      </c>
      <c r="F91" s="21">
        <v>570.50267097</v>
      </c>
      <c r="G91" s="332">
        <v>1033.6653928816029</v>
      </c>
      <c r="H91" s="420">
        <v>91.61946434597687</v>
      </c>
      <c r="I91" s="30">
        <v>0.011579980338722207</v>
      </c>
      <c r="J91" s="21">
        <v>52.18452224</v>
      </c>
      <c r="K91" s="332">
        <v>94.55053837317593</v>
      </c>
      <c r="L91" s="41">
        <v>0.39188551110480563</v>
      </c>
    </row>
    <row r="92" spans="1:12" ht="12.75" customHeight="1">
      <c r="A92" s="27" t="s">
        <v>185</v>
      </c>
      <c r="B92" s="28" t="s">
        <v>73</v>
      </c>
      <c r="C92" s="23">
        <v>674.25335524</v>
      </c>
      <c r="D92" s="333">
        <v>1044.0267493109536</v>
      </c>
      <c r="E92" s="31">
        <v>-0.033455010476643565</v>
      </c>
      <c r="F92" s="23">
        <v>581.7677701599999</v>
      </c>
      <c r="G92" s="333">
        <v>900.8203062153541</v>
      </c>
      <c r="H92" s="421">
        <v>86.28325919904695</v>
      </c>
      <c r="I92" s="31">
        <v>0.011612662525410933</v>
      </c>
      <c r="J92" s="23">
        <v>92.48558507999999</v>
      </c>
      <c r="K92" s="333">
        <v>143.20644309559938</v>
      </c>
      <c r="L92" s="42">
        <v>-0.24502690008136963</v>
      </c>
    </row>
    <row r="93" spans="1:12" ht="12.75" customHeight="1">
      <c r="A93" s="25" t="s">
        <v>186</v>
      </c>
      <c r="B93" s="26" t="s">
        <v>74</v>
      </c>
      <c r="C93" s="21">
        <v>411.15139861</v>
      </c>
      <c r="D93" s="332">
        <v>939.9658413025736</v>
      </c>
      <c r="E93" s="30">
        <v>-0.135585049773709</v>
      </c>
      <c r="F93" s="21">
        <v>377.39373306</v>
      </c>
      <c r="G93" s="332">
        <v>862.789763083233</v>
      </c>
      <c r="H93" s="420">
        <v>91.78948055044292</v>
      </c>
      <c r="I93" s="30">
        <v>-0.08345437415868007</v>
      </c>
      <c r="J93" s="21">
        <v>33.757665550000006</v>
      </c>
      <c r="K93" s="332">
        <v>77.17607821934062</v>
      </c>
      <c r="L93" s="41">
        <v>-0.47158380181352233</v>
      </c>
    </row>
    <row r="94" spans="1:12" ht="12.75">
      <c r="A94" s="27" t="s">
        <v>187</v>
      </c>
      <c r="B94" s="28" t="s">
        <v>98</v>
      </c>
      <c r="C94" s="23">
        <v>386.54021119000004</v>
      </c>
      <c r="D94" s="333">
        <v>1008.1431001935226</v>
      </c>
      <c r="E94" s="31">
        <v>-0.008685177161308566</v>
      </c>
      <c r="F94" s="23">
        <v>377.64646322000004</v>
      </c>
      <c r="G94" s="333">
        <v>984.9471418138951</v>
      </c>
      <c r="H94" s="421">
        <v>97.69914029316126</v>
      </c>
      <c r="I94" s="31">
        <v>0.0116728784015383</v>
      </c>
      <c r="J94" s="23">
        <v>8.893747970000003</v>
      </c>
      <c r="K94" s="333">
        <v>23.195958379627463</v>
      </c>
      <c r="L94" s="42">
        <v>-0.46544573260066446</v>
      </c>
    </row>
    <row r="95" spans="1:12" ht="12.75">
      <c r="A95" s="25" t="s">
        <v>188</v>
      </c>
      <c r="B95" s="26" t="s">
        <v>75</v>
      </c>
      <c r="C95" s="21">
        <v>420.80464018000004</v>
      </c>
      <c r="D95" s="332">
        <v>1069.45983770211</v>
      </c>
      <c r="E95" s="30">
        <v>0.01568377612441263</v>
      </c>
      <c r="F95" s="21">
        <v>384.89771024000004</v>
      </c>
      <c r="G95" s="332">
        <v>978.2036684507744</v>
      </c>
      <c r="H95" s="420">
        <v>91.46707842274725</v>
      </c>
      <c r="I95" s="30">
        <v>0.02767860239347142</v>
      </c>
      <c r="J95" s="21">
        <v>35.90692994</v>
      </c>
      <c r="K95" s="332">
        <v>91.25616925133554</v>
      </c>
      <c r="L95" s="41">
        <v>-0.09726094394695484</v>
      </c>
    </row>
    <row r="96" spans="1:12" ht="12.75">
      <c r="A96" s="27" t="s">
        <v>189</v>
      </c>
      <c r="B96" s="28" t="s">
        <v>76</v>
      </c>
      <c r="C96" s="23">
        <v>380.16425975</v>
      </c>
      <c r="D96" s="333">
        <v>1073.0555313281511</v>
      </c>
      <c r="E96" s="31">
        <v>-0.025531163002783464</v>
      </c>
      <c r="F96" s="23">
        <v>351.83410588</v>
      </c>
      <c r="G96" s="333">
        <v>993.0905489976911</v>
      </c>
      <c r="H96" s="421">
        <v>92.54791760576595</v>
      </c>
      <c r="I96" s="31">
        <v>-0.0016843826438794895</v>
      </c>
      <c r="J96" s="23">
        <v>28.330153869999997</v>
      </c>
      <c r="K96" s="333">
        <v>79.9649823304599</v>
      </c>
      <c r="L96" s="42">
        <v>-0.24847454497883048</v>
      </c>
    </row>
    <row r="97" spans="1:12" ht="12.75">
      <c r="A97" s="25" t="s">
        <v>190</v>
      </c>
      <c r="B97" s="26" t="s">
        <v>77</v>
      </c>
      <c r="C97" s="21">
        <v>144.30476934</v>
      </c>
      <c r="D97" s="332">
        <v>988.4768461575346</v>
      </c>
      <c r="E97" s="30">
        <v>-0.10341370905765346</v>
      </c>
      <c r="F97" s="21">
        <v>137.65038478</v>
      </c>
      <c r="G97" s="332">
        <v>942.8948110448191</v>
      </c>
      <c r="H97" s="420">
        <v>95.38865930042725</v>
      </c>
      <c r="I97" s="30">
        <v>-0.00017210697972080968</v>
      </c>
      <c r="J97" s="21">
        <v>6.6543845600000004</v>
      </c>
      <c r="K97" s="332">
        <v>45.582035112715516</v>
      </c>
      <c r="L97" s="41">
        <v>-0.7140977605998642</v>
      </c>
    </row>
    <row r="98" spans="1:12" ht="12.75">
      <c r="A98" s="27" t="s">
        <v>191</v>
      </c>
      <c r="B98" s="28" t="s">
        <v>78</v>
      </c>
      <c r="C98" s="23">
        <v>1258.1018411700002</v>
      </c>
      <c r="D98" s="333">
        <v>1026.4211405813903</v>
      </c>
      <c r="E98" s="31">
        <v>0.013130137779328255</v>
      </c>
      <c r="F98" s="23">
        <v>1109.66540523</v>
      </c>
      <c r="G98" s="333">
        <v>905.3194213917242</v>
      </c>
      <c r="H98" s="421">
        <v>88.20155641756647</v>
      </c>
      <c r="I98" s="31">
        <v>-0.006467007464759922</v>
      </c>
      <c r="J98" s="23">
        <v>148.43643594</v>
      </c>
      <c r="K98" s="333">
        <v>121.10171918966613</v>
      </c>
      <c r="L98" s="42">
        <v>0.18836092393481674</v>
      </c>
    </row>
    <row r="99" spans="1:12" ht="12.75">
      <c r="A99" s="25" t="s">
        <v>192</v>
      </c>
      <c r="B99" s="26" t="s">
        <v>99</v>
      </c>
      <c r="C99" s="21">
        <v>1849.33828469</v>
      </c>
      <c r="D99" s="332">
        <v>1170.8696626055662</v>
      </c>
      <c r="E99" s="30">
        <v>-0.014586076960373506</v>
      </c>
      <c r="F99" s="21">
        <v>1652.94925961</v>
      </c>
      <c r="G99" s="332">
        <v>1046.530079394374</v>
      </c>
      <c r="H99" s="420">
        <v>89.38057862610462</v>
      </c>
      <c r="I99" s="30">
        <v>-0.050205489877661824</v>
      </c>
      <c r="J99" s="21">
        <v>196.38902508</v>
      </c>
      <c r="K99" s="332">
        <v>124.3395832111922</v>
      </c>
      <c r="L99" s="41">
        <v>0.43991706360320215</v>
      </c>
    </row>
    <row r="100" spans="1:12" ht="12.75">
      <c r="A100" s="27" t="s">
        <v>193</v>
      </c>
      <c r="B100" s="28" t="s">
        <v>79</v>
      </c>
      <c r="C100" s="23">
        <v>1930.1148474299998</v>
      </c>
      <c r="D100" s="333">
        <v>1262.8228413589782</v>
      </c>
      <c r="E100" s="31">
        <v>0.005226848785277793</v>
      </c>
      <c r="F100" s="23">
        <v>1713.38933837</v>
      </c>
      <c r="G100" s="333">
        <v>1121.0251014418222</v>
      </c>
      <c r="H100" s="421">
        <v>88.77136718840457</v>
      </c>
      <c r="I100" s="31">
        <v>-0.019831187437106657</v>
      </c>
      <c r="J100" s="23">
        <v>216.72550906</v>
      </c>
      <c r="K100" s="333">
        <v>141.7977399171559</v>
      </c>
      <c r="L100" s="42">
        <v>0.25985965029391567</v>
      </c>
    </row>
    <row r="101" spans="1:12" ht="12.75">
      <c r="A101" s="25" t="s">
        <v>194</v>
      </c>
      <c r="B101" s="26" t="s">
        <v>80</v>
      </c>
      <c r="C101" s="21">
        <v>1517.68359442</v>
      </c>
      <c r="D101" s="332">
        <v>1139.8787589254666</v>
      </c>
      <c r="E101" s="30">
        <v>0.04045453406034594</v>
      </c>
      <c r="F101" s="21">
        <v>1346.13710526</v>
      </c>
      <c r="G101" s="332">
        <v>1011.0362255537789</v>
      </c>
      <c r="H101" s="420">
        <v>88.69682127482189</v>
      </c>
      <c r="I101" s="30">
        <v>-0.005243785460622541</v>
      </c>
      <c r="J101" s="21">
        <v>171.54648916000002</v>
      </c>
      <c r="K101" s="332">
        <v>128.84253337168772</v>
      </c>
      <c r="L101" s="41">
        <v>0.6269512190095416</v>
      </c>
    </row>
    <row r="102" spans="1:12" ht="12.75">
      <c r="A102" s="27" t="s">
        <v>195</v>
      </c>
      <c r="B102" s="28" t="s">
        <v>81</v>
      </c>
      <c r="C102" s="23">
        <v>1039.78708079</v>
      </c>
      <c r="D102" s="333">
        <v>877.1769035810487</v>
      </c>
      <c r="E102" s="31">
        <v>-0.049657817664543025</v>
      </c>
      <c r="F102" s="23">
        <v>927.55674256</v>
      </c>
      <c r="G102" s="333">
        <v>782.4980386526165</v>
      </c>
      <c r="H102" s="421">
        <v>89.20641155257184</v>
      </c>
      <c r="I102" s="31">
        <v>0.001373277605432932</v>
      </c>
      <c r="J102" s="23">
        <v>112.23033823</v>
      </c>
      <c r="K102" s="333">
        <v>94.67886492843218</v>
      </c>
      <c r="L102" s="42">
        <v>-0.33130124537211414</v>
      </c>
    </row>
    <row r="103" spans="1:12" ht="12.75">
      <c r="A103" s="25" t="s">
        <v>196</v>
      </c>
      <c r="B103" s="26" t="s">
        <v>82</v>
      </c>
      <c r="C103" s="21">
        <v>674.76787112</v>
      </c>
      <c r="D103" s="332">
        <v>1653.478083559999</v>
      </c>
      <c r="E103" s="30">
        <v>0.02566870710925384</v>
      </c>
      <c r="F103" s="21">
        <v>617.670599</v>
      </c>
      <c r="G103" s="332">
        <v>1513.5646524051067</v>
      </c>
      <c r="H103" s="420">
        <v>91.53823491547868</v>
      </c>
      <c r="I103" s="30">
        <v>0.01258473038595076</v>
      </c>
      <c r="J103" s="21">
        <v>57.09727212000001</v>
      </c>
      <c r="K103" s="332">
        <v>139.91343115489232</v>
      </c>
      <c r="L103" s="41">
        <v>0.19233521203804727</v>
      </c>
    </row>
    <row r="104" spans="1:12" ht="12.75">
      <c r="A104" s="27" t="s">
        <v>197</v>
      </c>
      <c r="B104" s="28" t="s">
        <v>83</v>
      </c>
      <c r="C104" s="23">
        <v>633.4039080900001</v>
      </c>
      <c r="D104" s="333">
        <v>1573.6782155732064</v>
      </c>
      <c r="E104" s="31">
        <v>0.00636425243428107</v>
      </c>
      <c r="F104" s="23">
        <v>602.08819909</v>
      </c>
      <c r="G104" s="333">
        <v>1495.87501854663</v>
      </c>
      <c r="H104" s="421">
        <v>95.05596530112498</v>
      </c>
      <c r="I104" s="31">
        <v>0.012548861514749765</v>
      </c>
      <c r="J104" s="23">
        <v>31.315709</v>
      </c>
      <c r="K104" s="333">
        <v>77.80319702657647</v>
      </c>
      <c r="L104" s="42">
        <v>-0.09939720368613547</v>
      </c>
    </row>
    <row r="105" spans="1:12" ht="12.75">
      <c r="A105" s="25" t="s">
        <v>198</v>
      </c>
      <c r="B105" s="26" t="s">
        <v>84</v>
      </c>
      <c r="C105" s="21">
        <v>323.48426393</v>
      </c>
      <c r="D105" s="332">
        <v>1428.6533522210348</v>
      </c>
      <c r="E105" s="30">
        <v>-0.03947737059761047</v>
      </c>
      <c r="F105" s="21">
        <v>301.4666235</v>
      </c>
      <c r="G105" s="332">
        <v>1331.413457376803</v>
      </c>
      <c r="H105" s="420">
        <v>93.19359768462664</v>
      </c>
      <c r="I105" s="30">
        <v>-0.01364551902098421</v>
      </c>
      <c r="J105" s="21">
        <v>22.01764043</v>
      </c>
      <c r="K105" s="332">
        <v>97.23989484423167</v>
      </c>
      <c r="L105" s="41">
        <v>-0.2929972757864828</v>
      </c>
    </row>
    <row r="106" spans="1:12" ht="12.75">
      <c r="A106" s="27" t="s">
        <v>199</v>
      </c>
      <c r="B106" s="643" t="s">
        <v>100</v>
      </c>
      <c r="C106" s="22">
        <v>1566.83703009</v>
      </c>
      <c r="D106" s="333">
        <v>1899.1158315586613</v>
      </c>
      <c r="E106" s="31">
        <v>0.07513908912948364</v>
      </c>
      <c r="F106" s="22">
        <v>1452.8780753800002</v>
      </c>
      <c r="G106" s="333">
        <v>1760.9896251431758</v>
      </c>
      <c r="H106" s="421">
        <v>92.72681507256347</v>
      </c>
      <c r="I106" s="31">
        <v>0.08582437390031994</v>
      </c>
      <c r="J106" s="22">
        <v>113.95895470999997</v>
      </c>
      <c r="K106" s="333">
        <v>138.12620641548537</v>
      </c>
      <c r="L106" s="42">
        <v>-0.044711893377373246</v>
      </c>
    </row>
    <row r="107" spans="1:12" ht="13.5" thickBot="1">
      <c r="A107" s="671">
        <v>976</v>
      </c>
      <c r="B107" s="644" t="s">
        <v>460</v>
      </c>
      <c r="C107" s="21">
        <v>292.65215836</v>
      </c>
      <c r="D107" s="332">
        <v>1567.2560682057956</v>
      </c>
      <c r="E107" s="30" t="s">
        <v>474</v>
      </c>
      <c r="F107" s="21">
        <v>277.1737273</v>
      </c>
      <c r="G107" s="332">
        <v>1484.363581982445</v>
      </c>
      <c r="H107" s="420">
        <v>94.710980043086</v>
      </c>
      <c r="I107" s="30" t="s">
        <v>474</v>
      </c>
      <c r="J107" s="21">
        <v>15.47843106</v>
      </c>
      <c r="K107" s="332">
        <v>82.89248622335042</v>
      </c>
      <c r="L107" s="41" t="s">
        <v>474</v>
      </c>
    </row>
    <row r="108" spans="1:12" ht="12.75">
      <c r="A108" s="755" t="s">
        <v>201</v>
      </c>
      <c r="B108" s="756"/>
      <c r="C108" s="212">
        <v>65703.18732063001</v>
      </c>
      <c r="D108" s="334">
        <v>1065.996301425864</v>
      </c>
      <c r="E108" s="32">
        <v>0.00782352458306712</v>
      </c>
      <c r="F108" s="212">
        <v>59227.30818215</v>
      </c>
      <c r="G108" s="334">
        <v>960.92889919448</v>
      </c>
      <c r="H108" s="422">
        <v>90.14373670050759</v>
      </c>
      <c r="I108" s="32">
        <v>0.0059243434624134395</v>
      </c>
      <c r="J108" s="212">
        <v>6475.87913848</v>
      </c>
      <c r="K108" s="334">
        <v>105.06740223138381</v>
      </c>
      <c r="L108" s="43">
        <v>0.025531683408421157</v>
      </c>
    </row>
    <row r="109" spans="1:12" ht="12.75">
      <c r="A109" s="753" t="s">
        <v>463</v>
      </c>
      <c r="B109" s="754"/>
      <c r="C109" s="213">
        <v>3491.1452315900005</v>
      </c>
      <c r="D109" s="335">
        <v>1704.0126004756983</v>
      </c>
      <c r="E109" s="33">
        <v>0.03800236112733124</v>
      </c>
      <c r="F109" s="213">
        <v>3251.2772242700003</v>
      </c>
      <c r="G109" s="335">
        <v>1586.9340833101082</v>
      </c>
      <c r="H109" s="423">
        <v>93.12924580881</v>
      </c>
      <c r="I109" s="33">
        <v>0.044168287345992985</v>
      </c>
      <c r="J109" s="213">
        <v>239.86800732</v>
      </c>
      <c r="K109" s="335">
        <v>117.07851716558984</v>
      </c>
      <c r="L109" s="44">
        <v>-0.03734240118171073</v>
      </c>
    </row>
    <row r="110" spans="1:12" ht="13.5" thickBot="1">
      <c r="A110" s="751" t="s">
        <v>464</v>
      </c>
      <c r="B110" s="752"/>
      <c r="C110" s="214">
        <v>71333.3597108</v>
      </c>
      <c r="D110" s="336">
        <v>1081.7552785791274</v>
      </c>
      <c r="E110" s="34">
        <v>0.00898215296692384</v>
      </c>
      <c r="F110" s="214">
        <v>64553.07906589</v>
      </c>
      <c r="G110" s="336">
        <v>978.9337599009764</v>
      </c>
      <c r="H110" s="424">
        <v>90.49493719011885</v>
      </c>
      <c r="I110" s="34">
        <v>0.008173380760753357</v>
      </c>
      <c r="J110" s="214">
        <v>6780.280644909998</v>
      </c>
      <c r="K110" s="336">
        <v>102.82151867815091</v>
      </c>
      <c r="L110" s="45">
        <v>0.016731954197249044</v>
      </c>
    </row>
    <row r="111" spans="3:10" ht="12.75">
      <c r="C111" s="4"/>
      <c r="D111" s="5"/>
      <c r="F111" s="4"/>
      <c r="G111" s="5"/>
      <c r="J111" s="4"/>
    </row>
    <row r="112" spans="1:12" ht="12.75">
      <c r="A112" s="324" t="s">
        <v>462</v>
      </c>
      <c r="B112" s="324"/>
      <c r="C112" s="324"/>
      <c r="D112" s="324"/>
      <c r="E112" s="324"/>
      <c r="F112" s="324"/>
      <c r="G112" s="324"/>
      <c r="H112" s="324"/>
      <c r="I112" s="324"/>
      <c r="J112" s="324"/>
      <c r="K112" s="324"/>
      <c r="L112" s="324"/>
    </row>
    <row r="113" spans="1:10" ht="12.75">
      <c r="A113" s="2" t="s">
        <v>384</v>
      </c>
      <c r="C113" s="4"/>
      <c r="D113" s="5"/>
      <c r="F113" s="4"/>
      <c r="G113" s="5"/>
      <c r="J113" s="4"/>
    </row>
    <row r="114" spans="1:12" ht="12.75">
      <c r="A114" s="773" t="s">
        <v>451</v>
      </c>
      <c r="B114" s="773"/>
      <c r="C114" s="773"/>
      <c r="D114" s="773"/>
      <c r="E114" s="773"/>
      <c r="F114" s="773"/>
      <c r="G114" s="773"/>
      <c r="H114" s="773"/>
      <c r="I114" s="773"/>
      <c r="J114" s="773"/>
      <c r="K114" s="773"/>
      <c r="L114" s="773"/>
    </row>
    <row r="116" spans="1:12" ht="12.75">
      <c r="A116" s="774"/>
      <c r="B116" s="774"/>
      <c r="C116" s="774"/>
      <c r="D116" s="774"/>
      <c r="E116" s="774"/>
      <c r="F116" s="774"/>
      <c r="G116" s="774"/>
      <c r="H116" s="774"/>
      <c r="I116" s="774"/>
      <c r="J116" s="774"/>
      <c r="K116" s="774"/>
      <c r="L116" s="774"/>
    </row>
    <row r="118" spans="1:12" ht="12.75">
      <c r="A118" s="25"/>
      <c r="B118" s="26"/>
      <c r="E118" s="155"/>
      <c r="L118" s="155"/>
    </row>
    <row r="119" spans="1:12" ht="12.75">
      <c r="A119" s="25"/>
      <c r="B119" s="26"/>
      <c r="E119" s="155"/>
      <c r="L119" s="155"/>
    </row>
  </sheetData>
  <sheetProtection/>
  <mergeCells count="12">
    <mergeCell ref="C5:E5"/>
    <mergeCell ref="A3:L3"/>
    <mergeCell ref="A109:B109"/>
    <mergeCell ref="A108:B108"/>
    <mergeCell ref="A114:L114"/>
    <mergeCell ref="A116:L116"/>
    <mergeCell ref="A110:B110"/>
    <mergeCell ref="C1:L1"/>
    <mergeCell ref="A1:B1"/>
    <mergeCell ref="A5:B6"/>
    <mergeCell ref="F5:I5"/>
    <mergeCell ref="J5:L5"/>
  </mergeCells>
  <hyperlinks>
    <hyperlink ref="L2" location="Index!A1" display="Index"/>
  </hyperlinks>
  <printOptions/>
  <pageMargins left="0.5118110236220472" right="0.2362204724409449" top="1.21" bottom="0.5511811023622047" header="0.29" footer="0.25"/>
  <pageSetup firstPageNumber="6"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11" man="1"/>
  </rowBreaks>
</worksheet>
</file>

<file path=xl/worksheets/sheet5.xml><?xml version="1.0" encoding="utf-8"?>
<worksheet xmlns="http://schemas.openxmlformats.org/spreadsheetml/2006/main" xmlns:r="http://schemas.openxmlformats.org/officeDocument/2006/relationships">
  <dimension ref="A1:J120"/>
  <sheetViews>
    <sheetView zoomScaleSheetLayoutView="85" workbookViewId="0" topLeftCell="A1">
      <selection activeCell="P20" sqref="P20"/>
    </sheetView>
  </sheetViews>
  <sheetFormatPr defaultColWidth="11.421875" defaultRowHeight="12.75"/>
  <cols>
    <col min="1" max="1" width="3.421875" style="2" customWidth="1"/>
    <col min="2" max="2" width="17.8515625" style="2" bestFit="1" customWidth="1"/>
    <col min="3" max="3" width="12.57421875" style="2" bestFit="1" customWidth="1"/>
    <col min="4" max="4" width="11.421875" style="2" customWidth="1"/>
    <col min="5" max="5" width="14.7109375" style="199" bestFit="1" customWidth="1"/>
    <col min="6" max="6" width="9.421875" style="2" bestFit="1" customWidth="1"/>
    <col min="7" max="7" width="11.28125" style="2" customWidth="1"/>
    <col min="8" max="8" width="12.28125" style="2" customWidth="1"/>
    <col min="9" max="9" width="11.421875" style="199" customWidth="1"/>
    <col min="10" max="10" width="9.7109375" style="2" customWidth="1"/>
    <col min="11" max="16384" width="11.421875" style="2" customWidth="1"/>
  </cols>
  <sheetData>
    <row r="1" spans="1:10" ht="16.5" customHeight="1">
      <c r="A1" s="759" t="s">
        <v>311</v>
      </c>
      <c r="B1" s="759"/>
      <c r="C1" s="775" t="s">
        <v>445</v>
      </c>
      <c r="D1" s="775"/>
      <c r="E1" s="775"/>
      <c r="F1" s="775"/>
      <c r="G1" s="775"/>
      <c r="H1" s="775"/>
      <c r="I1" s="775"/>
      <c r="J1" s="775"/>
    </row>
    <row r="2" spans="1:10" s="10" customFormat="1" ht="15" customHeight="1" thickBot="1">
      <c r="A2" s="11"/>
      <c r="B2" s="11"/>
      <c r="C2" s="9"/>
      <c r="D2" s="9"/>
      <c r="E2" s="226"/>
      <c r="F2" s="9"/>
      <c r="G2" s="9"/>
      <c r="H2" s="9"/>
      <c r="I2" s="226"/>
      <c r="J2" s="111" t="s">
        <v>280</v>
      </c>
    </row>
    <row r="3" spans="1:10" ht="22.5" customHeight="1" thickBot="1">
      <c r="A3" s="770" t="s">
        <v>244</v>
      </c>
      <c r="B3" s="771"/>
      <c r="C3" s="771"/>
      <c r="D3" s="771"/>
      <c r="E3" s="771"/>
      <c r="F3" s="771"/>
      <c r="G3" s="771"/>
      <c r="H3" s="771"/>
      <c r="I3" s="771"/>
      <c r="J3" s="772"/>
    </row>
    <row r="4" spans="1:10" ht="9" customHeight="1" thickBot="1">
      <c r="A4" s="12"/>
      <c r="B4" s="13"/>
      <c r="C4" s="13"/>
      <c r="D4" s="13"/>
      <c r="E4" s="227"/>
      <c r="F4" s="15"/>
      <c r="G4" s="16"/>
      <c r="H4" s="16"/>
      <c r="I4" s="227"/>
      <c r="J4" s="15"/>
    </row>
    <row r="5" spans="1:10" ht="30" customHeight="1">
      <c r="A5" s="760" t="s">
        <v>228</v>
      </c>
      <c r="B5" s="761"/>
      <c r="C5" s="776" t="s">
        <v>241</v>
      </c>
      <c r="D5" s="777"/>
      <c r="E5" s="778"/>
      <c r="F5" s="780"/>
      <c r="G5" s="776" t="s">
        <v>242</v>
      </c>
      <c r="H5" s="777"/>
      <c r="I5" s="778"/>
      <c r="J5" s="779"/>
    </row>
    <row r="6" spans="1:10" ht="29.25" customHeight="1">
      <c r="A6" s="762"/>
      <c r="B6" s="763"/>
      <c r="C6" s="35" t="s">
        <v>234</v>
      </c>
      <c r="D6" s="283" t="s">
        <v>235</v>
      </c>
      <c r="E6" s="283" t="s">
        <v>243</v>
      </c>
      <c r="F6" s="7" t="s">
        <v>452</v>
      </c>
      <c r="G6" s="35" t="s">
        <v>234</v>
      </c>
      <c r="H6" s="283" t="s">
        <v>235</v>
      </c>
      <c r="I6" s="435" t="s">
        <v>243</v>
      </c>
      <c r="J6" s="19" t="s">
        <v>452</v>
      </c>
    </row>
    <row r="7" spans="1:10" ht="12.75" customHeight="1">
      <c r="A7" s="25" t="s">
        <v>102</v>
      </c>
      <c r="B7" s="26" t="s">
        <v>1</v>
      </c>
      <c r="C7" s="21">
        <v>80.62034267</v>
      </c>
      <c r="D7" s="284">
        <v>133.06058285965156</v>
      </c>
      <c r="E7" s="430">
        <v>19.164124659778352</v>
      </c>
      <c r="F7" s="30">
        <v>0.04581851228844558</v>
      </c>
      <c r="G7" s="21">
        <v>65.40780761</v>
      </c>
      <c r="H7" s="284">
        <v>107.952915057469</v>
      </c>
      <c r="I7" s="425">
        <v>15.547978800979203</v>
      </c>
      <c r="J7" s="41">
        <v>0.016851997823949638</v>
      </c>
    </row>
    <row r="8" spans="1:10" ht="12.75" customHeight="1">
      <c r="A8" s="27" t="s">
        <v>103</v>
      </c>
      <c r="B8" s="28" t="s">
        <v>2</v>
      </c>
      <c r="C8" s="22">
        <v>94.68027767</v>
      </c>
      <c r="D8" s="285">
        <v>170.7424564083236</v>
      </c>
      <c r="E8" s="431">
        <v>20.0128207283114</v>
      </c>
      <c r="F8" s="31">
        <v>0.019900083301635618</v>
      </c>
      <c r="G8" s="22">
        <v>59.69747388</v>
      </c>
      <c r="H8" s="285">
        <v>107.65592985657891</v>
      </c>
      <c r="I8" s="426">
        <v>12.618412958795586</v>
      </c>
      <c r="J8" s="42">
        <v>0.002411900555332691</v>
      </c>
    </row>
    <row r="9" spans="1:10" ht="12.75" customHeight="1">
      <c r="A9" s="25" t="s">
        <v>104</v>
      </c>
      <c r="B9" s="26" t="s">
        <v>3</v>
      </c>
      <c r="C9" s="21">
        <v>73.67760743</v>
      </c>
      <c r="D9" s="284">
        <v>208.5046140501808</v>
      </c>
      <c r="E9" s="430">
        <v>20.863294203183383</v>
      </c>
      <c r="F9" s="30">
        <v>0.017180547518019784</v>
      </c>
      <c r="G9" s="21">
        <v>39.72353818</v>
      </c>
      <c r="H9" s="284">
        <v>112.41598751422055</v>
      </c>
      <c r="I9" s="425">
        <v>11.248517599165039</v>
      </c>
      <c r="J9" s="41">
        <v>0.04314292010955478</v>
      </c>
    </row>
    <row r="10" spans="1:10" ht="12.75" customHeight="1">
      <c r="A10" s="27" t="s">
        <v>105</v>
      </c>
      <c r="B10" s="28" t="s">
        <v>85</v>
      </c>
      <c r="C10" s="23">
        <v>45.22181872</v>
      </c>
      <c r="D10" s="285">
        <v>274.872924829351</v>
      </c>
      <c r="E10" s="431">
        <v>27.509759436377042</v>
      </c>
      <c r="F10" s="31">
        <v>0.02411446190093236</v>
      </c>
      <c r="G10" s="23">
        <v>26.94293668</v>
      </c>
      <c r="H10" s="285">
        <v>163.76793367331433</v>
      </c>
      <c r="I10" s="426">
        <v>16.390179067445057</v>
      </c>
      <c r="J10" s="42">
        <v>-0.04685997224142513</v>
      </c>
    </row>
    <row r="11" spans="1:10" ht="12.75" customHeight="1">
      <c r="A11" s="25" t="s">
        <v>106</v>
      </c>
      <c r="B11" s="26" t="s">
        <v>4</v>
      </c>
      <c r="C11" s="21">
        <v>33.88833125</v>
      </c>
      <c r="D11" s="284">
        <v>240.08226002989664</v>
      </c>
      <c r="E11" s="430">
        <v>22.956655207997784</v>
      </c>
      <c r="F11" s="30">
        <v>0.01814809915661475</v>
      </c>
      <c r="G11" s="21">
        <v>12.53026457</v>
      </c>
      <c r="H11" s="284">
        <v>88.7707988494754</v>
      </c>
      <c r="I11" s="425">
        <v>8.488259905051553</v>
      </c>
      <c r="J11" s="41">
        <v>-0.015869593200095622</v>
      </c>
    </row>
    <row r="12" spans="1:10" ht="12.75" customHeight="1">
      <c r="A12" s="27" t="s">
        <v>107</v>
      </c>
      <c r="B12" s="28" t="s">
        <v>5</v>
      </c>
      <c r="C12" s="23">
        <v>193.19917744999998</v>
      </c>
      <c r="D12" s="285">
        <v>176.5027256174881</v>
      </c>
      <c r="E12" s="431">
        <v>18.844252972525926</v>
      </c>
      <c r="F12" s="31">
        <v>-0.03414878325742543</v>
      </c>
      <c r="G12" s="23">
        <v>114.77445695</v>
      </c>
      <c r="H12" s="285">
        <v>104.8555420904151</v>
      </c>
      <c r="I12" s="426">
        <v>11.194865993204498</v>
      </c>
      <c r="J12" s="42">
        <v>-0.06565077988746115</v>
      </c>
    </row>
    <row r="13" spans="1:10" ht="12.75" customHeight="1">
      <c r="A13" s="25" t="s">
        <v>108</v>
      </c>
      <c r="B13" s="26" t="s">
        <v>6</v>
      </c>
      <c r="C13" s="21">
        <v>67.05521482</v>
      </c>
      <c r="D13" s="284">
        <v>207.27016537049172</v>
      </c>
      <c r="E13" s="430">
        <v>22.67844504653066</v>
      </c>
      <c r="F13" s="30">
        <v>0.025538786001157776</v>
      </c>
      <c r="G13" s="21">
        <v>43.39339465</v>
      </c>
      <c r="H13" s="284">
        <v>134.13059833207632</v>
      </c>
      <c r="I13" s="425">
        <v>14.67588641083474</v>
      </c>
      <c r="J13" s="41">
        <v>0.03936790112362365</v>
      </c>
    </row>
    <row r="14" spans="1:10" ht="12.75" customHeight="1">
      <c r="A14" s="27" t="s">
        <v>109</v>
      </c>
      <c r="B14" s="28" t="s">
        <v>86</v>
      </c>
      <c r="C14" s="23">
        <v>63.62142412</v>
      </c>
      <c r="D14" s="285">
        <v>218.09296036912485</v>
      </c>
      <c r="E14" s="431">
        <v>22.974128658725608</v>
      </c>
      <c r="F14" s="31">
        <v>0.020782735620613835</v>
      </c>
      <c r="G14" s="23">
        <v>39.80980522</v>
      </c>
      <c r="H14" s="285">
        <v>136.4672104128316</v>
      </c>
      <c r="I14" s="426">
        <v>14.375591236027905</v>
      </c>
      <c r="J14" s="42">
        <v>0.017117588193251487</v>
      </c>
    </row>
    <row r="15" spans="1:10" ht="12.75" customHeight="1">
      <c r="A15" s="25" t="s">
        <v>110</v>
      </c>
      <c r="B15" s="26" t="s">
        <v>7</v>
      </c>
      <c r="C15" s="21">
        <v>39.72466656999999</v>
      </c>
      <c r="D15" s="284">
        <v>253.5061459084498</v>
      </c>
      <c r="E15" s="430">
        <v>26.031030720966136</v>
      </c>
      <c r="F15" s="30">
        <v>0.026451119059296424</v>
      </c>
      <c r="G15" s="21">
        <v>15.393024800000001</v>
      </c>
      <c r="H15" s="284">
        <v>98.23182238785968</v>
      </c>
      <c r="I15" s="425">
        <v>10.086838633404636</v>
      </c>
      <c r="J15" s="41">
        <v>0.01964286653127645</v>
      </c>
    </row>
    <row r="16" spans="1:10" ht="12.75" customHeight="1">
      <c r="A16" s="27" t="s">
        <v>111</v>
      </c>
      <c r="B16" s="28" t="s">
        <v>87</v>
      </c>
      <c r="C16" s="23">
        <v>53.34892129</v>
      </c>
      <c r="D16" s="285">
        <v>171.16788360348568</v>
      </c>
      <c r="E16" s="431">
        <v>21.307967128499175</v>
      </c>
      <c r="F16" s="31">
        <v>-0.005102736734230784</v>
      </c>
      <c r="G16" s="23">
        <v>34.98436971</v>
      </c>
      <c r="H16" s="285">
        <v>112.24595320140146</v>
      </c>
      <c r="I16" s="426">
        <v>13.973024791631024</v>
      </c>
      <c r="J16" s="42">
        <v>-0.12475102092264956</v>
      </c>
    </row>
    <row r="17" spans="1:10" ht="12.75" customHeight="1">
      <c r="A17" s="25" t="s">
        <v>112</v>
      </c>
      <c r="B17" s="26" t="s">
        <v>8</v>
      </c>
      <c r="C17" s="21">
        <v>88.977124</v>
      </c>
      <c r="D17" s="284">
        <v>244.83276649606515</v>
      </c>
      <c r="E17" s="430">
        <v>23.308055806095144</v>
      </c>
      <c r="F17" s="30">
        <v>0.024880107883201275</v>
      </c>
      <c r="G17" s="21">
        <v>38.05702267</v>
      </c>
      <c r="H17" s="284">
        <v>104.71912021903033</v>
      </c>
      <c r="I17" s="425">
        <v>9.969250165988598</v>
      </c>
      <c r="J17" s="41">
        <v>0.05799756933425182</v>
      </c>
    </row>
    <row r="18" spans="1:10" ht="12.75" customHeight="1">
      <c r="A18" s="27" t="s">
        <v>113</v>
      </c>
      <c r="B18" s="28" t="s">
        <v>9</v>
      </c>
      <c r="C18" s="23">
        <v>65.1883245</v>
      </c>
      <c r="D18" s="285">
        <v>225.85116271818288</v>
      </c>
      <c r="E18" s="431">
        <v>23.17453636952592</v>
      </c>
      <c r="F18" s="31">
        <v>0.007949656803810434</v>
      </c>
      <c r="G18" s="23">
        <v>40.26173385</v>
      </c>
      <c r="H18" s="285">
        <v>139.49061389164132</v>
      </c>
      <c r="I18" s="426">
        <v>14.31310012281414</v>
      </c>
      <c r="J18" s="42">
        <v>0.0085474692509524</v>
      </c>
    </row>
    <row r="19" spans="1:10" ht="12.75" customHeight="1">
      <c r="A19" s="25" t="s">
        <v>114</v>
      </c>
      <c r="B19" s="26" t="s">
        <v>10</v>
      </c>
      <c r="C19" s="21">
        <v>317.83579548</v>
      </c>
      <c r="D19" s="284">
        <v>159.30868193679095</v>
      </c>
      <c r="E19" s="430">
        <v>17.441105275955316</v>
      </c>
      <c r="F19" s="30">
        <v>0.016858274488854574</v>
      </c>
      <c r="G19" s="21">
        <v>183.47443291000002</v>
      </c>
      <c r="H19" s="284">
        <v>91.96280120635922</v>
      </c>
      <c r="I19" s="425">
        <v>10.068082152285054</v>
      </c>
      <c r="J19" s="41">
        <v>0.022338704149689637</v>
      </c>
    </row>
    <row r="20" spans="1:10" ht="12.75" customHeight="1">
      <c r="A20" s="27" t="s">
        <v>115</v>
      </c>
      <c r="B20" s="28" t="s">
        <v>11</v>
      </c>
      <c r="C20" s="23">
        <v>106.64520064</v>
      </c>
      <c r="D20" s="285">
        <v>152.99417353605315</v>
      </c>
      <c r="E20" s="431">
        <v>19.235530687637635</v>
      </c>
      <c r="F20" s="31">
        <v>0.024647995725284755</v>
      </c>
      <c r="G20" s="23">
        <v>48.99339635000001</v>
      </c>
      <c r="H20" s="285">
        <v>70.28637142889936</v>
      </c>
      <c r="I20" s="426">
        <v>8.836909427957346</v>
      </c>
      <c r="J20" s="42">
        <v>0.03798561208285034</v>
      </c>
    </row>
    <row r="21" spans="1:10" ht="12.75" customHeight="1">
      <c r="A21" s="25" t="s">
        <v>116</v>
      </c>
      <c r="B21" s="26" t="s">
        <v>12</v>
      </c>
      <c r="C21" s="21">
        <v>43.46832972000001</v>
      </c>
      <c r="D21" s="284">
        <v>281.61453360457136</v>
      </c>
      <c r="E21" s="430">
        <v>25.63942769942268</v>
      </c>
      <c r="F21" s="30">
        <v>0.037115273256379755</v>
      </c>
      <c r="G21" s="21">
        <v>22.46653545</v>
      </c>
      <c r="H21" s="284">
        <v>145.55201322933</v>
      </c>
      <c r="I21" s="425">
        <v>13.251696465846893</v>
      </c>
      <c r="J21" s="41">
        <v>0.024813442373122774</v>
      </c>
    </row>
    <row r="22" spans="1:10" ht="12.75" customHeight="1">
      <c r="A22" s="27" t="s">
        <v>117</v>
      </c>
      <c r="B22" s="28" t="s">
        <v>13</v>
      </c>
      <c r="C22" s="23">
        <v>80.23827549</v>
      </c>
      <c r="D22" s="285">
        <v>220.48752171535506</v>
      </c>
      <c r="E22" s="431">
        <v>24.371729638243483</v>
      </c>
      <c r="F22" s="31">
        <v>0.02466545244699958</v>
      </c>
      <c r="G22" s="23">
        <v>33.63289</v>
      </c>
      <c r="H22" s="285">
        <v>92.42013887934753</v>
      </c>
      <c r="I22" s="426">
        <v>10.215719331292707</v>
      </c>
      <c r="J22" s="42">
        <v>0.021765801449419087</v>
      </c>
    </row>
    <row r="23" spans="1:10" ht="12.75" customHeight="1">
      <c r="A23" s="25" t="s">
        <v>118</v>
      </c>
      <c r="B23" s="26" t="s">
        <v>88</v>
      </c>
      <c r="C23" s="21">
        <v>111.30811963000001</v>
      </c>
      <c r="D23" s="284">
        <v>175.30825484149386</v>
      </c>
      <c r="E23" s="430">
        <v>20.119320393045413</v>
      </c>
      <c r="F23" s="30">
        <v>0.0012445506402112283</v>
      </c>
      <c r="G23" s="21">
        <v>49.950711489999996</v>
      </c>
      <c r="H23" s="284">
        <v>78.6714580078371</v>
      </c>
      <c r="I23" s="425">
        <v>9.028760630118684</v>
      </c>
      <c r="J23" s="41">
        <v>-0.06465227323227829</v>
      </c>
    </row>
    <row r="24" spans="1:10" ht="12.75" customHeight="1">
      <c r="A24" s="27" t="s">
        <v>119</v>
      </c>
      <c r="B24" s="28" t="s">
        <v>89</v>
      </c>
      <c r="C24" s="23">
        <v>73.39055300000003</v>
      </c>
      <c r="D24" s="285">
        <v>229.7597636989197</v>
      </c>
      <c r="E24" s="431">
        <v>24.093858475845394</v>
      </c>
      <c r="F24" s="31">
        <v>0.027155276763153546</v>
      </c>
      <c r="G24" s="23">
        <v>31.09275512</v>
      </c>
      <c r="H24" s="285">
        <v>97.34037661658678</v>
      </c>
      <c r="I24" s="426">
        <v>10.20764132252004</v>
      </c>
      <c r="J24" s="42">
        <v>-0.0026748664483384754</v>
      </c>
    </row>
    <row r="25" spans="1:10" ht="12.75" customHeight="1">
      <c r="A25" s="25" t="s">
        <v>120</v>
      </c>
      <c r="B25" s="26" t="s">
        <v>90</v>
      </c>
      <c r="C25" s="21">
        <v>55.42420848</v>
      </c>
      <c r="D25" s="284">
        <v>219.8361408240651</v>
      </c>
      <c r="E25" s="430">
        <v>21.671644702815584</v>
      </c>
      <c r="F25" s="30">
        <v>0.01770854686696821</v>
      </c>
      <c r="G25" s="21">
        <v>38.0575175</v>
      </c>
      <c r="H25" s="284">
        <v>150.95240881181678</v>
      </c>
      <c r="I25" s="425">
        <v>14.88102437816152</v>
      </c>
      <c r="J25" s="41">
        <v>0.014883253468295887</v>
      </c>
    </row>
    <row r="26" spans="1:10" ht="12.75" customHeight="1">
      <c r="A26" s="27" t="s">
        <v>225</v>
      </c>
      <c r="B26" s="28" t="s">
        <v>14</v>
      </c>
      <c r="C26" s="23">
        <v>61.01562332</v>
      </c>
      <c r="D26" s="285">
        <v>424.5332952046979</v>
      </c>
      <c r="E26" s="431">
        <v>33.09729816738997</v>
      </c>
      <c r="F26" s="31">
        <v>0.01939511420352491</v>
      </c>
      <c r="G26" s="23">
        <v>20.396797739999997</v>
      </c>
      <c r="H26" s="285">
        <v>141.91643525089754</v>
      </c>
      <c r="I26" s="426">
        <v>11.064033434850533</v>
      </c>
      <c r="J26" s="42">
        <v>0.08357620854427306</v>
      </c>
    </row>
    <row r="27" spans="1:10" ht="12.75" customHeight="1">
      <c r="A27" s="25" t="s">
        <v>226</v>
      </c>
      <c r="B27" s="26" t="s">
        <v>15</v>
      </c>
      <c r="C27" s="21">
        <v>50.76473353</v>
      </c>
      <c r="D27" s="284">
        <v>303.7930709203306</v>
      </c>
      <c r="E27" s="430">
        <v>26.318099775588404</v>
      </c>
      <c r="F27" s="30">
        <v>0.037737742357590864</v>
      </c>
      <c r="G27" s="21">
        <v>24.385306030000002</v>
      </c>
      <c r="H27" s="284">
        <v>145.92979198458437</v>
      </c>
      <c r="I27" s="425">
        <v>12.64214096143208</v>
      </c>
      <c r="J27" s="41">
        <v>-0.045439550305353515</v>
      </c>
    </row>
    <row r="28" spans="1:10" ht="12.75" customHeight="1">
      <c r="A28" s="27" t="s">
        <v>121</v>
      </c>
      <c r="B28" s="28" t="s">
        <v>16</v>
      </c>
      <c r="C28" s="23">
        <v>96.22528493</v>
      </c>
      <c r="D28" s="285">
        <v>178.771344148449</v>
      </c>
      <c r="E28" s="431">
        <v>21.772910831559777</v>
      </c>
      <c r="F28" s="31">
        <v>0.00493137933625154</v>
      </c>
      <c r="G28" s="23">
        <v>27.297971920000002</v>
      </c>
      <c r="H28" s="285">
        <v>50.71530976723102</v>
      </c>
      <c r="I28" s="426">
        <v>6.17671653483752</v>
      </c>
      <c r="J28" s="42">
        <v>-0.09127201196163426</v>
      </c>
    </row>
    <row r="29" spans="1:10" ht="12.75" customHeight="1">
      <c r="A29" s="25" t="s">
        <v>122</v>
      </c>
      <c r="B29" s="26" t="s">
        <v>91</v>
      </c>
      <c r="C29" s="21">
        <v>115.15364944999999</v>
      </c>
      <c r="D29" s="284">
        <v>189.2866174575413</v>
      </c>
      <c r="E29" s="430">
        <v>24.13185030747042</v>
      </c>
      <c r="F29" s="30">
        <v>0.030077411660559328</v>
      </c>
      <c r="G29" s="21">
        <v>55.249457760000006</v>
      </c>
      <c r="H29" s="284">
        <v>90.81764256455102</v>
      </c>
      <c r="I29" s="425">
        <v>11.578197048910203</v>
      </c>
      <c r="J29" s="41">
        <v>0.02173935343867095</v>
      </c>
    </row>
    <row r="30" spans="1:10" ht="12.75" customHeight="1">
      <c r="A30" s="27" t="s">
        <v>123</v>
      </c>
      <c r="B30" s="28" t="s">
        <v>17</v>
      </c>
      <c r="C30" s="23">
        <v>37.84388062</v>
      </c>
      <c r="D30" s="285">
        <v>294.65395429594736</v>
      </c>
      <c r="E30" s="431">
        <v>24.68491475702603</v>
      </c>
      <c r="F30" s="31">
        <v>0.040647958189866884</v>
      </c>
      <c r="G30" s="23">
        <v>21.16729268</v>
      </c>
      <c r="H30" s="285">
        <v>164.8093796862226</v>
      </c>
      <c r="I30" s="426">
        <v>13.807062248438651</v>
      </c>
      <c r="J30" s="42">
        <v>-0.0073463830702827915</v>
      </c>
    </row>
    <row r="31" spans="1:10" ht="12.75" customHeight="1">
      <c r="A31" s="25" t="s">
        <v>124</v>
      </c>
      <c r="B31" s="26" t="s">
        <v>92</v>
      </c>
      <c r="C31" s="21">
        <v>92.69431444</v>
      </c>
      <c r="D31" s="284">
        <v>218.38380053527337</v>
      </c>
      <c r="E31" s="430">
        <v>25.22391133178437</v>
      </c>
      <c r="F31" s="30">
        <v>0.027357021078513677</v>
      </c>
      <c r="G31" s="21">
        <v>46.06318711</v>
      </c>
      <c r="H31" s="284">
        <v>108.52287895565146</v>
      </c>
      <c r="I31" s="425">
        <v>12.534681920260748</v>
      </c>
      <c r="J31" s="41">
        <v>0.021211797320028536</v>
      </c>
    </row>
    <row r="32" spans="1:10" ht="12.75" customHeight="1">
      <c r="A32" s="27" t="s">
        <v>125</v>
      </c>
      <c r="B32" s="28" t="s">
        <v>18</v>
      </c>
      <c r="C32" s="23">
        <v>89.34309217</v>
      </c>
      <c r="D32" s="285">
        <v>165.4526218351383</v>
      </c>
      <c r="E32" s="431">
        <v>20.893387690952544</v>
      </c>
      <c r="F32" s="31">
        <v>0.03261889709055499</v>
      </c>
      <c r="G32" s="23">
        <v>49.564129380000004</v>
      </c>
      <c r="H32" s="285">
        <v>91.78678458199381</v>
      </c>
      <c r="I32" s="426">
        <v>11.590852135836384</v>
      </c>
      <c r="J32" s="42">
        <v>0.04412218147174318</v>
      </c>
    </row>
    <row r="33" spans="1:10" ht="12.75" customHeight="1">
      <c r="A33" s="25" t="s">
        <v>126</v>
      </c>
      <c r="B33" s="26" t="s">
        <v>93</v>
      </c>
      <c r="C33" s="21">
        <v>93.02276232000001</v>
      </c>
      <c r="D33" s="284">
        <v>186.98531282224462</v>
      </c>
      <c r="E33" s="430">
        <v>20.777323171107163</v>
      </c>
      <c r="F33" s="30">
        <v>0.023858817133917576</v>
      </c>
      <c r="G33" s="21">
        <v>41.06782198999999</v>
      </c>
      <c r="H33" s="284">
        <v>82.55054300916404</v>
      </c>
      <c r="I33" s="425">
        <v>9.17280231352875</v>
      </c>
      <c r="J33" s="41">
        <v>0.053017168352945454</v>
      </c>
    </row>
    <row r="34" spans="1:10" ht="12.75" customHeight="1">
      <c r="A34" s="27" t="s">
        <v>127</v>
      </c>
      <c r="B34" s="28" t="s">
        <v>19</v>
      </c>
      <c r="C34" s="23">
        <v>83.66702652</v>
      </c>
      <c r="D34" s="285">
        <v>139.63564685796112</v>
      </c>
      <c r="E34" s="431">
        <v>20.567074592765373</v>
      </c>
      <c r="F34" s="31">
        <v>0.028625896098143366</v>
      </c>
      <c r="G34" s="23">
        <v>28.872138890000006</v>
      </c>
      <c r="H34" s="285">
        <v>48.18600538067797</v>
      </c>
      <c r="I34" s="426">
        <v>7.097365101906243</v>
      </c>
      <c r="J34" s="42">
        <v>-0.14210745146553816</v>
      </c>
    </row>
    <row r="35" spans="1:10" ht="12.75" customHeight="1">
      <c r="A35" s="25" t="s">
        <v>128</v>
      </c>
      <c r="B35" s="26" t="s">
        <v>20</v>
      </c>
      <c r="C35" s="21">
        <v>73.31585464</v>
      </c>
      <c r="D35" s="284">
        <v>167.7838885405272</v>
      </c>
      <c r="E35" s="430">
        <v>20.94088663937349</v>
      </c>
      <c r="F35" s="30">
        <v>0.016236569696066905</v>
      </c>
      <c r="G35" s="21">
        <v>32.12460548</v>
      </c>
      <c r="H35" s="284">
        <v>73.51740291006622</v>
      </c>
      <c r="I35" s="425">
        <v>9.17561044598738</v>
      </c>
      <c r="J35" s="41">
        <v>0.05014060146418542</v>
      </c>
    </row>
    <row r="36" spans="1:10" ht="12.75" customHeight="1">
      <c r="A36" s="27" t="s">
        <v>129</v>
      </c>
      <c r="B36" s="28" t="s">
        <v>21</v>
      </c>
      <c r="C36" s="23">
        <v>146.49732892000003</v>
      </c>
      <c r="D36" s="285">
        <v>158.29984906671623</v>
      </c>
      <c r="E36" s="431">
        <v>21.304205894778345</v>
      </c>
      <c r="F36" s="31">
        <v>0.015783386152895762</v>
      </c>
      <c r="G36" s="23">
        <v>74.06579379</v>
      </c>
      <c r="H36" s="285">
        <v>80.03288568057211</v>
      </c>
      <c r="I36" s="426">
        <v>10.770933042226524</v>
      </c>
      <c r="J36" s="42">
        <v>0.028559352826220463</v>
      </c>
    </row>
    <row r="37" spans="1:10" ht="12.75" customHeight="1">
      <c r="A37" s="25" t="s">
        <v>130</v>
      </c>
      <c r="B37" s="26" t="s">
        <v>22</v>
      </c>
      <c r="C37" s="21">
        <v>145.89125656000002</v>
      </c>
      <c r="D37" s="284">
        <v>203.13995574931667</v>
      </c>
      <c r="E37" s="430">
        <v>19.843593463373782</v>
      </c>
      <c r="F37" s="30">
        <v>0.04000016728824263</v>
      </c>
      <c r="G37" s="21">
        <v>81.79713721</v>
      </c>
      <c r="H37" s="284">
        <v>113.89487776758227</v>
      </c>
      <c r="I37" s="425">
        <v>11.125746501439583</v>
      </c>
      <c r="J37" s="41">
        <v>0.03650371679051356</v>
      </c>
    </row>
    <row r="38" spans="1:10" ht="12.75" customHeight="1">
      <c r="A38" s="27" t="s">
        <v>131</v>
      </c>
      <c r="B38" s="28" t="s">
        <v>23</v>
      </c>
      <c r="C38" s="23">
        <v>261.44551071</v>
      </c>
      <c r="D38" s="285">
        <v>208.431566950772</v>
      </c>
      <c r="E38" s="431">
        <v>23.34253831703072</v>
      </c>
      <c r="F38" s="31">
        <v>0.0226713727278145</v>
      </c>
      <c r="G38" s="23">
        <v>114.96900065999999</v>
      </c>
      <c r="H38" s="285">
        <v>91.65645603648751</v>
      </c>
      <c r="I38" s="426">
        <v>10.264732776970694</v>
      </c>
      <c r="J38" s="42">
        <v>0.014328488275688667</v>
      </c>
    </row>
    <row r="39" spans="1:10" ht="12.75" customHeight="1">
      <c r="A39" s="25" t="s">
        <v>132</v>
      </c>
      <c r="B39" s="26" t="s">
        <v>24</v>
      </c>
      <c r="C39" s="21">
        <v>56.824038359999996</v>
      </c>
      <c r="D39" s="284">
        <v>292.06434189967104</v>
      </c>
      <c r="E39" s="430">
        <v>27.26906660246534</v>
      </c>
      <c r="F39" s="30">
        <v>0.030514290810769396</v>
      </c>
      <c r="G39" s="21">
        <v>22.89375926</v>
      </c>
      <c r="H39" s="284">
        <v>117.66940409128289</v>
      </c>
      <c r="I39" s="425">
        <v>10.986397025967156</v>
      </c>
      <c r="J39" s="41">
        <v>0.03336045258244158</v>
      </c>
    </row>
    <row r="40" spans="1:10" ht="12.75" customHeight="1">
      <c r="A40" s="27" t="s">
        <v>133</v>
      </c>
      <c r="B40" s="28" t="s">
        <v>25</v>
      </c>
      <c r="C40" s="23">
        <v>227.59179257</v>
      </c>
      <c r="D40" s="285">
        <v>155.44953074541968</v>
      </c>
      <c r="E40" s="431">
        <v>18.893507701667087</v>
      </c>
      <c r="F40" s="31">
        <v>0.009954386774280621</v>
      </c>
      <c r="G40" s="23">
        <v>97.59189878000001</v>
      </c>
      <c r="H40" s="285">
        <v>66.65712633393622</v>
      </c>
      <c r="I40" s="426">
        <v>8.101580774944397</v>
      </c>
      <c r="J40" s="42">
        <v>0.06850656004059674</v>
      </c>
    </row>
    <row r="41" spans="1:10" ht="12.75" customHeight="1">
      <c r="A41" s="25" t="s">
        <v>134</v>
      </c>
      <c r="B41" s="26" t="s">
        <v>26</v>
      </c>
      <c r="C41" s="21">
        <v>200.44481207999996</v>
      </c>
      <c r="D41" s="284">
        <v>190.8950941024317</v>
      </c>
      <c r="E41" s="430">
        <v>19.436412990469606</v>
      </c>
      <c r="F41" s="30">
        <v>0.02154665584862414</v>
      </c>
      <c r="G41" s="21">
        <v>70.75769009</v>
      </c>
      <c r="H41" s="284">
        <v>67.38660765542949</v>
      </c>
      <c r="I41" s="425">
        <v>6.861118891378487</v>
      </c>
      <c r="J41" s="41">
        <v>0.07799322337139403</v>
      </c>
    </row>
    <row r="42" spans="1:10" ht="12.75" customHeight="1">
      <c r="A42" s="27" t="s">
        <v>135</v>
      </c>
      <c r="B42" s="28" t="s">
        <v>27</v>
      </c>
      <c r="C42" s="23">
        <v>159.03027099000002</v>
      </c>
      <c r="D42" s="285">
        <v>158.40725525508176</v>
      </c>
      <c r="E42" s="431">
        <v>22.432463876428628</v>
      </c>
      <c r="F42" s="31">
        <v>0.04128428490565739</v>
      </c>
      <c r="G42" s="23">
        <v>62.37844066</v>
      </c>
      <c r="H42" s="285">
        <v>62.13406737302191</v>
      </c>
      <c r="I42" s="426">
        <v>8.798967064964545</v>
      </c>
      <c r="J42" s="42">
        <v>0.018116600131097282</v>
      </c>
    </row>
    <row r="43" spans="1:10" ht="12.75" customHeight="1">
      <c r="A43" s="25" t="s">
        <v>136</v>
      </c>
      <c r="B43" s="26" t="s">
        <v>28</v>
      </c>
      <c r="C43" s="21">
        <v>40.85559747</v>
      </c>
      <c r="D43" s="284">
        <v>170.62765447308962</v>
      </c>
      <c r="E43" s="430">
        <v>21.916822047045027</v>
      </c>
      <c r="F43" s="30">
        <v>0.003336637259915065</v>
      </c>
      <c r="G43" s="21">
        <v>31.175565489999997</v>
      </c>
      <c r="H43" s="284">
        <v>130.2003628838596</v>
      </c>
      <c r="I43" s="425">
        <v>16.724007562538972</v>
      </c>
      <c r="J43" s="41">
        <v>-0.044677743469237585</v>
      </c>
    </row>
    <row r="44" spans="1:10" ht="12.75" customHeight="1">
      <c r="A44" s="27" t="s">
        <v>137</v>
      </c>
      <c r="B44" s="28" t="s">
        <v>29</v>
      </c>
      <c r="C44" s="23">
        <v>99.51058180999999</v>
      </c>
      <c r="D44" s="285">
        <v>164.9336636241437</v>
      </c>
      <c r="E44" s="431">
        <v>22.230232379764225</v>
      </c>
      <c r="F44" s="31">
        <v>0.020353933038642635</v>
      </c>
      <c r="G44" s="23">
        <v>49.74958628</v>
      </c>
      <c r="H44" s="285">
        <v>82.45737668997592</v>
      </c>
      <c r="I44" s="426">
        <v>11.113841801399174</v>
      </c>
      <c r="J44" s="42">
        <v>0.0481043093931377</v>
      </c>
    </row>
    <row r="45" spans="1:10" ht="12.75" customHeight="1">
      <c r="A45" s="25" t="s">
        <v>138</v>
      </c>
      <c r="B45" s="26" t="s">
        <v>30</v>
      </c>
      <c r="C45" s="21">
        <v>183.52510317</v>
      </c>
      <c r="D45" s="284">
        <v>149.9718918143708</v>
      </c>
      <c r="E45" s="430">
        <v>17.31828545614053</v>
      </c>
      <c r="F45" s="30">
        <v>0.02375102355946246</v>
      </c>
      <c r="G45" s="21">
        <v>82.3603538</v>
      </c>
      <c r="H45" s="284">
        <v>67.3027169391941</v>
      </c>
      <c r="I45" s="425">
        <v>7.771907454294709</v>
      </c>
      <c r="J45" s="41">
        <v>0.002012904978505814</v>
      </c>
    </row>
    <row r="46" spans="1:10" ht="12.75" customHeight="1">
      <c r="A46" s="27" t="s">
        <v>139</v>
      </c>
      <c r="B46" s="28" t="s">
        <v>94</v>
      </c>
      <c r="C46" s="23">
        <v>50.12615674</v>
      </c>
      <c r="D46" s="285">
        <v>184.50440496171967</v>
      </c>
      <c r="E46" s="431">
        <v>21.789568801727253</v>
      </c>
      <c r="F46" s="31">
        <v>0.042711823127362214</v>
      </c>
      <c r="G46" s="23">
        <v>43.14123737</v>
      </c>
      <c r="H46" s="285">
        <v>158.79430716283863</v>
      </c>
      <c r="I46" s="426">
        <v>18.75326218886299</v>
      </c>
      <c r="J46" s="42">
        <v>0.05224020964129217</v>
      </c>
    </row>
    <row r="47" spans="1:10" ht="12.75" customHeight="1">
      <c r="A47" s="25" t="s">
        <v>140</v>
      </c>
      <c r="B47" s="26" t="s">
        <v>31</v>
      </c>
      <c r="C47" s="21">
        <v>70.9041177</v>
      </c>
      <c r="D47" s="284">
        <v>180.60510071524638</v>
      </c>
      <c r="E47" s="430">
        <v>21.602766430930565</v>
      </c>
      <c r="F47" s="30">
        <v>0.03409037511812829</v>
      </c>
      <c r="G47" s="21">
        <v>39.61172482</v>
      </c>
      <c r="H47" s="284">
        <v>100.89794193462933</v>
      </c>
      <c r="I47" s="425">
        <v>12.06873263458936</v>
      </c>
      <c r="J47" s="41">
        <v>0.016385819958170567</v>
      </c>
    </row>
    <row r="48" spans="1:10" ht="12.75" customHeight="1">
      <c r="A48" s="27" t="s">
        <v>141</v>
      </c>
      <c r="B48" s="28" t="s">
        <v>32</v>
      </c>
      <c r="C48" s="23">
        <v>64.35873312000001</v>
      </c>
      <c r="D48" s="285">
        <v>190.12751177980698</v>
      </c>
      <c r="E48" s="431">
        <v>23.65882025528766</v>
      </c>
      <c r="F48" s="31">
        <v>0.04481042775645072</v>
      </c>
      <c r="G48" s="23">
        <v>41.57088475</v>
      </c>
      <c r="H48" s="285">
        <v>122.80802459653238</v>
      </c>
      <c r="I48" s="426">
        <v>15.2818124669998</v>
      </c>
      <c r="J48" s="42">
        <v>-0.03526040604188907</v>
      </c>
    </row>
    <row r="49" spans="1:10" ht="12.75" customHeight="1">
      <c r="A49" s="25" t="s">
        <v>142</v>
      </c>
      <c r="B49" s="26" t="s">
        <v>33</v>
      </c>
      <c r="C49" s="21">
        <v>115.51063805000001</v>
      </c>
      <c r="D49" s="284">
        <v>151.21825926502913</v>
      </c>
      <c r="E49" s="430">
        <v>18.596014841572657</v>
      </c>
      <c r="F49" s="30">
        <v>0.012192681966531005</v>
      </c>
      <c r="G49" s="21">
        <v>83.32968388</v>
      </c>
      <c r="H49" s="284">
        <v>109.08925752781572</v>
      </c>
      <c r="I49" s="425">
        <v>13.415214947607481</v>
      </c>
      <c r="J49" s="41">
        <v>0.052895224321169776</v>
      </c>
    </row>
    <row r="50" spans="1:10" ht="12.75" customHeight="1">
      <c r="A50" s="27" t="s">
        <v>143</v>
      </c>
      <c r="B50" s="28" t="s">
        <v>34</v>
      </c>
      <c r="C50" s="23">
        <v>44.03701352</v>
      </c>
      <c r="D50" s="285">
        <v>190.58197017302416</v>
      </c>
      <c r="E50" s="431">
        <v>23.28462189373046</v>
      </c>
      <c r="F50" s="31">
        <v>0.013108899530591245</v>
      </c>
      <c r="G50" s="23">
        <v>18.47556321</v>
      </c>
      <c r="H50" s="285">
        <v>79.95794798888629</v>
      </c>
      <c r="I50" s="426">
        <v>9.768975442060517</v>
      </c>
      <c r="J50" s="42">
        <v>-0.24221826807339286</v>
      </c>
    </row>
    <row r="51" spans="1:10" ht="12.75" customHeight="1">
      <c r="A51" s="25" t="s">
        <v>144</v>
      </c>
      <c r="B51" s="26" t="s">
        <v>35</v>
      </c>
      <c r="C51" s="21">
        <v>178.7040413</v>
      </c>
      <c r="D51" s="284">
        <v>137.3246816129714</v>
      </c>
      <c r="E51" s="430">
        <v>19.067273743272033</v>
      </c>
      <c r="F51" s="30">
        <v>0.02631047168974643</v>
      </c>
      <c r="G51" s="21">
        <v>121.47300856</v>
      </c>
      <c r="H51" s="284">
        <v>93.3456350719459</v>
      </c>
      <c r="I51" s="425">
        <v>12.960865852743009</v>
      </c>
      <c r="J51" s="41">
        <v>-0.01862205611036105</v>
      </c>
    </row>
    <row r="52" spans="1:10" ht="12.75" customHeight="1">
      <c r="A52" s="27" t="s">
        <v>145</v>
      </c>
      <c r="B52" s="28" t="s">
        <v>95</v>
      </c>
      <c r="C52" s="23">
        <v>92.86380288000001</v>
      </c>
      <c r="D52" s="285">
        <v>138.16098812453322</v>
      </c>
      <c r="E52" s="431">
        <v>19.758871553190257</v>
      </c>
      <c r="F52" s="31">
        <v>-0.01378010650662187</v>
      </c>
      <c r="G52" s="23">
        <v>59.58061176</v>
      </c>
      <c r="H52" s="285">
        <v>88.64289355523088</v>
      </c>
      <c r="I52" s="426">
        <v>12.677120883662186</v>
      </c>
      <c r="J52" s="42">
        <v>-0.05330516194179624</v>
      </c>
    </row>
    <row r="53" spans="1:10" ht="12.75" customHeight="1">
      <c r="A53" s="25" t="s">
        <v>146</v>
      </c>
      <c r="B53" s="26" t="s">
        <v>36</v>
      </c>
      <c r="C53" s="21">
        <v>48.57270449</v>
      </c>
      <c r="D53" s="284">
        <v>269.391888688611</v>
      </c>
      <c r="E53" s="430">
        <v>27.700359775343237</v>
      </c>
      <c r="F53" s="30">
        <v>0.03356521685489544</v>
      </c>
      <c r="G53" s="21">
        <v>22.340699420000004</v>
      </c>
      <c r="H53" s="284">
        <v>123.90504655999557</v>
      </c>
      <c r="I53" s="425">
        <v>12.740600262318274</v>
      </c>
      <c r="J53" s="41">
        <v>0.038638739642515185</v>
      </c>
    </row>
    <row r="54" spans="1:10" ht="12.75" customHeight="1">
      <c r="A54" s="27" t="s">
        <v>147</v>
      </c>
      <c r="B54" s="28" t="s">
        <v>37</v>
      </c>
      <c r="C54" s="23">
        <v>51.516985770000005</v>
      </c>
      <c r="D54" s="285">
        <v>151.01774612173588</v>
      </c>
      <c r="E54" s="431">
        <v>16.897513971123562</v>
      </c>
      <c r="F54" s="31">
        <v>0.04021575743353312</v>
      </c>
      <c r="G54" s="23">
        <v>29.115213670000003</v>
      </c>
      <c r="H54" s="285">
        <v>85.34882001688497</v>
      </c>
      <c r="I54" s="426">
        <v>9.549757665510885</v>
      </c>
      <c r="J54" s="42">
        <v>0.04251057145315551</v>
      </c>
    </row>
    <row r="55" spans="1:10" ht="12.75" customHeight="1">
      <c r="A55" s="25" t="s">
        <v>148</v>
      </c>
      <c r="B55" s="26" t="s">
        <v>38</v>
      </c>
      <c r="C55" s="21">
        <v>25.689924670000003</v>
      </c>
      <c r="D55" s="284">
        <v>315.9425997392759</v>
      </c>
      <c r="E55" s="430">
        <v>27.768386812336992</v>
      </c>
      <c r="F55" s="30">
        <v>0.04177296492558247</v>
      </c>
      <c r="G55" s="21">
        <v>14.47712737</v>
      </c>
      <c r="H55" s="284">
        <v>178.04416777351435</v>
      </c>
      <c r="I55" s="425">
        <v>15.64840994691912</v>
      </c>
      <c r="J55" s="41">
        <v>-0.010273735175452048</v>
      </c>
    </row>
    <row r="56" spans="1:10" ht="12.75" customHeight="1">
      <c r="A56" s="27" t="s">
        <v>149</v>
      </c>
      <c r="B56" s="28" t="s">
        <v>39</v>
      </c>
      <c r="C56" s="23">
        <v>111.50725832</v>
      </c>
      <c r="D56" s="285">
        <v>138.76431677022498</v>
      </c>
      <c r="E56" s="431">
        <v>19.847496186057747</v>
      </c>
      <c r="F56" s="31">
        <v>0.025939094305430066</v>
      </c>
      <c r="G56" s="23">
        <v>62.374105500000006</v>
      </c>
      <c r="H56" s="285">
        <v>77.62095727457245</v>
      </c>
      <c r="I56" s="426">
        <v>11.10214563313293</v>
      </c>
      <c r="J56" s="42">
        <v>-0.057285970264576824</v>
      </c>
    </row>
    <row r="57" spans="1:10" ht="12.75" customHeight="1">
      <c r="A57" s="25" t="s">
        <v>150</v>
      </c>
      <c r="B57" s="26" t="s">
        <v>40</v>
      </c>
      <c r="C57" s="21">
        <v>91.03991362</v>
      </c>
      <c r="D57" s="284">
        <v>176.41171871760338</v>
      </c>
      <c r="E57" s="430">
        <v>22.28942837554127</v>
      </c>
      <c r="F57" s="30">
        <v>0.03074950289026601</v>
      </c>
      <c r="G57" s="21">
        <v>49.8617418</v>
      </c>
      <c r="H57" s="284">
        <v>96.61911154602618</v>
      </c>
      <c r="I57" s="425">
        <v>12.207719431388805</v>
      </c>
      <c r="J57" s="41">
        <v>0.03477003821548452</v>
      </c>
    </row>
    <row r="58" spans="1:10" ht="12.75" customHeight="1">
      <c r="A58" s="27" t="s">
        <v>151</v>
      </c>
      <c r="B58" s="28" t="s">
        <v>96</v>
      </c>
      <c r="C58" s="23">
        <v>79.76280854999999</v>
      </c>
      <c r="D58" s="285">
        <v>137.4268326952698</v>
      </c>
      <c r="E58" s="431">
        <v>21.50245774218372</v>
      </c>
      <c r="F58" s="31">
        <v>0.02843066582072007</v>
      </c>
      <c r="G58" s="23">
        <v>38.21513575</v>
      </c>
      <c r="H58" s="285">
        <v>65.84252940203514</v>
      </c>
      <c r="I58" s="426">
        <v>10.302036206023105</v>
      </c>
      <c r="J58" s="42">
        <v>-0.15074499208095682</v>
      </c>
    </row>
    <row r="59" spans="1:10" ht="12.75" customHeight="1">
      <c r="A59" s="25" t="s">
        <v>152</v>
      </c>
      <c r="B59" s="26" t="s">
        <v>41</v>
      </c>
      <c r="C59" s="21">
        <v>43.115067260000004</v>
      </c>
      <c r="D59" s="284">
        <v>224.29596335525224</v>
      </c>
      <c r="E59" s="430">
        <v>27.341208823913473</v>
      </c>
      <c r="F59" s="30">
        <v>0.008828031499837907</v>
      </c>
      <c r="G59" s="21">
        <v>19.139587360000004</v>
      </c>
      <c r="H59" s="284">
        <v>99.56918678208758</v>
      </c>
      <c r="I59" s="425">
        <v>12.137275622408358</v>
      </c>
      <c r="J59" s="41">
        <v>0.005242885346973258</v>
      </c>
    </row>
    <row r="60" spans="1:10" ht="12.75" customHeight="1">
      <c r="A60" s="27" t="s">
        <v>153</v>
      </c>
      <c r="B60" s="28" t="s">
        <v>42</v>
      </c>
      <c r="C60" s="23">
        <v>55.54292257</v>
      </c>
      <c r="D60" s="285">
        <v>176.15729177965324</v>
      </c>
      <c r="E60" s="431">
        <v>22.854040453373365</v>
      </c>
      <c r="F60" s="31">
        <v>0.033690423285577475</v>
      </c>
      <c r="G60" s="23">
        <v>35.27861229</v>
      </c>
      <c r="H60" s="285">
        <v>111.88796900124642</v>
      </c>
      <c r="I60" s="426">
        <v>14.515959821855207</v>
      </c>
      <c r="J60" s="42">
        <v>-0.04878305015064266</v>
      </c>
    </row>
    <row r="61" spans="1:10" ht="12.75" customHeight="1">
      <c r="A61" s="25" t="s">
        <v>154</v>
      </c>
      <c r="B61" s="26" t="s">
        <v>43</v>
      </c>
      <c r="C61" s="21">
        <v>115.36371036</v>
      </c>
      <c r="D61" s="284">
        <v>154.82277061575502</v>
      </c>
      <c r="E61" s="430">
        <v>18.950756359439936</v>
      </c>
      <c r="F61" s="30">
        <v>0.022372196674103062</v>
      </c>
      <c r="G61" s="21">
        <v>66.69117990000001</v>
      </c>
      <c r="H61" s="284">
        <v>89.50226388810604</v>
      </c>
      <c r="I61" s="425">
        <v>10.95533680101443</v>
      </c>
      <c r="J61" s="41">
        <v>0.146960122605732</v>
      </c>
    </row>
    <row r="62" spans="1:10" ht="12.75" customHeight="1">
      <c r="A62" s="27" t="s">
        <v>155</v>
      </c>
      <c r="B62" s="28" t="s">
        <v>44</v>
      </c>
      <c r="C62" s="23">
        <v>42.74934264</v>
      </c>
      <c r="D62" s="285">
        <v>213.3019785746718</v>
      </c>
      <c r="E62" s="431">
        <v>22.60732925351787</v>
      </c>
      <c r="F62" s="31">
        <v>0.008639191933747847</v>
      </c>
      <c r="G62" s="23">
        <v>30.43267944</v>
      </c>
      <c r="H62" s="285">
        <v>151.8467966290285</v>
      </c>
      <c r="I62" s="426">
        <v>16.093852248457495</v>
      </c>
      <c r="J62" s="42">
        <v>0.05973387916376982</v>
      </c>
    </row>
    <row r="63" spans="1:10" ht="12.75" customHeight="1">
      <c r="A63" s="25" t="s">
        <v>156</v>
      </c>
      <c r="B63" s="26" t="s">
        <v>45</v>
      </c>
      <c r="C63" s="21">
        <v>112.81379654000001</v>
      </c>
      <c r="D63" s="284">
        <v>152.62762944703604</v>
      </c>
      <c r="E63" s="430">
        <v>22.744165240183147</v>
      </c>
      <c r="F63" s="30">
        <v>0.026649141681247768</v>
      </c>
      <c r="G63" s="21">
        <v>47.42193292</v>
      </c>
      <c r="H63" s="284">
        <v>64.15790822897839</v>
      </c>
      <c r="I63" s="425">
        <v>9.560641618500403</v>
      </c>
      <c r="J63" s="41">
        <v>0.009892408027039057</v>
      </c>
    </row>
    <row r="64" spans="1:10" ht="12.75" customHeight="1">
      <c r="A64" s="27" t="s">
        <v>157</v>
      </c>
      <c r="B64" s="28" t="s">
        <v>46</v>
      </c>
      <c r="C64" s="23">
        <v>124.17577818000001</v>
      </c>
      <c r="D64" s="285">
        <v>116.45176547928968</v>
      </c>
      <c r="E64" s="431">
        <v>17.16305346706745</v>
      </c>
      <c r="F64" s="31">
        <v>0.016322171830225107</v>
      </c>
      <c r="G64" s="23">
        <v>55.180614739999996</v>
      </c>
      <c r="H64" s="285">
        <v>51.74825639015387</v>
      </c>
      <c r="I64" s="426">
        <v>7.626832342096863</v>
      </c>
      <c r="J64" s="42">
        <v>-0.048976130430783305</v>
      </c>
    </row>
    <row r="65" spans="1:10" ht="12.75" customHeight="1">
      <c r="A65" s="25" t="s">
        <v>158</v>
      </c>
      <c r="B65" s="26" t="s">
        <v>47</v>
      </c>
      <c r="C65" s="21">
        <v>62.887306769999995</v>
      </c>
      <c r="D65" s="284">
        <v>276.13641332220953</v>
      </c>
      <c r="E65" s="430">
        <v>25.7917728305335</v>
      </c>
      <c r="F65" s="30">
        <v>0.02839059001150135</v>
      </c>
      <c r="G65" s="21">
        <v>18.985303290000004</v>
      </c>
      <c r="H65" s="284">
        <v>83.3639382190217</v>
      </c>
      <c r="I65" s="425">
        <v>7.7863825742343895</v>
      </c>
      <c r="J65" s="41">
        <v>0.06327686532142862</v>
      </c>
    </row>
    <row r="66" spans="1:10" ht="12.75" customHeight="1">
      <c r="A66" s="27" t="s">
        <v>159</v>
      </c>
      <c r="B66" s="28" t="s">
        <v>48</v>
      </c>
      <c r="C66" s="23">
        <v>465.39477439999996</v>
      </c>
      <c r="D66" s="285">
        <v>178.08802882196161</v>
      </c>
      <c r="E66" s="431">
        <v>18.869618558068517</v>
      </c>
      <c r="F66" s="31">
        <v>0.04548253758353549</v>
      </c>
      <c r="G66" s="23">
        <v>234.57882275</v>
      </c>
      <c r="H66" s="285">
        <v>89.76396479909386</v>
      </c>
      <c r="I66" s="426">
        <v>9.511092841125947</v>
      </c>
      <c r="J66" s="42">
        <v>-0.07616898379496184</v>
      </c>
    </row>
    <row r="67" spans="1:10" ht="12.75" customHeight="1">
      <c r="A67" s="25" t="s">
        <v>160</v>
      </c>
      <c r="B67" s="26" t="s">
        <v>49</v>
      </c>
      <c r="C67" s="21">
        <v>132.96346774999998</v>
      </c>
      <c r="D67" s="284">
        <v>161.84109866742617</v>
      </c>
      <c r="E67" s="430">
        <v>19.918094332978875</v>
      </c>
      <c r="F67" s="30">
        <v>0.03010852854326984</v>
      </c>
      <c r="G67" s="21">
        <v>111.36860869</v>
      </c>
      <c r="H67" s="284">
        <v>135.55616661067617</v>
      </c>
      <c r="I67" s="425">
        <v>16.683157345074818</v>
      </c>
      <c r="J67" s="41">
        <v>-0.003832949494544602</v>
      </c>
    </row>
    <row r="68" spans="1:10" ht="12.75" customHeight="1">
      <c r="A68" s="27" t="s">
        <v>161</v>
      </c>
      <c r="B68" s="28" t="s">
        <v>50</v>
      </c>
      <c r="C68" s="23">
        <v>61.152713349999985</v>
      </c>
      <c r="D68" s="285">
        <v>202.48572348597725</v>
      </c>
      <c r="E68" s="431">
        <v>22.711293237430063</v>
      </c>
      <c r="F68" s="31">
        <v>0.008313064011316706</v>
      </c>
      <c r="G68" s="23">
        <v>21.81269615</v>
      </c>
      <c r="H68" s="285">
        <v>72.22507913645244</v>
      </c>
      <c r="I68" s="426">
        <v>8.10094125711614</v>
      </c>
      <c r="J68" s="42">
        <v>-0.41310106240966127</v>
      </c>
    </row>
    <row r="69" spans="1:10" ht="12.75" customHeight="1">
      <c r="A69" s="25" t="s">
        <v>162</v>
      </c>
      <c r="B69" s="26" t="s">
        <v>51</v>
      </c>
      <c r="C69" s="21">
        <v>271.95244962</v>
      </c>
      <c r="D69" s="284">
        <v>182.64701096275164</v>
      </c>
      <c r="E69" s="430">
        <v>21.0761105061672</v>
      </c>
      <c r="F69" s="30">
        <v>0.037796580244328526</v>
      </c>
      <c r="G69" s="21">
        <v>114.04034547</v>
      </c>
      <c r="H69" s="284">
        <v>76.59106677788591</v>
      </c>
      <c r="I69" s="425">
        <v>8.83804108639455</v>
      </c>
      <c r="J69" s="41">
        <v>-0.027630594037696743</v>
      </c>
    </row>
    <row r="70" spans="1:10" ht="12.75" customHeight="1">
      <c r="A70" s="27" t="s">
        <v>163</v>
      </c>
      <c r="B70" s="28" t="s">
        <v>52</v>
      </c>
      <c r="C70" s="23">
        <v>109.40236898</v>
      </c>
      <c r="D70" s="285">
        <v>169.1158077810137</v>
      </c>
      <c r="E70" s="431">
        <v>21.158771811456642</v>
      </c>
      <c r="F70" s="31">
        <v>0.0047947801698351444</v>
      </c>
      <c r="G70" s="23">
        <v>72.52469161</v>
      </c>
      <c r="H70" s="285">
        <v>112.1097460689928</v>
      </c>
      <c r="I70" s="426">
        <v>14.026509798455866</v>
      </c>
      <c r="J70" s="42">
        <v>-0.04963248758557759</v>
      </c>
    </row>
    <row r="71" spans="1:10" ht="12.75" customHeight="1">
      <c r="A71" s="25" t="s">
        <v>164</v>
      </c>
      <c r="B71" s="26" t="s">
        <v>53</v>
      </c>
      <c r="C71" s="21">
        <v>102.34363474000001</v>
      </c>
      <c r="D71" s="284">
        <v>152.37779945923734</v>
      </c>
      <c r="E71" s="430">
        <v>18.751845100612428</v>
      </c>
      <c r="F71" s="30">
        <v>0.03556122260243244</v>
      </c>
      <c r="G71" s="21">
        <v>50.75207871999999</v>
      </c>
      <c r="H71" s="284">
        <v>75.56395757276175</v>
      </c>
      <c r="I71" s="425">
        <v>9.299016212481336</v>
      </c>
      <c r="J71" s="41">
        <v>0.013534765844984031</v>
      </c>
    </row>
    <row r="72" spans="1:10" ht="12.75" customHeight="1">
      <c r="A72" s="27" t="s">
        <v>165</v>
      </c>
      <c r="B72" s="28" t="s">
        <v>97</v>
      </c>
      <c r="C72" s="23">
        <v>62.09827341</v>
      </c>
      <c r="D72" s="285">
        <v>260.8831345917128</v>
      </c>
      <c r="E72" s="431">
        <v>23.729423468705274</v>
      </c>
      <c r="F72" s="31">
        <v>0.02812750067407377</v>
      </c>
      <c r="G72" s="23">
        <v>33.242374649999995</v>
      </c>
      <c r="H72" s="285">
        <v>139.65565262507823</v>
      </c>
      <c r="I72" s="426">
        <v>12.702807048547909</v>
      </c>
      <c r="J72" s="42">
        <v>0.07401934862723913</v>
      </c>
    </row>
    <row r="73" spans="1:10" ht="12.75" customHeight="1">
      <c r="A73" s="25" t="s">
        <v>166</v>
      </c>
      <c r="B73" s="26" t="s">
        <v>54</v>
      </c>
      <c r="C73" s="21">
        <v>96.92763418000001</v>
      </c>
      <c r="D73" s="284">
        <v>213.15097337581943</v>
      </c>
      <c r="E73" s="430">
        <v>21.641010525403495</v>
      </c>
      <c r="F73" s="30">
        <v>0.03238292255240394</v>
      </c>
      <c r="G73" s="21">
        <v>25.330532050000002</v>
      </c>
      <c r="H73" s="284">
        <v>55.70369697209596</v>
      </c>
      <c r="I73" s="425">
        <v>5.655542047896506</v>
      </c>
      <c r="J73" s="41">
        <v>-0.39993703356241106</v>
      </c>
    </row>
    <row r="74" spans="1:10" ht="12.75" customHeight="1">
      <c r="A74" s="27" t="s">
        <v>167</v>
      </c>
      <c r="B74" s="28" t="s">
        <v>55</v>
      </c>
      <c r="C74" s="23">
        <v>135.88936852</v>
      </c>
      <c r="D74" s="285">
        <v>122.07017070499917</v>
      </c>
      <c r="E74" s="431">
        <v>17.101295325235004</v>
      </c>
      <c r="F74" s="31">
        <v>0.0148208305662747</v>
      </c>
      <c r="G74" s="23">
        <v>112.48487091</v>
      </c>
      <c r="H74" s="285">
        <v>101.04578116199413</v>
      </c>
      <c r="I74" s="426">
        <v>14.155905042488499</v>
      </c>
      <c r="J74" s="42">
        <v>0.03469965077851889</v>
      </c>
    </row>
    <row r="75" spans="1:10" ht="12.75" customHeight="1">
      <c r="A75" s="25" t="s">
        <v>168</v>
      </c>
      <c r="B75" s="26" t="s">
        <v>56</v>
      </c>
      <c r="C75" s="21">
        <v>95.69694119</v>
      </c>
      <c r="D75" s="284">
        <v>125.24728450758052</v>
      </c>
      <c r="E75" s="430">
        <v>16.912525869528803</v>
      </c>
      <c r="F75" s="30">
        <v>-0.027107132625058927</v>
      </c>
      <c r="G75" s="21">
        <v>64.58793277</v>
      </c>
      <c r="H75" s="284">
        <v>84.53209779547262</v>
      </c>
      <c r="I75" s="425">
        <v>11.414629038803158</v>
      </c>
      <c r="J75" s="41">
        <v>-0.016713252419020885</v>
      </c>
    </row>
    <row r="76" spans="1:10" ht="12.75" customHeight="1">
      <c r="A76" s="27" t="s">
        <v>169</v>
      </c>
      <c r="B76" s="28" t="s">
        <v>57</v>
      </c>
      <c r="C76" s="23">
        <v>261.42167747</v>
      </c>
      <c r="D76" s="285">
        <v>150.3331480509204</v>
      </c>
      <c r="E76" s="431">
        <v>18.78649464129925</v>
      </c>
      <c r="F76" s="31">
        <v>-0.007157471581068053</v>
      </c>
      <c r="G76" s="23">
        <v>133.61940506</v>
      </c>
      <c r="H76" s="285">
        <v>76.83917415634386</v>
      </c>
      <c r="I76" s="426">
        <v>9.602265050959103</v>
      </c>
      <c r="J76" s="42">
        <v>0.04317531835470345</v>
      </c>
    </row>
    <row r="77" spans="1:10" ht="12.75" customHeight="1">
      <c r="A77" s="25" t="s">
        <v>170</v>
      </c>
      <c r="B77" s="26" t="s">
        <v>58</v>
      </c>
      <c r="C77" s="21">
        <v>41.61503985</v>
      </c>
      <c r="D77" s="284">
        <v>168.49899726692985</v>
      </c>
      <c r="E77" s="430">
        <v>23.50625474698588</v>
      </c>
      <c r="F77" s="30">
        <v>0.011849965777317006</v>
      </c>
      <c r="G77" s="21">
        <v>30.392827670000003</v>
      </c>
      <c r="H77" s="284">
        <v>123.06034080372508</v>
      </c>
      <c r="I77" s="425">
        <v>17.16738833525979</v>
      </c>
      <c r="J77" s="41">
        <v>0.06606310751049671</v>
      </c>
    </row>
    <row r="78" spans="1:10" ht="12.75" customHeight="1">
      <c r="A78" s="27" t="s">
        <v>171</v>
      </c>
      <c r="B78" s="28" t="s">
        <v>59</v>
      </c>
      <c r="C78" s="23">
        <v>86.3716006</v>
      </c>
      <c r="D78" s="285">
        <v>150.4726474820645</v>
      </c>
      <c r="E78" s="431">
        <v>19.84529617346677</v>
      </c>
      <c r="F78" s="31">
        <v>0.005759942280579855</v>
      </c>
      <c r="G78" s="23">
        <v>49.207486</v>
      </c>
      <c r="H78" s="285">
        <v>85.72702882568353</v>
      </c>
      <c r="I78" s="426">
        <v>11.306229441598651</v>
      </c>
      <c r="J78" s="42">
        <v>0.024528227113816747</v>
      </c>
    </row>
    <row r="79" spans="1:10" ht="12.75" customHeight="1">
      <c r="A79" s="25" t="s">
        <v>172</v>
      </c>
      <c r="B79" s="26" t="s">
        <v>60</v>
      </c>
      <c r="C79" s="21">
        <v>92.41692157</v>
      </c>
      <c r="D79" s="284">
        <v>160.23990243454168</v>
      </c>
      <c r="E79" s="430">
        <v>19.447779777233983</v>
      </c>
      <c r="F79" s="30">
        <v>0.036875920875598656</v>
      </c>
      <c r="G79" s="21">
        <v>54.37157984</v>
      </c>
      <c r="H79" s="284">
        <v>94.27382454169204</v>
      </c>
      <c r="I79" s="425">
        <v>11.441698045175592</v>
      </c>
      <c r="J79" s="41">
        <v>0.04670266224443864</v>
      </c>
    </row>
    <row r="80" spans="1:10" ht="12.75" customHeight="1">
      <c r="A80" s="27" t="s">
        <v>173</v>
      </c>
      <c r="B80" s="28" t="s">
        <v>61</v>
      </c>
      <c r="C80" s="23">
        <v>89.05853939999999</v>
      </c>
      <c r="D80" s="285">
        <v>209.75778160903295</v>
      </c>
      <c r="E80" s="431">
        <v>23.144614309664775</v>
      </c>
      <c r="F80" s="31">
        <v>0.026402054545047182</v>
      </c>
      <c r="G80" s="23">
        <v>58.95208278000001</v>
      </c>
      <c r="H80" s="285">
        <v>138.84865155519128</v>
      </c>
      <c r="I80" s="426">
        <v>15.320520950453975</v>
      </c>
      <c r="J80" s="42">
        <v>0.01566505993797862</v>
      </c>
    </row>
    <row r="81" spans="1:10" ht="12.75" customHeight="1">
      <c r="A81" s="25" t="s">
        <v>174</v>
      </c>
      <c r="B81" s="26" t="s">
        <v>62</v>
      </c>
      <c r="C81" s="21">
        <v>104.49214074</v>
      </c>
      <c r="D81" s="284">
        <v>139.70191217503492</v>
      </c>
      <c r="E81" s="430">
        <v>19.20909791928233</v>
      </c>
      <c r="F81" s="30">
        <v>0.013788958226661485</v>
      </c>
      <c r="G81" s="21">
        <v>70.85199876</v>
      </c>
      <c r="H81" s="284">
        <v>94.72635585889715</v>
      </c>
      <c r="I81" s="425">
        <v>13.024931562500882</v>
      </c>
      <c r="J81" s="41">
        <v>0.08668604919398026</v>
      </c>
    </row>
    <row r="82" spans="1:10" ht="12.75" customHeight="1">
      <c r="A82" s="27" t="s">
        <v>175</v>
      </c>
      <c r="B82" s="28" t="s">
        <v>63</v>
      </c>
      <c r="C82" s="23">
        <v>227.45806819999999</v>
      </c>
      <c r="D82" s="285">
        <v>100.73515596455417</v>
      </c>
      <c r="E82" s="431">
        <v>11.338157600578864</v>
      </c>
      <c r="F82" s="31">
        <v>0.17253860487682715</v>
      </c>
      <c r="G82" s="23">
        <v>124.88209155</v>
      </c>
      <c r="H82" s="285">
        <v>55.306971825715095</v>
      </c>
      <c r="I82" s="426">
        <v>6.225027965325074</v>
      </c>
      <c r="J82" s="42">
        <v>-0.12268615025855445</v>
      </c>
    </row>
    <row r="83" spans="1:10" ht="12.75" customHeight="1">
      <c r="A83" s="25" t="s">
        <v>176</v>
      </c>
      <c r="B83" s="26" t="s">
        <v>64</v>
      </c>
      <c r="C83" s="21">
        <v>221.41454735999997</v>
      </c>
      <c r="D83" s="284">
        <v>173.59270751550588</v>
      </c>
      <c r="E83" s="430">
        <v>18.5687489322144</v>
      </c>
      <c r="F83" s="30">
        <v>0.0034440449449151256</v>
      </c>
      <c r="G83" s="21">
        <v>102.24352538</v>
      </c>
      <c r="H83" s="284">
        <v>80.16063356391265</v>
      </c>
      <c r="I83" s="425">
        <v>8.57456917516294</v>
      </c>
      <c r="J83" s="41">
        <v>0.019282931645333345</v>
      </c>
    </row>
    <row r="84" spans="1:10" ht="12.75" customHeight="1">
      <c r="A84" s="27" t="s">
        <v>177</v>
      </c>
      <c r="B84" s="28" t="s">
        <v>65</v>
      </c>
      <c r="C84" s="23">
        <v>215.70837563</v>
      </c>
      <c r="D84" s="285">
        <v>161.54494147312482</v>
      </c>
      <c r="E84" s="431">
        <v>21.788181967800853</v>
      </c>
      <c r="F84" s="31">
        <v>0.031517682415937553</v>
      </c>
      <c r="G84" s="23">
        <v>77.45208729</v>
      </c>
      <c r="H84" s="285">
        <v>58.00420531512397</v>
      </c>
      <c r="I84" s="426">
        <v>7.823248247694922</v>
      </c>
      <c r="J84" s="42">
        <v>0.1376744021425924</v>
      </c>
    </row>
    <row r="85" spans="1:10" ht="12.75" customHeight="1">
      <c r="A85" s="25" t="s">
        <v>178</v>
      </c>
      <c r="B85" s="26" t="s">
        <v>66</v>
      </c>
      <c r="C85" s="21">
        <v>166.17229376</v>
      </c>
      <c r="D85" s="284">
        <v>115.92496531786665</v>
      </c>
      <c r="E85" s="430">
        <v>18.994082216505916</v>
      </c>
      <c r="F85" s="30">
        <v>0.01895866534900459</v>
      </c>
      <c r="G85" s="21">
        <v>44.664160960000004</v>
      </c>
      <c r="H85" s="284">
        <v>31.15857158304423</v>
      </c>
      <c r="I85" s="425">
        <v>5.10527192114685</v>
      </c>
      <c r="J85" s="41">
        <v>0.04777156996133969</v>
      </c>
    </row>
    <row r="86" spans="1:10" ht="12.75" customHeight="1">
      <c r="A86" s="27" t="s">
        <v>179</v>
      </c>
      <c r="B86" s="28" t="s">
        <v>67</v>
      </c>
      <c r="C86" s="23">
        <v>74.30272685999999</v>
      </c>
      <c r="D86" s="285">
        <v>196.6804493043644</v>
      </c>
      <c r="E86" s="431">
        <v>25.694848409303034</v>
      </c>
      <c r="F86" s="31">
        <v>0.04138213990249118</v>
      </c>
      <c r="G86" s="23">
        <v>17.68396225</v>
      </c>
      <c r="H86" s="285">
        <v>46.80971732524405</v>
      </c>
      <c r="I86" s="426">
        <v>6.115343924668277</v>
      </c>
      <c r="J86" s="42">
        <v>-0.43551876248809074</v>
      </c>
    </row>
    <row r="87" spans="1:10" ht="12.75" customHeight="1">
      <c r="A87" s="25" t="s">
        <v>180</v>
      </c>
      <c r="B87" s="26" t="s">
        <v>68</v>
      </c>
      <c r="C87" s="21">
        <v>117.30828615</v>
      </c>
      <c r="D87" s="284">
        <v>201.39833390274848</v>
      </c>
      <c r="E87" s="430">
        <v>21.88515609908716</v>
      </c>
      <c r="F87" s="30">
        <v>0.03338621640715611</v>
      </c>
      <c r="G87" s="21">
        <v>61.543373439999996</v>
      </c>
      <c r="H87" s="284">
        <v>105.65948306261792</v>
      </c>
      <c r="I87" s="425">
        <v>11.481595877008852</v>
      </c>
      <c r="J87" s="41">
        <v>0.02681295478606094</v>
      </c>
    </row>
    <row r="88" spans="1:10" ht="12.75" customHeight="1">
      <c r="A88" s="27" t="s">
        <v>181</v>
      </c>
      <c r="B88" s="28" t="s">
        <v>69</v>
      </c>
      <c r="C88" s="23">
        <v>75.04501272</v>
      </c>
      <c r="D88" s="285">
        <v>194.55725294383</v>
      </c>
      <c r="E88" s="431">
        <v>21.069070002203826</v>
      </c>
      <c r="F88" s="31">
        <v>0.02803692512607503</v>
      </c>
      <c r="G88" s="23">
        <v>24.30456868</v>
      </c>
      <c r="H88" s="285">
        <v>63.01058451423564</v>
      </c>
      <c r="I88" s="426">
        <v>6.823566821194225</v>
      </c>
      <c r="J88" s="42">
        <v>0.07358607671019546</v>
      </c>
    </row>
    <row r="89" spans="1:10" ht="12.75" customHeight="1">
      <c r="A89" s="25" t="s">
        <v>182</v>
      </c>
      <c r="B89" s="26" t="s">
        <v>70</v>
      </c>
      <c r="C89" s="21">
        <v>55.2232501</v>
      </c>
      <c r="D89" s="284">
        <v>224.61532557543615</v>
      </c>
      <c r="E89" s="430">
        <v>22.52909970153578</v>
      </c>
      <c r="F89" s="30">
        <v>0.04409398393585451</v>
      </c>
      <c r="G89" s="21">
        <v>28.30356894</v>
      </c>
      <c r="H89" s="284">
        <v>115.12207885071403</v>
      </c>
      <c r="I89" s="425">
        <v>11.546838069180419</v>
      </c>
      <c r="J89" s="41">
        <v>0.04173670175933597</v>
      </c>
    </row>
    <row r="90" spans="1:10" s="3" customFormat="1" ht="12.75" customHeight="1">
      <c r="A90" s="27" t="s">
        <v>183</v>
      </c>
      <c r="B90" s="28" t="s">
        <v>71</v>
      </c>
      <c r="C90" s="23">
        <v>199.29519804</v>
      </c>
      <c r="D90" s="285">
        <v>194.39621892682507</v>
      </c>
      <c r="E90" s="431">
        <v>22.09847205193094</v>
      </c>
      <c r="F90" s="31">
        <v>0.019117953286165834</v>
      </c>
      <c r="G90" s="23">
        <v>57.355924030000004</v>
      </c>
      <c r="H90" s="285">
        <v>55.946028173987344</v>
      </c>
      <c r="I90" s="426">
        <v>6.359803430563525</v>
      </c>
      <c r="J90" s="42">
        <v>-0.06523886372904453</v>
      </c>
    </row>
    <row r="91" spans="1:10" ht="12.75" customHeight="1">
      <c r="A91" s="25" t="s">
        <v>184</v>
      </c>
      <c r="B91" s="26" t="s">
        <v>72</v>
      </c>
      <c r="C91" s="21">
        <v>118.03228419</v>
      </c>
      <c r="D91" s="284">
        <v>213.8568206920543</v>
      </c>
      <c r="E91" s="430">
        <v>23.536415254326876</v>
      </c>
      <c r="F91" s="30">
        <v>0.018820292070941935</v>
      </c>
      <c r="G91" s="21">
        <v>35.10146674999999</v>
      </c>
      <c r="H91" s="284">
        <v>63.59860043629352</v>
      </c>
      <c r="I91" s="425">
        <v>6.999463774962191</v>
      </c>
      <c r="J91" s="41">
        <v>0.023762112945015623</v>
      </c>
    </row>
    <row r="92" spans="1:10" ht="12.75" customHeight="1">
      <c r="A92" s="27" t="s">
        <v>185</v>
      </c>
      <c r="B92" s="28" t="s">
        <v>73</v>
      </c>
      <c r="C92" s="23">
        <v>89.87562032</v>
      </c>
      <c r="D92" s="285">
        <v>139.1651239044935</v>
      </c>
      <c r="E92" s="431">
        <v>17.934870536955692</v>
      </c>
      <c r="F92" s="31">
        <v>0.015871326367559613</v>
      </c>
      <c r="G92" s="23">
        <v>83.45454598</v>
      </c>
      <c r="H92" s="285">
        <v>129.22260998420614</v>
      </c>
      <c r="I92" s="426">
        <v>16.653531542175575</v>
      </c>
      <c r="J92" s="42">
        <v>0.060212895993341675</v>
      </c>
    </row>
    <row r="93" spans="1:10" ht="12.75" customHeight="1">
      <c r="A93" s="25" t="s">
        <v>186</v>
      </c>
      <c r="B93" s="26" t="s">
        <v>74</v>
      </c>
      <c r="C93" s="21">
        <v>67.90322567</v>
      </c>
      <c r="D93" s="284">
        <v>155.23895299843855</v>
      </c>
      <c r="E93" s="430">
        <v>21.317940948639734</v>
      </c>
      <c r="F93" s="30">
        <v>0.0018553643714322998</v>
      </c>
      <c r="G93" s="21">
        <v>41.155802810000004</v>
      </c>
      <c r="H93" s="284">
        <v>94.08954692497446</v>
      </c>
      <c r="I93" s="425">
        <v>12.920696555142625</v>
      </c>
      <c r="J93" s="41">
        <v>0.050942731606991254</v>
      </c>
    </row>
    <row r="94" spans="1:10" ht="12.75">
      <c r="A94" s="27" t="s">
        <v>187</v>
      </c>
      <c r="B94" s="28" t="s">
        <v>98</v>
      </c>
      <c r="C94" s="23">
        <v>71.70903711</v>
      </c>
      <c r="D94" s="285">
        <v>187.02574503544434</v>
      </c>
      <c r="E94" s="431">
        <v>22.596424076816714</v>
      </c>
      <c r="F94" s="31">
        <v>0.012658399971004819</v>
      </c>
      <c r="G94" s="23">
        <v>28.18499774</v>
      </c>
      <c r="H94" s="285">
        <v>73.50984497337109</v>
      </c>
      <c r="I94" s="426">
        <v>8.881449078171293</v>
      </c>
      <c r="J94" s="42">
        <v>0.024250212480423805</v>
      </c>
    </row>
    <row r="95" spans="1:10" ht="12.75">
      <c r="A95" s="25" t="s">
        <v>188</v>
      </c>
      <c r="B95" s="26" t="s">
        <v>75</v>
      </c>
      <c r="C95" s="21">
        <v>72.94138296</v>
      </c>
      <c r="D95" s="284">
        <v>185.3778978026502</v>
      </c>
      <c r="E95" s="430">
        <v>22.991641961130885</v>
      </c>
      <c r="F95" s="30">
        <v>0.009439730206869168</v>
      </c>
      <c r="G95" s="21">
        <v>48.91960865</v>
      </c>
      <c r="H95" s="284">
        <v>124.327423540056</v>
      </c>
      <c r="I95" s="425">
        <v>15.41980808858853</v>
      </c>
      <c r="J95" s="41">
        <v>0.02684967925023174</v>
      </c>
    </row>
    <row r="96" spans="1:10" ht="12.75">
      <c r="A96" s="27" t="s">
        <v>189</v>
      </c>
      <c r="B96" s="28" t="s">
        <v>76</v>
      </c>
      <c r="C96" s="23">
        <v>68.57900452</v>
      </c>
      <c r="D96" s="285">
        <v>193.57180020435698</v>
      </c>
      <c r="E96" s="431">
        <v>20.900309667734426</v>
      </c>
      <c r="F96" s="31">
        <v>0.02552318783396701</v>
      </c>
      <c r="G96" s="23">
        <v>44.62036304</v>
      </c>
      <c r="H96" s="285">
        <v>125.94589349727053</v>
      </c>
      <c r="I96" s="426">
        <v>13.598613913253285</v>
      </c>
      <c r="J96" s="42">
        <v>0.0922499663102867</v>
      </c>
    </row>
    <row r="97" spans="1:10" ht="12.75">
      <c r="A97" s="25" t="s">
        <v>190</v>
      </c>
      <c r="B97" s="26" t="s">
        <v>77</v>
      </c>
      <c r="C97" s="21">
        <v>33.06584161</v>
      </c>
      <c r="D97" s="284">
        <v>226.4985348695432</v>
      </c>
      <c r="E97" s="430">
        <v>27.11375180886741</v>
      </c>
      <c r="F97" s="30">
        <v>0.0221813588914217</v>
      </c>
      <c r="G97" s="21">
        <v>8.10595463</v>
      </c>
      <c r="H97" s="284">
        <v>55.525181214765695</v>
      </c>
      <c r="I97" s="425">
        <v>6.6468243755601675</v>
      </c>
      <c r="J97" s="41">
        <v>-0.004919607525624259</v>
      </c>
    </row>
    <row r="98" spans="1:10" ht="12.75">
      <c r="A98" s="27" t="s">
        <v>191</v>
      </c>
      <c r="B98" s="28" t="s">
        <v>78</v>
      </c>
      <c r="C98" s="23">
        <v>191.58557496</v>
      </c>
      <c r="D98" s="285">
        <v>156.30490150662837</v>
      </c>
      <c r="E98" s="431">
        <v>19.580703028784086</v>
      </c>
      <c r="F98" s="31">
        <v>0.019138211395046678</v>
      </c>
      <c r="G98" s="23">
        <v>88.81609095</v>
      </c>
      <c r="H98" s="285">
        <v>72.46051980187923</v>
      </c>
      <c r="I98" s="426">
        <v>9.077309194246592</v>
      </c>
      <c r="J98" s="42">
        <v>0.11996722729773279</v>
      </c>
    </row>
    <row r="99" spans="1:10" ht="12.75">
      <c r="A99" s="25" t="s">
        <v>192</v>
      </c>
      <c r="B99" s="26" t="s">
        <v>99</v>
      </c>
      <c r="C99" s="21">
        <v>291.95789349</v>
      </c>
      <c r="D99" s="284">
        <v>184.84700342586092</v>
      </c>
      <c r="E99" s="430">
        <v>20.403699084813994</v>
      </c>
      <c r="F99" s="30">
        <v>0.011611479812521308</v>
      </c>
      <c r="G99" s="21">
        <v>170.14220957</v>
      </c>
      <c r="H99" s="284">
        <v>107.72196366852658</v>
      </c>
      <c r="I99" s="425">
        <v>11.89051751330897</v>
      </c>
      <c r="J99" s="41">
        <v>0.0005449213020964905</v>
      </c>
    </row>
    <row r="100" spans="1:10" ht="12.75">
      <c r="A100" s="27" t="s">
        <v>193</v>
      </c>
      <c r="B100" s="28" t="s">
        <v>79</v>
      </c>
      <c r="C100" s="23">
        <v>350.63979768</v>
      </c>
      <c r="D100" s="285">
        <v>229.4142994596356</v>
      </c>
      <c r="E100" s="431">
        <v>21.02345802761039</v>
      </c>
      <c r="F100" s="31">
        <v>0.02324461555652091</v>
      </c>
      <c r="G100" s="23">
        <v>140.26486020999997</v>
      </c>
      <c r="H100" s="285">
        <v>91.77156973278818</v>
      </c>
      <c r="I100" s="426">
        <v>8.409919298620936</v>
      </c>
      <c r="J100" s="42">
        <v>-0.0942457931293762</v>
      </c>
    </row>
    <row r="101" spans="1:10" ht="12.75">
      <c r="A101" s="25" t="s">
        <v>194</v>
      </c>
      <c r="B101" s="26" t="s">
        <v>80</v>
      </c>
      <c r="C101" s="21">
        <v>335.41644537</v>
      </c>
      <c r="D101" s="284">
        <v>251.91949288854275</v>
      </c>
      <c r="E101" s="430">
        <v>27.820962142194695</v>
      </c>
      <c r="F101" s="30">
        <v>0.032359491261828355</v>
      </c>
      <c r="G101" s="21">
        <v>124.32953726</v>
      </c>
      <c r="H101" s="284">
        <v>93.3795417903733</v>
      </c>
      <c r="I101" s="425">
        <v>10.31245604386343</v>
      </c>
      <c r="J101" s="41">
        <v>0.0434151292374898</v>
      </c>
    </row>
    <row r="102" spans="1:10" ht="12.75">
      <c r="A102" s="27" t="s">
        <v>195</v>
      </c>
      <c r="B102" s="28" t="s">
        <v>81</v>
      </c>
      <c r="C102" s="23">
        <v>150.44063214000002</v>
      </c>
      <c r="D102" s="285">
        <v>126.91352904007918</v>
      </c>
      <c r="E102" s="431">
        <v>17.61712355627973</v>
      </c>
      <c r="F102" s="31">
        <v>0.012079689002641336</v>
      </c>
      <c r="G102" s="23">
        <v>57.86186437999999</v>
      </c>
      <c r="H102" s="285">
        <v>48.81296562534008</v>
      </c>
      <c r="I102" s="426">
        <v>6.77582644714325</v>
      </c>
      <c r="J102" s="42">
        <v>-0.1368098470679191</v>
      </c>
    </row>
    <row r="103" spans="1:10" ht="12.75">
      <c r="A103" s="25" t="s">
        <v>196</v>
      </c>
      <c r="B103" s="26" t="s">
        <v>82</v>
      </c>
      <c r="C103" s="21">
        <v>102.72773971</v>
      </c>
      <c r="D103" s="284">
        <v>251.7281474919748</v>
      </c>
      <c r="E103" s="430">
        <v>17.815391452952873</v>
      </c>
      <c r="F103" s="30">
        <v>0.08202916687538186</v>
      </c>
      <c r="G103" s="21">
        <v>28.235087</v>
      </c>
      <c r="H103" s="284">
        <v>69.1883824646524</v>
      </c>
      <c r="I103" s="425">
        <v>4.896624115678995</v>
      </c>
      <c r="J103" s="41">
        <v>0.13124164133044758</v>
      </c>
    </row>
    <row r="104" spans="1:10" ht="12.75">
      <c r="A104" s="27" t="s">
        <v>197</v>
      </c>
      <c r="B104" s="28" t="s">
        <v>83</v>
      </c>
      <c r="C104" s="23">
        <v>112.46387734000001</v>
      </c>
      <c r="D104" s="285">
        <v>279.4140540473393</v>
      </c>
      <c r="E104" s="431">
        <v>20.647165570322738</v>
      </c>
      <c r="F104" s="31">
        <v>0.00936503958195578</v>
      </c>
      <c r="G104" s="23">
        <v>44.85809028</v>
      </c>
      <c r="H104" s="285">
        <v>111.44894839490284</v>
      </c>
      <c r="I104" s="426">
        <v>8.235465814321755</v>
      </c>
      <c r="J104" s="42">
        <v>-0.04588752757255421</v>
      </c>
    </row>
    <row r="105" spans="1:10" ht="12.75">
      <c r="A105" s="25" t="s">
        <v>198</v>
      </c>
      <c r="B105" s="26" t="s">
        <v>84</v>
      </c>
      <c r="C105" s="21">
        <v>93.54175658</v>
      </c>
      <c r="D105" s="284">
        <v>413.1228594772685</v>
      </c>
      <c r="E105" s="430">
        <v>31.16847213892816</v>
      </c>
      <c r="F105" s="30">
        <v>0.06817728973300619</v>
      </c>
      <c r="G105" s="21">
        <v>30.91502129</v>
      </c>
      <c r="H105" s="284">
        <v>136.53476760619364</v>
      </c>
      <c r="I105" s="425">
        <v>10.301003690556694</v>
      </c>
      <c r="J105" s="41">
        <v>-0.07489388520238316</v>
      </c>
    </row>
    <row r="106" spans="1:10" ht="12.75">
      <c r="A106" s="27" t="s">
        <v>199</v>
      </c>
      <c r="B106" s="643" t="s">
        <v>100</v>
      </c>
      <c r="C106" s="22">
        <v>252.32935162</v>
      </c>
      <c r="D106" s="285">
        <v>305.8407844758101</v>
      </c>
      <c r="E106" s="431">
        <v>20.146760871095168</v>
      </c>
      <c r="F106" s="31">
        <v>0.09609057973868174</v>
      </c>
      <c r="G106" s="22">
        <v>33.33129223</v>
      </c>
      <c r="H106" s="285">
        <v>40.39985240626155</v>
      </c>
      <c r="I106" s="426">
        <v>2.6612741235656427</v>
      </c>
      <c r="J106" s="42">
        <v>0.16904595414574008</v>
      </c>
    </row>
    <row r="107" spans="1:10" ht="13.5" thickBot="1">
      <c r="A107" s="671">
        <v>976</v>
      </c>
      <c r="B107" s="644" t="s">
        <v>460</v>
      </c>
      <c r="C107" s="21">
        <v>86.88394814</v>
      </c>
      <c r="D107" s="284">
        <v>465.2943471019499</v>
      </c>
      <c r="E107" s="716">
        <v>38.3521530542683</v>
      </c>
      <c r="F107" s="717" t="s">
        <v>474</v>
      </c>
      <c r="G107" s="718">
        <v>31.21910323</v>
      </c>
      <c r="H107" s="715">
        <v>167.18936656866367</v>
      </c>
      <c r="I107" s="425">
        <v>13.780679296072812</v>
      </c>
      <c r="J107" s="41" t="s">
        <v>474</v>
      </c>
    </row>
    <row r="108" spans="1:10" ht="12.75">
      <c r="A108" s="755" t="s">
        <v>201</v>
      </c>
      <c r="B108" s="756"/>
      <c r="C108" s="212">
        <v>10759.232226970002</v>
      </c>
      <c r="D108" s="286">
        <v>174.56233445969767</v>
      </c>
      <c r="E108" s="432">
        <v>20.755811964727076</v>
      </c>
      <c r="F108" s="32">
        <v>0.021015639563640054</v>
      </c>
      <c r="G108" s="212">
        <v>5391.89545721</v>
      </c>
      <c r="H108" s="286">
        <v>87.48039249621085</v>
      </c>
      <c r="I108" s="427">
        <v>10.401594266437142</v>
      </c>
      <c r="J108" s="43">
        <v>-0.003430662163846132</v>
      </c>
    </row>
    <row r="109" spans="1:10" ht="12.75">
      <c r="A109" s="753" t="s">
        <v>463</v>
      </c>
      <c r="B109" s="754"/>
      <c r="C109" s="213">
        <v>647.94667339</v>
      </c>
      <c r="D109" s="287">
        <v>316.25991548624813</v>
      </c>
      <c r="E109" s="433">
        <v>22.339654051899203</v>
      </c>
      <c r="F109" s="33">
        <v>0.07044402371456915</v>
      </c>
      <c r="G109" s="213">
        <v>168.55859403</v>
      </c>
      <c r="H109" s="287">
        <v>82.27270683172758</v>
      </c>
      <c r="I109" s="428">
        <v>5.811497817256696</v>
      </c>
      <c r="J109" s="44">
        <v>0.025654553716779827</v>
      </c>
    </row>
    <row r="110" spans="1:10" ht="13.5" thickBot="1">
      <c r="A110" s="751" t="s">
        <v>464</v>
      </c>
      <c r="B110" s="752"/>
      <c r="C110" s="214">
        <v>11634.636968559998</v>
      </c>
      <c r="D110" s="269">
        <v>176.43680328694956</v>
      </c>
      <c r="E110" s="434">
        <v>20.503815959362583</v>
      </c>
      <c r="F110" s="437">
        <v>0.025928705945038155</v>
      </c>
      <c r="G110" s="214">
        <v>5685.336142790002</v>
      </c>
      <c r="H110" s="269">
        <v>86.21691741274647</v>
      </c>
      <c r="I110" s="429">
        <v>10.019314418996126</v>
      </c>
      <c r="J110" s="45">
        <v>-0.005730922103178382</v>
      </c>
    </row>
    <row r="111" spans="3:9" ht="12.75">
      <c r="C111" s="4"/>
      <c r="D111" s="4"/>
      <c r="E111" s="231"/>
      <c r="G111" s="4"/>
      <c r="H111" s="4"/>
      <c r="I111" s="231"/>
    </row>
    <row r="112" spans="1:10" ht="12.75">
      <c r="A112" s="324" t="s">
        <v>462</v>
      </c>
      <c r="B112" s="324"/>
      <c r="C112" s="324"/>
      <c r="D112" s="324"/>
      <c r="E112" s="324"/>
      <c r="F112" s="324"/>
      <c r="G112" s="324"/>
      <c r="H112" s="324"/>
      <c r="I112" s="324"/>
      <c r="J112" s="324"/>
    </row>
    <row r="113" spans="1:10" ht="11.25" customHeight="1">
      <c r="A113" s="2" t="s">
        <v>384</v>
      </c>
      <c r="C113" s="4"/>
      <c r="D113" s="5"/>
      <c r="F113" s="4"/>
      <c r="G113" s="5"/>
      <c r="J113" s="4"/>
    </row>
    <row r="114" spans="1:10" ht="12.75">
      <c r="A114" s="773" t="s">
        <v>451</v>
      </c>
      <c r="B114" s="773"/>
      <c r="C114" s="773"/>
      <c r="D114" s="773"/>
      <c r="E114" s="773"/>
      <c r="F114" s="773"/>
      <c r="G114" s="773"/>
      <c r="H114" s="773"/>
      <c r="I114" s="773"/>
      <c r="J114" s="773"/>
    </row>
    <row r="116" spans="1:10" ht="12.75">
      <c r="A116" s="20"/>
      <c r="B116" s="20"/>
      <c r="C116" s="20"/>
      <c r="D116" s="20"/>
      <c r="E116" s="230"/>
      <c r="F116" s="20"/>
      <c r="G116" s="20"/>
      <c r="H116" s="20"/>
      <c r="I116" s="230"/>
      <c r="J116" s="20"/>
    </row>
    <row r="118" spans="3:10" ht="12.75">
      <c r="C118" s="418"/>
      <c r="D118" s="418"/>
      <c r="E118" s="418"/>
      <c r="F118" s="418"/>
      <c r="G118" s="418"/>
      <c r="H118" s="418"/>
      <c r="I118" s="418"/>
      <c r="J118" s="418"/>
    </row>
    <row r="119" spans="3:10" ht="12.75">
      <c r="C119" s="418"/>
      <c r="D119" s="418"/>
      <c r="E119" s="418"/>
      <c r="F119" s="418"/>
      <c r="G119" s="418"/>
      <c r="H119" s="418"/>
      <c r="I119" s="418"/>
      <c r="J119" s="418"/>
    </row>
    <row r="120" spans="3:10" ht="12.75">
      <c r="C120" s="418"/>
      <c r="D120" s="418"/>
      <c r="E120" s="418"/>
      <c r="F120" s="418"/>
      <c r="G120" s="418"/>
      <c r="H120" s="418"/>
      <c r="I120" s="418"/>
      <c r="J120" s="418"/>
    </row>
  </sheetData>
  <sheetProtection/>
  <mergeCells count="10">
    <mergeCell ref="A110:B110"/>
    <mergeCell ref="A109:B109"/>
    <mergeCell ref="A108:B108"/>
    <mergeCell ref="A114:J114"/>
    <mergeCell ref="C1:J1"/>
    <mergeCell ref="A1:B1"/>
    <mergeCell ref="A5:B6"/>
    <mergeCell ref="G5:J5"/>
    <mergeCell ref="C5:F5"/>
    <mergeCell ref="A3:J3"/>
  </mergeCells>
  <hyperlinks>
    <hyperlink ref="J2" location="Index!A1" display="Index"/>
  </hyperlinks>
  <printOptions/>
  <pageMargins left="0.5118110236220472" right="0.2362204724409449" top="1.24" bottom="0.5511811023622047" header="0.32" footer="0.17"/>
  <pageSetup firstPageNumber="8" useFirstPageNumber="1" horizontalDpi="600" verticalDpi="600" orientation="portrait" paperSize="9" scale="85"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9" man="1"/>
  </rowBreaks>
</worksheet>
</file>

<file path=xl/worksheets/sheet6.xml><?xml version="1.0" encoding="utf-8"?>
<worksheet xmlns="http://schemas.openxmlformats.org/spreadsheetml/2006/main" xmlns:r="http://schemas.openxmlformats.org/officeDocument/2006/relationships">
  <dimension ref="A1:J122"/>
  <sheetViews>
    <sheetView zoomScaleSheetLayoutView="100" workbookViewId="0" topLeftCell="A1">
      <selection activeCell="A1" sqref="A1:B1"/>
    </sheetView>
  </sheetViews>
  <sheetFormatPr defaultColWidth="11.421875" defaultRowHeight="12.75"/>
  <cols>
    <col min="1" max="1" width="3.421875" style="2" customWidth="1"/>
    <col min="2" max="2" width="17.8515625" style="2" bestFit="1" customWidth="1"/>
    <col min="3" max="3" width="12.57421875" style="2" bestFit="1" customWidth="1"/>
    <col min="4" max="4" width="13.421875" style="2" bestFit="1" customWidth="1"/>
    <col min="5" max="5" width="9.7109375" style="199" customWidth="1"/>
    <col min="6" max="6" width="10.7109375" style="2" customWidth="1"/>
    <col min="7" max="7" width="12.140625" style="2" customWidth="1"/>
    <col min="8" max="9" width="9.7109375" style="2" customWidth="1"/>
    <col min="10" max="10" width="12.00390625" style="199" customWidth="1"/>
    <col min="11" max="16384" width="11.421875" style="2" customWidth="1"/>
  </cols>
  <sheetData>
    <row r="1" spans="1:10" ht="16.5" customHeight="1">
      <c r="A1" s="759" t="s">
        <v>312</v>
      </c>
      <c r="B1" s="759"/>
      <c r="C1" s="307" t="s">
        <v>445</v>
      </c>
      <c r="D1" s="307"/>
      <c r="E1" s="307"/>
      <c r="F1" s="307"/>
      <c r="G1" s="307"/>
      <c r="H1" s="307"/>
      <c r="I1" s="307"/>
      <c r="J1" s="8"/>
    </row>
    <row r="2" spans="1:10" s="10" customFormat="1" ht="15" customHeight="1" thickBot="1">
      <c r="A2" s="11"/>
      <c r="B2" s="11"/>
      <c r="C2" s="9"/>
      <c r="D2" s="9"/>
      <c r="E2" s="226"/>
      <c r="F2" s="9"/>
      <c r="G2" s="9"/>
      <c r="H2" s="9"/>
      <c r="I2" s="9"/>
      <c r="J2" s="111" t="s">
        <v>280</v>
      </c>
    </row>
    <row r="3" spans="1:10" ht="22.5" customHeight="1" thickBot="1">
      <c r="A3" s="308" t="s">
        <v>245</v>
      </c>
      <c r="B3" s="309"/>
      <c r="C3" s="309"/>
      <c r="D3" s="309"/>
      <c r="E3" s="309"/>
      <c r="F3" s="309"/>
      <c r="G3" s="309"/>
      <c r="H3" s="309"/>
      <c r="I3" s="309"/>
      <c r="J3" s="310"/>
    </row>
    <row r="4" spans="1:10" ht="9" customHeight="1" thickBot="1">
      <c r="A4" s="12"/>
      <c r="B4" s="13"/>
      <c r="C4" s="17"/>
      <c r="D4" s="17"/>
      <c r="E4" s="227"/>
      <c r="F4" s="17"/>
      <c r="G4" s="17"/>
      <c r="H4" s="18"/>
      <c r="I4" s="18"/>
      <c r="J4" s="227"/>
    </row>
    <row r="5" spans="1:10" ht="30" customHeight="1">
      <c r="A5" s="760" t="s">
        <v>228</v>
      </c>
      <c r="B5" s="761"/>
      <c r="C5" s="776" t="s">
        <v>246</v>
      </c>
      <c r="D5" s="777"/>
      <c r="E5" s="777"/>
      <c r="F5" s="777"/>
      <c r="G5" s="776" t="s">
        <v>247</v>
      </c>
      <c r="H5" s="777"/>
      <c r="I5" s="777"/>
      <c r="J5" s="782"/>
    </row>
    <row r="6" spans="1:10" ht="29.25" customHeight="1">
      <c r="A6" s="762"/>
      <c r="B6" s="763"/>
      <c r="C6" s="35" t="s">
        <v>234</v>
      </c>
      <c r="D6" s="272" t="s">
        <v>235</v>
      </c>
      <c r="E6" s="419" t="s">
        <v>243</v>
      </c>
      <c r="F6" s="7" t="s">
        <v>452</v>
      </c>
      <c r="G6" s="35" t="s">
        <v>234</v>
      </c>
      <c r="H6" s="283" t="s">
        <v>235</v>
      </c>
      <c r="I6" s="419" t="s">
        <v>243</v>
      </c>
      <c r="J6" s="19" t="s">
        <v>452</v>
      </c>
    </row>
    <row r="7" spans="1:10" ht="12.75" customHeight="1">
      <c r="A7" s="25" t="s">
        <v>102</v>
      </c>
      <c r="B7" s="26" t="s">
        <v>1</v>
      </c>
      <c r="C7" s="21">
        <v>13.71123122</v>
      </c>
      <c r="D7" s="278">
        <v>22.62982713090782</v>
      </c>
      <c r="E7" s="425">
        <v>3.259273474124081</v>
      </c>
      <c r="F7" s="36">
        <v>-0.0074360542249785055</v>
      </c>
      <c r="G7" s="21">
        <v>259.50830963000004</v>
      </c>
      <c r="H7" s="284">
        <v>428.3078661378596</v>
      </c>
      <c r="I7" s="425">
        <v>61.68727930560257</v>
      </c>
      <c r="J7" s="41">
        <v>0.0568344924737052</v>
      </c>
    </row>
    <row r="8" spans="1:10" ht="12.75" customHeight="1">
      <c r="A8" s="27" t="s">
        <v>103</v>
      </c>
      <c r="B8" s="28" t="s">
        <v>2</v>
      </c>
      <c r="C8" s="22">
        <v>15.34161038</v>
      </c>
      <c r="D8" s="279">
        <v>27.666419089628707</v>
      </c>
      <c r="E8" s="426">
        <v>3.242796765855126</v>
      </c>
      <c r="F8" s="37">
        <v>0.25696876733450624</v>
      </c>
      <c r="G8" s="22">
        <v>301.73306444</v>
      </c>
      <c r="H8" s="285">
        <v>544.132800092332</v>
      </c>
      <c r="I8" s="426">
        <v>63.778115939715875</v>
      </c>
      <c r="J8" s="42">
        <v>0.041933858827312154</v>
      </c>
    </row>
    <row r="9" spans="1:10" ht="12.75" customHeight="1">
      <c r="A9" s="25" t="s">
        <v>104</v>
      </c>
      <c r="B9" s="26" t="s">
        <v>3</v>
      </c>
      <c r="C9" s="21">
        <v>5.60670997</v>
      </c>
      <c r="D9" s="278">
        <v>15.866759781753554</v>
      </c>
      <c r="E9" s="425">
        <v>1.5876525269521973</v>
      </c>
      <c r="F9" s="36">
        <v>-0.1486208061210197</v>
      </c>
      <c r="G9" s="21">
        <v>203.32878354999997</v>
      </c>
      <c r="H9" s="284">
        <v>575.4121369869991</v>
      </c>
      <c r="I9" s="425">
        <v>57.57662849203413</v>
      </c>
      <c r="J9" s="41">
        <v>0.05103774597758415</v>
      </c>
    </row>
    <row r="10" spans="1:10" ht="12.75" customHeight="1">
      <c r="A10" s="27" t="s">
        <v>105</v>
      </c>
      <c r="B10" s="28" t="s">
        <v>85</v>
      </c>
      <c r="C10" s="23">
        <v>2.92205027</v>
      </c>
      <c r="D10" s="279">
        <v>17.761172083467564</v>
      </c>
      <c r="E10" s="426">
        <v>1.7775689316349677</v>
      </c>
      <c r="F10" s="37">
        <v>0.12614328217122206</v>
      </c>
      <c r="G10" s="23">
        <v>86.39855794000002</v>
      </c>
      <c r="H10" s="285">
        <v>525.1585405940956</v>
      </c>
      <c r="I10" s="426">
        <v>52.55877830336152</v>
      </c>
      <c r="J10" s="42">
        <v>0.07601916942609965</v>
      </c>
    </row>
    <row r="11" spans="1:10" ht="12.75" customHeight="1">
      <c r="A11" s="25" t="s">
        <v>106</v>
      </c>
      <c r="B11" s="26" t="s">
        <v>4</v>
      </c>
      <c r="C11" s="21">
        <v>7.2596829199999995</v>
      </c>
      <c r="D11" s="278">
        <v>51.43130447103498</v>
      </c>
      <c r="E11" s="425">
        <v>4.9178590850156</v>
      </c>
      <c r="F11" s="36">
        <v>0.12276111153416691</v>
      </c>
      <c r="G11" s="21">
        <v>93.58905925999998</v>
      </c>
      <c r="H11" s="284">
        <v>663.0327322834087</v>
      </c>
      <c r="I11" s="425">
        <v>63.399160874074965</v>
      </c>
      <c r="J11" s="41">
        <v>0.07956312723959735</v>
      </c>
    </row>
    <row r="12" spans="1:10" ht="12.75" customHeight="1">
      <c r="A12" s="27" t="s">
        <v>107</v>
      </c>
      <c r="B12" s="28" t="s">
        <v>5</v>
      </c>
      <c r="C12" s="23">
        <v>32.9348708</v>
      </c>
      <c r="D12" s="279">
        <v>30.088608765243066</v>
      </c>
      <c r="E12" s="426">
        <v>3.212399996543863</v>
      </c>
      <c r="F12" s="37">
        <v>-0.07710172062240594</v>
      </c>
      <c r="G12" s="23">
        <v>679.55300514</v>
      </c>
      <c r="H12" s="285">
        <v>620.8254051175045</v>
      </c>
      <c r="I12" s="426">
        <v>66.2822114779059</v>
      </c>
      <c r="J12" s="42">
        <v>0.07237568680576878</v>
      </c>
    </row>
    <row r="13" spans="1:10" ht="12.75" customHeight="1">
      <c r="A13" s="25" t="s">
        <v>108</v>
      </c>
      <c r="B13" s="26" t="s">
        <v>6</v>
      </c>
      <c r="C13" s="21">
        <v>5.301661230000001</v>
      </c>
      <c r="D13" s="278">
        <v>16.387632234572635</v>
      </c>
      <c r="E13" s="425">
        <v>1.7930511919561565</v>
      </c>
      <c r="F13" s="36">
        <v>0.02245700906348036</v>
      </c>
      <c r="G13" s="21">
        <v>179.10605149</v>
      </c>
      <c r="H13" s="284">
        <v>553.6234729966988</v>
      </c>
      <c r="I13" s="425">
        <v>60.57465861708883</v>
      </c>
      <c r="J13" s="41">
        <v>0.028065252163424148</v>
      </c>
    </row>
    <row r="14" spans="1:10" ht="12.75" customHeight="1">
      <c r="A14" s="27" t="s">
        <v>109</v>
      </c>
      <c r="B14" s="28" t="s">
        <v>86</v>
      </c>
      <c r="C14" s="23">
        <v>5.67703484</v>
      </c>
      <c r="D14" s="279">
        <v>19.46076108008789</v>
      </c>
      <c r="E14" s="426">
        <v>2.0500158652253027</v>
      </c>
      <c r="F14" s="37">
        <v>0.03540429731730077</v>
      </c>
      <c r="G14" s="23">
        <v>166.04710923</v>
      </c>
      <c r="H14" s="285">
        <v>569.2061457851273</v>
      </c>
      <c r="I14" s="426">
        <v>59.960739697750164</v>
      </c>
      <c r="J14" s="42">
        <v>0.03869339286544671</v>
      </c>
    </row>
    <row r="15" spans="1:10" ht="12.75" customHeight="1">
      <c r="A15" s="25" t="s">
        <v>110</v>
      </c>
      <c r="B15" s="26" t="s">
        <v>7</v>
      </c>
      <c r="C15" s="21">
        <v>1.00981998</v>
      </c>
      <c r="D15" s="278">
        <v>6.444247196890894</v>
      </c>
      <c r="E15" s="425">
        <v>0.6617212223972964</v>
      </c>
      <c r="F15" s="36">
        <v>0.15589025981181526</v>
      </c>
      <c r="G15" s="21">
        <v>96.14397444999999</v>
      </c>
      <c r="H15" s="284">
        <v>613.5504843619376</v>
      </c>
      <c r="I15" s="425">
        <v>63.00183157317646</v>
      </c>
      <c r="J15" s="41">
        <v>0.010185886332392258</v>
      </c>
    </row>
    <row r="16" spans="1:10" ht="12.75" customHeight="1">
      <c r="A16" s="27" t="s">
        <v>111</v>
      </c>
      <c r="B16" s="28" t="s">
        <v>87</v>
      </c>
      <c r="C16" s="23">
        <v>2.0583658899999997</v>
      </c>
      <c r="D16" s="279">
        <v>6.604184762381447</v>
      </c>
      <c r="E16" s="426">
        <v>0.82212707702424</v>
      </c>
      <c r="F16" s="37">
        <v>0.16546591509176234</v>
      </c>
      <c r="G16" s="23">
        <v>159.01022856999998</v>
      </c>
      <c r="H16" s="285">
        <v>510.1779686918466</v>
      </c>
      <c r="I16" s="426">
        <v>63.509901260174104</v>
      </c>
      <c r="J16" s="42">
        <v>0.07322887295067293</v>
      </c>
    </row>
    <row r="17" spans="1:10" ht="12.75" customHeight="1">
      <c r="A17" s="25" t="s">
        <v>112</v>
      </c>
      <c r="B17" s="26" t="s">
        <v>8</v>
      </c>
      <c r="C17" s="21">
        <v>3.87582777</v>
      </c>
      <c r="D17" s="278">
        <v>10.66487196631996</v>
      </c>
      <c r="E17" s="425">
        <v>1.0152947847356055</v>
      </c>
      <c r="F17" s="36">
        <v>-0.06356998225912969</v>
      </c>
      <c r="G17" s="21">
        <v>249.68535667</v>
      </c>
      <c r="H17" s="284">
        <v>687.0435217379342</v>
      </c>
      <c r="I17" s="425">
        <v>65.40647714382328</v>
      </c>
      <c r="J17" s="41">
        <v>-0.007262736879227627</v>
      </c>
    </row>
    <row r="18" spans="1:10" ht="12.75" customHeight="1">
      <c r="A18" s="27" t="s">
        <v>113</v>
      </c>
      <c r="B18" s="28" t="s">
        <v>9</v>
      </c>
      <c r="C18" s="23">
        <v>5.58088666</v>
      </c>
      <c r="D18" s="279">
        <v>19.335513695545224</v>
      </c>
      <c r="E18" s="426">
        <v>1.9840126566893441</v>
      </c>
      <c r="F18" s="37">
        <v>0.19749195247501006</v>
      </c>
      <c r="G18" s="23">
        <v>169.36392213</v>
      </c>
      <c r="H18" s="285">
        <v>586.7774487066665</v>
      </c>
      <c r="I18" s="426">
        <v>60.209100374826185</v>
      </c>
      <c r="J18" s="42">
        <v>0.012177119015571503</v>
      </c>
    </row>
    <row r="19" spans="1:10" ht="12.75" customHeight="1">
      <c r="A19" s="25" t="s">
        <v>114</v>
      </c>
      <c r="B19" s="26" t="s">
        <v>10</v>
      </c>
      <c r="C19" s="21">
        <v>6.11365503</v>
      </c>
      <c r="D19" s="278">
        <v>3.0643443516947073</v>
      </c>
      <c r="E19" s="425">
        <v>0.3354842422266231</v>
      </c>
      <c r="F19" s="36">
        <v>0.13950242144414826</v>
      </c>
      <c r="G19" s="21">
        <v>1301.4050117099998</v>
      </c>
      <c r="H19" s="284">
        <v>652.3026041429625</v>
      </c>
      <c r="I19" s="425">
        <v>71.41405133934401</v>
      </c>
      <c r="J19" s="41">
        <v>0.045417075238383564</v>
      </c>
    </row>
    <row r="20" spans="1:10" ht="12.75" customHeight="1">
      <c r="A20" s="27" t="s">
        <v>115</v>
      </c>
      <c r="B20" s="28" t="s">
        <v>11</v>
      </c>
      <c r="C20" s="23">
        <v>5.996037940000001</v>
      </c>
      <c r="D20" s="279">
        <v>8.601970492960374</v>
      </c>
      <c r="E20" s="426">
        <v>1.081501756356108</v>
      </c>
      <c r="F20" s="37">
        <v>-0.06065275109287094</v>
      </c>
      <c r="G20" s="23">
        <v>388.093414</v>
      </c>
      <c r="H20" s="285">
        <v>556.7623369208125</v>
      </c>
      <c r="I20" s="426">
        <v>70.00017562784771</v>
      </c>
      <c r="J20" s="42">
        <v>0.030895536375985966</v>
      </c>
    </row>
    <row r="21" spans="1:10" ht="12.75" customHeight="1">
      <c r="A21" s="25" t="s">
        <v>116</v>
      </c>
      <c r="B21" s="26" t="s">
        <v>12</v>
      </c>
      <c r="C21" s="21">
        <v>5.97930062</v>
      </c>
      <c r="D21" s="278">
        <v>38.737581274213824</v>
      </c>
      <c r="E21" s="425">
        <v>3.526840044858369</v>
      </c>
      <c r="F21" s="36">
        <v>-0.010149862298720724</v>
      </c>
      <c r="G21" s="21">
        <v>97.36444037000001</v>
      </c>
      <c r="H21" s="284">
        <v>630.7866357204867</v>
      </c>
      <c r="I21" s="425">
        <v>57.429594038732375</v>
      </c>
      <c r="J21" s="41">
        <v>0.0238846844601055</v>
      </c>
    </row>
    <row r="22" spans="1:10" ht="12.75" customHeight="1">
      <c r="A22" s="27" t="s">
        <v>117</v>
      </c>
      <c r="B22" s="28" t="s">
        <v>13</v>
      </c>
      <c r="C22" s="23">
        <v>5.433348570000001</v>
      </c>
      <c r="D22" s="279">
        <v>14.930350303506609</v>
      </c>
      <c r="E22" s="426">
        <v>1.6503358474457768</v>
      </c>
      <c r="F22" s="37">
        <v>-0.05645852809704033</v>
      </c>
      <c r="G22" s="23">
        <v>207.43221738</v>
      </c>
      <c r="H22" s="285">
        <v>570.0049665167223</v>
      </c>
      <c r="I22" s="426">
        <v>63.00586458736602</v>
      </c>
      <c r="J22" s="42">
        <v>0.02815731404402899</v>
      </c>
    </row>
    <row r="23" spans="1:10" ht="12.75" customHeight="1">
      <c r="A23" s="25" t="s">
        <v>118</v>
      </c>
      <c r="B23" s="26" t="s">
        <v>88</v>
      </c>
      <c r="C23" s="21">
        <v>11.41910563</v>
      </c>
      <c r="D23" s="278">
        <v>17.984882742610186</v>
      </c>
      <c r="E23" s="425">
        <v>2.0640420980580236</v>
      </c>
      <c r="F23" s="36">
        <v>0.09660836220685076</v>
      </c>
      <c r="G23" s="21">
        <v>372.71581126</v>
      </c>
      <c r="H23" s="284">
        <v>587.0205932956178</v>
      </c>
      <c r="I23" s="425">
        <v>67.36964784977549</v>
      </c>
      <c r="J23" s="41">
        <v>0.02959714485463305</v>
      </c>
    </row>
    <row r="24" spans="1:10" ht="12.75" customHeight="1">
      <c r="A24" s="27" t="s">
        <v>119</v>
      </c>
      <c r="B24" s="28" t="s">
        <v>89</v>
      </c>
      <c r="C24" s="23">
        <v>5.80002342</v>
      </c>
      <c r="D24" s="279">
        <v>18.157813995861286</v>
      </c>
      <c r="E24" s="426">
        <v>1.9041271352468039</v>
      </c>
      <c r="F24" s="37">
        <v>0.10334177075035678</v>
      </c>
      <c r="G24" s="23">
        <v>190.70740758</v>
      </c>
      <c r="H24" s="285">
        <v>597.0371813551309</v>
      </c>
      <c r="I24" s="426">
        <v>62.60856609879861</v>
      </c>
      <c r="J24" s="42">
        <v>0.027662708599047736</v>
      </c>
    </row>
    <row r="25" spans="1:10" ht="12.75" customHeight="1">
      <c r="A25" s="25" t="s">
        <v>120</v>
      </c>
      <c r="B25" s="26" t="s">
        <v>90</v>
      </c>
      <c r="C25" s="21">
        <v>12.056898960000002</v>
      </c>
      <c r="D25" s="278">
        <v>47.82282346221581</v>
      </c>
      <c r="E25" s="425">
        <v>4.714416996557652</v>
      </c>
      <c r="F25" s="36">
        <v>0.04420761205858459</v>
      </c>
      <c r="G25" s="21">
        <v>143.21843756</v>
      </c>
      <c r="H25" s="284">
        <v>568.0656426406892</v>
      </c>
      <c r="I25" s="425">
        <v>56.00042253761202</v>
      </c>
      <c r="J25" s="41">
        <v>0.008025178416494416</v>
      </c>
    </row>
    <row r="26" spans="1:10" ht="12.75" customHeight="1">
      <c r="A26" s="27" t="s">
        <v>225</v>
      </c>
      <c r="B26" s="28" t="s">
        <v>14</v>
      </c>
      <c r="C26" s="23">
        <v>1.35690232</v>
      </c>
      <c r="D26" s="279">
        <v>9.441028081600846</v>
      </c>
      <c r="E26" s="426">
        <v>0.7360377264939364</v>
      </c>
      <c r="F26" s="37" t="s">
        <v>426</v>
      </c>
      <c r="G26" s="23">
        <v>100.98142331999999</v>
      </c>
      <c r="H26" s="285">
        <v>702.6065467145362</v>
      </c>
      <c r="I26" s="426">
        <v>54.776335881402694</v>
      </c>
      <c r="J26" s="42">
        <v>0.02168553954428365</v>
      </c>
    </row>
    <row r="27" spans="1:10" ht="12.75" customHeight="1">
      <c r="A27" s="25" t="s">
        <v>226</v>
      </c>
      <c r="B27" s="26" t="s">
        <v>15</v>
      </c>
      <c r="C27" s="21">
        <v>7.195637519999999</v>
      </c>
      <c r="D27" s="278">
        <v>43.061091183282166</v>
      </c>
      <c r="E27" s="425">
        <v>3.730454058000991</v>
      </c>
      <c r="F27" s="36">
        <v>0.07276443329102844</v>
      </c>
      <c r="G27" s="21">
        <v>108.50748768000001</v>
      </c>
      <c r="H27" s="284">
        <v>649.3449410243982</v>
      </c>
      <c r="I27" s="425">
        <v>56.25383388397094</v>
      </c>
      <c r="J27" s="41">
        <v>0.050184532539283344</v>
      </c>
    </row>
    <row r="28" spans="1:10" ht="12.75" customHeight="1">
      <c r="A28" s="27" t="s">
        <v>121</v>
      </c>
      <c r="B28" s="28" t="s">
        <v>16</v>
      </c>
      <c r="C28" s="23">
        <v>7.79497638</v>
      </c>
      <c r="D28" s="279">
        <v>14.481831943358124</v>
      </c>
      <c r="E28" s="426">
        <v>1.7637705700670934</v>
      </c>
      <c r="F28" s="37">
        <v>0.09333804235478449</v>
      </c>
      <c r="G28" s="23">
        <v>305.02164263</v>
      </c>
      <c r="H28" s="285">
        <v>566.6819182401038</v>
      </c>
      <c r="I28" s="426">
        <v>69.01729656098283</v>
      </c>
      <c r="J28" s="42">
        <v>0.007061867028876456</v>
      </c>
    </row>
    <row r="29" spans="1:10" ht="12.75" customHeight="1">
      <c r="A29" s="25" t="s">
        <v>122</v>
      </c>
      <c r="B29" s="26" t="s">
        <v>91</v>
      </c>
      <c r="C29" s="21">
        <v>9.9374247</v>
      </c>
      <c r="D29" s="278">
        <v>16.334884015280526</v>
      </c>
      <c r="E29" s="425">
        <v>2.0825084263289853</v>
      </c>
      <c r="F29" s="36">
        <v>-0.054707299290779665</v>
      </c>
      <c r="G29" s="21">
        <v>295.63264609000004</v>
      </c>
      <c r="H29" s="284">
        <v>485.9533662690925</v>
      </c>
      <c r="I29" s="425">
        <v>61.953423061445676</v>
      </c>
      <c r="J29" s="41">
        <v>0.038968395160183356</v>
      </c>
    </row>
    <row r="30" spans="1:10" ht="12.75" customHeight="1">
      <c r="A30" s="27" t="s">
        <v>123</v>
      </c>
      <c r="B30" s="28" t="s">
        <v>17</v>
      </c>
      <c r="C30" s="23">
        <v>1.9603364099999998</v>
      </c>
      <c r="D30" s="279">
        <v>15.263256978238019</v>
      </c>
      <c r="E30" s="426">
        <v>1.2786938438435553</v>
      </c>
      <c r="F30" s="37">
        <v>-0.18320722494894381</v>
      </c>
      <c r="G30" s="23">
        <v>92.09896515000001</v>
      </c>
      <c r="H30" s="285">
        <v>717.0861926266205</v>
      </c>
      <c r="I30" s="426">
        <v>60.0745765680428</v>
      </c>
      <c r="J30" s="42">
        <v>0.03168915247462101</v>
      </c>
    </row>
    <row r="31" spans="1:10" ht="12.75" customHeight="1">
      <c r="A31" s="25" t="s">
        <v>124</v>
      </c>
      <c r="B31" s="26" t="s">
        <v>92</v>
      </c>
      <c r="C31" s="21">
        <v>8.58950707</v>
      </c>
      <c r="D31" s="278">
        <v>20.236507600316642</v>
      </c>
      <c r="E31" s="425">
        <v>2.3373705930762045</v>
      </c>
      <c r="F31" s="36">
        <v>-0.00035209177557904425</v>
      </c>
      <c r="G31" s="21">
        <v>218.92225356</v>
      </c>
      <c r="H31" s="284">
        <v>515.7713722034792</v>
      </c>
      <c r="I31" s="425">
        <v>59.5729689109059</v>
      </c>
      <c r="J31" s="41">
        <v>0.025850343542042742</v>
      </c>
    </row>
    <row r="32" spans="1:10" ht="12.75" customHeight="1">
      <c r="A32" s="27" t="s">
        <v>125</v>
      </c>
      <c r="B32" s="28" t="s">
        <v>18</v>
      </c>
      <c r="C32" s="23">
        <v>9.29806688</v>
      </c>
      <c r="D32" s="279">
        <v>17.218897465147634</v>
      </c>
      <c r="E32" s="426">
        <v>2.17440555706978</v>
      </c>
      <c r="F32" s="37">
        <v>-0.04717320041766293</v>
      </c>
      <c r="G32" s="23">
        <v>278.86064490999996</v>
      </c>
      <c r="H32" s="285">
        <v>516.4162522963303</v>
      </c>
      <c r="I32" s="426">
        <v>65.21313986723727</v>
      </c>
      <c r="J32" s="42">
        <v>0.0521872200773561</v>
      </c>
    </row>
    <row r="33" spans="1:10" ht="12.75" customHeight="1">
      <c r="A33" s="25" t="s">
        <v>126</v>
      </c>
      <c r="B33" s="26" t="s">
        <v>93</v>
      </c>
      <c r="C33" s="21">
        <v>2.2111111</v>
      </c>
      <c r="D33" s="278">
        <v>4.444560561381504</v>
      </c>
      <c r="E33" s="425">
        <v>0.49386804633778203</v>
      </c>
      <c r="F33" s="36">
        <v>0.17991299435376784</v>
      </c>
      <c r="G33" s="21">
        <v>300.86116698999996</v>
      </c>
      <c r="H33" s="284">
        <v>604.761867124166</v>
      </c>
      <c r="I33" s="425">
        <v>67.19957073177213</v>
      </c>
      <c r="J33" s="41">
        <v>0.017512654768923497</v>
      </c>
    </row>
    <row r="34" spans="1:10" ht="12.75" customHeight="1">
      <c r="A34" s="27" t="s">
        <v>127</v>
      </c>
      <c r="B34" s="28" t="s">
        <v>19</v>
      </c>
      <c r="C34" s="23">
        <v>4.497481349999999</v>
      </c>
      <c r="D34" s="279">
        <v>7.5060480055275445</v>
      </c>
      <c r="E34" s="426">
        <v>1.1055733453478191</v>
      </c>
      <c r="F34" s="37">
        <v>-0.12122014603441478</v>
      </c>
      <c r="G34" s="23">
        <v>288.53925110999995</v>
      </c>
      <c r="H34" s="285">
        <v>481.5560758935947</v>
      </c>
      <c r="I34" s="426">
        <v>70.92887780709466</v>
      </c>
      <c r="J34" s="42">
        <v>0.029570965497004664</v>
      </c>
    </row>
    <row r="35" spans="1:10" ht="12.75" customHeight="1">
      <c r="A35" s="25" t="s">
        <v>128</v>
      </c>
      <c r="B35" s="26" t="s">
        <v>20</v>
      </c>
      <c r="C35" s="21">
        <v>5.875302980000001</v>
      </c>
      <c r="D35" s="278">
        <v>13.445675361469773</v>
      </c>
      <c r="E35" s="425">
        <v>1.6781370725374833</v>
      </c>
      <c r="F35" s="36">
        <v>-0.06344743417078358</v>
      </c>
      <c r="G35" s="21">
        <v>235.75768767999998</v>
      </c>
      <c r="H35" s="284">
        <v>539.533253571216</v>
      </c>
      <c r="I35" s="425">
        <v>67.3384363629059</v>
      </c>
      <c r="J35" s="41">
        <v>0.028537473393893897</v>
      </c>
    </row>
    <row r="36" spans="1:10" ht="12.75" customHeight="1">
      <c r="A36" s="27" t="s">
        <v>129</v>
      </c>
      <c r="B36" s="28" t="s">
        <v>21</v>
      </c>
      <c r="C36" s="23">
        <v>5.609289179999999</v>
      </c>
      <c r="D36" s="279">
        <v>6.061200140041191</v>
      </c>
      <c r="E36" s="426">
        <v>0.8157244401318084</v>
      </c>
      <c r="F36" s="37">
        <v>-0.15404893474326964</v>
      </c>
      <c r="G36" s="23">
        <v>460.06287664</v>
      </c>
      <c r="H36" s="285">
        <v>497.12772560571057</v>
      </c>
      <c r="I36" s="426">
        <v>66.90411573193187</v>
      </c>
      <c r="J36" s="42">
        <v>0.024864354167037694</v>
      </c>
    </row>
    <row r="37" spans="1:10" ht="12.75" customHeight="1">
      <c r="A37" s="25" t="s">
        <v>130</v>
      </c>
      <c r="B37" s="26" t="s">
        <v>22</v>
      </c>
      <c r="C37" s="21">
        <v>9.60267097</v>
      </c>
      <c r="D37" s="278">
        <v>13.370822912329901</v>
      </c>
      <c r="E37" s="425">
        <v>1.3061200745286197</v>
      </c>
      <c r="F37" s="36">
        <v>0.03797085757027352</v>
      </c>
      <c r="G37" s="21">
        <v>495.10890575</v>
      </c>
      <c r="H37" s="284">
        <v>689.3929326311891</v>
      </c>
      <c r="I37" s="425">
        <v>67.3428968771564</v>
      </c>
      <c r="J37" s="41">
        <v>0.06657983952847712</v>
      </c>
    </row>
    <row r="38" spans="1:10" ht="12.75" customHeight="1">
      <c r="A38" s="27" t="s">
        <v>131</v>
      </c>
      <c r="B38" s="28" t="s">
        <v>23</v>
      </c>
      <c r="C38" s="23">
        <v>15.64746274</v>
      </c>
      <c r="D38" s="279">
        <v>12.474588562813958</v>
      </c>
      <c r="E38" s="426">
        <v>1.3970463580761345</v>
      </c>
      <c r="F38" s="37">
        <v>-0.11887040073024358</v>
      </c>
      <c r="G38" s="23">
        <v>673.45607889</v>
      </c>
      <c r="H38" s="285">
        <v>536.8977475052757</v>
      </c>
      <c r="I38" s="426">
        <v>60.12791837058615</v>
      </c>
      <c r="J38" s="42">
        <v>0.06074504439328954</v>
      </c>
    </row>
    <row r="39" spans="1:10" ht="12.75" customHeight="1">
      <c r="A39" s="25" t="s">
        <v>132</v>
      </c>
      <c r="B39" s="26" t="s">
        <v>24</v>
      </c>
      <c r="C39" s="21">
        <v>3.3803208199999997</v>
      </c>
      <c r="D39" s="278">
        <v>17.374181846217105</v>
      </c>
      <c r="E39" s="425">
        <v>1.6221690016872685</v>
      </c>
      <c r="F39" s="36">
        <v>-0.05416206309288618</v>
      </c>
      <c r="G39" s="21">
        <v>123.43757461999999</v>
      </c>
      <c r="H39" s="284">
        <v>634.4447708675987</v>
      </c>
      <c r="I39" s="425">
        <v>59.235977250237184</v>
      </c>
      <c r="J39" s="41">
        <v>-0.004792135396370911</v>
      </c>
    </row>
    <row r="40" spans="1:10" ht="12.75" customHeight="1">
      <c r="A40" s="27" t="s">
        <v>133</v>
      </c>
      <c r="B40" s="28" t="s">
        <v>25</v>
      </c>
      <c r="C40" s="23">
        <v>14.864565449999999</v>
      </c>
      <c r="D40" s="279">
        <v>10.152781424340613</v>
      </c>
      <c r="E40" s="426">
        <v>1.233980270730241</v>
      </c>
      <c r="F40" s="37">
        <v>0.16908066584740378</v>
      </c>
      <c r="G40" s="23">
        <v>861.4139508699999</v>
      </c>
      <c r="H40" s="285">
        <v>588.3621413945062</v>
      </c>
      <c r="I40" s="426">
        <v>71.51018466573264</v>
      </c>
      <c r="J40" s="42">
        <v>0.04028629672772044</v>
      </c>
    </row>
    <row r="41" spans="1:10" ht="12.75" customHeight="1">
      <c r="A41" s="25" t="s">
        <v>134</v>
      </c>
      <c r="B41" s="26" t="s">
        <v>26</v>
      </c>
      <c r="C41" s="21">
        <v>9.035894220000001</v>
      </c>
      <c r="D41" s="278">
        <v>8.605400456750596</v>
      </c>
      <c r="E41" s="425">
        <v>0.8761781857842398</v>
      </c>
      <c r="F41" s="36">
        <v>0.249388181161593</v>
      </c>
      <c r="G41" s="21">
        <v>746.8489582000001</v>
      </c>
      <c r="H41" s="284">
        <v>711.2671097668058</v>
      </c>
      <c r="I41" s="425">
        <v>72.41925915889324</v>
      </c>
      <c r="J41" s="41">
        <v>0.041237422821165826</v>
      </c>
    </row>
    <row r="42" spans="1:10" ht="12.75" customHeight="1">
      <c r="A42" s="27" t="s">
        <v>135</v>
      </c>
      <c r="B42" s="28" t="s">
        <v>27</v>
      </c>
      <c r="C42" s="23">
        <v>16.58202231</v>
      </c>
      <c r="D42" s="279">
        <v>16.51706071022668</v>
      </c>
      <c r="E42" s="426">
        <v>2.3390239741879</v>
      </c>
      <c r="F42" s="37">
        <v>-0.006791580819671128</v>
      </c>
      <c r="G42" s="23">
        <v>470.31409751</v>
      </c>
      <c r="H42" s="285">
        <v>468.47159871226467</v>
      </c>
      <c r="I42" s="426">
        <v>66.34148289687326</v>
      </c>
      <c r="J42" s="42">
        <v>0.04970494262848968</v>
      </c>
    </row>
    <row r="43" spans="1:10" ht="12.75" customHeight="1">
      <c r="A43" s="25" t="s">
        <v>136</v>
      </c>
      <c r="B43" s="26" t="s">
        <v>28</v>
      </c>
      <c r="C43" s="21">
        <v>0.28917254</v>
      </c>
      <c r="D43" s="278">
        <v>1.2076884268907422</v>
      </c>
      <c r="E43" s="425">
        <v>0.15512545385551574</v>
      </c>
      <c r="F43" s="36" t="s">
        <v>426</v>
      </c>
      <c r="G43" s="21">
        <v>113.69270026999999</v>
      </c>
      <c r="H43" s="284">
        <v>474.8215661765013</v>
      </c>
      <c r="I43" s="425">
        <v>60.98999486411423</v>
      </c>
      <c r="J43" s="41">
        <v>0.04221764857691812</v>
      </c>
    </row>
    <row r="44" spans="1:10" ht="12.75" customHeight="1">
      <c r="A44" s="27" t="s">
        <v>137</v>
      </c>
      <c r="B44" s="28" t="s">
        <v>29</v>
      </c>
      <c r="C44" s="23">
        <v>5.99710289</v>
      </c>
      <c r="D44" s="279">
        <v>9.93988913327046</v>
      </c>
      <c r="E44" s="426">
        <v>1.3397267750338722</v>
      </c>
      <c r="F44" s="37">
        <v>-0.036883771727261094</v>
      </c>
      <c r="G44" s="23">
        <v>288.6590016</v>
      </c>
      <c r="H44" s="285">
        <v>478.4374265128776</v>
      </c>
      <c r="I44" s="426">
        <v>64.48516898766522</v>
      </c>
      <c r="J44" s="42">
        <v>0.03467754103653009</v>
      </c>
    </row>
    <row r="45" spans="1:10" ht="12.75" customHeight="1">
      <c r="A45" s="25" t="s">
        <v>138</v>
      </c>
      <c r="B45" s="26" t="s">
        <v>30</v>
      </c>
      <c r="C45" s="21">
        <v>0.00916129</v>
      </c>
      <c r="D45" s="278">
        <v>0.007486365456432383</v>
      </c>
      <c r="E45" s="425">
        <v>0.0008645020905914999</v>
      </c>
      <c r="F45" s="36" t="s">
        <v>426</v>
      </c>
      <c r="G45" s="21">
        <v>765.92557912</v>
      </c>
      <c r="H45" s="284">
        <v>625.8942570011359</v>
      </c>
      <c r="I45" s="425">
        <v>72.276313094198</v>
      </c>
      <c r="J45" s="41">
        <v>0.007799047410368409</v>
      </c>
    </row>
    <row r="46" spans="1:10" ht="12.75" customHeight="1">
      <c r="A46" s="27" t="s">
        <v>139</v>
      </c>
      <c r="B46" s="28" t="s">
        <v>94</v>
      </c>
      <c r="C46" s="23">
        <v>4.15056769</v>
      </c>
      <c r="D46" s="279">
        <v>15.277413464369847</v>
      </c>
      <c r="E46" s="426">
        <v>1.8042292912377218</v>
      </c>
      <c r="F46" s="37">
        <v>0.031783212371640834</v>
      </c>
      <c r="G46" s="23">
        <v>130.18277029</v>
      </c>
      <c r="H46" s="285">
        <v>479.1768635527091</v>
      </c>
      <c r="I46" s="426">
        <v>56.589745045620454</v>
      </c>
      <c r="J46" s="42">
        <v>0.06472687903549224</v>
      </c>
    </row>
    <row r="47" spans="1:10" ht="12.75" customHeight="1">
      <c r="A47" s="25" t="s">
        <v>140</v>
      </c>
      <c r="B47" s="26" t="s">
        <v>31</v>
      </c>
      <c r="C47" s="21">
        <v>2.5264652599999997</v>
      </c>
      <c r="D47" s="278">
        <v>6.43534575335208</v>
      </c>
      <c r="E47" s="425">
        <v>0.7697527404341462</v>
      </c>
      <c r="F47" s="36">
        <v>0.07728036782545811</v>
      </c>
      <c r="G47" s="21">
        <v>214.84642461</v>
      </c>
      <c r="H47" s="284">
        <v>547.2511528762685</v>
      </c>
      <c r="I47" s="425">
        <v>65.45849916654929</v>
      </c>
      <c r="J47" s="41">
        <v>0.011243543143004464</v>
      </c>
    </row>
    <row r="48" spans="1:10" ht="12.75" customHeight="1">
      <c r="A48" s="27" t="s">
        <v>141</v>
      </c>
      <c r="B48" s="28" t="s">
        <v>32</v>
      </c>
      <c r="C48" s="23">
        <v>2.13536795</v>
      </c>
      <c r="D48" s="279">
        <v>6.3082689075133755</v>
      </c>
      <c r="E48" s="426">
        <v>0.7849795056368581</v>
      </c>
      <c r="F48" s="37">
        <v>-0.08707460015563129</v>
      </c>
      <c r="G48" s="23">
        <v>163.38594179999998</v>
      </c>
      <c r="H48" s="285">
        <v>482.6720643539348</v>
      </c>
      <c r="I48" s="426">
        <v>60.06206837663572</v>
      </c>
      <c r="J48" s="42">
        <v>0.03840316632609975</v>
      </c>
    </row>
    <row r="49" spans="1:10" ht="12.75" customHeight="1">
      <c r="A49" s="25" t="s">
        <v>142</v>
      </c>
      <c r="B49" s="26" t="s">
        <v>33</v>
      </c>
      <c r="C49" s="21">
        <v>22.28329207</v>
      </c>
      <c r="D49" s="278">
        <v>29.171690974999574</v>
      </c>
      <c r="E49" s="425">
        <v>3.5873789379766845</v>
      </c>
      <c r="F49" s="36" t="s">
        <v>426</v>
      </c>
      <c r="G49" s="21">
        <v>397.39812126000004</v>
      </c>
      <c r="H49" s="284">
        <v>520.2451752202936</v>
      </c>
      <c r="I49" s="425">
        <v>63.97697636961542</v>
      </c>
      <c r="J49" s="41">
        <v>0.004000288360857196</v>
      </c>
    </row>
    <row r="50" spans="1:10" ht="12.75" customHeight="1">
      <c r="A50" s="27" t="s">
        <v>143</v>
      </c>
      <c r="B50" s="28" t="s">
        <v>34</v>
      </c>
      <c r="C50" s="23">
        <v>4.67503471</v>
      </c>
      <c r="D50" s="279">
        <v>20.232464793608752</v>
      </c>
      <c r="E50" s="426">
        <v>2.471930016620614</v>
      </c>
      <c r="F50" s="37">
        <v>-0.11413333790531877</v>
      </c>
      <c r="G50" s="23">
        <v>121.82017445999999</v>
      </c>
      <c r="H50" s="285">
        <v>527.2094313313079</v>
      </c>
      <c r="I50" s="426">
        <v>64.41255831395397</v>
      </c>
      <c r="J50" s="42">
        <v>0.055630139976738935</v>
      </c>
    </row>
    <row r="51" spans="1:10" ht="12.75" customHeight="1">
      <c r="A51" s="25" t="s">
        <v>144</v>
      </c>
      <c r="B51" s="26" t="s">
        <v>35</v>
      </c>
      <c r="C51" s="21">
        <v>14.91889334</v>
      </c>
      <c r="D51" s="278">
        <v>11.46438694407623</v>
      </c>
      <c r="E51" s="425">
        <v>1.5918085634275911</v>
      </c>
      <c r="F51" s="36">
        <v>0.009977988394945791</v>
      </c>
      <c r="G51" s="21">
        <v>612.57227553</v>
      </c>
      <c r="H51" s="284">
        <v>470.7296605613509</v>
      </c>
      <c r="I51" s="425">
        <v>65.35992795742985</v>
      </c>
      <c r="J51" s="41">
        <v>0.04798308119008565</v>
      </c>
    </row>
    <row r="52" spans="1:10" ht="12.75" customHeight="1">
      <c r="A52" s="27" t="s">
        <v>145</v>
      </c>
      <c r="B52" s="28" t="s">
        <v>95</v>
      </c>
      <c r="C52" s="23">
        <v>17.03019204</v>
      </c>
      <c r="D52" s="279">
        <v>25.337193688238496</v>
      </c>
      <c r="E52" s="426">
        <v>3.6235580130112703</v>
      </c>
      <c r="F52" s="37">
        <v>0.2689594668187816</v>
      </c>
      <c r="G52" s="23">
        <v>296.87893393</v>
      </c>
      <c r="H52" s="285">
        <v>441.690794400588</v>
      </c>
      <c r="I52" s="426">
        <v>63.167698720577384</v>
      </c>
      <c r="J52" s="42">
        <v>-0.0031569665843402817</v>
      </c>
    </row>
    <row r="53" spans="1:10" ht="12.75" customHeight="1">
      <c r="A53" s="25" t="s">
        <v>146</v>
      </c>
      <c r="B53" s="26" t="s">
        <v>36</v>
      </c>
      <c r="C53" s="21">
        <v>2.54738329</v>
      </c>
      <c r="D53" s="278">
        <v>14.128189955908045</v>
      </c>
      <c r="E53" s="425">
        <v>1.4527384126454168</v>
      </c>
      <c r="F53" s="36">
        <v>-0.05560230018291901</v>
      </c>
      <c r="G53" s="21">
        <v>101.51045090000001</v>
      </c>
      <c r="H53" s="284">
        <v>562.9929891017997</v>
      </c>
      <c r="I53" s="425">
        <v>57.890044221569234</v>
      </c>
      <c r="J53" s="41">
        <v>0.03704691859802578</v>
      </c>
    </row>
    <row r="54" spans="1:10" ht="12.75" customHeight="1">
      <c r="A54" s="27" t="s">
        <v>147</v>
      </c>
      <c r="B54" s="28" t="s">
        <v>37</v>
      </c>
      <c r="C54" s="23">
        <v>6.5364637000000005</v>
      </c>
      <c r="D54" s="279">
        <v>19.161098050021693</v>
      </c>
      <c r="E54" s="426">
        <v>2.1439528155936984</v>
      </c>
      <c r="F54" s="37">
        <v>0.4464586213224322</v>
      </c>
      <c r="G54" s="23">
        <v>215.89259421</v>
      </c>
      <c r="H54" s="285">
        <v>632.8711296800066</v>
      </c>
      <c r="I54" s="426">
        <v>70.81253051590531</v>
      </c>
      <c r="J54" s="42">
        <v>0.04326238408990135</v>
      </c>
    </row>
    <row r="55" spans="1:10" ht="12.75" customHeight="1">
      <c r="A55" s="25" t="s">
        <v>148</v>
      </c>
      <c r="B55" s="26" t="s">
        <v>38</v>
      </c>
      <c r="C55" s="21">
        <v>0.6822011800000001</v>
      </c>
      <c r="D55" s="278">
        <v>8.389920060999607</v>
      </c>
      <c r="E55" s="425">
        <v>0.7373951653581371</v>
      </c>
      <c r="F55" s="36">
        <v>0.06262903844870893</v>
      </c>
      <c r="G55" s="21">
        <v>51.62731391</v>
      </c>
      <c r="H55" s="284">
        <v>634.9285949183392</v>
      </c>
      <c r="I55" s="425">
        <v>55.8042594966794</v>
      </c>
      <c r="J55" s="41">
        <v>0.07599124216689468</v>
      </c>
    </row>
    <row r="56" spans="1:10" ht="12.75" customHeight="1">
      <c r="A56" s="27" t="s">
        <v>149</v>
      </c>
      <c r="B56" s="28" t="s">
        <v>39</v>
      </c>
      <c r="C56" s="23">
        <v>13.988733880000002</v>
      </c>
      <c r="D56" s="279">
        <v>17.4081681191379</v>
      </c>
      <c r="E56" s="426">
        <v>2.4898947971109684</v>
      </c>
      <c r="F56" s="37">
        <v>0.07317906605935542</v>
      </c>
      <c r="G56" s="23">
        <v>372.35006913</v>
      </c>
      <c r="H56" s="285">
        <v>463.3680687753322</v>
      </c>
      <c r="I56" s="426">
        <v>66.2756549508894</v>
      </c>
      <c r="J56" s="42">
        <v>0.04749732265487028</v>
      </c>
    </row>
    <row r="57" spans="1:10" ht="12.75" customHeight="1">
      <c r="A57" s="25" t="s">
        <v>150</v>
      </c>
      <c r="B57" s="26" t="s">
        <v>40</v>
      </c>
      <c r="C57" s="21">
        <v>10.75959486</v>
      </c>
      <c r="D57" s="278">
        <v>20.849301657736913</v>
      </c>
      <c r="E57" s="425">
        <v>2.634286539229825</v>
      </c>
      <c r="F57" s="36">
        <v>-0.004981167676390341</v>
      </c>
      <c r="G57" s="21">
        <v>255.69162008</v>
      </c>
      <c r="H57" s="284">
        <v>495.4639824053172</v>
      </c>
      <c r="I57" s="425">
        <v>62.60133413337559</v>
      </c>
      <c r="J57" s="41">
        <v>0.022649121720380805</v>
      </c>
    </row>
    <row r="58" spans="1:10" ht="12.75" customHeight="1">
      <c r="A58" s="27" t="s">
        <v>151</v>
      </c>
      <c r="B58" s="28" t="s">
        <v>96</v>
      </c>
      <c r="C58" s="23">
        <v>7.14778206</v>
      </c>
      <c r="D58" s="279">
        <v>12.315226446497427</v>
      </c>
      <c r="E58" s="426">
        <v>1.9268990710017933</v>
      </c>
      <c r="F58" s="37">
        <v>0.26718552617548585</v>
      </c>
      <c r="G58" s="23">
        <v>244.10905963</v>
      </c>
      <c r="H58" s="285">
        <v>420.586179286081</v>
      </c>
      <c r="I58" s="426">
        <v>65.80691972359443</v>
      </c>
      <c r="J58" s="42">
        <v>0.02890820085175383</v>
      </c>
    </row>
    <row r="59" spans="1:10" ht="12.75" customHeight="1">
      <c r="A59" s="25" t="s">
        <v>152</v>
      </c>
      <c r="B59" s="26" t="s">
        <v>41</v>
      </c>
      <c r="C59" s="21">
        <v>0.9538970600000001</v>
      </c>
      <c r="D59" s="278">
        <v>4.962424359081072</v>
      </c>
      <c r="E59" s="425">
        <v>0.6049091505923146</v>
      </c>
      <c r="F59" s="36">
        <v>0.05425101368498075</v>
      </c>
      <c r="G59" s="21">
        <v>94.15878403999999</v>
      </c>
      <c r="H59" s="284">
        <v>489.8388548776427</v>
      </c>
      <c r="I59" s="425">
        <v>59.71033192453867</v>
      </c>
      <c r="J59" s="41">
        <v>0.024147060287518896</v>
      </c>
    </row>
    <row r="60" spans="1:10" ht="12.75" customHeight="1">
      <c r="A60" s="27" t="s">
        <v>153</v>
      </c>
      <c r="B60" s="28" t="s">
        <v>42</v>
      </c>
      <c r="C60" s="23">
        <v>2.4420542000000003</v>
      </c>
      <c r="D60" s="279">
        <v>7.745102964450069</v>
      </c>
      <c r="E60" s="426">
        <v>1.0048229890278588</v>
      </c>
      <c r="F60" s="37">
        <v>-0.005660475817629407</v>
      </c>
      <c r="G60" s="23">
        <v>144.92014815</v>
      </c>
      <c r="H60" s="285">
        <v>459.6218499348245</v>
      </c>
      <c r="I60" s="426">
        <v>59.62975614318597</v>
      </c>
      <c r="J60" s="42">
        <v>0.019446718075887715</v>
      </c>
    </row>
    <row r="61" spans="1:10" ht="12.75" customHeight="1">
      <c r="A61" s="25" t="s">
        <v>154</v>
      </c>
      <c r="B61" s="26" t="s">
        <v>43</v>
      </c>
      <c r="C61" s="21">
        <v>8.34404264</v>
      </c>
      <c r="D61" s="278">
        <v>11.198043090236117</v>
      </c>
      <c r="E61" s="425">
        <v>1.3706729666545547</v>
      </c>
      <c r="F61" s="36">
        <v>-0.05260324993574672</v>
      </c>
      <c r="G61" s="21">
        <v>405.44799343</v>
      </c>
      <c r="H61" s="284">
        <v>544.1276246017495</v>
      </c>
      <c r="I61" s="425">
        <v>66.60280010012443</v>
      </c>
      <c r="J61" s="41">
        <v>0.0420044247295035</v>
      </c>
    </row>
    <row r="62" spans="1:10" ht="12.75" customHeight="1">
      <c r="A62" s="27" t="s">
        <v>155</v>
      </c>
      <c r="B62" s="28" t="s">
        <v>44</v>
      </c>
      <c r="C62" s="23">
        <v>8.15999703</v>
      </c>
      <c r="D62" s="279">
        <v>40.71509417863754</v>
      </c>
      <c r="E62" s="426">
        <v>4.315288333634548</v>
      </c>
      <c r="F62" s="37">
        <v>0.11712876025574892</v>
      </c>
      <c r="G62" s="23">
        <v>107.08118507</v>
      </c>
      <c r="H62" s="285">
        <v>534.2919266828662</v>
      </c>
      <c r="I62" s="426">
        <v>56.62823000860001</v>
      </c>
      <c r="J62" s="42">
        <v>0.038748698437209184</v>
      </c>
    </row>
    <row r="63" spans="1:10" ht="12.75" customHeight="1">
      <c r="A63" s="25" t="s">
        <v>156</v>
      </c>
      <c r="B63" s="26" t="s">
        <v>45</v>
      </c>
      <c r="C63" s="21">
        <v>5.77324926</v>
      </c>
      <c r="D63" s="278">
        <v>7.810723296137153</v>
      </c>
      <c r="E63" s="425">
        <v>1.1639333057605923</v>
      </c>
      <c r="F63" s="36">
        <v>-0.11278840564062786</v>
      </c>
      <c r="G63" s="21">
        <v>327.99543458</v>
      </c>
      <c r="H63" s="284">
        <v>443.75038501293386</v>
      </c>
      <c r="I63" s="425">
        <v>66.126507492088</v>
      </c>
      <c r="J63" s="41">
        <v>0.0353063085923464</v>
      </c>
    </row>
    <row r="64" spans="1:10" ht="12.75" customHeight="1">
      <c r="A64" s="27" t="s">
        <v>157</v>
      </c>
      <c r="B64" s="28" t="s">
        <v>46</v>
      </c>
      <c r="C64" s="23">
        <v>12.03442057</v>
      </c>
      <c r="D64" s="279">
        <v>11.285852542557262</v>
      </c>
      <c r="E64" s="426">
        <v>1.6633469644030243</v>
      </c>
      <c r="F64" s="37">
        <v>-0.02704442167822685</v>
      </c>
      <c r="G64" s="23">
        <v>531.39660959</v>
      </c>
      <c r="H64" s="285">
        <v>498.3425452487415</v>
      </c>
      <c r="I64" s="426">
        <v>73.44740299828042</v>
      </c>
      <c r="J64" s="42">
        <v>0.04576286089245274</v>
      </c>
    </row>
    <row r="65" spans="1:10" ht="12.75" customHeight="1">
      <c r="A65" s="25" t="s">
        <v>158</v>
      </c>
      <c r="B65" s="26" t="s">
        <v>47</v>
      </c>
      <c r="C65" s="21">
        <v>6.2248658</v>
      </c>
      <c r="D65" s="278">
        <v>27.33321243523316</v>
      </c>
      <c r="E65" s="425">
        <v>2.552984582426842</v>
      </c>
      <c r="F65" s="36">
        <v>0.06071176977709114</v>
      </c>
      <c r="G65" s="21">
        <v>154.91584675</v>
      </c>
      <c r="H65" s="284">
        <v>680.2311704136296</v>
      </c>
      <c r="I65" s="425">
        <v>63.53514774990803</v>
      </c>
      <c r="J65" s="41">
        <v>0.0026149425548189775</v>
      </c>
    </row>
    <row r="66" spans="1:10" ht="12.75" customHeight="1">
      <c r="A66" s="27" t="s">
        <v>159</v>
      </c>
      <c r="B66" s="28" t="s">
        <v>48</v>
      </c>
      <c r="C66" s="23">
        <v>20.96616936</v>
      </c>
      <c r="D66" s="279">
        <v>8.02291727079136</v>
      </c>
      <c r="E66" s="426">
        <v>0.8500817804779018</v>
      </c>
      <c r="F66" s="37">
        <v>0.19876273042173653</v>
      </c>
      <c r="G66" s="23">
        <v>1729.00604559</v>
      </c>
      <c r="H66" s="285">
        <v>661.62169284636</v>
      </c>
      <c r="I66" s="426">
        <v>70.10324644693243</v>
      </c>
      <c r="J66" s="42">
        <v>0.0652932188967652</v>
      </c>
    </row>
    <row r="67" spans="1:10" ht="12.75" customHeight="1">
      <c r="A67" s="25" t="s">
        <v>160</v>
      </c>
      <c r="B67" s="26" t="s">
        <v>49</v>
      </c>
      <c r="C67" s="21">
        <v>12.00795083</v>
      </c>
      <c r="D67" s="278">
        <v>14.615894034334346</v>
      </c>
      <c r="E67" s="425">
        <v>1.7988061038496193</v>
      </c>
      <c r="F67" s="36">
        <v>0.2871276169158523</v>
      </c>
      <c r="G67" s="21">
        <v>408.82820695</v>
      </c>
      <c r="H67" s="284">
        <v>497.6194386222443</v>
      </c>
      <c r="I67" s="425">
        <v>61.24297846475737</v>
      </c>
      <c r="J67" s="41">
        <v>0.03360866153507036</v>
      </c>
    </row>
    <row r="68" spans="1:10" ht="12.75" customHeight="1">
      <c r="A68" s="27" t="s">
        <v>161</v>
      </c>
      <c r="B68" s="28" t="s">
        <v>50</v>
      </c>
      <c r="C68" s="23">
        <v>3.64307794</v>
      </c>
      <c r="D68" s="279">
        <v>12.062772557200093</v>
      </c>
      <c r="E68" s="426">
        <v>1.3529900285635104</v>
      </c>
      <c r="F68" s="37">
        <v>0.47674059087581844</v>
      </c>
      <c r="G68" s="23">
        <v>181.75640916</v>
      </c>
      <c r="H68" s="285">
        <v>601.8224865401808</v>
      </c>
      <c r="I68" s="426">
        <v>67.50187980358979</v>
      </c>
      <c r="J68" s="42">
        <v>0.12731303734750932</v>
      </c>
    </row>
    <row r="69" spans="1:10" ht="12.75" customHeight="1">
      <c r="A69" s="25" t="s">
        <v>162</v>
      </c>
      <c r="B69" s="26" t="s">
        <v>51</v>
      </c>
      <c r="C69" s="21">
        <v>7.7302978200000005</v>
      </c>
      <c r="D69" s="278">
        <v>5.191774490899969</v>
      </c>
      <c r="E69" s="425">
        <v>0.599092272665896</v>
      </c>
      <c r="F69" s="36">
        <v>0.33730055274522686</v>
      </c>
      <c r="G69" s="21">
        <v>892.7822883700001</v>
      </c>
      <c r="H69" s="284">
        <v>599.60488180605</v>
      </c>
      <c r="I69" s="425">
        <v>69.18995653073593</v>
      </c>
      <c r="J69" s="41">
        <v>0.022475735417089915</v>
      </c>
    </row>
    <row r="70" spans="1:10" ht="12.75" customHeight="1">
      <c r="A70" s="27" t="s">
        <v>163</v>
      </c>
      <c r="B70" s="28" t="s">
        <v>52</v>
      </c>
      <c r="C70" s="23">
        <v>7.48956046</v>
      </c>
      <c r="D70" s="279">
        <v>11.577473860270704</v>
      </c>
      <c r="E70" s="426">
        <v>1.4485052034862091</v>
      </c>
      <c r="F70" s="37">
        <v>-0.038530008039837194</v>
      </c>
      <c r="G70" s="23">
        <v>326.47706497</v>
      </c>
      <c r="H70" s="285">
        <v>504.67309875592827</v>
      </c>
      <c r="I70" s="426">
        <v>63.14171972489161</v>
      </c>
      <c r="J70" s="42">
        <v>0.0664682560358334</v>
      </c>
    </row>
    <row r="71" spans="1:10" ht="12.75" customHeight="1">
      <c r="A71" s="25" t="s">
        <v>164</v>
      </c>
      <c r="B71" s="26" t="s">
        <v>53</v>
      </c>
      <c r="C71" s="21">
        <v>5.99770262</v>
      </c>
      <c r="D71" s="278">
        <v>8.929883420383417</v>
      </c>
      <c r="E71" s="425">
        <v>1.0989251141558325</v>
      </c>
      <c r="F71" s="36">
        <v>0.12693850055382327</v>
      </c>
      <c r="G71" s="21">
        <v>373.09384377</v>
      </c>
      <c r="H71" s="284">
        <v>555.4934515457593</v>
      </c>
      <c r="I71" s="425">
        <v>68.35987391048499</v>
      </c>
      <c r="J71" s="41">
        <v>0.0499953570245959</v>
      </c>
    </row>
    <row r="72" spans="1:10" ht="12.75" customHeight="1">
      <c r="A72" s="27" t="s">
        <v>165</v>
      </c>
      <c r="B72" s="28" t="s">
        <v>97</v>
      </c>
      <c r="C72" s="23">
        <v>3.12455978</v>
      </c>
      <c r="D72" s="279">
        <v>13.12669265767904</v>
      </c>
      <c r="E72" s="426">
        <v>1.193978481227222</v>
      </c>
      <c r="F72" s="37">
        <v>0.2776097521731882</v>
      </c>
      <c r="G72" s="23">
        <v>161.9945758</v>
      </c>
      <c r="H72" s="285">
        <v>680.560833672925</v>
      </c>
      <c r="I72" s="426">
        <v>61.90249225467919</v>
      </c>
      <c r="J72" s="42">
        <v>0.031123505431489562</v>
      </c>
    </row>
    <row r="73" spans="1:10" ht="12.75" customHeight="1">
      <c r="A73" s="25" t="s">
        <v>166</v>
      </c>
      <c r="B73" s="26" t="s">
        <v>54</v>
      </c>
      <c r="C73" s="21">
        <v>3.95070289</v>
      </c>
      <c r="D73" s="278">
        <v>8.687885283141684</v>
      </c>
      <c r="E73" s="425">
        <v>0.8820725229552075</v>
      </c>
      <c r="F73" s="36">
        <v>0.0267142980115036</v>
      </c>
      <c r="G73" s="21">
        <v>320.20488058000007</v>
      </c>
      <c r="H73" s="284">
        <v>704.154006777544</v>
      </c>
      <c r="I73" s="425">
        <v>71.49206982653448</v>
      </c>
      <c r="J73" s="41">
        <v>0.0841886985454452</v>
      </c>
    </row>
    <row r="74" spans="1:10" ht="12.75" customHeight="1">
      <c r="A74" s="27" t="s">
        <v>167</v>
      </c>
      <c r="B74" s="28" t="s">
        <v>55</v>
      </c>
      <c r="C74" s="23">
        <v>14.71028605</v>
      </c>
      <c r="D74" s="279">
        <v>13.214331251959429</v>
      </c>
      <c r="E74" s="426">
        <v>1.8512481793063136</v>
      </c>
      <c r="F74" s="37">
        <v>0.09674855760648948</v>
      </c>
      <c r="G74" s="23">
        <v>530.7616353599999</v>
      </c>
      <c r="H74" s="285">
        <v>476.7861101843592</v>
      </c>
      <c r="I74" s="426">
        <v>66.79486094057576</v>
      </c>
      <c r="J74" s="42">
        <v>0.03971095181032558</v>
      </c>
    </row>
    <row r="75" spans="1:10" ht="12.75" customHeight="1">
      <c r="A75" s="25" t="s">
        <v>168</v>
      </c>
      <c r="B75" s="26" t="s">
        <v>56</v>
      </c>
      <c r="C75" s="21">
        <v>14.85071106</v>
      </c>
      <c r="D75" s="278">
        <v>19.436475295263225</v>
      </c>
      <c r="E75" s="425">
        <v>2.624567011859656</v>
      </c>
      <c r="F75" s="36">
        <v>0.12165491389728111</v>
      </c>
      <c r="G75" s="21">
        <v>389.23374595</v>
      </c>
      <c r="H75" s="284">
        <v>509.42557946716505</v>
      </c>
      <c r="I75" s="425">
        <v>68.78930210112996</v>
      </c>
      <c r="J75" s="41">
        <v>0.03797538061038086</v>
      </c>
    </row>
    <row r="76" spans="1:10" ht="12.75" customHeight="1">
      <c r="A76" s="27" t="s">
        <v>169</v>
      </c>
      <c r="B76" s="28" t="s">
        <v>57</v>
      </c>
      <c r="C76" s="23">
        <v>62.070994420000005</v>
      </c>
      <c r="D76" s="279">
        <v>35.69454562497233</v>
      </c>
      <c r="E76" s="426">
        <v>4.460595675679051</v>
      </c>
      <c r="F76" s="37" t="s">
        <v>426</v>
      </c>
      <c r="G76" s="23">
        <v>909.31848246</v>
      </c>
      <c r="H76" s="285">
        <v>522.9126802798702</v>
      </c>
      <c r="I76" s="426">
        <v>65.34617543309713</v>
      </c>
      <c r="J76" s="42">
        <v>0.03555102461435822</v>
      </c>
    </row>
    <row r="77" spans="1:10" ht="12.75" customHeight="1">
      <c r="A77" s="25" t="s">
        <v>170</v>
      </c>
      <c r="B77" s="26" t="s">
        <v>58</v>
      </c>
      <c r="C77" s="21">
        <v>3.8702224700000003</v>
      </c>
      <c r="D77" s="278">
        <v>15.670502965887236</v>
      </c>
      <c r="E77" s="425">
        <v>2.1860951145365517</v>
      </c>
      <c r="F77" s="36">
        <v>-0.07465487262308068</v>
      </c>
      <c r="G77" s="21">
        <v>98.95068571</v>
      </c>
      <c r="H77" s="284">
        <v>400.6506152849479</v>
      </c>
      <c r="I77" s="425">
        <v>55.89229360519753</v>
      </c>
      <c r="J77" s="41">
        <v>-0.011200014651445933</v>
      </c>
    </row>
    <row r="78" spans="1:10" ht="12.75" customHeight="1">
      <c r="A78" s="27" t="s">
        <v>171</v>
      </c>
      <c r="B78" s="28" t="s">
        <v>59</v>
      </c>
      <c r="C78" s="23">
        <v>9.370397460000001</v>
      </c>
      <c r="D78" s="279">
        <v>16.324677370462126</v>
      </c>
      <c r="E78" s="426">
        <v>2.1530029727942863</v>
      </c>
      <c r="F78" s="37">
        <v>0.1577335517664371</v>
      </c>
      <c r="G78" s="23">
        <v>287.53590742</v>
      </c>
      <c r="H78" s="285">
        <v>500.9318912129226</v>
      </c>
      <c r="I78" s="426">
        <v>66.06610510418656</v>
      </c>
      <c r="J78" s="42">
        <v>0.02883114715435542</v>
      </c>
    </row>
    <row r="79" spans="1:10" ht="12.75" customHeight="1">
      <c r="A79" s="25" t="s">
        <v>172</v>
      </c>
      <c r="B79" s="26" t="s">
        <v>60</v>
      </c>
      <c r="C79" s="21">
        <v>7.89016387</v>
      </c>
      <c r="D79" s="278">
        <v>13.680601639210668</v>
      </c>
      <c r="E79" s="425">
        <v>1.6603687586999143</v>
      </c>
      <c r="F79" s="36">
        <v>-0.05160503715110454</v>
      </c>
      <c r="G79" s="21">
        <v>304.36649735000003</v>
      </c>
      <c r="H79" s="284">
        <v>527.7351486195711</v>
      </c>
      <c r="I79" s="425">
        <v>64.04944583170746</v>
      </c>
      <c r="J79" s="41">
        <v>0.005858187847633811</v>
      </c>
    </row>
    <row r="80" spans="1:10" ht="12.75" customHeight="1">
      <c r="A80" s="27" t="s">
        <v>173</v>
      </c>
      <c r="B80" s="28" t="s">
        <v>61</v>
      </c>
      <c r="C80" s="23">
        <v>8.19052372</v>
      </c>
      <c r="D80" s="279">
        <v>19.290975321377932</v>
      </c>
      <c r="E80" s="426">
        <v>2.128560762063888</v>
      </c>
      <c r="F80" s="37">
        <v>0.31048276778150985</v>
      </c>
      <c r="G80" s="23">
        <v>227.63873241</v>
      </c>
      <c r="H80" s="285">
        <v>536.1529151533994</v>
      </c>
      <c r="I80" s="426">
        <v>59.15896105040363</v>
      </c>
      <c r="J80" s="42">
        <v>0.028511940241153555</v>
      </c>
    </row>
    <row r="81" spans="1:10" ht="12.75" customHeight="1">
      <c r="A81" s="25" t="s">
        <v>174</v>
      </c>
      <c r="B81" s="26" t="s">
        <v>62</v>
      </c>
      <c r="C81" s="21">
        <v>10.97412452</v>
      </c>
      <c r="D81" s="278">
        <v>14.671975988181265</v>
      </c>
      <c r="E81" s="425">
        <v>2.017405624865153</v>
      </c>
      <c r="F81" s="36">
        <v>-0.01119887195704461</v>
      </c>
      <c r="G81" s="21">
        <v>347.15762784000003</v>
      </c>
      <c r="H81" s="284">
        <v>464.13619332455403</v>
      </c>
      <c r="I81" s="425">
        <v>63.819008964485434</v>
      </c>
      <c r="J81" s="41">
        <v>0.023624416430842787</v>
      </c>
    </row>
    <row r="82" spans="1:10" ht="12.75" customHeight="1">
      <c r="A82" s="27" t="s">
        <v>175</v>
      </c>
      <c r="B82" s="28" t="s">
        <v>63</v>
      </c>
      <c r="C82" s="23">
        <v>0.00013865</v>
      </c>
      <c r="D82" s="279">
        <v>6.140441394325284E-05</v>
      </c>
      <c r="E82" s="426">
        <v>6.911320243597582E-06</v>
      </c>
      <c r="F82" s="37" t="s">
        <v>426</v>
      </c>
      <c r="G82" s="23">
        <v>1641.0528440099997</v>
      </c>
      <c r="H82" s="285">
        <v>726.7788542109078</v>
      </c>
      <c r="I82" s="426">
        <v>81.80195991070823</v>
      </c>
      <c r="J82" s="42">
        <f>G82/(1613.71849337-27)-1</f>
        <v>0.034243220121926043</v>
      </c>
    </row>
    <row r="83" spans="1:10" ht="12.75" customHeight="1">
      <c r="A83" s="25" t="s">
        <v>176</v>
      </c>
      <c r="B83" s="26" t="s">
        <v>64</v>
      </c>
      <c r="C83" s="21">
        <v>36.98519677</v>
      </c>
      <c r="D83" s="278">
        <v>28.99701271596721</v>
      </c>
      <c r="E83" s="425">
        <v>3.1017331120256215</v>
      </c>
      <c r="F83" s="36">
        <v>0.07843483273737073</v>
      </c>
      <c r="G83" s="21">
        <v>829.03678271</v>
      </c>
      <c r="H83" s="284">
        <v>649.978700390362</v>
      </c>
      <c r="I83" s="425">
        <v>69.52648801654048</v>
      </c>
      <c r="J83" s="41">
        <v>0.021613327483748446</v>
      </c>
    </row>
    <row r="84" spans="1:10" ht="12.75" customHeight="1">
      <c r="A84" s="27" t="s">
        <v>177</v>
      </c>
      <c r="B84" s="28" t="s">
        <v>65</v>
      </c>
      <c r="C84" s="23">
        <v>25.00999307</v>
      </c>
      <c r="D84" s="279">
        <v>18.730092676913674</v>
      </c>
      <c r="E84" s="426">
        <v>2.526198987086584</v>
      </c>
      <c r="F84" s="37">
        <v>-0.08864260639068999</v>
      </c>
      <c r="G84" s="23">
        <v>662.89400139</v>
      </c>
      <c r="H84" s="285">
        <v>496.4442031732575</v>
      </c>
      <c r="I84" s="426">
        <v>66.95732182612679</v>
      </c>
      <c r="J84" s="42">
        <v>0.01297404426783455</v>
      </c>
    </row>
    <row r="85" spans="1:10" ht="12.75" customHeight="1">
      <c r="A85" s="25" t="s">
        <v>178</v>
      </c>
      <c r="B85" s="26" t="s">
        <v>66</v>
      </c>
      <c r="C85" s="21">
        <v>2.66258808</v>
      </c>
      <c r="D85" s="278">
        <v>1.8574722888254676</v>
      </c>
      <c r="E85" s="425">
        <v>0.3043432557611019</v>
      </c>
      <c r="F85" s="36" t="s">
        <v>426</v>
      </c>
      <c r="G85" s="21">
        <v>643.00867837</v>
      </c>
      <c r="H85" s="284">
        <v>448.5751327883068</v>
      </c>
      <c r="I85" s="425">
        <v>73.49817124463691</v>
      </c>
      <c r="J85" s="41">
        <v>0.019659809429940722</v>
      </c>
    </row>
    <row r="86" spans="1:10" ht="12.75" customHeight="1">
      <c r="A86" s="27" t="s">
        <v>179</v>
      </c>
      <c r="B86" s="28" t="s">
        <v>67</v>
      </c>
      <c r="C86" s="23">
        <v>6.16769771</v>
      </c>
      <c r="D86" s="279">
        <v>16.325989745463016</v>
      </c>
      <c r="E86" s="426">
        <v>2.1328700088148485</v>
      </c>
      <c r="F86" s="37">
        <v>0.055321450336728084</v>
      </c>
      <c r="G86" s="23">
        <v>190.6011939</v>
      </c>
      <c r="H86" s="285">
        <v>504.52426227685663</v>
      </c>
      <c r="I86" s="426">
        <v>65.91236944937978</v>
      </c>
      <c r="J86" s="42">
        <v>0.08793071578850697</v>
      </c>
    </row>
    <row r="87" spans="1:10" ht="12.75" customHeight="1">
      <c r="A87" s="25" t="s">
        <v>180</v>
      </c>
      <c r="B87" s="26" t="s">
        <v>68</v>
      </c>
      <c r="C87" s="21">
        <v>8.31336319</v>
      </c>
      <c r="D87" s="278">
        <v>14.27262771065928</v>
      </c>
      <c r="E87" s="425">
        <v>1.5509496992302207</v>
      </c>
      <c r="F87" s="36">
        <v>0.08730168051514786</v>
      </c>
      <c r="G87" s="21">
        <v>343.47301622000003</v>
      </c>
      <c r="H87" s="284">
        <v>589.6846290875567</v>
      </c>
      <c r="I87" s="425">
        <v>64.07868380403404</v>
      </c>
      <c r="J87" s="41">
        <v>0.05224715909402411</v>
      </c>
    </row>
    <row r="88" spans="1:10" ht="12.75" customHeight="1">
      <c r="A88" s="27" t="s">
        <v>181</v>
      </c>
      <c r="B88" s="28" t="s">
        <v>69</v>
      </c>
      <c r="C88" s="23">
        <v>10.262333439999999</v>
      </c>
      <c r="D88" s="279">
        <v>26.60551754890828</v>
      </c>
      <c r="E88" s="426">
        <v>2.881175094740089</v>
      </c>
      <c r="F88" s="37">
        <v>0.0806041481074169</v>
      </c>
      <c r="G88" s="23">
        <v>246.33700077999998</v>
      </c>
      <c r="H88" s="285">
        <v>638.638710729489</v>
      </c>
      <c r="I88" s="426">
        <v>69.15971262382855</v>
      </c>
      <c r="J88" s="42">
        <v>0.01980048451281924</v>
      </c>
    </row>
    <row r="89" spans="1:10" ht="12.75" customHeight="1">
      <c r="A89" s="25" t="s">
        <v>182</v>
      </c>
      <c r="B89" s="26" t="s">
        <v>70</v>
      </c>
      <c r="C89" s="21">
        <v>8.13913193</v>
      </c>
      <c r="D89" s="278">
        <v>33.105146202874025</v>
      </c>
      <c r="E89" s="425">
        <v>3.3204730689134743</v>
      </c>
      <c r="F89" s="36">
        <v>0.028903444315447224</v>
      </c>
      <c r="G89" s="21">
        <v>151.78535029</v>
      </c>
      <c r="H89" s="284">
        <v>617.3724982001733</v>
      </c>
      <c r="I89" s="425">
        <v>61.92296331207682</v>
      </c>
      <c r="J89" s="41">
        <v>0.038841144906372804</v>
      </c>
    </row>
    <row r="90" spans="1:10" s="3" customFormat="1" ht="12.75" customHeight="1">
      <c r="A90" s="27" t="s">
        <v>183</v>
      </c>
      <c r="B90" s="28" t="s">
        <v>71</v>
      </c>
      <c r="C90" s="23">
        <v>22.825371989999997</v>
      </c>
      <c r="D90" s="279">
        <v>22.264289627107267</v>
      </c>
      <c r="E90" s="426">
        <v>2.5309483116332</v>
      </c>
      <c r="F90" s="37">
        <v>0.0074939604711841135</v>
      </c>
      <c r="G90" s="23">
        <v>617.79924576</v>
      </c>
      <c r="H90" s="285">
        <v>602.6128005727658</v>
      </c>
      <c r="I90" s="426">
        <v>68.50350384955705</v>
      </c>
      <c r="J90" s="42">
        <v>0.06204898149212701</v>
      </c>
    </row>
    <row r="91" spans="1:10" ht="12.75" customHeight="1">
      <c r="A91" s="25" t="s">
        <v>184</v>
      </c>
      <c r="B91" s="26" t="s">
        <v>72</v>
      </c>
      <c r="C91" s="21">
        <v>5.51303388</v>
      </c>
      <c r="D91" s="278">
        <v>9.988791677084805</v>
      </c>
      <c r="E91" s="425">
        <v>1.0993352844208215</v>
      </c>
      <c r="F91" s="36">
        <v>-0.006299682434940945</v>
      </c>
      <c r="G91" s="21">
        <v>341.66919915</v>
      </c>
      <c r="H91" s="284">
        <v>619.053415428267</v>
      </c>
      <c r="I91" s="425">
        <v>68.13108977763066</v>
      </c>
      <c r="J91" s="41">
        <v>0.037445538327046224</v>
      </c>
    </row>
    <row r="92" spans="1:10" ht="12.75" customHeight="1">
      <c r="A92" s="27" t="s">
        <v>185</v>
      </c>
      <c r="B92" s="28" t="s">
        <v>73</v>
      </c>
      <c r="C92" s="23">
        <v>17.9014598</v>
      </c>
      <c r="D92" s="279">
        <v>27.718961630175592</v>
      </c>
      <c r="E92" s="426">
        <v>3.572274247369742</v>
      </c>
      <c r="F92" s="37">
        <v>0.1504157760978988</v>
      </c>
      <c r="G92" s="23">
        <v>306.27793757</v>
      </c>
      <c r="H92" s="285">
        <v>474.2465974574959</v>
      </c>
      <c r="I92" s="426">
        <v>61.11841163472202</v>
      </c>
      <c r="J92" s="42">
        <v>0.06078582515064945</v>
      </c>
    </row>
    <row r="93" spans="1:10" ht="12.75" customHeight="1">
      <c r="A93" s="25" t="s">
        <v>186</v>
      </c>
      <c r="B93" s="26" t="s">
        <v>74</v>
      </c>
      <c r="C93" s="21">
        <v>4.55516939</v>
      </c>
      <c r="D93" s="278">
        <v>10.413934240336891</v>
      </c>
      <c r="E93" s="425">
        <v>1.43007686466909</v>
      </c>
      <c r="F93" s="36">
        <v>0.10353159957030567</v>
      </c>
      <c r="G93" s="21">
        <v>204.40697005</v>
      </c>
      <c r="H93" s="284">
        <v>467.3109959511764</v>
      </c>
      <c r="I93" s="425">
        <v>64.1727351538979</v>
      </c>
      <c r="J93" s="41">
        <v>-0.008114667034291312</v>
      </c>
    </row>
    <row r="94" spans="1:10" ht="12.75">
      <c r="A94" s="27" t="s">
        <v>187</v>
      </c>
      <c r="B94" s="28" t="s">
        <v>98</v>
      </c>
      <c r="C94" s="23">
        <v>1.5474298100000001</v>
      </c>
      <c r="D94" s="279">
        <v>4.035882013885629</v>
      </c>
      <c r="E94" s="426">
        <v>0.4876146943966113</v>
      </c>
      <c r="F94" s="37">
        <v>-0.03781368494577764</v>
      </c>
      <c r="G94" s="23">
        <v>215.22039608</v>
      </c>
      <c r="H94" s="285">
        <v>561.3205328909963</v>
      </c>
      <c r="I94" s="426">
        <v>67.81866743440006</v>
      </c>
      <c r="J94" s="42">
        <v>-0.0013865778919669447</v>
      </c>
    </row>
    <row r="95" spans="1:10" ht="12.75">
      <c r="A95" s="25" t="s">
        <v>188</v>
      </c>
      <c r="B95" s="26" t="s">
        <v>75</v>
      </c>
      <c r="C95" s="21">
        <v>9.43468355</v>
      </c>
      <c r="D95" s="278">
        <v>23.977908451384337</v>
      </c>
      <c r="E95" s="425">
        <v>2.9738792629847244</v>
      </c>
      <c r="F95" s="36">
        <v>-0.1110123373586922</v>
      </c>
      <c r="G95" s="21">
        <v>183.68956825</v>
      </c>
      <c r="H95" s="284">
        <v>466.84042211175324</v>
      </c>
      <c r="I95" s="425">
        <v>57.90025653221746</v>
      </c>
      <c r="J95" s="41">
        <v>0.032951731354058156</v>
      </c>
    </row>
    <row r="96" spans="1:10" ht="12.75">
      <c r="A96" s="27" t="s">
        <v>189</v>
      </c>
      <c r="B96" s="28" t="s">
        <v>76</v>
      </c>
      <c r="C96" s="23">
        <v>6.2620852000000005</v>
      </c>
      <c r="D96" s="279">
        <v>17.675425790754257</v>
      </c>
      <c r="E96" s="426">
        <v>1.9084488140618563</v>
      </c>
      <c r="F96" s="37">
        <v>-0.04998462754344701</v>
      </c>
      <c r="G96" s="23">
        <v>208.01398033</v>
      </c>
      <c r="H96" s="285">
        <v>587.1423903274792</v>
      </c>
      <c r="I96" s="426">
        <v>63.394863115097</v>
      </c>
      <c r="J96" s="42">
        <v>0.024869179668333574</v>
      </c>
    </row>
    <row r="97" spans="1:10" ht="12.75">
      <c r="A97" s="25" t="s">
        <v>190</v>
      </c>
      <c r="B97" s="26" t="s">
        <v>77</v>
      </c>
      <c r="C97" s="21">
        <v>3.14393898</v>
      </c>
      <c r="D97" s="278">
        <v>21.535746196579147</v>
      </c>
      <c r="E97" s="425">
        <v>2.578007304679149</v>
      </c>
      <c r="F97" s="36">
        <v>0.14448123839408789</v>
      </c>
      <c r="G97" s="21">
        <v>77.40246003</v>
      </c>
      <c r="H97" s="284">
        <v>530.2010455040518</v>
      </c>
      <c r="I97" s="425">
        <v>63.46945937146524</v>
      </c>
      <c r="J97" s="41">
        <v>0.020695637543788115</v>
      </c>
    </row>
    <row r="98" spans="1:10" ht="12.75">
      <c r="A98" s="27" t="s">
        <v>191</v>
      </c>
      <c r="B98" s="28" t="s">
        <v>78</v>
      </c>
      <c r="C98" s="23">
        <v>15.7543971</v>
      </c>
      <c r="D98" s="279">
        <v>12.853209264455009</v>
      </c>
      <c r="E98" s="426">
        <v>1.610153431838714</v>
      </c>
      <c r="F98" s="37">
        <v>-0.02701299699014792</v>
      </c>
      <c r="G98" s="23">
        <v>676.43541264</v>
      </c>
      <c r="H98" s="285">
        <v>551.8691611848412</v>
      </c>
      <c r="I98" s="426">
        <v>69.13401980197216</v>
      </c>
      <c r="J98" s="42">
        <v>0.01679340126479434</v>
      </c>
    </row>
    <row r="99" spans="1:10" ht="12.75">
      <c r="A99" s="25" t="s">
        <v>192</v>
      </c>
      <c r="B99" s="26" t="s">
        <v>99</v>
      </c>
      <c r="C99" s="21">
        <v>9.00159346</v>
      </c>
      <c r="D99" s="278">
        <v>5.699169689329941</v>
      </c>
      <c r="E99" s="425">
        <v>0.629083194313294</v>
      </c>
      <c r="F99" s="36">
        <v>-0.127859530606946</v>
      </c>
      <c r="G99" s="21">
        <v>851.98555019</v>
      </c>
      <c r="H99" s="284">
        <v>539.4167427096781</v>
      </c>
      <c r="I99" s="425">
        <v>59.54165713036927</v>
      </c>
      <c r="J99" s="41">
        <v>0.01733112155174954</v>
      </c>
    </row>
    <row r="100" spans="1:10" ht="12.75">
      <c r="A100" s="27" t="s">
        <v>193</v>
      </c>
      <c r="B100" s="28" t="s">
        <v>79</v>
      </c>
      <c r="C100" s="23">
        <v>29.454418920000002</v>
      </c>
      <c r="D100" s="279">
        <v>19.271243387749255</v>
      </c>
      <c r="E100" s="426">
        <v>1.766011000432406</v>
      </c>
      <c r="F100" s="37">
        <v>-0.18548675017172755</v>
      </c>
      <c r="G100" s="23">
        <v>1133.97866623</v>
      </c>
      <c r="H100" s="285">
        <v>741.9320996550016</v>
      </c>
      <c r="I100" s="426">
        <v>67.99043648618847</v>
      </c>
      <c r="J100" s="42">
        <v>0.06022719311354097</v>
      </c>
    </row>
    <row r="101" spans="1:10" ht="12.75">
      <c r="A101" s="25" t="s">
        <v>194</v>
      </c>
      <c r="B101" s="26" t="s">
        <v>80</v>
      </c>
      <c r="C101" s="21">
        <v>14.97600824</v>
      </c>
      <c r="D101" s="278">
        <v>11.247952965316578</v>
      </c>
      <c r="E101" s="425">
        <v>1.2421780864877685</v>
      </c>
      <c r="F101" s="36">
        <v>0.11313251831697158</v>
      </c>
      <c r="G101" s="21">
        <v>729.06804562</v>
      </c>
      <c r="H101" s="284">
        <v>547.5773620200039</v>
      </c>
      <c r="I101" s="425">
        <v>60.4722123088007</v>
      </c>
      <c r="J101" s="41">
        <v>0.010512865561957296</v>
      </c>
    </row>
    <row r="102" spans="1:10" ht="12.75">
      <c r="A102" s="27" t="s">
        <v>195</v>
      </c>
      <c r="B102" s="28" t="s">
        <v>81</v>
      </c>
      <c r="C102" s="23">
        <v>23.26284537</v>
      </c>
      <c r="D102" s="279">
        <v>19.624816510162574</v>
      </c>
      <c r="E102" s="426">
        <v>2.72416045668126</v>
      </c>
      <c r="F102" s="37">
        <v>-0.028069592726970738</v>
      </c>
      <c r="G102" s="23">
        <v>618.12870201</v>
      </c>
      <c r="H102" s="285">
        <v>521.4608171816777</v>
      </c>
      <c r="I102" s="426">
        <v>72.38503030789633</v>
      </c>
      <c r="J102" s="42">
        <v>0.034180991178190956</v>
      </c>
    </row>
    <row r="103" spans="1:10" ht="12.75">
      <c r="A103" s="25" t="s">
        <v>196</v>
      </c>
      <c r="B103" s="26" t="s">
        <v>82</v>
      </c>
      <c r="C103" s="21">
        <v>6.17671355</v>
      </c>
      <c r="D103" s="278">
        <v>15.135665049376362</v>
      </c>
      <c r="E103" s="425">
        <v>1.071186517844667</v>
      </c>
      <c r="F103" s="36" t="s">
        <v>426</v>
      </c>
      <c r="G103" s="21">
        <v>414.9872952</v>
      </c>
      <c r="H103" s="284">
        <v>1016.9014070425641</v>
      </c>
      <c r="I103" s="425">
        <v>71.96849782601053</v>
      </c>
      <c r="J103" s="41">
        <v>0.011131254267202406</v>
      </c>
    </row>
    <row r="104" spans="1:10" ht="12.75">
      <c r="A104" s="27" t="s">
        <v>197</v>
      </c>
      <c r="B104" s="28" t="s">
        <v>83</v>
      </c>
      <c r="C104" s="23">
        <v>10.31877192</v>
      </c>
      <c r="D104" s="279">
        <v>25.63676411618414</v>
      </c>
      <c r="E104" s="426">
        <v>1.894416210376026</v>
      </c>
      <c r="F104" s="37">
        <v>-0.11130647853440645</v>
      </c>
      <c r="G104" s="23">
        <v>371.66436624</v>
      </c>
      <c r="H104" s="285">
        <v>923.3920239304942</v>
      </c>
      <c r="I104" s="426">
        <v>68.2336043167614</v>
      </c>
      <c r="J104" s="42">
        <v>0.0220364813004561</v>
      </c>
    </row>
    <row r="105" spans="1:10" ht="12.75">
      <c r="A105" s="25" t="s">
        <v>198</v>
      </c>
      <c r="B105" s="26" t="s">
        <v>84</v>
      </c>
      <c r="C105" s="21">
        <v>1.46734744</v>
      </c>
      <c r="D105" s="278">
        <v>6.480472383913508</v>
      </c>
      <c r="E105" s="425">
        <v>0.4889257960711214</v>
      </c>
      <c r="F105" s="436">
        <v>0.03772564145290569</v>
      </c>
      <c r="G105" s="21">
        <v>173.20381917</v>
      </c>
      <c r="H105" s="284">
        <v>764.9466897352778</v>
      </c>
      <c r="I105" s="425">
        <v>57.71217699487098</v>
      </c>
      <c r="J105" s="41">
        <v>0.12374811557873588</v>
      </c>
    </row>
    <row r="106" spans="1:10" ht="12.75">
      <c r="A106" s="27" t="s">
        <v>199</v>
      </c>
      <c r="B106" s="643" t="s">
        <v>100</v>
      </c>
      <c r="C106" s="22">
        <v>12.03692506</v>
      </c>
      <c r="D106" s="279">
        <v>14.589593241498847</v>
      </c>
      <c r="E106" s="426">
        <v>0.961065564708135</v>
      </c>
      <c r="F106" s="37">
        <v>-0.20072130752741602</v>
      </c>
      <c r="G106" s="22">
        <v>939.6035549</v>
      </c>
      <c r="H106" s="285">
        <v>1138.8650843903592</v>
      </c>
      <c r="I106" s="426">
        <v>75.02087257256211</v>
      </c>
      <c r="J106" s="42">
        <v>0.013323827759956997</v>
      </c>
    </row>
    <row r="107" spans="1:10" ht="13.5" thickBot="1">
      <c r="A107" s="671">
        <v>976</v>
      </c>
      <c r="B107" s="644" t="s">
        <v>460</v>
      </c>
      <c r="C107" s="21">
        <v>5.99341103</v>
      </c>
      <c r="D107" s="278">
        <v>32.096841037010854</v>
      </c>
      <c r="E107" s="425">
        <v>2.6456005057380194</v>
      </c>
      <c r="F107" s="36" t="s">
        <v>474</v>
      </c>
      <c r="G107" s="21">
        <v>54.66413734</v>
      </c>
      <c r="H107" s="284">
        <v>292.7458366938183</v>
      </c>
      <c r="I107" s="425">
        <v>24.12974325781166</v>
      </c>
      <c r="J107" s="41" t="s">
        <v>474</v>
      </c>
    </row>
    <row r="108" spans="1:10" ht="12.75">
      <c r="A108" s="755" t="s">
        <v>201</v>
      </c>
      <c r="B108" s="756"/>
      <c r="C108" s="212">
        <v>905.13721496</v>
      </c>
      <c r="D108" s="280">
        <v>14.685329019453958</v>
      </c>
      <c r="E108" s="427">
        <v>1.7461150981474112</v>
      </c>
      <c r="F108" s="38">
        <v>0.08554730247244002</v>
      </c>
      <c r="G108" s="212">
        <v>34233.007593559996</v>
      </c>
      <c r="H108" s="286">
        <v>555.4107946595818</v>
      </c>
      <c r="I108" s="427">
        <v>66.03945835632409</v>
      </c>
      <c r="J108" s="43">
        <v>0.036593739933007186</v>
      </c>
    </row>
    <row r="109" spans="1:10" ht="12.75">
      <c r="A109" s="753" t="s">
        <v>463</v>
      </c>
      <c r="B109" s="754"/>
      <c r="C109" s="213">
        <v>35.993169</v>
      </c>
      <c r="D109" s="281">
        <v>17.56810715064924</v>
      </c>
      <c r="E109" s="428">
        <v>1.240958518213688</v>
      </c>
      <c r="F109" s="39">
        <v>-0.05897638909957925</v>
      </c>
      <c r="G109" s="213">
        <v>1954.1231728500002</v>
      </c>
      <c r="H109" s="287">
        <v>953.7989079593261</v>
      </c>
      <c r="I109" s="428">
        <v>67.37350070473002</v>
      </c>
      <c r="J109" s="44">
        <v>0.023719282149673004</v>
      </c>
    </row>
    <row r="110" spans="1:10" ht="13.5" thickBot="1">
      <c r="A110" s="751" t="s">
        <v>464</v>
      </c>
      <c r="B110" s="752"/>
      <c r="C110" s="214">
        <v>941.1305226099998</v>
      </c>
      <c r="D110" s="282">
        <v>14.27204487203148</v>
      </c>
      <c r="E110" s="429">
        <v>1.658562023162335</v>
      </c>
      <c r="F110" s="40">
        <v>0.08021247195672787</v>
      </c>
      <c r="G110" s="214">
        <v>37828.18361041999</v>
      </c>
      <c r="H110" s="269">
        <v>573.6563855331318</v>
      </c>
      <c r="I110" s="429">
        <v>66.6649176008648</v>
      </c>
      <c r="J110" s="45">
        <v>0.03507003669197273</v>
      </c>
    </row>
    <row r="111" spans="3:9" ht="12.75">
      <c r="C111" s="4"/>
      <c r="D111" s="4"/>
      <c r="H111" s="4"/>
      <c r="I111" s="4"/>
    </row>
    <row r="112" spans="1:10" ht="12.75">
      <c r="A112" s="324" t="s">
        <v>462</v>
      </c>
      <c r="B112" s="324"/>
      <c r="C112" s="324"/>
      <c r="D112" s="324"/>
      <c r="E112" s="324"/>
      <c r="F112" s="324"/>
      <c r="G112" s="324"/>
      <c r="H112" s="324"/>
      <c r="I112" s="324"/>
      <c r="J112" s="324"/>
    </row>
    <row r="113" spans="1:7" ht="12.75">
      <c r="A113" s="2" t="s">
        <v>384</v>
      </c>
      <c r="C113" s="4"/>
      <c r="D113" s="5"/>
      <c r="F113" s="4"/>
      <c r="G113" s="5"/>
    </row>
    <row r="114" spans="1:10" ht="12.75">
      <c r="A114" s="781" t="s">
        <v>451</v>
      </c>
      <c r="B114" s="781"/>
      <c r="C114" s="781"/>
      <c r="D114" s="781"/>
      <c r="E114" s="781"/>
      <c r="F114" s="781"/>
      <c r="G114" s="781"/>
      <c r="H114" s="781"/>
      <c r="I114" s="781"/>
      <c r="J114" s="781"/>
    </row>
    <row r="116" spans="1:10" ht="12.75">
      <c r="A116" s="20"/>
      <c r="B116" s="20"/>
      <c r="C116" s="20"/>
      <c r="D116" s="20"/>
      <c r="E116" s="230"/>
      <c r="F116" s="20"/>
      <c r="G116" s="20"/>
      <c r="H116" s="20"/>
      <c r="I116" s="20"/>
      <c r="J116" s="230"/>
    </row>
    <row r="118" spans="4:10" ht="12.75">
      <c r="D118" s="199"/>
      <c r="E118" s="2"/>
      <c r="J118" s="2"/>
    </row>
    <row r="119" spans="4:10" ht="12.75">
      <c r="D119" s="199"/>
      <c r="E119" s="2"/>
      <c r="J119" s="2"/>
    </row>
    <row r="120" spans="4:10" ht="12.75">
      <c r="D120" s="199"/>
      <c r="E120" s="2"/>
      <c r="J120" s="2"/>
    </row>
    <row r="121" spans="5:10" ht="12.75">
      <c r="E121" s="2"/>
      <c r="J121" s="2"/>
    </row>
    <row r="122" spans="5:10" ht="12.75">
      <c r="E122" s="2"/>
      <c r="J122" s="2"/>
    </row>
  </sheetData>
  <sheetProtection/>
  <mergeCells count="8">
    <mergeCell ref="A114:J114"/>
    <mergeCell ref="C5:F5"/>
    <mergeCell ref="G5:J5"/>
    <mergeCell ref="A1:B1"/>
    <mergeCell ref="A5:B6"/>
    <mergeCell ref="A110:B110"/>
    <mergeCell ref="A109:B109"/>
    <mergeCell ref="A108:B108"/>
  </mergeCells>
  <hyperlinks>
    <hyperlink ref="J2" location="Index!A1" display="Index"/>
  </hyperlinks>
  <printOptions/>
  <pageMargins left="0.5118110236220472" right="0.2362204724409449" top="1.21" bottom="0.5511811023622047" header="0.34" footer="0.2"/>
  <pageSetup firstPageNumber="10"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9" man="1"/>
  </rowBreaks>
</worksheet>
</file>

<file path=xl/worksheets/sheet7.xml><?xml version="1.0" encoding="utf-8"?>
<worksheet xmlns="http://schemas.openxmlformats.org/spreadsheetml/2006/main" xmlns:r="http://schemas.openxmlformats.org/officeDocument/2006/relationships">
  <dimension ref="A1:I120"/>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4" width="12.7109375" style="2" customWidth="1"/>
    <col min="5" max="5" width="12.7109375" style="199" customWidth="1"/>
    <col min="6" max="8" width="12.7109375" style="2" customWidth="1"/>
    <col min="9" max="9" width="12.7109375" style="199" customWidth="1"/>
    <col min="10" max="16384" width="11.421875" style="2" customWidth="1"/>
  </cols>
  <sheetData>
    <row r="1" spans="1:9" ht="16.5" customHeight="1">
      <c r="A1" s="759" t="s">
        <v>313</v>
      </c>
      <c r="B1" s="759"/>
      <c r="C1" s="307" t="s">
        <v>445</v>
      </c>
      <c r="D1" s="307"/>
      <c r="E1" s="307"/>
      <c r="F1" s="307"/>
      <c r="G1" s="307"/>
      <c r="H1" s="307"/>
      <c r="I1" s="307"/>
    </row>
    <row r="2" spans="1:9" s="10" customFormat="1" ht="15" customHeight="1" thickBot="1">
      <c r="A2" s="11"/>
      <c r="B2" s="11"/>
      <c r="C2" s="9"/>
      <c r="D2" s="9"/>
      <c r="E2" s="226"/>
      <c r="F2" s="9"/>
      <c r="G2" s="9"/>
      <c r="H2" s="9"/>
      <c r="I2" s="111" t="s">
        <v>280</v>
      </c>
    </row>
    <row r="3" spans="1:9" ht="22.5" customHeight="1" thickBot="1">
      <c r="A3" s="789" t="s">
        <v>248</v>
      </c>
      <c r="B3" s="790"/>
      <c r="C3" s="790"/>
      <c r="D3" s="790"/>
      <c r="E3" s="790"/>
      <c r="F3" s="790"/>
      <c r="G3" s="790"/>
      <c r="H3" s="790"/>
      <c r="I3" s="791"/>
    </row>
    <row r="4" spans="1:9" ht="9" customHeight="1" thickBot="1">
      <c r="A4" s="12"/>
      <c r="B4" s="13"/>
      <c r="C4" s="13"/>
      <c r="D4" s="14"/>
      <c r="E4" s="227"/>
      <c r="F4" s="15"/>
      <c r="G4" s="16"/>
      <c r="H4" s="15"/>
      <c r="I4" s="227"/>
    </row>
    <row r="5" spans="1:9" ht="30" customHeight="1">
      <c r="A5" s="760" t="s">
        <v>228</v>
      </c>
      <c r="B5" s="761"/>
      <c r="C5" s="784" t="s">
        <v>428</v>
      </c>
      <c r="D5" s="785"/>
      <c r="E5" s="785"/>
      <c r="F5" s="786"/>
      <c r="G5" s="784" t="s">
        <v>250</v>
      </c>
      <c r="H5" s="787"/>
      <c r="I5" s="788"/>
    </row>
    <row r="6" spans="1:9" ht="41.25" customHeight="1">
      <c r="A6" s="762"/>
      <c r="B6" s="763"/>
      <c r="C6" s="35" t="s">
        <v>234</v>
      </c>
      <c r="D6" s="283" t="s">
        <v>235</v>
      </c>
      <c r="E6" s="419" t="s">
        <v>249</v>
      </c>
      <c r="F6" s="7" t="s">
        <v>452</v>
      </c>
      <c r="G6" s="35" t="s">
        <v>234</v>
      </c>
      <c r="H6" s="438" t="s">
        <v>249</v>
      </c>
      <c r="I6" s="678" t="s">
        <v>465</v>
      </c>
    </row>
    <row r="7" spans="1:9" ht="12.75" customHeight="1">
      <c r="A7" s="25" t="s">
        <v>102</v>
      </c>
      <c r="B7" s="26" t="s">
        <v>1</v>
      </c>
      <c r="C7" s="21">
        <v>165.77432</v>
      </c>
      <c r="D7" s="337">
        <v>273.6037445617371</v>
      </c>
      <c r="E7" s="439">
        <v>33.43804566192687</v>
      </c>
      <c r="F7" s="30">
        <v>0.09850405339619273</v>
      </c>
      <c r="G7" s="21">
        <v>128.34469688</v>
      </c>
      <c r="H7" s="439">
        <v>25.88818240810521</v>
      </c>
      <c r="I7" s="679">
        <v>86.07947</v>
      </c>
    </row>
    <row r="8" spans="1:9" ht="12.75" customHeight="1">
      <c r="A8" s="27" t="s">
        <v>103</v>
      </c>
      <c r="B8" s="28" t="s">
        <v>2</v>
      </c>
      <c r="C8" s="22">
        <v>191.830975</v>
      </c>
      <c r="D8" s="338">
        <v>345.93996440170883</v>
      </c>
      <c r="E8" s="440">
        <v>36.45485167423722</v>
      </c>
      <c r="F8" s="31">
        <v>0.0345049071970549</v>
      </c>
      <c r="G8" s="22">
        <v>171.93251893000001</v>
      </c>
      <c r="H8" s="440">
        <v>32.673422399959826</v>
      </c>
      <c r="I8" s="680">
        <v>111.147823</v>
      </c>
    </row>
    <row r="9" spans="1:9" ht="12.75" customHeight="1">
      <c r="A9" s="25" t="s">
        <v>104</v>
      </c>
      <c r="B9" s="26" t="s">
        <v>3</v>
      </c>
      <c r="C9" s="21">
        <v>104.965658</v>
      </c>
      <c r="D9" s="337">
        <v>297.0485168184468</v>
      </c>
      <c r="E9" s="439">
        <v>26.396841417931693</v>
      </c>
      <c r="F9" s="30">
        <v>0.04236224367858399</v>
      </c>
      <c r="G9" s="21">
        <v>120.72384066</v>
      </c>
      <c r="H9" s="439">
        <v>30.359720864758206</v>
      </c>
      <c r="I9" s="681">
        <v>71.08279</v>
      </c>
    </row>
    <row r="10" spans="1:9" ht="12.75" customHeight="1">
      <c r="A10" s="27" t="s">
        <v>105</v>
      </c>
      <c r="B10" s="28" t="s">
        <v>85</v>
      </c>
      <c r="C10" s="23">
        <v>60.714246</v>
      </c>
      <c r="D10" s="338">
        <v>369.04093752089426</v>
      </c>
      <c r="E10" s="440">
        <v>31.253572681879486</v>
      </c>
      <c r="F10" s="31">
        <v>0.041757054776648816</v>
      </c>
      <c r="G10" s="23">
        <v>55.67795771</v>
      </c>
      <c r="H10" s="440">
        <v>28.661067421772767</v>
      </c>
      <c r="I10" s="682">
        <v>37.827952</v>
      </c>
    </row>
    <row r="11" spans="1:9" ht="12.75" customHeight="1">
      <c r="A11" s="25" t="s">
        <v>106</v>
      </c>
      <c r="B11" s="26" t="s">
        <v>4</v>
      </c>
      <c r="C11" s="21">
        <v>54.905197</v>
      </c>
      <c r="D11" s="337">
        <v>388.9764794230374</v>
      </c>
      <c r="E11" s="439">
        <v>30.97325618298851</v>
      </c>
      <c r="F11" s="30">
        <v>0.023727267131969043</v>
      </c>
      <c r="G11" s="21">
        <v>50.29715891000001</v>
      </c>
      <c r="H11" s="439">
        <v>28.37375828368148</v>
      </c>
      <c r="I11" s="681">
        <v>34.279032</v>
      </c>
    </row>
    <row r="12" spans="1:9" ht="12.75" customHeight="1">
      <c r="A12" s="27" t="s">
        <v>107</v>
      </c>
      <c r="B12" s="28" t="s">
        <v>5</v>
      </c>
      <c r="C12" s="23">
        <v>366.69911</v>
      </c>
      <c r="D12" s="338">
        <v>335.00863332224856</v>
      </c>
      <c r="E12" s="440">
        <v>32.558465469038175</v>
      </c>
      <c r="F12" s="31">
        <v>0.021342705221252478</v>
      </c>
      <c r="G12" s="23">
        <v>217.29668182</v>
      </c>
      <c r="H12" s="440">
        <v>19.293328831839936</v>
      </c>
      <c r="I12" s="682">
        <v>130.426728</v>
      </c>
    </row>
    <row r="13" spans="1:9" ht="12.75" customHeight="1">
      <c r="A13" s="25" t="s">
        <v>108</v>
      </c>
      <c r="B13" s="26" t="s">
        <v>6</v>
      </c>
      <c r="C13" s="21">
        <v>98.575762</v>
      </c>
      <c r="D13" s="337">
        <v>304.7013501650614</v>
      </c>
      <c r="E13" s="439">
        <v>28.861448770745646</v>
      </c>
      <c r="F13" s="30">
        <v>0.047383942017103164</v>
      </c>
      <c r="G13" s="21">
        <v>111.21457824</v>
      </c>
      <c r="H13" s="439">
        <v>32.56189744121728</v>
      </c>
      <c r="I13" s="681">
        <v>70.366159</v>
      </c>
    </row>
    <row r="14" spans="1:9" ht="12.75" customHeight="1">
      <c r="A14" s="27" t="s">
        <v>109</v>
      </c>
      <c r="B14" s="28" t="s">
        <v>86</v>
      </c>
      <c r="C14" s="23">
        <v>87.301838</v>
      </c>
      <c r="D14" s="338">
        <v>299.2689421596959</v>
      </c>
      <c r="E14" s="440">
        <v>28.229131883094734</v>
      </c>
      <c r="F14" s="31">
        <v>0.017115775769676045</v>
      </c>
      <c r="G14" s="23">
        <v>106.09727291</v>
      </c>
      <c r="H14" s="440">
        <v>34.30665353704333</v>
      </c>
      <c r="I14" s="682">
        <v>72.575832</v>
      </c>
    </row>
    <row r="15" spans="1:9" ht="12.75" customHeight="1">
      <c r="A15" s="25" t="s">
        <v>110</v>
      </c>
      <c r="B15" s="26" t="s">
        <v>7</v>
      </c>
      <c r="C15" s="21">
        <v>50.144565</v>
      </c>
      <c r="D15" s="337">
        <v>320.0015634871507</v>
      </c>
      <c r="E15" s="439">
        <v>26.461089687014056</v>
      </c>
      <c r="F15" s="30">
        <v>0.015589931830630732</v>
      </c>
      <c r="G15" s="21">
        <v>67.14624675</v>
      </c>
      <c r="H15" s="439">
        <v>35.43281026364724</v>
      </c>
      <c r="I15" s="681">
        <v>41.448911</v>
      </c>
    </row>
    <row r="16" spans="1:9" ht="12.75" customHeight="1">
      <c r="A16" s="27" t="s">
        <v>111</v>
      </c>
      <c r="B16" s="28" t="s">
        <v>87</v>
      </c>
      <c r="C16" s="23">
        <v>95.880858</v>
      </c>
      <c r="D16" s="338">
        <v>307.6299041312132</v>
      </c>
      <c r="E16" s="440">
        <v>31.652801134850495</v>
      </c>
      <c r="F16" s="31">
        <v>0.035848350911339644</v>
      </c>
      <c r="G16" s="23">
        <v>95.918514</v>
      </c>
      <c r="H16" s="440">
        <v>31.665232374040425</v>
      </c>
      <c r="I16" s="682">
        <v>63.639466</v>
      </c>
    </row>
    <row r="17" spans="1:9" ht="12.75" customHeight="1">
      <c r="A17" s="25" t="s">
        <v>112</v>
      </c>
      <c r="B17" s="26" t="s">
        <v>8</v>
      </c>
      <c r="C17" s="21">
        <v>134.786126</v>
      </c>
      <c r="D17" s="337">
        <v>370.8825216003522</v>
      </c>
      <c r="E17" s="439">
        <v>30.027902269364976</v>
      </c>
      <c r="F17" s="30">
        <v>0.03921907631455035</v>
      </c>
      <c r="G17" s="21">
        <v>136.52273301</v>
      </c>
      <c r="H17" s="439">
        <v>30.414786788744763</v>
      </c>
      <c r="I17" s="681">
        <v>83.991592</v>
      </c>
    </row>
    <row r="18" spans="1:9" ht="12.75" customHeight="1">
      <c r="A18" s="27" t="s">
        <v>113</v>
      </c>
      <c r="B18" s="28" t="s">
        <v>9</v>
      </c>
      <c r="C18" s="23">
        <v>89.888638</v>
      </c>
      <c r="D18" s="338">
        <v>311.4277527941961</v>
      </c>
      <c r="E18" s="440">
        <v>27.8946096941596</v>
      </c>
      <c r="F18" s="31">
        <v>0.02728406799409311</v>
      </c>
      <c r="G18" s="23">
        <v>124.30204381</v>
      </c>
      <c r="H18" s="440">
        <v>38.5739184997583</v>
      </c>
      <c r="I18" s="682">
        <v>81.976851</v>
      </c>
    </row>
    <row r="19" spans="1:9" ht="12.75" customHeight="1">
      <c r="A19" s="25" t="s">
        <v>114</v>
      </c>
      <c r="B19" s="26" t="s">
        <v>10</v>
      </c>
      <c r="C19" s="21">
        <v>592.702711</v>
      </c>
      <c r="D19" s="337">
        <v>297.0800929680506</v>
      </c>
      <c r="E19" s="439">
        <v>27.32379716793866</v>
      </c>
      <c r="F19" s="30">
        <v>0.03141254603229515</v>
      </c>
      <c r="G19" s="21">
        <v>601.82052069</v>
      </c>
      <c r="H19" s="439">
        <v>27.744131305039353</v>
      </c>
      <c r="I19" s="681">
        <v>427.050389</v>
      </c>
    </row>
    <row r="20" spans="1:9" ht="12.75" customHeight="1">
      <c r="A20" s="27" t="s">
        <v>115</v>
      </c>
      <c r="B20" s="28" t="s">
        <v>11</v>
      </c>
      <c r="C20" s="23">
        <v>219.3991</v>
      </c>
      <c r="D20" s="338">
        <v>314.75194174339435</v>
      </c>
      <c r="E20" s="440">
        <v>34.52874461100401</v>
      </c>
      <c r="F20" s="31">
        <v>0.045946287196051205</v>
      </c>
      <c r="G20" s="23">
        <v>187.16381979</v>
      </c>
      <c r="H20" s="440">
        <v>29.455598195019434</v>
      </c>
      <c r="I20" s="682">
        <v>126.351461</v>
      </c>
    </row>
    <row r="21" spans="1:9" ht="12.75" customHeight="1">
      <c r="A21" s="25" t="s">
        <v>116</v>
      </c>
      <c r="B21" s="26" t="s">
        <v>12</v>
      </c>
      <c r="C21" s="21">
        <v>45.773321</v>
      </c>
      <c r="D21" s="337">
        <v>296.54768259973827</v>
      </c>
      <c r="E21" s="439">
        <v>23.963061863578265</v>
      </c>
      <c r="F21" s="30">
        <v>0.02144269283191158</v>
      </c>
      <c r="G21" s="21">
        <v>78.64915930999999</v>
      </c>
      <c r="H21" s="439">
        <v>41.17408632124272</v>
      </c>
      <c r="I21" s="681">
        <v>52.32656</v>
      </c>
    </row>
    <row r="22" spans="1:9" ht="12.75" customHeight="1">
      <c r="A22" s="27" t="s">
        <v>117</v>
      </c>
      <c r="B22" s="28" t="s">
        <v>13</v>
      </c>
      <c r="C22" s="23">
        <v>120.799034</v>
      </c>
      <c r="D22" s="338">
        <v>331.9448164808622</v>
      </c>
      <c r="E22" s="440">
        <v>31.524932815990773</v>
      </c>
      <c r="F22" s="31">
        <v>0.046975246116558234</v>
      </c>
      <c r="G22" s="23">
        <v>120.12379649</v>
      </c>
      <c r="H22" s="440">
        <v>31.3487160331845</v>
      </c>
      <c r="I22" s="682">
        <v>72.718397</v>
      </c>
    </row>
    <row r="23" spans="1:9" ht="12.75" customHeight="1">
      <c r="A23" s="25" t="s">
        <v>118</v>
      </c>
      <c r="B23" s="26" t="s">
        <v>88</v>
      </c>
      <c r="C23" s="21">
        <v>182.474739</v>
      </c>
      <c r="D23" s="337">
        <v>287.3943801501903</v>
      </c>
      <c r="E23" s="439">
        <v>27.871588655435215</v>
      </c>
      <c r="F23" s="30">
        <v>0.05530046649234199</v>
      </c>
      <c r="G23" s="21">
        <v>190.83449695000002</v>
      </c>
      <c r="H23" s="439">
        <v>29.148476273514806</v>
      </c>
      <c r="I23" s="681">
        <v>122.862919</v>
      </c>
    </row>
    <row r="24" spans="1:9" ht="12.75" customHeight="1">
      <c r="A24" s="27" t="s">
        <v>119</v>
      </c>
      <c r="B24" s="28" t="s">
        <v>89</v>
      </c>
      <c r="C24" s="23">
        <v>110.52107244</v>
      </c>
      <c r="D24" s="338">
        <v>346.0022366579739</v>
      </c>
      <c r="E24" s="440">
        <v>32.83096397900897</v>
      </c>
      <c r="F24" s="31">
        <v>0.07306813432482784</v>
      </c>
      <c r="G24" s="23">
        <v>113.79676243</v>
      </c>
      <c r="H24" s="440">
        <v>33.80402782732146</v>
      </c>
      <c r="I24" s="682">
        <v>77.842673</v>
      </c>
    </row>
    <row r="25" spans="1:9" ht="12.75" customHeight="1">
      <c r="A25" s="25" t="s">
        <v>120</v>
      </c>
      <c r="B25" s="26" t="s">
        <v>90</v>
      </c>
      <c r="C25" s="21">
        <v>79.823223</v>
      </c>
      <c r="D25" s="337">
        <v>316.6130789001888</v>
      </c>
      <c r="E25" s="439">
        <v>28.627288642902737</v>
      </c>
      <c r="F25" s="30">
        <v>0.061606845590159276</v>
      </c>
      <c r="G25" s="21">
        <v>98.10807921</v>
      </c>
      <c r="H25" s="439">
        <v>35.18485217948961</v>
      </c>
      <c r="I25" s="681">
        <v>67.081221</v>
      </c>
    </row>
    <row r="26" spans="1:9" ht="12.75" customHeight="1">
      <c r="A26" s="27" t="s">
        <v>225</v>
      </c>
      <c r="B26" s="28" t="s">
        <v>14</v>
      </c>
      <c r="C26" s="23">
        <v>42.326016</v>
      </c>
      <c r="D26" s="338">
        <v>294.49511563830674</v>
      </c>
      <c r="E26" s="440">
        <v>19.139759072141104</v>
      </c>
      <c r="F26" s="31">
        <v>0.3061385712331899</v>
      </c>
      <c r="G26" s="23">
        <v>90.66855488000002</v>
      </c>
      <c r="H26" s="440">
        <v>41.00018049944515</v>
      </c>
      <c r="I26" s="682">
        <v>63.950386</v>
      </c>
    </row>
    <row r="27" spans="1:9" ht="12.75" customHeight="1">
      <c r="A27" s="25" t="s">
        <v>226</v>
      </c>
      <c r="B27" s="26" t="s">
        <v>15</v>
      </c>
      <c r="C27" s="21">
        <v>36.93194</v>
      </c>
      <c r="D27" s="337">
        <v>221.0130278929762</v>
      </c>
      <c r="E27" s="439">
        <v>16.691498705494435</v>
      </c>
      <c r="F27" s="30">
        <v>0.03151090506431009</v>
      </c>
      <c r="G27" s="21">
        <v>88.57450767</v>
      </c>
      <c r="H27" s="439">
        <v>40.03150877299194</v>
      </c>
      <c r="I27" s="681">
        <v>65.218812</v>
      </c>
    </row>
    <row r="28" spans="1:9" ht="12.75" customHeight="1">
      <c r="A28" s="27" t="s">
        <v>121</v>
      </c>
      <c r="B28" s="28" t="s">
        <v>16</v>
      </c>
      <c r="C28" s="23">
        <v>174.626938</v>
      </c>
      <c r="D28" s="338">
        <v>324.4292022985217</v>
      </c>
      <c r="E28" s="440">
        <v>35.04130351859858</v>
      </c>
      <c r="F28" s="31">
        <v>0.045454360408387906</v>
      </c>
      <c r="G28" s="23">
        <v>135.82321248</v>
      </c>
      <c r="H28" s="440">
        <v>27.254800822212133</v>
      </c>
      <c r="I28" s="682">
        <v>97.319846</v>
      </c>
    </row>
    <row r="29" spans="1:9" ht="12.75" customHeight="1">
      <c r="A29" s="25" t="s">
        <v>122</v>
      </c>
      <c r="B29" s="26" t="s">
        <v>91</v>
      </c>
      <c r="C29" s="21">
        <v>154.879761</v>
      </c>
      <c r="D29" s="337">
        <v>254.58738140167927</v>
      </c>
      <c r="E29" s="439">
        <v>28.535182452739903</v>
      </c>
      <c r="F29" s="30">
        <v>0.03210195898292012</v>
      </c>
      <c r="G29" s="21">
        <v>197.0037561</v>
      </c>
      <c r="H29" s="439">
        <v>36.29614410490065</v>
      </c>
      <c r="I29" s="681">
        <v>122.380226</v>
      </c>
    </row>
    <row r="30" spans="1:9" ht="12.75" customHeight="1">
      <c r="A30" s="27" t="s">
        <v>123</v>
      </c>
      <c r="B30" s="28" t="s">
        <v>17</v>
      </c>
      <c r="C30" s="23">
        <v>28.594188</v>
      </c>
      <c r="D30" s="338">
        <v>222.6354809825982</v>
      </c>
      <c r="E30" s="440">
        <v>17.531201903137095</v>
      </c>
      <c r="F30" s="31">
        <v>0.023311112948196655</v>
      </c>
      <c r="G30" s="23">
        <v>75.46217373</v>
      </c>
      <c r="H30" s="440">
        <v>46.2661364508843</v>
      </c>
      <c r="I30" s="682">
        <v>50.062914</v>
      </c>
    </row>
    <row r="31" spans="1:9" ht="12.75" customHeight="1">
      <c r="A31" s="25" t="s">
        <v>124</v>
      </c>
      <c r="B31" s="26" t="s">
        <v>92</v>
      </c>
      <c r="C31" s="21">
        <v>120.710224</v>
      </c>
      <c r="D31" s="337">
        <v>284.38807320428975</v>
      </c>
      <c r="E31" s="439">
        <v>27.897559390128006</v>
      </c>
      <c r="F31" s="30">
        <v>0.03454113107986334</v>
      </c>
      <c r="G31" s="21">
        <v>157.76654706</v>
      </c>
      <c r="H31" s="439">
        <v>36.46171360250127</v>
      </c>
      <c r="I31" s="681">
        <v>107.666192</v>
      </c>
    </row>
    <row r="32" spans="1:9" ht="12.75" customHeight="1">
      <c r="A32" s="27" t="s">
        <v>125</v>
      </c>
      <c r="B32" s="28" t="s">
        <v>18</v>
      </c>
      <c r="C32" s="23">
        <v>171.208464</v>
      </c>
      <c r="D32" s="338">
        <v>317.05740825790014</v>
      </c>
      <c r="E32" s="440">
        <v>34.34296045139444</v>
      </c>
      <c r="F32" s="31">
        <v>0.06018512096807749</v>
      </c>
      <c r="G32" s="23">
        <v>139.35666211</v>
      </c>
      <c r="H32" s="440">
        <v>27.95376013350641</v>
      </c>
      <c r="I32" s="682">
        <v>86.370317</v>
      </c>
    </row>
    <row r="33" spans="1:9" ht="12.75" customHeight="1">
      <c r="A33" s="25" t="s">
        <v>126</v>
      </c>
      <c r="B33" s="26" t="s">
        <v>93</v>
      </c>
      <c r="C33" s="21">
        <v>174.025128</v>
      </c>
      <c r="D33" s="337">
        <v>349.8083929831332</v>
      </c>
      <c r="E33" s="439">
        <v>32.24850868528214</v>
      </c>
      <c r="F33" s="30">
        <v>0.05895880958427946</v>
      </c>
      <c r="G33" s="21">
        <v>159.48575359</v>
      </c>
      <c r="H33" s="439">
        <v>29.554224547537082</v>
      </c>
      <c r="I33" s="681">
        <v>100.440195</v>
      </c>
    </row>
    <row r="34" spans="1:9" ht="12.75" customHeight="1">
      <c r="A34" s="27" t="s">
        <v>127</v>
      </c>
      <c r="B34" s="28" t="s">
        <v>19</v>
      </c>
      <c r="C34" s="23">
        <v>154.011691</v>
      </c>
      <c r="D34" s="338">
        <v>257.0370071814694</v>
      </c>
      <c r="E34" s="440">
        <v>31.456564453455123</v>
      </c>
      <c r="F34" s="31">
        <v>0.023059981120263418</v>
      </c>
      <c r="G34" s="23">
        <v>155.72997941</v>
      </c>
      <c r="H34" s="440">
        <v>31.80752125269441</v>
      </c>
      <c r="I34" s="682">
        <v>107.675822</v>
      </c>
    </row>
    <row r="35" spans="1:9" ht="12.75" customHeight="1">
      <c r="A35" s="25" t="s">
        <v>128</v>
      </c>
      <c r="B35" s="26" t="s">
        <v>20</v>
      </c>
      <c r="C35" s="21">
        <v>125.878763</v>
      </c>
      <c r="D35" s="337">
        <v>288.0745023640283</v>
      </c>
      <c r="E35" s="439">
        <v>31.249842864847153</v>
      </c>
      <c r="F35" s="30">
        <v>0.037444063141635286</v>
      </c>
      <c r="G35" s="21">
        <v>125.37610412000001</v>
      </c>
      <c r="H35" s="439">
        <v>31.125056041079112</v>
      </c>
      <c r="I35" s="681">
        <v>85.355947</v>
      </c>
    </row>
    <row r="36" spans="1:9" ht="12.75" customHeight="1">
      <c r="A36" s="27" t="s">
        <v>129</v>
      </c>
      <c r="B36" s="28" t="s">
        <v>21</v>
      </c>
      <c r="C36" s="23">
        <v>226.723032</v>
      </c>
      <c r="D36" s="338">
        <v>244.98891556683185</v>
      </c>
      <c r="E36" s="440">
        <v>28.488350367708847</v>
      </c>
      <c r="F36" s="31">
        <v>0.02733348393922963</v>
      </c>
      <c r="G36" s="23">
        <v>299.62989658</v>
      </c>
      <c r="H36" s="440">
        <v>37.64929129216747</v>
      </c>
      <c r="I36" s="682">
        <v>203.109143</v>
      </c>
    </row>
    <row r="37" spans="1:9" ht="12.75" customHeight="1">
      <c r="A37" s="25" t="s">
        <v>130</v>
      </c>
      <c r="B37" s="26" t="s">
        <v>22</v>
      </c>
      <c r="C37" s="21">
        <v>239.170817</v>
      </c>
      <c r="D37" s="337">
        <v>333.0230359756106</v>
      </c>
      <c r="E37" s="439">
        <v>29.844656861912494</v>
      </c>
      <c r="F37" s="30">
        <v>0.05297447764035024</v>
      </c>
      <c r="G37" s="21">
        <v>231.759724</v>
      </c>
      <c r="H37" s="439">
        <v>28.91987209790543</v>
      </c>
      <c r="I37" s="681">
        <v>144.2479</v>
      </c>
    </row>
    <row r="38" spans="1:9" ht="12.75" customHeight="1">
      <c r="A38" s="27" t="s">
        <v>131</v>
      </c>
      <c r="B38" s="28" t="s">
        <v>23</v>
      </c>
      <c r="C38" s="23">
        <v>502.095331</v>
      </c>
      <c r="D38" s="338">
        <v>400.28423633970505</v>
      </c>
      <c r="E38" s="440">
        <v>37.60442987290002</v>
      </c>
      <c r="F38" s="31">
        <v>0.029278822783040503</v>
      </c>
      <c r="G38" s="23">
        <v>271.1568515</v>
      </c>
      <c r="H38" s="440">
        <v>20.308292424229123</v>
      </c>
      <c r="I38" s="682">
        <v>170.487273</v>
      </c>
    </row>
    <row r="39" spans="1:9" ht="12.75" customHeight="1">
      <c r="A39" s="25" t="s">
        <v>132</v>
      </c>
      <c r="B39" s="26" t="s">
        <v>24</v>
      </c>
      <c r="C39" s="21">
        <v>58.875567</v>
      </c>
      <c r="D39" s="337">
        <v>302.60879420230265</v>
      </c>
      <c r="E39" s="439">
        <v>26.119262961614737</v>
      </c>
      <c r="F39" s="30">
        <v>0.02108244831412809</v>
      </c>
      <c r="G39" s="21">
        <v>86.44190436000001</v>
      </c>
      <c r="H39" s="439">
        <v>38.348655408814864</v>
      </c>
      <c r="I39" s="681">
        <v>53.729476</v>
      </c>
    </row>
    <row r="40" spans="1:9" ht="12.75" customHeight="1">
      <c r="A40" s="27" t="s">
        <v>133</v>
      </c>
      <c r="B40" s="28" t="s">
        <v>25</v>
      </c>
      <c r="C40" s="23">
        <v>428.539807</v>
      </c>
      <c r="D40" s="338">
        <v>292.70085336400547</v>
      </c>
      <c r="E40" s="440">
        <v>32.01419060752515</v>
      </c>
      <c r="F40" s="31">
        <v>0.044767319749336565</v>
      </c>
      <c r="G40" s="23">
        <v>337.55467051</v>
      </c>
      <c r="H40" s="440">
        <v>25.217119589936924</v>
      </c>
      <c r="I40" s="682">
        <v>208.974125</v>
      </c>
    </row>
    <row r="41" spans="1:9" ht="12.75" customHeight="1">
      <c r="A41" s="25" t="s">
        <v>134</v>
      </c>
      <c r="B41" s="26" t="s">
        <v>26</v>
      </c>
      <c r="C41" s="21">
        <v>372.779076</v>
      </c>
      <c r="D41" s="337">
        <v>355.01890048436894</v>
      </c>
      <c r="E41" s="439">
        <v>31.84587373823213</v>
      </c>
      <c r="F41" s="30">
        <v>0.03373701079036606</v>
      </c>
      <c r="G41" s="21">
        <v>290.78406657</v>
      </c>
      <c r="H41" s="439">
        <v>24.841181453751727</v>
      </c>
      <c r="I41" s="681">
        <v>177.376945</v>
      </c>
    </row>
    <row r="42" spans="1:9" ht="12.75" customHeight="1">
      <c r="A42" s="27" t="s">
        <v>135</v>
      </c>
      <c r="B42" s="28" t="s">
        <v>27</v>
      </c>
      <c r="C42" s="23">
        <v>279.438322</v>
      </c>
      <c r="D42" s="338">
        <v>278.3435966344368</v>
      </c>
      <c r="E42" s="440">
        <v>33.2263132971337</v>
      </c>
      <c r="F42" s="31">
        <v>0.015597692007676134</v>
      </c>
      <c r="G42" s="23">
        <v>258.32135205</v>
      </c>
      <c r="H42" s="440">
        <v>30.715422684768594</v>
      </c>
      <c r="I42" s="682">
        <v>165.098227</v>
      </c>
    </row>
    <row r="43" spans="1:9" ht="12.75" customHeight="1">
      <c r="A43" s="25" t="s">
        <v>136</v>
      </c>
      <c r="B43" s="26" t="s">
        <v>28</v>
      </c>
      <c r="C43" s="21">
        <v>54.249921</v>
      </c>
      <c r="D43" s="337">
        <v>226.5671621220917</v>
      </c>
      <c r="E43" s="439">
        <v>23.961983944832976</v>
      </c>
      <c r="F43" s="30">
        <v>0.02358891929890561</v>
      </c>
      <c r="G43" s="21">
        <v>84.33099314</v>
      </c>
      <c r="H43" s="439">
        <v>37.24867919480472</v>
      </c>
      <c r="I43" s="681">
        <v>56.407365</v>
      </c>
    </row>
    <row r="44" spans="1:9" ht="12.75" customHeight="1">
      <c r="A44" s="27" t="s">
        <v>137</v>
      </c>
      <c r="B44" s="28" t="s">
        <v>29</v>
      </c>
      <c r="C44" s="23">
        <v>161.895278</v>
      </c>
      <c r="D44" s="338">
        <v>268.3330841635769</v>
      </c>
      <c r="E44" s="440">
        <v>32.082770225608904</v>
      </c>
      <c r="F44" s="31">
        <v>0.04187819293254802</v>
      </c>
      <c r="G44" s="23">
        <v>157.95830988999998</v>
      </c>
      <c r="H44" s="440">
        <v>31.302581669036673</v>
      </c>
      <c r="I44" s="682">
        <v>112.602559</v>
      </c>
    </row>
    <row r="45" spans="1:9" ht="12.75" customHeight="1">
      <c r="A45" s="25" t="s">
        <v>138</v>
      </c>
      <c r="B45" s="26" t="s">
        <v>30</v>
      </c>
      <c r="C45" s="21">
        <v>424.90066</v>
      </c>
      <c r="D45" s="337">
        <v>347.2176542211109</v>
      </c>
      <c r="E45" s="439">
        <v>33.887949980619524</v>
      </c>
      <c r="F45" s="30">
        <v>0.020201022123626178</v>
      </c>
      <c r="G45" s="21">
        <v>356.13772988</v>
      </c>
      <c r="H45" s="439">
        <v>28.403762838082734</v>
      </c>
      <c r="I45" s="681">
        <v>241.440322</v>
      </c>
    </row>
    <row r="46" spans="1:9" ht="12.75" customHeight="1">
      <c r="A46" s="27" t="s">
        <v>139</v>
      </c>
      <c r="B46" s="28" t="s">
        <v>94</v>
      </c>
      <c r="C46" s="23">
        <v>91.93461</v>
      </c>
      <c r="D46" s="338">
        <v>338.39299911660777</v>
      </c>
      <c r="E46" s="440">
        <v>33.818663523679554</v>
      </c>
      <c r="F46" s="31">
        <v>0.0516085595614868</v>
      </c>
      <c r="G46" s="23">
        <v>83.73288906</v>
      </c>
      <c r="H46" s="440">
        <v>30.801614332031523</v>
      </c>
      <c r="I46" s="682">
        <v>54.050325</v>
      </c>
    </row>
    <row r="47" spans="1:9" ht="12.75" customHeight="1">
      <c r="A47" s="25" t="s">
        <v>140</v>
      </c>
      <c r="B47" s="26" t="s">
        <v>31</v>
      </c>
      <c r="C47" s="21">
        <v>96.82493</v>
      </c>
      <c r="D47" s="337">
        <v>246.62991095080898</v>
      </c>
      <c r="E47" s="439">
        <v>24.93671844240873</v>
      </c>
      <c r="F47" s="30">
        <v>0.04057135011879387</v>
      </c>
      <c r="G47" s="21">
        <v>124.19345064000001</v>
      </c>
      <c r="H47" s="439">
        <v>31.985327652711614</v>
      </c>
      <c r="I47" s="681">
        <v>80.498163</v>
      </c>
    </row>
    <row r="48" spans="1:9" ht="12.75" customHeight="1">
      <c r="A48" s="27" t="s">
        <v>141</v>
      </c>
      <c r="B48" s="28" t="s">
        <v>32</v>
      </c>
      <c r="C48" s="23">
        <v>98.148553</v>
      </c>
      <c r="D48" s="338">
        <v>289.94884240316924</v>
      </c>
      <c r="E48" s="440">
        <v>31.29290260616648</v>
      </c>
      <c r="F48" s="31">
        <v>0.023127462285313483</v>
      </c>
      <c r="G48" s="23">
        <v>99.88996965000001</v>
      </c>
      <c r="H48" s="440">
        <v>31.848122015516374</v>
      </c>
      <c r="I48" s="682">
        <v>65.808615</v>
      </c>
    </row>
    <row r="49" spans="1:9" ht="12.75" customHeight="1">
      <c r="A49" s="25" t="s">
        <v>142</v>
      </c>
      <c r="B49" s="26" t="s">
        <v>33</v>
      </c>
      <c r="C49" s="21">
        <v>209.315463</v>
      </c>
      <c r="D49" s="337">
        <v>274.0208216875451</v>
      </c>
      <c r="E49" s="439">
        <v>30.315814028809235</v>
      </c>
      <c r="F49" s="30">
        <v>0.01917979509095069</v>
      </c>
      <c r="G49" s="21">
        <v>226.21592809</v>
      </c>
      <c r="H49" s="439">
        <v>32.76356131573004</v>
      </c>
      <c r="I49" s="681">
        <v>147.461356</v>
      </c>
    </row>
    <row r="50" spans="1:9" ht="12.75" customHeight="1">
      <c r="A50" s="27" t="s">
        <v>143</v>
      </c>
      <c r="B50" s="28" t="s">
        <v>34</v>
      </c>
      <c r="C50" s="23">
        <v>67.649871</v>
      </c>
      <c r="D50" s="338">
        <v>292.77293500558284</v>
      </c>
      <c r="E50" s="440">
        <v>29.72481117013842</v>
      </c>
      <c r="F50" s="31">
        <v>0.008182703620321696</v>
      </c>
      <c r="G50" s="23">
        <v>74.85536636</v>
      </c>
      <c r="H50" s="440">
        <v>32.890848086355284</v>
      </c>
      <c r="I50" s="682">
        <v>47.37146</v>
      </c>
    </row>
    <row r="51" spans="1:9" ht="12.75" customHeight="1">
      <c r="A51" s="25" t="s">
        <v>144</v>
      </c>
      <c r="B51" s="26" t="s">
        <v>35</v>
      </c>
      <c r="C51" s="21">
        <v>382.738521</v>
      </c>
      <c r="D51" s="337">
        <v>294.1144763990548</v>
      </c>
      <c r="E51" s="439">
        <v>34.47007895364755</v>
      </c>
      <c r="F51" s="30">
        <v>0.032687792413205186</v>
      </c>
      <c r="G51" s="21">
        <v>293.07373384000005</v>
      </c>
      <c r="H51" s="439">
        <v>26.39471647199339</v>
      </c>
      <c r="I51" s="681">
        <v>193.756479</v>
      </c>
    </row>
    <row r="52" spans="1:9" ht="12.75" customHeight="1">
      <c r="A52" s="27" t="s">
        <v>145</v>
      </c>
      <c r="B52" s="28" t="s">
        <v>95</v>
      </c>
      <c r="C52" s="23">
        <v>202.14762308000002</v>
      </c>
      <c r="D52" s="338">
        <v>300.75136367017683</v>
      </c>
      <c r="E52" s="440">
        <v>37.2721801722552</v>
      </c>
      <c r="F52" s="31">
        <v>0.0754323165321753</v>
      </c>
      <c r="G52" s="23">
        <v>141.17355202000002</v>
      </c>
      <c r="H52" s="440">
        <v>26.029720192971574</v>
      </c>
      <c r="I52" s="682">
        <v>97.85671</v>
      </c>
    </row>
    <row r="53" spans="1:9" ht="12.75" customHeight="1">
      <c r="A53" s="25" t="s">
        <v>146</v>
      </c>
      <c r="B53" s="26" t="s">
        <v>36</v>
      </c>
      <c r="C53" s="21">
        <v>54.57321</v>
      </c>
      <c r="D53" s="337">
        <v>302.6716397215829</v>
      </c>
      <c r="E53" s="439">
        <v>27.669028129639855</v>
      </c>
      <c r="F53" s="30">
        <v>-0.017516009253349396</v>
      </c>
      <c r="G53" s="21">
        <v>71.35422063</v>
      </c>
      <c r="H53" s="439">
        <v>36.177126794997</v>
      </c>
      <c r="I53" s="681">
        <v>47.708214</v>
      </c>
    </row>
    <row r="54" spans="1:9" ht="12.75" customHeight="1">
      <c r="A54" s="27" t="s">
        <v>147</v>
      </c>
      <c r="B54" s="28" t="s">
        <v>37</v>
      </c>
      <c r="C54" s="23">
        <v>97.707236</v>
      </c>
      <c r="D54" s="338">
        <v>286.4206113762415</v>
      </c>
      <c r="E54" s="440">
        <v>29.714892283831908</v>
      </c>
      <c r="F54" s="31">
        <v>0.013554010196677124</v>
      </c>
      <c r="G54" s="23">
        <v>109.76422861</v>
      </c>
      <c r="H54" s="440">
        <v>33.381685566911855</v>
      </c>
      <c r="I54" s="682">
        <v>67.362506</v>
      </c>
    </row>
    <row r="55" spans="1:9" ht="12.75" customHeight="1">
      <c r="A55" s="25" t="s">
        <v>148</v>
      </c>
      <c r="B55" s="26" t="s">
        <v>38</v>
      </c>
      <c r="C55" s="21">
        <v>22.84319977</v>
      </c>
      <c r="D55" s="337">
        <v>280.9327008313656</v>
      </c>
      <c r="E55" s="439">
        <v>20.37489720796824</v>
      </c>
      <c r="F55" s="30">
        <v>0.04182504827882827</v>
      </c>
      <c r="G55" s="21">
        <v>56.94835093</v>
      </c>
      <c r="H55" s="439">
        <v>50.79484520753953</v>
      </c>
      <c r="I55" s="681">
        <v>45.912108</v>
      </c>
    </row>
    <row r="56" spans="1:9" ht="12.75" customHeight="1">
      <c r="A56" s="27" t="s">
        <v>149</v>
      </c>
      <c r="B56" s="28" t="s">
        <v>39</v>
      </c>
      <c r="C56" s="23">
        <v>201.590152</v>
      </c>
      <c r="D56" s="338">
        <v>250.8672541262586</v>
      </c>
      <c r="E56" s="440">
        <v>33.029873544091814</v>
      </c>
      <c r="F56" s="31">
        <v>0.054332281498337576</v>
      </c>
      <c r="G56" s="23">
        <v>189.3325778</v>
      </c>
      <c r="H56" s="440">
        <v>31.021510924357678</v>
      </c>
      <c r="I56" s="682">
        <v>131.061976</v>
      </c>
    </row>
    <row r="57" spans="1:9" ht="12.75" customHeight="1">
      <c r="A57" s="25" t="s">
        <v>150</v>
      </c>
      <c r="B57" s="26" t="s">
        <v>40</v>
      </c>
      <c r="C57" s="21">
        <v>160.690412</v>
      </c>
      <c r="D57" s="337">
        <v>311.37630337263715</v>
      </c>
      <c r="E57" s="439">
        <v>34.184439698978466</v>
      </c>
      <c r="F57" s="30">
        <v>0.03644404358476927</v>
      </c>
      <c r="G57" s="21">
        <v>126.41932678999999</v>
      </c>
      <c r="H57" s="439">
        <v>26.893787872285795</v>
      </c>
      <c r="I57" s="681">
        <v>70.543962</v>
      </c>
    </row>
    <row r="58" spans="1:9" ht="12.75" customHeight="1">
      <c r="A58" s="27" t="s">
        <v>151</v>
      </c>
      <c r="B58" s="28" t="s">
        <v>96</v>
      </c>
      <c r="C58" s="23">
        <v>139.49132</v>
      </c>
      <c r="D58" s="338">
        <v>240.33569836079133</v>
      </c>
      <c r="E58" s="440">
        <v>32.83812395887271</v>
      </c>
      <c r="F58" s="31">
        <v>0.06365522432855153</v>
      </c>
      <c r="G58" s="23">
        <v>128.65679311</v>
      </c>
      <c r="H58" s="440">
        <v>30.28753129798484</v>
      </c>
      <c r="I58" s="682">
        <v>85.150698</v>
      </c>
    </row>
    <row r="59" spans="1:9" ht="12.75" customHeight="1">
      <c r="A59" s="25" t="s">
        <v>152</v>
      </c>
      <c r="B59" s="26" t="s">
        <v>41</v>
      </c>
      <c r="C59" s="21">
        <v>53.713824</v>
      </c>
      <c r="D59" s="337">
        <v>279.4334942567005</v>
      </c>
      <c r="E59" s="439">
        <v>28.029059432615984</v>
      </c>
      <c r="F59" s="30">
        <v>0.00873497413964941</v>
      </c>
      <c r="G59" s="21">
        <v>72.32018075</v>
      </c>
      <c r="H59" s="439">
        <v>37.73826723674115</v>
      </c>
      <c r="I59" s="681">
        <v>50.952076</v>
      </c>
    </row>
    <row r="60" spans="1:9" ht="12.75" customHeight="1">
      <c r="A60" s="27" t="s">
        <v>153</v>
      </c>
      <c r="B60" s="28" t="s">
        <v>42</v>
      </c>
      <c r="C60" s="23">
        <v>85.332407</v>
      </c>
      <c r="D60" s="338">
        <v>270.6362039054497</v>
      </c>
      <c r="E60" s="440">
        <v>29.90390638584437</v>
      </c>
      <c r="F60" s="31">
        <v>0.041246931303179135</v>
      </c>
      <c r="G60" s="23">
        <v>94.85023310000001</v>
      </c>
      <c r="H60" s="440">
        <v>33.23933533596348</v>
      </c>
      <c r="I60" s="682">
        <v>58.470862</v>
      </c>
    </row>
    <row r="61" spans="1:9" ht="12.75" customHeight="1">
      <c r="A61" s="25" t="s">
        <v>154</v>
      </c>
      <c r="B61" s="26" t="s">
        <v>43</v>
      </c>
      <c r="C61" s="21">
        <v>210.690058</v>
      </c>
      <c r="D61" s="337">
        <v>282.75458910746255</v>
      </c>
      <c r="E61" s="439">
        <v>30.602898275540312</v>
      </c>
      <c r="F61" s="30">
        <v>0.07918600007100318</v>
      </c>
      <c r="G61" s="21">
        <v>216.1709607</v>
      </c>
      <c r="H61" s="439">
        <v>31.39900374619443</v>
      </c>
      <c r="I61" s="681">
        <v>135.395232</v>
      </c>
    </row>
    <row r="62" spans="1:9" ht="12.75" customHeight="1">
      <c r="A62" s="27" t="s">
        <v>155</v>
      </c>
      <c r="B62" s="28" t="s">
        <v>44</v>
      </c>
      <c r="C62" s="23">
        <v>59.35141</v>
      </c>
      <c r="D62" s="338">
        <v>296.13959893621796</v>
      </c>
      <c r="E62" s="440">
        <v>27.407319511573448</v>
      </c>
      <c r="F62" s="31">
        <v>0.05355629285584573</v>
      </c>
      <c r="G62" s="23">
        <v>79.68440861999999</v>
      </c>
      <c r="H62" s="440">
        <v>36.796700316624616</v>
      </c>
      <c r="I62" s="682">
        <v>55.078209</v>
      </c>
    </row>
    <row r="63" spans="1:9" ht="12.75" customHeight="1">
      <c r="A63" s="25" t="s">
        <v>156</v>
      </c>
      <c r="B63" s="26" t="s">
        <v>45</v>
      </c>
      <c r="C63" s="21">
        <v>198.047785</v>
      </c>
      <c r="D63" s="337">
        <v>267.94208570995636</v>
      </c>
      <c r="E63" s="439">
        <v>31.082284558746437</v>
      </c>
      <c r="F63" s="30">
        <v>0.040327139662473144</v>
      </c>
      <c r="G63" s="21">
        <v>219.70742301</v>
      </c>
      <c r="H63" s="439">
        <v>34.481620896016054</v>
      </c>
      <c r="I63" s="681">
        <v>147.310303</v>
      </c>
    </row>
    <row r="64" spans="1:9" ht="12.75" customHeight="1">
      <c r="A64" s="27" t="s">
        <v>157</v>
      </c>
      <c r="B64" s="28" t="s">
        <v>46</v>
      </c>
      <c r="C64" s="23">
        <v>253.810503</v>
      </c>
      <c r="D64" s="338">
        <v>238.02291883923147</v>
      </c>
      <c r="E64" s="440">
        <v>31.08001976795989</v>
      </c>
      <c r="F64" s="31">
        <v>0.05718927812513397</v>
      </c>
      <c r="G64" s="23">
        <v>271.16346444</v>
      </c>
      <c r="H64" s="440">
        <v>33.204953047761336</v>
      </c>
      <c r="I64" s="682">
        <v>183.02178</v>
      </c>
    </row>
    <row r="65" spans="1:9" ht="12.75" customHeight="1">
      <c r="A65" s="25" t="s">
        <v>158</v>
      </c>
      <c r="B65" s="26" t="s">
        <v>47</v>
      </c>
      <c r="C65" s="21">
        <v>71.296332</v>
      </c>
      <c r="D65" s="337">
        <v>313.0602090102749</v>
      </c>
      <c r="E65" s="439">
        <v>26.29163321265276</v>
      </c>
      <c r="F65" s="30">
        <v>0.02817117643629996</v>
      </c>
      <c r="G65" s="21">
        <v>101.32667593</v>
      </c>
      <c r="H65" s="439">
        <v>37.365790405723686</v>
      </c>
      <c r="I65" s="681">
        <v>66.44431</v>
      </c>
    </row>
    <row r="66" spans="1:9" ht="12.75" customHeight="1">
      <c r="A66" s="27" t="s">
        <v>159</v>
      </c>
      <c r="B66" s="28" t="s">
        <v>48</v>
      </c>
      <c r="C66" s="23">
        <v>693.087613</v>
      </c>
      <c r="D66" s="338">
        <v>265.217001972613</v>
      </c>
      <c r="E66" s="440">
        <v>26.006193732150045</v>
      </c>
      <c r="F66" s="31">
        <v>0.015809760297383457</v>
      </c>
      <c r="G66" s="23">
        <v>932.5583854500001</v>
      </c>
      <c r="H66" s="440">
        <v>34.9916714476814</v>
      </c>
      <c r="I66" s="682">
        <v>661.692388</v>
      </c>
    </row>
    <row r="67" spans="1:9" ht="12.75" customHeight="1">
      <c r="A67" s="25" t="s">
        <v>160</v>
      </c>
      <c r="B67" s="26" t="s">
        <v>49</v>
      </c>
      <c r="C67" s="21">
        <v>255.453043</v>
      </c>
      <c r="D67" s="337">
        <v>310.93353562943054</v>
      </c>
      <c r="E67" s="439">
        <v>34.319934824385626</v>
      </c>
      <c r="F67" s="30">
        <v>0.020895819995555343</v>
      </c>
      <c r="G67" s="21">
        <v>219.15908173999998</v>
      </c>
      <c r="H67" s="439">
        <v>29.443866916429727</v>
      </c>
      <c r="I67" s="681">
        <v>147.799941</v>
      </c>
    </row>
    <row r="68" spans="1:9" ht="12.75" customHeight="1">
      <c r="A68" s="27" t="s">
        <v>161</v>
      </c>
      <c r="B68" s="28" t="s">
        <v>50</v>
      </c>
      <c r="C68" s="23">
        <v>87.766721</v>
      </c>
      <c r="D68" s="338">
        <v>290.608658653687</v>
      </c>
      <c r="E68" s="440">
        <v>29.122463344851457</v>
      </c>
      <c r="F68" s="31">
        <v>0.027067895387056007</v>
      </c>
      <c r="G68" s="23">
        <v>119.67050192</v>
      </c>
      <c r="H68" s="440">
        <v>39.70867050650298</v>
      </c>
      <c r="I68" s="682">
        <v>79.305077</v>
      </c>
    </row>
    <row r="69" spans="1:9" ht="12.75" customHeight="1">
      <c r="A69" s="25" t="s">
        <v>162</v>
      </c>
      <c r="B69" s="26" t="s">
        <v>51</v>
      </c>
      <c r="C69" s="21">
        <v>371.131047</v>
      </c>
      <c r="D69" s="337">
        <v>249.2567230217784</v>
      </c>
      <c r="E69" s="439">
        <v>25.832517450771775</v>
      </c>
      <c r="F69" s="30">
        <v>0.004444817488442165</v>
      </c>
      <c r="G69" s="21">
        <v>518.59038546</v>
      </c>
      <c r="H69" s="439">
        <v>36.0964012320907</v>
      </c>
      <c r="I69" s="681">
        <v>344.476483</v>
      </c>
    </row>
    <row r="70" spans="1:9" ht="12.75" customHeight="1">
      <c r="A70" s="27" t="s">
        <v>163</v>
      </c>
      <c r="B70" s="28" t="s">
        <v>52</v>
      </c>
      <c r="C70" s="23">
        <v>216.333449</v>
      </c>
      <c r="D70" s="338">
        <v>334.41146036221534</v>
      </c>
      <c r="E70" s="440">
        <v>36.28461232425971</v>
      </c>
      <c r="F70" s="31">
        <v>0.08418558042435387</v>
      </c>
      <c r="G70" s="23">
        <v>169.04530117999997</v>
      </c>
      <c r="H70" s="440">
        <v>28.3531892405322</v>
      </c>
      <c r="I70" s="682">
        <v>111.32794</v>
      </c>
    </row>
    <row r="71" spans="1:9" ht="12.75" customHeight="1">
      <c r="A71" s="25" t="s">
        <v>164</v>
      </c>
      <c r="B71" s="26" t="s">
        <v>53</v>
      </c>
      <c r="C71" s="21">
        <v>185.196038</v>
      </c>
      <c r="D71" s="337">
        <v>275.7354163812972</v>
      </c>
      <c r="E71" s="439">
        <v>28.81852738324713</v>
      </c>
      <c r="F71" s="30">
        <v>0.03479508660512187</v>
      </c>
      <c r="G71" s="21">
        <v>191.26984510000003</v>
      </c>
      <c r="H71" s="439">
        <v>29.76367814415008</v>
      </c>
      <c r="I71" s="681">
        <v>124.809253</v>
      </c>
    </row>
    <row r="72" spans="1:9" ht="12.75" customHeight="1">
      <c r="A72" s="27" t="s">
        <v>165</v>
      </c>
      <c r="B72" s="28" t="s">
        <v>97</v>
      </c>
      <c r="C72" s="23">
        <v>89.650031</v>
      </c>
      <c r="D72" s="338">
        <v>376.631745444921</v>
      </c>
      <c r="E72" s="440">
        <v>29.838586956898546</v>
      </c>
      <c r="F72" s="31">
        <v>0.038448950017853534</v>
      </c>
      <c r="G72" s="23">
        <v>99.34815704</v>
      </c>
      <c r="H72" s="440">
        <v>33.06645396302933</v>
      </c>
      <c r="I72" s="682">
        <v>63.556218</v>
      </c>
    </row>
    <row r="73" spans="1:9" ht="12.75" customHeight="1">
      <c r="A73" s="25" t="s">
        <v>166</v>
      </c>
      <c r="B73" s="26" t="s">
        <v>54</v>
      </c>
      <c r="C73" s="21">
        <v>152.883778</v>
      </c>
      <c r="D73" s="337">
        <v>336.20263580926996</v>
      </c>
      <c r="E73" s="439">
        <v>29.289294340073397</v>
      </c>
      <c r="F73" s="30">
        <v>0.0227191019346058</v>
      </c>
      <c r="G73" s="21">
        <v>134.91476811</v>
      </c>
      <c r="H73" s="439">
        <v>25.846812563701416</v>
      </c>
      <c r="I73" s="681">
        <v>74.813199</v>
      </c>
    </row>
    <row r="74" spans="1:9" ht="12.75" customHeight="1">
      <c r="A74" s="27" t="s">
        <v>167</v>
      </c>
      <c r="B74" s="28" t="s">
        <v>55</v>
      </c>
      <c r="C74" s="23">
        <v>313.530627</v>
      </c>
      <c r="D74" s="338">
        <v>281.64629489394156</v>
      </c>
      <c r="E74" s="440">
        <v>33.459883318954056</v>
      </c>
      <c r="F74" s="31">
        <v>0.03028636261404949</v>
      </c>
      <c r="G74" s="23">
        <v>266.62402098</v>
      </c>
      <c r="H74" s="440">
        <v>28.454026062408115</v>
      </c>
      <c r="I74" s="682">
        <v>169.998783</v>
      </c>
    </row>
    <row r="75" spans="1:9" ht="12.75" customHeight="1">
      <c r="A75" s="25" t="s">
        <v>168</v>
      </c>
      <c r="B75" s="26" t="s">
        <v>56</v>
      </c>
      <c r="C75" s="21">
        <v>211.878613</v>
      </c>
      <c r="D75" s="337">
        <v>277.3047977656322</v>
      </c>
      <c r="E75" s="439">
        <v>31.989707697536947</v>
      </c>
      <c r="F75" s="30">
        <v>0.06843051809108824</v>
      </c>
      <c r="G75" s="21">
        <v>199.84011510000002</v>
      </c>
      <c r="H75" s="439">
        <v>30.172119676331562</v>
      </c>
      <c r="I75" s="681">
        <v>127.062729</v>
      </c>
    </row>
    <row r="76" spans="1:9" ht="12.75" customHeight="1">
      <c r="A76" s="27" t="s">
        <v>169</v>
      </c>
      <c r="B76" s="28" t="s">
        <v>57</v>
      </c>
      <c r="C76" s="23">
        <v>536.575712</v>
      </c>
      <c r="D76" s="338">
        <v>308.5632252584751</v>
      </c>
      <c r="E76" s="440">
        <v>34.15337800531276</v>
      </c>
      <c r="F76" s="31">
        <v>0.03954200595892998</v>
      </c>
      <c r="G76" s="23">
        <v>434.50347393</v>
      </c>
      <c r="H76" s="440">
        <v>27.656416527762715</v>
      </c>
      <c r="I76" s="682">
        <v>316.058564</v>
      </c>
    </row>
    <row r="77" spans="1:9" ht="12.75" customHeight="1">
      <c r="A77" s="25" t="s">
        <v>170</v>
      </c>
      <c r="B77" s="26" t="s">
        <v>58</v>
      </c>
      <c r="C77" s="21">
        <v>67.90369</v>
      </c>
      <c r="D77" s="337">
        <v>274.9415527887438</v>
      </c>
      <c r="E77" s="439">
        <v>30.596638028236985</v>
      </c>
      <c r="F77" s="30">
        <v>0.04499529854616591</v>
      </c>
      <c r="G77" s="21">
        <v>83.65340638</v>
      </c>
      <c r="H77" s="439">
        <v>37.69328286633422</v>
      </c>
      <c r="I77" s="681">
        <v>56.750064</v>
      </c>
    </row>
    <row r="78" spans="1:9" ht="12.75" customHeight="1">
      <c r="A78" s="27" t="s">
        <v>171</v>
      </c>
      <c r="B78" s="28" t="s">
        <v>59</v>
      </c>
      <c r="C78" s="23">
        <v>168.419102</v>
      </c>
      <c r="D78" s="338">
        <v>293.41204734478276</v>
      </c>
      <c r="E78" s="440">
        <v>32.92658261899219</v>
      </c>
      <c r="F78" s="31">
        <v>0.034874256331473896</v>
      </c>
      <c r="G78" s="23">
        <v>171.68981586</v>
      </c>
      <c r="H78" s="440">
        <v>33.566019766296144</v>
      </c>
      <c r="I78" s="682">
        <v>111.219198</v>
      </c>
    </row>
    <row r="79" spans="1:9" ht="12.75" customHeight="1">
      <c r="A79" s="25" t="s">
        <v>172</v>
      </c>
      <c r="B79" s="26" t="s">
        <v>60</v>
      </c>
      <c r="C79" s="21">
        <v>155.286659</v>
      </c>
      <c r="D79" s="337">
        <v>269.248517098663</v>
      </c>
      <c r="E79" s="439">
        <v>28.436533782471905</v>
      </c>
      <c r="F79" s="30">
        <v>0.02446902809582152</v>
      </c>
      <c r="G79" s="21">
        <v>154.248398</v>
      </c>
      <c r="H79" s="439">
        <v>28.246404481013222</v>
      </c>
      <c r="I79" s="681">
        <v>99.348072</v>
      </c>
    </row>
    <row r="80" spans="1:9" ht="12.75" customHeight="1">
      <c r="A80" s="27" t="s">
        <v>173</v>
      </c>
      <c r="B80" s="28" t="s">
        <v>61</v>
      </c>
      <c r="C80" s="23">
        <v>148.300118</v>
      </c>
      <c r="D80" s="338">
        <v>349.2882768301702</v>
      </c>
      <c r="E80" s="440">
        <v>32.00749676497736</v>
      </c>
      <c r="F80" s="31">
        <v>0.02926335673231817</v>
      </c>
      <c r="G80" s="23">
        <v>112.40308583</v>
      </c>
      <c r="H80" s="440">
        <v>24.259868802513004</v>
      </c>
      <c r="I80" s="682">
        <v>77.586827</v>
      </c>
    </row>
    <row r="81" spans="1:9" ht="12.75" customHeight="1">
      <c r="A81" s="25" t="s">
        <v>174</v>
      </c>
      <c r="B81" s="26" t="s">
        <v>62</v>
      </c>
      <c r="C81" s="21">
        <v>225.818647</v>
      </c>
      <c r="D81" s="337">
        <v>301.9107137366053</v>
      </c>
      <c r="E81" s="439">
        <v>31.47087423147312</v>
      </c>
      <c r="F81" s="30">
        <v>0.043875507979390216</v>
      </c>
      <c r="G81" s="21">
        <v>160.56344196</v>
      </c>
      <c r="H81" s="439">
        <v>22.376681267139084</v>
      </c>
      <c r="I81" s="681">
        <v>91.149307</v>
      </c>
    </row>
    <row r="82" spans="1:9" ht="12.75" customHeight="1">
      <c r="A82" s="27" t="s">
        <v>175</v>
      </c>
      <c r="B82" s="28" t="s">
        <v>63</v>
      </c>
      <c r="C82" s="23">
        <v>262.752857</v>
      </c>
      <c r="D82" s="338">
        <v>116.36628341868244</v>
      </c>
      <c r="E82" s="440">
        <v>12.665879011031983</v>
      </c>
      <c r="F82" s="31">
        <v>0.16678399730806426</v>
      </c>
      <c r="G82" s="23">
        <v>545.9296480099999</v>
      </c>
      <c r="H82" s="440">
        <v>26.31628424207748</v>
      </c>
      <c r="I82" s="682">
        <v>16.199368</v>
      </c>
    </row>
    <row r="83" spans="1:9" ht="12.75" customHeight="1">
      <c r="A83" s="25" t="s">
        <v>176</v>
      </c>
      <c r="B83" s="26" t="s">
        <v>64</v>
      </c>
      <c r="C83" s="21">
        <v>498.037812</v>
      </c>
      <c r="D83" s="337">
        <v>390.4699725515746</v>
      </c>
      <c r="E83" s="439">
        <v>38.5932573159324</v>
      </c>
      <c r="F83" s="30">
        <v>0.050369547313728</v>
      </c>
      <c r="G83" s="21">
        <v>347.79024937</v>
      </c>
      <c r="H83" s="439">
        <v>26.95048099261328</v>
      </c>
      <c r="I83" s="681">
        <v>223.229704</v>
      </c>
    </row>
    <row r="84" spans="1:9" ht="12.75" customHeight="1">
      <c r="A84" s="27" t="s">
        <v>177</v>
      </c>
      <c r="B84" s="28" t="s">
        <v>65</v>
      </c>
      <c r="C84" s="23">
        <v>419.653137</v>
      </c>
      <c r="D84" s="338">
        <v>314.2800610207267</v>
      </c>
      <c r="E84" s="440">
        <v>36.393728817586656</v>
      </c>
      <c r="F84" s="31">
        <v>0.04471300912546572</v>
      </c>
      <c r="G84" s="23">
        <v>270.06675393</v>
      </c>
      <c r="H84" s="440">
        <v>23.421095515781467</v>
      </c>
      <c r="I84" s="682">
        <v>161.347153</v>
      </c>
    </row>
    <row r="85" spans="1:9" ht="12.75" customHeight="1">
      <c r="A85" s="25" t="s">
        <v>178</v>
      </c>
      <c r="B85" s="26" t="s">
        <v>66</v>
      </c>
      <c r="C85" s="21">
        <v>391.691971</v>
      </c>
      <c r="D85" s="337">
        <v>273.2517986364337</v>
      </c>
      <c r="E85" s="439">
        <v>37.98249120000328</v>
      </c>
      <c r="F85" s="30">
        <v>0.025878567436527833</v>
      </c>
      <c r="G85" s="21">
        <v>203.96086517</v>
      </c>
      <c r="H85" s="439">
        <v>19.778147983698602</v>
      </c>
      <c r="I85" s="681">
        <v>148.879727</v>
      </c>
    </row>
    <row r="86" spans="1:9" ht="12.75" customHeight="1">
      <c r="A86" s="27" t="s">
        <v>179</v>
      </c>
      <c r="B86" s="28" t="s">
        <v>67</v>
      </c>
      <c r="C86" s="23">
        <v>94.929189</v>
      </c>
      <c r="D86" s="338">
        <v>251.2790086398577</v>
      </c>
      <c r="E86" s="440">
        <v>29.6390943500408</v>
      </c>
      <c r="F86" s="31">
        <v>0.030147318619083707</v>
      </c>
      <c r="G86" s="23">
        <v>115.31765610999999</v>
      </c>
      <c r="H86" s="440">
        <v>36.004846619619265</v>
      </c>
      <c r="I86" s="682">
        <v>76.900403</v>
      </c>
    </row>
    <row r="87" spans="1:9" ht="12.75" customHeight="1">
      <c r="A87" s="25" t="s">
        <v>180</v>
      </c>
      <c r="B87" s="26" t="s">
        <v>68</v>
      </c>
      <c r="C87" s="21">
        <v>189.275808</v>
      </c>
      <c r="D87" s="337">
        <v>324.95430314746363</v>
      </c>
      <c r="E87" s="439">
        <v>32.06239385820316</v>
      </c>
      <c r="F87" s="30">
        <v>0.06958425212973784</v>
      </c>
      <c r="G87" s="21">
        <v>185.59809081999998</v>
      </c>
      <c r="H87" s="439">
        <v>31.439406599713998</v>
      </c>
      <c r="I87" s="681">
        <v>117.090832</v>
      </c>
    </row>
    <row r="88" spans="1:9" ht="12.75" customHeight="1">
      <c r="A88" s="27" t="s">
        <v>181</v>
      </c>
      <c r="B88" s="28" t="s">
        <v>69</v>
      </c>
      <c r="C88" s="23">
        <v>128.136962</v>
      </c>
      <c r="D88" s="338">
        <v>332.20029451262826</v>
      </c>
      <c r="E88" s="440">
        <v>31.96649107284909</v>
      </c>
      <c r="F88" s="31">
        <v>0.026880792709861545</v>
      </c>
      <c r="G88" s="23">
        <v>125.96354554999999</v>
      </c>
      <c r="H88" s="440">
        <v>31.424286103556092</v>
      </c>
      <c r="I88" s="682">
        <v>78.380873</v>
      </c>
    </row>
    <row r="89" spans="1:9" ht="12.75" customHeight="1">
      <c r="A89" s="25" t="s">
        <v>182</v>
      </c>
      <c r="B89" s="26" t="s">
        <v>70</v>
      </c>
      <c r="C89" s="21">
        <v>90.922612</v>
      </c>
      <c r="D89" s="337">
        <v>369.8190899587972</v>
      </c>
      <c r="E89" s="439">
        <v>32.388032436687894</v>
      </c>
      <c r="F89" s="30">
        <v>0.03025904684399605</v>
      </c>
      <c r="G89" s="21">
        <v>82.32458522</v>
      </c>
      <c r="H89" s="439">
        <v>29.32528309285963</v>
      </c>
      <c r="I89" s="681">
        <v>49.885107</v>
      </c>
    </row>
    <row r="90" spans="1:9" s="3" customFormat="1" ht="12.75" customHeight="1">
      <c r="A90" s="27" t="s">
        <v>183</v>
      </c>
      <c r="B90" s="28" t="s">
        <v>71</v>
      </c>
      <c r="C90" s="23">
        <v>263.848913</v>
      </c>
      <c r="D90" s="338">
        <v>257.36310538128623</v>
      </c>
      <c r="E90" s="440">
        <v>26.098616066841025</v>
      </c>
      <c r="F90" s="31">
        <v>0.02789314163534895</v>
      </c>
      <c r="G90" s="23">
        <v>237.44331822</v>
      </c>
      <c r="H90" s="440">
        <v>23.48670657536701</v>
      </c>
      <c r="I90" s="682">
        <v>153.949265</v>
      </c>
    </row>
    <row r="91" spans="1:9" ht="12.75" customHeight="1">
      <c r="A91" s="25" t="s">
        <v>184</v>
      </c>
      <c r="B91" s="26" t="s">
        <v>72</v>
      </c>
      <c r="C91" s="21">
        <v>158.936666</v>
      </c>
      <c r="D91" s="337">
        <v>287.96943408670063</v>
      </c>
      <c r="E91" s="439">
        <v>27.8590572993755</v>
      </c>
      <c r="F91" s="30">
        <v>0.031581791993037456</v>
      </c>
      <c r="G91" s="21">
        <v>175.43414225</v>
      </c>
      <c r="H91" s="439">
        <v>30.750801210398755</v>
      </c>
      <c r="I91" s="681">
        <v>114.614345</v>
      </c>
    </row>
    <row r="92" spans="1:9" ht="12.75" customHeight="1">
      <c r="A92" s="27" t="s">
        <v>185</v>
      </c>
      <c r="B92" s="28" t="s">
        <v>73</v>
      </c>
      <c r="C92" s="23">
        <v>171.36846</v>
      </c>
      <c r="D92" s="338">
        <v>265.35019045554486</v>
      </c>
      <c r="E92" s="440">
        <v>29.456506322594944</v>
      </c>
      <c r="F92" s="31">
        <v>0.05941418388255948</v>
      </c>
      <c r="G92" s="23">
        <v>175.16459318</v>
      </c>
      <c r="H92" s="440">
        <v>30.109023250261107</v>
      </c>
      <c r="I92" s="682">
        <v>110.847212</v>
      </c>
    </row>
    <row r="93" spans="1:9" ht="12.75" customHeight="1">
      <c r="A93" s="25" t="s">
        <v>186</v>
      </c>
      <c r="B93" s="26" t="s">
        <v>74</v>
      </c>
      <c r="C93" s="21">
        <v>105.439171</v>
      </c>
      <c r="D93" s="337">
        <v>241.05285646680125</v>
      </c>
      <c r="E93" s="439">
        <v>27.938771040280297</v>
      </c>
      <c r="F93" s="30">
        <v>0.052389706964852456</v>
      </c>
      <c r="G93" s="21">
        <v>118.84092487999999</v>
      </c>
      <c r="H93" s="439">
        <v>31.489904168892508</v>
      </c>
      <c r="I93" s="681">
        <v>77.285867</v>
      </c>
    </row>
    <row r="94" spans="1:9" ht="12.75">
      <c r="A94" s="27" t="s">
        <v>187</v>
      </c>
      <c r="B94" s="28" t="s">
        <v>98</v>
      </c>
      <c r="C94" s="23">
        <v>102.638617</v>
      </c>
      <c r="D94" s="338">
        <v>267.6937885023656</v>
      </c>
      <c r="E94" s="440">
        <v>27.178492848801632</v>
      </c>
      <c r="F94" s="31">
        <v>0.03934768793363652</v>
      </c>
      <c r="G94" s="23">
        <v>131.83954611</v>
      </c>
      <c r="H94" s="440">
        <v>34.910838297245256</v>
      </c>
      <c r="I94" s="682">
        <v>87.522318</v>
      </c>
    </row>
    <row r="95" spans="1:9" ht="12.75">
      <c r="A95" s="25" t="s">
        <v>188</v>
      </c>
      <c r="B95" s="26" t="s">
        <v>75</v>
      </c>
      <c r="C95" s="21">
        <v>118.000303</v>
      </c>
      <c r="D95" s="337">
        <v>299.89352028342404</v>
      </c>
      <c r="E95" s="439">
        <v>30.65757469079819</v>
      </c>
      <c r="F95" s="30">
        <v>0.04984587812749508</v>
      </c>
      <c r="G95" s="21">
        <v>133.20511532</v>
      </c>
      <c r="H95" s="439">
        <v>34.607926151844595</v>
      </c>
      <c r="I95" s="681">
        <v>83.626244</v>
      </c>
    </row>
    <row r="96" spans="1:9" ht="12.75">
      <c r="A96" s="27" t="s">
        <v>189</v>
      </c>
      <c r="B96" s="28" t="s">
        <v>76</v>
      </c>
      <c r="C96" s="23">
        <v>100.094079</v>
      </c>
      <c r="D96" s="338">
        <v>282.52657205277154</v>
      </c>
      <c r="E96" s="440">
        <v>28.44922573655752</v>
      </c>
      <c r="F96" s="31">
        <v>0.035052743813624776</v>
      </c>
      <c r="G96" s="23">
        <v>122.65038589</v>
      </c>
      <c r="H96" s="440">
        <v>34.8602889373756</v>
      </c>
      <c r="I96" s="682">
        <v>83.250863</v>
      </c>
    </row>
    <row r="97" spans="1:9" ht="12.75">
      <c r="A97" s="25" t="s">
        <v>190</v>
      </c>
      <c r="B97" s="26" t="s">
        <v>77</v>
      </c>
      <c r="C97" s="21">
        <v>45.551785</v>
      </c>
      <c r="D97" s="337">
        <v>312.0263105618993</v>
      </c>
      <c r="E97" s="439">
        <v>33.09237752789665</v>
      </c>
      <c r="F97" s="30">
        <v>0.04340134409565177</v>
      </c>
      <c r="G97" s="21">
        <v>42.011629340000006</v>
      </c>
      <c r="H97" s="439">
        <v>30.52053171311157</v>
      </c>
      <c r="I97" s="681">
        <v>27.180796</v>
      </c>
    </row>
    <row r="98" spans="1:9" ht="12.75">
      <c r="A98" s="27" t="s">
        <v>191</v>
      </c>
      <c r="B98" s="28" t="s">
        <v>78</v>
      </c>
      <c r="C98" s="23">
        <v>405.297822</v>
      </c>
      <c r="D98" s="338">
        <v>330.6618265064448</v>
      </c>
      <c r="E98" s="440">
        <v>36.52432707100516</v>
      </c>
      <c r="F98" s="31">
        <v>0.0008468498883602571</v>
      </c>
      <c r="G98" s="23">
        <v>283.45961920999997</v>
      </c>
      <c r="H98" s="440">
        <v>25.54460271303559</v>
      </c>
      <c r="I98" s="682">
        <v>168.99723</v>
      </c>
    </row>
    <row r="99" spans="1:9" ht="12.75">
      <c r="A99" s="25" t="s">
        <v>192</v>
      </c>
      <c r="B99" s="26" t="s">
        <v>99</v>
      </c>
      <c r="C99" s="21">
        <v>664.769034</v>
      </c>
      <c r="D99" s="337">
        <v>420.8845406997468</v>
      </c>
      <c r="E99" s="439">
        <v>40.21714702584681</v>
      </c>
      <c r="F99" s="30">
        <v>0.009500289720945077</v>
      </c>
      <c r="G99" s="21">
        <v>304.21872797000003</v>
      </c>
      <c r="H99" s="439">
        <v>18.404601726357768</v>
      </c>
      <c r="I99" s="681">
        <v>265.296228</v>
      </c>
    </row>
    <row r="100" spans="1:9" ht="12.75">
      <c r="A100" s="27" t="s">
        <v>193</v>
      </c>
      <c r="B100" s="28" t="s">
        <v>79</v>
      </c>
      <c r="C100" s="23">
        <v>557.626348</v>
      </c>
      <c r="D100" s="338">
        <v>364.8400975390814</v>
      </c>
      <c r="E100" s="440">
        <v>32.54522107219876</v>
      </c>
      <c r="F100" s="31">
        <v>-0.009728631493916895</v>
      </c>
      <c r="G100" s="23">
        <v>469.94772388999996</v>
      </c>
      <c r="H100" s="440">
        <v>27.427958921296646</v>
      </c>
      <c r="I100" s="682">
        <v>290.953149</v>
      </c>
    </row>
    <row r="101" spans="1:9" ht="12.75">
      <c r="A101" s="25" t="s">
        <v>194</v>
      </c>
      <c r="B101" s="26" t="s">
        <v>80</v>
      </c>
      <c r="C101" s="21">
        <v>465.897892</v>
      </c>
      <c r="D101" s="337">
        <v>349.91951739578786</v>
      </c>
      <c r="E101" s="439">
        <v>34.60998810444453</v>
      </c>
      <c r="F101" s="30">
        <v>0.03537361631546054</v>
      </c>
      <c r="G101" s="21">
        <v>363.97878276</v>
      </c>
      <c r="H101" s="439">
        <v>27.038760118695283</v>
      </c>
      <c r="I101" s="681">
        <v>237.538142</v>
      </c>
    </row>
    <row r="102" spans="1:9" ht="12.75">
      <c r="A102" s="27" t="s">
        <v>195</v>
      </c>
      <c r="B102" s="28" t="s">
        <v>81</v>
      </c>
      <c r="C102" s="23">
        <v>331.284714</v>
      </c>
      <c r="D102" s="338">
        <v>279.4757744147652</v>
      </c>
      <c r="E102" s="440">
        <v>35.71584344108959</v>
      </c>
      <c r="F102" s="31">
        <v>0.13800067229297985</v>
      </c>
      <c r="G102" s="23">
        <v>239.14830938</v>
      </c>
      <c r="H102" s="440">
        <v>25.782606972374033</v>
      </c>
      <c r="I102" s="682">
        <v>165.321357</v>
      </c>
    </row>
    <row r="103" spans="1:9" ht="12.75">
      <c r="A103" s="25" t="s">
        <v>196</v>
      </c>
      <c r="B103" s="26" t="s">
        <v>82</v>
      </c>
      <c r="C103" s="21">
        <v>103.94709084</v>
      </c>
      <c r="D103" s="337">
        <v>254.7160940968904</v>
      </c>
      <c r="E103" s="439">
        <v>16.828887599359412</v>
      </c>
      <c r="F103" s="30">
        <v>0.04265219162976064</v>
      </c>
      <c r="G103" s="21">
        <v>189.26892504</v>
      </c>
      <c r="H103" s="439">
        <v>30.642372382046958</v>
      </c>
      <c r="I103" s="681">
        <v>136.65828</v>
      </c>
    </row>
    <row r="104" spans="1:9" ht="12.75">
      <c r="A104" s="27" t="s">
        <v>197</v>
      </c>
      <c r="B104" s="28" t="s">
        <v>83</v>
      </c>
      <c r="C104" s="23">
        <v>87.993313</v>
      </c>
      <c r="D104" s="338">
        <v>218.61746985706796</v>
      </c>
      <c r="E104" s="440">
        <v>14.614688202325448</v>
      </c>
      <c r="F104" s="31">
        <v>0.059088039050580576</v>
      </c>
      <c r="G104" s="23">
        <v>212.98972558999998</v>
      </c>
      <c r="H104" s="440">
        <v>35.375170267730546</v>
      </c>
      <c r="I104" s="682">
        <v>166.862339</v>
      </c>
    </row>
    <row r="105" spans="1:9" ht="12.75">
      <c r="A105" s="25" t="s">
        <v>198</v>
      </c>
      <c r="B105" s="26" t="s">
        <v>84</v>
      </c>
      <c r="C105" s="21">
        <v>46.412365</v>
      </c>
      <c r="D105" s="337">
        <v>204.97807230618392</v>
      </c>
      <c r="E105" s="439">
        <v>15.395523544582373</v>
      </c>
      <c r="F105" s="30">
        <v>-0.009351831291971369</v>
      </c>
      <c r="G105" s="21">
        <v>77.49881576</v>
      </c>
      <c r="H105" s="439">
        <v>25.70726233645563</v>
      </c>
      <c r="I105" s="681">
        <v>52.64292</v>
      </c>
    </row>
    <row r="106" spans="1:9" ht="12.75">
      <c r="A106" s="27" t="s">
        <v>199</v>
      </c>
      <c r="B106" s="643" t="s">
        <v>100</v>
      </c>
      <c r="C106" s="22">
        <v>116.028063</v>
      </c>
      <c r="D106" s="338">
        <v>140.6341100680577</v>
      </c>
      <c r="E106" s="440">
        <v>7.986083964385854</v>
      </c>
      <c r="F106" s="31">
        <v>-0.0034019322283104225</v>
      </c>
      <c r="G106" s="22">
        <v>487.20496818</v>
      </c>
      <c r="H106" s="440">
        <v>33.53378211399959</v>
      </c>
      <c r="I106" s="680">
        <v>376.01081</v>
      </c>
    </row>
    <row r="107" spans="1:9" ht="13.5" thickBot="1">
      <c r="A107" s="671">
        <v>976</v>
      </c>
      <c r="B107" s="644" t="s">
        <v>460</v>
      </c>
      <c r="C107" s="21">
        <v>77.5030286</v>
      </c>
      <c r="D107" s="337">
        <v>415.05619694851896</v>
      </c>
      <c r="E107" s="439">
        <v>27.961895723296422</v>
      </c>
      <c r="F107" s="30" t="s">
        <v>474</v>
      </c>
      <c r="G107" s="21">
        <v>53.980537209999994</v>
      </c>
      <c r="H107" s="439">
        <v>19.47534412292041</v>
      </c>
      <c r="I107" s="723">
        <v>25.947013</v>
      </c>
    </row>
    <row r="108" spans="1:9" ht="12.75">
      <c r="A108" s="755" t="s">
        <v>201</v>
      </c>
      <c r="B108" s="756"/>
      <c r="C108" s="212">
        <v>18725.33502029</v>
      </c>
      <c r="D108" s="339">
        <v>303.80775558390286</v>
      </c>
      <c r="E108" s="441">
        <v>31.616049412040415</v>
      </c>
      <c r="F108" s="32">
        <v>0.03616353660037541</v>
      </c>
      <c r="G108" s="212">
        <v>17352.574110819998</v>
      </c>
      <c r="H108" s="441">
        <v>29.298265687600068</v>
      </c>
      <c r="I108" s="683">
        <v>11461.25642</v>
      </c>
    </row>
    <row r="109" spans="1:9" ht="12.75">
      <c r="A109" s="753" t="s">
        <v>463</v>
      </c>
      <c r="B109" s="754"/>
      <c r="C109" s="213">
        <v>431.88386044000003</v>
      </c>
      <c r="D109" s="340">
        <v>210.80060877234686</v>
      </c>
      <c r="E109" s="442">
        <v>13.283513851605491</v>
      </c>
      <c r="F109" s="33">
        <v>0.024063539171729875</v>
      </c>
      <c r="G109" s="213">
        <v>1020.94297178</v>
      </c>
      <c r="H109" s="442">
        <v>31.401289442773656</v>
      </c>
      <c r="I109" s="684">
        <v>758.121362</v>
      </c>
    </row>
    <row r="110" spans="1:9" ht="13.5" thickBot="1">
      <c r="A110" s="751" t="s">
        <v>464</v>
      </c>
      <c r="B110" s="752"/>
      <c r="C110" s="214">
        <v>19419.97173773</v>
      </c>
      <c r="D110" s="341">
        <v>294.49975470545934</v>
      </c>
      <c r="E110" s="443">
        <v>30.08372647555329</v>
      </c>
      <c r="F110" s="34">
        <v>0.03751673353845342</v>
      </c>
      <c r="G110" s="214">
        <v>18919.44673061</v>
      </c>
      <c r="H110" s="443">
        <v>29.30835678852549</v>
      </c>
      <c r="I110" s="685">
        <v>12235.57715</v>
      </c>
    </row>
    <row r="111" spans="1:9" ht="12.75">
      <c r="A111" s="47"/>
      <c r="B111" s="47"/>
      <c r="C111" s="48"/>
      <c r="D111" s="24"/>
      <c r="E111" s="229"/>
      <c r="F111" s="39"/>
      <c r="G111" s="48"/>
      <c r="H111" s="29"/>
      <c r="I111" s="229"/>
    </row>
    <row r="112" spans="1:9" ht="12.75">
      <c r="A112" s="324" t="s">
        <v>462</v>
      </c>
      <c r="B112" s="324"/>
      <c r="C112" s="324"/>
      <c r="D112" s="324"/>
      <c r="E112" s="324"/>
      <c r="F112" s="324"/>
      <c r="G112" s="324"/>
      <c r="H112" s="324"/>
      <c r="I112" s="324"/>
    </row>
    <row r="113" spans="1:9" ht="12.75" customHeight="1">
      <c r="A113" s="783" t="s">
        <v>466</v>
      </c>
      <c r="B113" s="783"/>
      <c r="C113" s="783"/>
      <c r="D113" s="783"/>
      <c r="E113" s="783"/>
      <c r="F113" s="783"/>
      <c r="G113" s="783"/>
      <c r="H113" s="783"/>
      <c r="I113" s="783"/>
    </row>
    <row r="114" spans="1:7" ht="12.75">
      <c r="A114" s="2" t="s">
        <v>384</v>
      </c>
      <c r="C114" s="4"/>
      <c r="D114" s="5"/>
      <c r="F114" s="4"/>
      <c r="G114" s="5"/>
    </row>
    <row r="115" spans="1:9" ht="12.75">
      <c r="A115" s="781" t="s">
        <v>451</v>
      </c>
      <c r="B115" s="781"/>
      <c r="C115" s="781"/>
      <c r="D115" s="781"/>
      <c r="E115" s="781"/>
      <c r="F115" s="781"/>
      <c r="G115" s="781"/>
      <c r="H115" s="781"/>
      <c r="I115" s="781"/>
    </row>
    <row r="116" spans="1:9" ht="12.75">
      <c r="A116" s="20"/>
      <c r="B116" s="20"/>
      <c r="C116" s="20"/>
      <c r="D116" s="20"/>
      <c r="E116" s="230"/>
      <c r="F116" s="20"/>
      <c r="G116" s="20"/>
      <c r="H116" s="20"/>
      <c r="I116" s="230"/>
    </row>
    <row r="118" spans="3:9" ht="12.75">
      <c r="C118" s="418"/>
      <c r="G118" s="418"/>
      <c r="I118" s="418"/>
    </row>
    <row r="119" spans="3:9" ht="12.75">
      <c r="C119" s="418"/>
      <c r="G119" s="418"/>
      <c r="I119" s="418"/>
    </row>
    <row r="120" spans="3:9" ht="12.75">
      <c r="C120" s="418"/>
      <c r="G120" s="418"/>
      <c r="I120" s="418"/>
    </row>
  </sheetData>
  <sheetProtection/>
  <mergeCells count="10">
    <mergeCell ref="A115:I115"/>
    <mergeCell ref="A113:I113"/>
    <mergeCell ref="A1:B1"/>
    <mergeCell ref="A5:B6"/>
    <mergeCell ref="C5:F5"/>
    <mergeCell ref="G5:I5"/>
    <mergeCell ref="A3:I3"/>
    <mergeCell ref="A110:B110"/>
    <mergeCell ref="A109:B109"/>
    <mergeCell ref="A108:B108"/>
  </mergeCells>
  <hyperlinks>
    <hyperlink ref="I2" location="Index!A1" display="Index"/>
  </hyperlinks>
  <printOptions/>
  <pageMargins left="0.5118110236220472" right="0.2362204724409449" top="1.22" bottom="0.5511811023622047" header="0.34" footer="0.19"/>
  <pageSetup firstPageNumber="12"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8" man="1"/>
  </rowBreaks>
</worksheet>
</file>

<file path=xl/worksheets/sheet8.xml><?xml version="1.0" encoding="utf-8"?>
<worksheet xmlns="http://schemas.openxmlformats.org/spreadsheetml/2006/main" xmlns:r="http://schemas.openxmlformats.org/officeDocument/2006/relationships">
  <dimension ref="A1:I131"/>
  <sheetViews>
    <sheetView zoomScaleSheetLayoutView="100" workbookViewId="0" topLeftCell="A1">
      <selection activeCell="A1" sqref="A1:B1"/>
    </sheetView>
  </sheetViews>
  <sheetFormatPr defaultColWidth="11.421875" defaultRowHeight="12.75"/>
  <cols>
    <col min="1" max="1" width="3.421875" style="2" customWidth="1"/>
    <col min="2" max="2" width="17.8515625" style="2" bestFit="1" customWidth="1"/>
    <col min="3" max="4" width="12.57421875" style="2" customWidth="1"/>
    <col min="5" max="5" width="12.57421875" style="199" customWidth="1"/>
    <col min="6" max="9" width="12.57421875" style="2" customWidth="1"/>
    <col min="10" max="16384" width="11.421875" style="2" customWidth="1"/>
  </cols>
  <sheetData>
    <row r="1" spans="1:9" ht="16.5" customHeight="1">
      <c r="A1" s="759" t="s">
        <v>314</v>
      </c>
      <c r="B1" s="759"/>
      <c r="C1" s="775" t="s">
        <v>445</v>
      </c>
      <c r="D1" s="775"/>
      <c r="E1" s="775"/>
      <c r="F1" s="775"/>
      <c r="G1" s="8"/>
      <c r="H1" s="8"/>
      <c r="I1" s="8"/>
    </row>
    <row r="2" spans="1:9" s="10" customFormat="1" ht="15" customHeight="1" thickBot="1">
      <c r="A2" s="11"/>
      <c r="B2" s="11"/>
      <c r="C2" s="9"/>
      <c r="D2" s="9"/>
      <c r="E2" s="226"/>
      <c r="F2" s="9"/>
      <c r="G2" s="9"/>
      <c r="H2" s="9"/>
      <c r="I2" s="111" t="s">
        <v>280</v>
      </c>
    </row>
    <row r="3" spans="1:9" ht="22.5" customHeight="1" thickBot="1">
      <c r="A3" s="770" t="s">
        <v>248</v>
      </c>
      <c r="B3" s="771"/>
      <c r="C3" s="771"/>
      <c r="D3" s="771"/>
      <c r="E3" s="771"/>
      <c r="F3" s="771"/>
      <c r="G3" s="771"/>
      <c r="H3" s="771"/>
      <c r="I3" s="772"/>
    </row>
    <row r="4" spans="1:9" ht="9" customHeight="1" thickBot="1">
      <c r="A4" s="12"/>
      <c r="B4" s="13"/>
      <c r="C4" s="13"/>
      <c r="D4" s="14"/>
      <c r="E4" s="227"/>
      <c r="F4" s="15"/>
      <c r="G4" s="17"/>
      <c r="H4" s="17"/>
      <c r="I4" s="17"/>
    </row>
    <row r="5" spans="1:9" ht="30" customHeight="1">
      <c r="A5" s="760" t="s">
        <v>228</v>
      </c>
      <c r="B5" s="761"/>
      <c r="C5" s="784" t="s">
        <v>467</v>
      </c>
      <c r="D5" s="792"/>
      <c r="E5" s="792"/>
      <c r="F5" s="792"/>
      <c r="G5" s="792"/>
      <c r="H5" s="792"/>
      <c r="I5" s="793"/>
    </row>
    <row r="6" spans="1:9" ht="41.25" customHeight="1">
      <c r="A6" s="762"/>
      <c r="B6" s="763"/>
      <c r="C6" s="35" t="s">
        <v>234</v>
      </c>
      <c r="D6" s="283" t="s">
        <v>235</v>
      </c>
      <c r="E6" s="419" t="s">
        <v>249</v>
      </c>
      <c r="F6" s="7" t="s">
        <v>452</v>
      </c>
      <c r="G6" s="49" t="s">
        <v>468</v>
      </c>
      <c r="H6" s="49" t="s">
        <v>251</v>
      </c>
      <c r="I6" s="46" t="s">
        <v>252</v>
      </c>
    </row>
    <row r="7" spans="1:9" ht="12.75" customHeight="1">
      <c r="A7" s="25" t="s">
        <v>102</v>
      </c>
      <c r="B7" s="26" t="s">
        <v>1</v>
      </c>
      <c r="C7" s="50">
        <v>174.70506612</v>
      </c>
      <c r="D7" s="337">
        <v>288.34357628092135</v>
      </c>
      <c r="E7" s="444">
        <f>C7/'t2'!F7*100</f>
        <v>35.23945070798971</v>
      </c>
      <c r="F7" s="36">
        <v>0.013590732443694353</v>
      </c>
      <c r="G7" s="53">
        <v>72.94829718999999</v>
      </c>
      <c r="H7" s="53">
        <v>66.06742503</v>
      </c>
      <c r="I7" s="54">
        <v>26.97556445</v>
      </c>
    </row>
    <row r="8" spans="1:9" ht="12.75" customHeight="1">
      <c r="A8" s="27" t="s">
        <v>103</v>
      </c>
      <c r="B8" s="28" t="s">
        <v>2</v>
      </c>
      <c r="C8" s="51">
        <v>146.51531394999998</v>
      </c>
      <c r="D8" s="338">
        <v>264.21959483951014</v>
      </c>
      <c r="E8" s="445">
        <f>C8/'t2'!F8*100</f>
        <v>27.843230417045778</v>
      </c>
      <c r="F8" s="37">
        <v>-0.013983863411670683</v>
      </c>
      <c r="G8" s="55">
        <v>30.61095928</v>
      </c>
      <c r="H8" s="55">
        <v>54.03616068</v>
      </c>
      <c r="I8" s="56">
        <v>48.34973052</v>
      </c>
    </row>
    <row r="9" spans="1:9" ht="12.75" customHeight="1">
      <c r="A9" s="25" t="s">
        <v>104</v>
      </c>
      <c r="B9" s="26" t="s">
        <v>3</v>
      </c>
      <c r="C9" s="50">
        <v>118.45631653</v>
      </c>
      <c r="D9" s="337">
        <v>335.2265284042993</v>
      </c>
      <c r="E9" s="444">
        <f>C9/'t2'!F9*100</f>
        <v>29.78948221707647</v>
      </c>
      <c r="F9" s="36">
        <v>-0.026340491153449386</v>
      </c>
      <c r="G9" s="57">
        <v>21.20671382</v>
      </c>
      <c r="H9" s="57">
        <v>53.24212274</v>
      </c>
      <c r="I9" s="58">
        <v>33.36777632</v>
      </c>
    </row>
    <row r="10" spans="1:9" ht="12.75" customHeight="1">
      <c r="A10" s="27" t="s">
        <v>105</v>
      </c>
      <c r="B10" s="28" t="s">
        <v>85</v>
      </c>
      <c r="C10" s="52">
        <v>65.04630842</v>
      </c>
      <c r="D10" s="338">
        <v>395.3726221287511</v>
      </c>
      <c r="E10" s="445">
        <f>C10/'t2'!F10*100</f>
        <v>33.48356706747902</v>
      </c>
      <c r="F10" s="37">
        <v>-0.03767279667446133</v>
      </c>
      <c r="G10" s="59">
        <v>17.39269677</v>
      </c>
      <c r="H10" s="59">
        <v>26.64084636</v>
      </c>
      <c r="I10" s="60">
        <v>15.32024566</v>
      </c>
    </row>
    <row r="11" spans="1:9" ht="12.75" customHeight="1">
      <c r="A11" s="25" t="s">
        <v>106</v>
      </c>
      <c r="B11" s="26" t="s">
        <v>4</v>
      </c>
      <c r="C11" s="50">
        <v>56.50949205</v>
      </c>
      <c r="D11" s="337">
        <v>400.3421255658753</v>
      </c>
      <c r="E11" s="444">
        <f>C11/'t2'!F11*100</f>
        <v>31.878275093616416</v>
      </c>
      <c r="F11" s="36">
        <v>-0.01111474684432634</v>
      </c>
      <c r="G11" s="57">
        <v>19.50993944</v>
      </c>
      <c r="H11" s="57">
        <v>21.00297191</v>
      </c>
      <c r="I11" s="58">
        <v>7.3383103</v>
      </c>
    </row>
    <row r="12" spans="1:9" ht="12.75" customHeight="1">
      <c r="A12" s="27" t="s">
        <v>107</v>
      </c>
      <c r="B12" s="28" t="s">
        <v>5</v>
      </c>
      <c r="C12" s="52">
        <v>501.33024719</v>
      </c>
      <c r="D12" s="338">
        <v>458.00482295751124</v>
      </c>
      <c r="E12" s="445">
        <f>C12/'t2'!F12*100</f>
        <v>44.51208933045948</v>
      </c>
      <c r="F12" s="37">
        <v>-0.08654595358743467</v>
      </c>
      <c r="G12" s="59">
        <v>319.42589727</v>
      </c>
      <c r="H12" s="59">
        <v>100.6468613</v>
      </c>
      <c r="I12" s="60">
        <v>94.15640826</v>
      </c>
    </row>
    <row r="13" spans="1:9" ht="12.75" customHeight="1">
      <c r="A13" s="25" t="s">
        <v>108</v>
      </c>
      <c r="B13" s="26" t="s">
        <v>6</v>
      </c>
      <c r="C13" s="50">
        <v>112.12428542</v>
      </c>
      <c r="D13" s="337">
        <v>346.58034044684035</v>
      </c>
      <c r="E13" s="444">
        <f>C13/'t2'!F13*100</f>
        <v>32.82824554382641</v>
      </c>
      <c r="F13" s="36">
        <v>-0.015301112005730588</v>
      </c>
      <c r="G13" s="57">
        <v>26.30125353</v>
      </c>
      <c r="H13" s="57">
        <v>51.30503658</v>
      </c>
      <c r="I13" s="58">
        <v>23.28182172</v>
      </c>
    </row>
    <row r="14" spans="1:9" ht="12.75" customHeight="1">
      <c r="A14" s="27" t="s">
        <v>109</v>
      </c>
      <c r="B14" s="28" t="s">
        <v>86</v>
      </c>
      <c r="C14" s="52">
        <v>102.04730554999999</v>
      </c>
      <c r="D14" s="338">
        <v>349.81610790594993</v>
      </c>
      <c r="E14" s="445">
        <f>C14/'t2'!F14*100</f>
        <v>32.99709276092692</v>
      </c>
      <c r="F14" s="37">
        <v>0.05617791555883733</v>
      </c>
      <c r="G14" s="59">
        <v>15.25856529</v>
      </c>
      <c r="H14" s="59">
        <v>44.93494218</v>
      </c>
      <c r="I14" s="60">
        <v>32.997834</v>
      </c>
    </row>
    <row r="15" spans="1:9" ht="12.75" customHeight="1">
      <c r="A15" s="25" t="s">
        <v>110</v>
      </c>
      <c r="B15" s="26" t="s">
        <v>7</v>
      </c>
      <c r="C15" s="50">
        <v>65.5799511</v>
      </c>
      <c r="D15" s="337">
        <v>418.5037179086285</v>
      </c>
      <c r="E15" s="444">
        <f>C15/'t2'!F15*100</f>
        <v>34.606282210785885</v>
      </c>
      <c r="F15" s="36">
        <v>0.030096923440555923</v>
      </c>
      <c r="G15" s="57">
        <v>10.76463369</v>
      </c>
      <c r="H15" s="57">
        <v>25.64981446</v>
      </c>
      <c r="I15" s="58">
        <v>21.29260072</v>
      </c>
    </row>
    <row r="16" spans="1:9" ht="12.75" customHeight="1">
      <c r="A16" s="27" t="s">
        <v>111</v>
      </c>
      <c r="B16" s="28" t="s">
        <v>87</v>
      </c>
      <c r="C16" s="52">
        <v>100.1971932</v>
      </c>
      <c r="D16" s="338">
        <v>321.4786932583837</v>
      </c>
      <c r="E16" s="445">
        <f>C16/'t2'!F16*100</f>
        <v>33.07773727504394</v>
      </c>
      <c r="F16" s="37">
        <v>-0.06490344229640632</v>
      </c>
      <c r="G16" s="59">
        <v>25.321995129999998</v>
      </c>
      <c r="H16" s="59">
        <v>37.89942347</v>
      </c>
      <c r="I16" s="60">
        <v>28.9197155</v>
      </c>
    </row>
    <row r="17" spans="1:9" ht="12.75" customHeight="1">
      <c r="A17" s="25" t="s">
        <v>112</v>
      </c>
      <c r="B17" s="26" t="s">
        <v>8</v>
      </c>
      <c r="C17" s="50">
        <v>157.93651522</v>
      </c>
      <c r="D17" s="337">
        <v>434.5839943316273</v>
      </c>
      <c r="E17" s="444">
        <f>C17/'t2'!F17*100</f>
        <v>35.185388767611244</v>
      </c>
      <c r="F17" s="36">
        <v>-0.031459365799653916</v>
      </c>
      <c r="G17" s="57">
        <v>37.69519437</v>
      </c>
      <c r="H17" s="57">
        <v>53.80714889</v>
      </c>
      <c r="I17" s="58">
        <v>55.494382159999994</v>
      </c>
    </row>
    <row r="18" spans="1:9" ht="12.75" customHeight="1">
      <c r="A18" s="27" t="s">
        <v>113</v>
      </c>
      <c r="B18" s="28" t="s">
        <v>9</v>
      </c>
      <c r="C18" s="52">
        <v>86.27599209</v>
      </c>
      <c r="D18" s="338">
        <v>298.9113967515955</v>
      </c>
      <c r="E18" s="445">
        <f>C18/'t2'!F18*100</f>
        <v>26.773518643445804</v>
      </c>
      <c r="F18" s="37">
        <v>-0.018199502392176936</v>
      </c>
      <c r="G18" s="59">
        <v>17.79086239</v>
      </c>
      <c r="H18" s="59">
        <v>42.622650289999996</v>
      </c>
      <c r="I18" s="60">
        <v>15.45459798</v>
      </c>
    </row>
    <row r="19" spans="1:9" ht="12.75" customHeight="1">
      <c r="A19" s="25" t="s">
        <v>114</v>
      </c>
      <c r="B19" s="26" t="s">
        <v>10</v>
      </c>
      <c r="C19" s="50">
        <v>835.8876169800001</v>
      </c>
      <c r="D19" s="337">
        <v>418.97154569158147</v>
      </c>
      <c r="E19" s="444">
        <f>C19/'t2'!F19*100</f>
        <v>38.534704292171064</v>
      </c>
      <c r="F19" s="36">
        <v>-0.02301531050311867</v>
      </c>
      <c r="G19" s="57">
        <v>250.68829467999998</v>
      </c>
      <c r="H19" s="57">
        <v>197.10591454</v>
      </c>
      <c r="I19" s="58">
        <v>381.68991565</v>
      </c>
    </row>
    <row r="20" spans="1:9" ht="12.75" customHeight="1">
      <c r="A20" s="27" t="s">
        <v>115</v>
      </c>
      <c r="B20" s="28" t="s">
        <v>11</v>
      </c>
      <c r="C20" s="52">
        <v>183.19429248</v>
      </c>
      <c r="D20" s="338">
        <v>262.81219601350824</v>
      </c>
      <c r="E20" s="445">
        <f>C20/'t2'!F20*100</f>
        <v>28.8308791569131</v>
      </c>
      <c r="F20" s="37">
        <v>-0.08870100562104322</v>
      </c>
      <c r="G20" s="59">
        <v>78.27965253999999</v>
      </c>
      <c r="H20" s="59">
        <v>45.34165034</v>
      </c>
      <c r="I20" s="60">
        <v>47.860808</v>
      </c>
    </row>
    <row r="21" spans="1:9" ht="12.75" customHeight="1">
      <c r="A21" s="25" t="s">
        <v>116</v>
      </c>
      <c r="B21" s="26" t="s">
        <v>12</v>
      </c>
      <c r="C21" s="50">
        <v>54.52169714</v>
      </c>
      <c r="D21" s="337">
        <v>353.22503556759136</v>
      </c>
      <c r="E21" s="444">
        <f>C21/'t2'!F21*100</f>
        <v>28.542975972250257</v>
      </c>
      <c r="F21" s="36">
        <v>0.011090380822306845</v>
      </c>
      <c r="G21" s="57">
        <v>8.245546059999999</v>
      </c>
      <c r="H21" s="57">
        <v>27.92934945</v>
      </c>
      <c r="I21" s="58">
        <v>10.85973999</v>
      </c>
    </row>
    <row r="22" spans="1:9" ht="12.75" customHeight="1">
      <c r="A22" s="27" t="s">
        <v>117</v>
      </c>
      <c r="B22" s="28" t="s">
        <v>13</v>
      </c>
      <c r="C22" s="52">
        <v>123.20286035</v>
      </c>
      <c r="D22" s="338">
        <v>338.55031381126804</v>
      </c>
      <c r="E22" s="445">
        <f>C22/'t2'!F22*100</f>
        <v>32.1522595559137</v>
      </c>
      <c r="F22" s="37">
        <v>0.011249408641210934</v>
      </c>
      <c r="G22" s="59">
        <v>24.553314989999997</v>
      </c>
      <c r="H22" s="59">
        <v>49.607961229999994</v>
      </c>
      <c r="I22" s="60">
        <v>38.096346200000006</v>
      </c>
    </row>
    <row r="23" spans="1:9" ht="12.75" customHeight="1">
      <c r="A23" s="25" t="s">
        <v>118</v>
      </c>
      <c r="B23" s="26" t="s">
        <v>88</v>
      </c>
      <c r="C23" s="50">
        <v>229.21614863999997</v>
      </c>
      <c r="D23" s="337">
        <v>361.011246377542</v>
      </c>
      <c r="E23" s="444">
        <f>C23/'t2'!F23*100</f>
        <v>35.01097326176845</v>
      </c>
      <c r="F23" s="36">
        <v>-0.024101655183543014</v>
      </c>
      <c r="G23" s="57">
        <v>96.97234811999999</v>
      </c>
      <c r="H23" s="57">
        <v>58.62112275</v>
      </c>
      <c r="I23" s="58">
        <v>62.08679063</v>
      </c>
    </row>
    <row r="24" spans="1:9" ht="12.75" customHeight="1">
      <c r="A24" s="27" t="s">
        <v>119</v>
      </c>
      <c r="B24" s="28" t="s">
        <v>89</v>
      </c>
      <c r="C24" s="52">
        <v>85.69877256000001</v>
      </c>
      <c r="D24" s="338">
        <v>268.2924290361057</v>
      </c>
      <c r="E24" s="445">
        <f>C24/'t2'!F24*100</f>
        <v>25.45734720851613</v>
      </c>
      <c r="F24" s="37">
        <v>-0.031265488514804485</v>
      </c>
      <c r="G24" s="59">
        <v>21.21207987</v>
      </c>
      <c r="H24" s="59">
        <v>21.30572389</v>
      </c>
      <c r="I24" s="60">
        <v>33.36558702</v>
      </c>
    </row>
    <row r="25" spans="1:9" ht="12.75" customHeight="1">
      <c r="A25" s="25" t="s">
        <v>120</v>
      </c>
      <c r="B25" s="26" t="s">
        <v>90</v>
      </c>
      <c r="C25" s="50">
        <v>79.37786827</v>
      </c>
      <c r="D25" s="337">
        <v>314.84661136143677</v>
      </c>
      <c r="E25" s="444">
        <f>C25/'t2'!F25*100</f>
        <v>28.46756947941829</v>
      </c>
      <c r="F25" s="36">
        <v>0.004341513607864167</v>
      </c>
      <c r="G25" s="57">
        <v>16.49168563</v>
      </c>
      <c r="H25" s="57">
        <v>39.57720837000001</v>
      </c>
      <c r="I25" s="58">
        <v>15.354299619999999</v>
      </c>
    </row>
    <row r="26" spans="1:9" ht="12.75" customHeight="1">
      <c r="A26" s="27" t="s">
        <v>225</v>
      </c>
      <c r="B26" s="28" t="s">
        <v>14</v>
      </c>
      <c r="C26" s="52">
        <v>82.06815948</v>
      </c>
      <c r="D26" s="338">
        <v>571.0122142439676</v>
      </c>
      <c r="E26" s="445">
        <f>C26/'t2'!F26*100</f>
        <v>37.11109498095102</v>
      </c>
      <c r="F26" s="37">
        <v>0.06518035335982808</v>
      </c>
      <c r="G26" s="59">
        <v>25.020992070000002</v>
      </c>
      <c r="H26" s="59">
        <v>27.37297666</v>
      </c>
      <c r="I26" s="60">
        <v>14.31425894</v>
      </c>
    </row>
    <row r="27" spans="1:9" ht="12.75" customHeight="1">
      <c r="A27" s="25" t="s">
        <v>226</v>
      </c>
      <c r="B27" s="26" t="s">
        <v>15</v>
      </c>
      <c r="C27" s="50">
        <v>84.17211253</v>
      </c>
      <c r="D27" s="337">
        <v>503.7139520535239</v>
      </c>
      <c r="E27" s="444">
        <f>C27/'t2'!F27*100</f>
        <v>38.04183336519086</v>
      </c>
      <c r="F27" s="36">
        <v>0.05566965774283528</v>
      </c>
      <c r="G27" s="57">
        <v>17.636562899999998</v>
      </c>
      <c r="H27" s="57">
        <v>22.36620713</v>
      </c>
      <c r="I27" s="58">
        <v>22.55003392</v>
      </c>
    </row>
    <row r="28" spans="1:9" ht="12.75" customHeight="1">
      <c r="A28" s="27" t="s">
        <v>121</v>
      </c>
      <c r="B28" s="28" t="s">
        <v>16</v>
      </c>
      <c r="C28" s="52">
        <v>151.05438299000002</v>
      </c>
      <c r="D28" s="338">
        <v>280.63512730860054</v>
      </c>
      <c r="E28" s="445">
        <f>C28/'t2'!F28*100</f>
        <v>30.311145249349934</v>
      </c>
      <c r="F28" s="37">
        <v>0.0043103868084772845</v>
      </c>
      <c r="G28" s="59">
        <v>58.25226211</v>
      </c>
      <c r="H28" s="59">
        <v>46.957532210000004</v>
      </c>
      <c r="I28" s="60">
        <v>36.482475640000004</v>
      </c>
    </row>
    <row r="29" spans="1:9" ht="12.75" customHeight="1">
      <c r="A29" s="25" t="s">
        <v>122</v>
      </c>
      <c r="B29" s="26" t="s">
        <v>91</v>
      </c>
      <c r="C29" s="50">
        <v>176.9603445</v>
      </c>
      <c r="D29" s="337">
        <v>290.8828786105504</v>
      </c>
      <c r="E29" s="444">
        <f>C29/'t2'!F29*100</f>
        <v>32.603328443974085</v>
      </c>
      <c r="F29" s="36">
        <v>-0.027401272135026633</v>
      </c>
      <c r="G29" s="57">
        <v>49.5706343</v>
      </c>
      <c r="H29" s="57">
        <v>75.17224026000001</v>
      </c>
      <c r="I29" s="58">
        <v>34.548611310000005</v>
      </c>
    </row>
    <row r="30" spans="1:9" ht="12.75" customHeight="1">
      <c r="A30" s="27" t="s">
        <v>123</v>
      </c>
      <c r="B30" s="28" t="s">
        <v>17</v>
      </c>
      <c r="C30" s="52">
        <v>46.62634264</v>
      </c>
      <c r="D30" s="338">
        <v>363.03455164090786</v>
      </c>
      <c r="E30" s="445">
        <f>C30/'t2'!F30*100</f>
        <v>28.586782279905638</v>
      </c>
      <c r="F30" s="37">
        <v>0.0708237907824869</v>
      </c>
      <c r="G30" s="59">
        <v>5.82656085</v>
      </c>
      <c r="H30" s="59">
        <v>22.511873079999997</v>
      </c>
      <c r="I30" s="60">
        <v>10.827380369999998</v>
      </c>
    </row>
    <row r="31" spans="1:9" ht="12.75" customHeight="1">
      <c r="A31" s="25" t="s">
        <v>124</v>
      </c>
      <c r="B31" s="26" t="s">
        <v>92</v>
      </c>
      <c r="C31" s="50">
        <v>135.40877486000002</v>
      </c>
      <c r="D31" s="337">
        <v>319.01722407033947</v>
      </c>
      <c r="E31" s="444">
        <f>C31/'t2'!F31*100</f>
        <v>31.29456820990841</v>
      </c>
      <c r="F31" s="36">
        <v>0.00798519676146614</v>
      </c>
      <c r="G31" s="57">
        <v>34.80924544</v>
      </c>
      <c r="H31" s="57">
        <v>49.66193854</v>
      </c>
      <c r="I31" s="58">
        <v>38.98891064</v>
      </c>
    </row>
    <row r="32" spans="1:9" ht="12.75" customHeight="1">
      <c r="A32" s="27" t="s">
        <v>125</v>
      </c>
      <c r="B32" s="28" t="s">
        <v>18</v>
      </c>
      <c r="C32" s="52">
        <v>163.36820993</v>
      </c>
      <c r="D32" s="338">
        <v>302.53820414006134</v>
      </c>
      <c r="E32" s="445">
        <f>C32/'t2'!F32*100</f>
        <v>32.77027222580009</v>
      </c>
      <c r="F32" s="37">
        <v>-0.0002790144325477417</v>
      </c>
      <c r="G32" s="59">
        <v>44.746196299999994</v>
      </c>
      <c r="H32" s="59">
        <v>71.7950594</v>
      </c>
      <c r="I32" s="60">
        <v>34.71725619</v>
      </c>
    </row>
    <row r="33" spans="1:9" ht="12.75" customHeight="1">
      <c r="A33" s="25" t="s">
        <v>126</v>
      </c>
      <c r="B33" s="26" t="s">
        <v>93</v>
      </c>
      <c r="C33" s="50">
        <v>172.11402178</v>
      </c>
      <c r="D33" s="337">
        <v>345.96687306401975</v>
      </c>
      <c r="E33" s="444">
        <f>C33/'t2'!F33*100</f>
        <v>31.894362555683166</v>
      </c>
      <c r="F33" s="36">
        <v>0.0436167493326427</v>
      </c>
      <c r="G33" s="57">
        <v>52.017623490000005</v>
      </c>
      <c r="H33" s="57">
        <v>69.03460657</v>
      </c>
      <c r="I33" s="58">
        <v>44.035990829999996</v>
      </c>
    </row>
    <row r="34" spans="1:9" ht="12.75" customHeight="1">
      <c r="A34" s="27" t="s">
        <v>127</v>
      </c>
      <c r="B34" s="28" t="s">
        <v>19</v>
      </c>
      <c r="C34" s="52">
        <v>161.79011488999998</v>
      </c>
      <c r="D34" s="338">
        <v>270.0187671004254</v>
      </c>
      <c r="E34" s="445">
        <f>C34/'t2'!F34*100</f>
        <v>33.04529119785584</v>
      </c>
      <c r="F34" s="37">
        <v>0.009818331396337143</v>
      </c>
      <c r="G34" s="59">
        <v>49.674763659999996</v>
      </c>
      <c r="H34" s="59">
        <v>51.15306029</v>
      </c>
      <c r="I34" s="60">
        <v>46.29779339</v>
      </c>
    </row>
    <row r="35" spans="1:9" ht="12.75" customHeight="1">
      <c r="A35" s="25" t="s">
        <v>128</v>
      </c>
      <c r="B35" s="26" t="s">
        <v>20</v>
      </c>
      <c r="C35" s="50">
        <v>123.83745345999999</v>
      </c>
      <c r="D35" s="337">
        <v>283.40295002357163</v>
      </c>
      <c r="E35" s="444">
        <f>C35/'t2'!F35*100</f>
        <v>30.743080637103354</v>
      </c>
      <c r="F35" s="36">
        <v>-0.04498311992425774</v>
      </c>
      <c r="G35" s="57">
        <v>38.907772310000006</v>
      </c>
      <c r="H35" s="57">
        <v>46.43615715999999</v>
      </c>
      <c r="I35" s="58">
        <v>28.156587809999998</v>
      </c>
    </row>
    <row r="36" spans="1:9" ht="12.75" customHeight="1">
      <c r="A36" s="27" t="s">
        <v>129</v>
      </c>
      <c r="B36" s="28" t="s">
        <v>21</v>
      </c>
      <c r="C36" s="52">
        <v>247.09787327</v>
      </c>
      <c r="D36" s="338">
        <v>267.00525075585506</v>
      </c>
      <c r="E36" s="445">
        <f>C36/'t2'!F36*100</f>
        <v>31.048503218814925</v>
      </c>
      <c r="F36" s="37">
        <v>-0.008784142521943039</v>
      </c>
      <c r="G36" s="59">
        <v>81.28834136</v>
      </c>
      <c r="H36" s="59">
        <v>88.76295505</v>
      </c>
      <c r="I36" s="60">
        <v>57.0877379</v>
      </c>
    </row>
    <row r="37" spans="1:9" ht="12.75" customHeight="1">
      <c r="A37" s="25" t="s">
        <v>130</v>
      </c>
      <c r="B37" s="26" t="s">
        <v>22</v>
      </c>
      <c r="C37" s="50">
        <v>296.2698341</v>
      </c>
      <c r="D37" s="337">
        <v>412.5280870699726</v>
      </c>
      <c r="E37" s="444">
        <f>C37/'t2'!F37*100</f>
        <v>36.96969240712274</v>
      </c>
      <c r="F37" s="36">
        <v>0.01709802939240257</v>
      </c>
      <c r="G37" s="57">
        <v>82.47651717000001</v>
      </c>
      <c r="H37" s="57">
        <v>93.46094081999999</v>
      </c>
      <c r="I37" s="58">
        <v>108.40868514</v>
      </c>
    </row>
    <row r="38" spans="1:9" ht="12.75" customHeight="1">
      <c r="A38" s="27" t="s">
        <v>131</v>
      </c>
      <c r="B38" s="28" t="s">
        <v>23</v>
      </c>
      <c r="C38" s="52">
        <v>439.79723667</v>
      </c>
      <c r="D38" s="338">
        <v>350.61847851511584</v>
      </c>
      <c r="E38" s="445">
        <f>C38/'t2'!F38*100</f>
        <v>32.938614090901055</v>
      </c>
      <c r="F38" s="37">
        <v>0.011642995655896105</v>
      </c>
      <c r="G38" s="59">
        <v>163.01757069</v>
      </c>
      <c r="H38" s="59">
        <v>128.21874777</v>
      </c>
      <c r="I38" s="60">
        <v>140.62279294</v>
      </c>
    </row>
    <row r="39" spans="1:9" ht="12.75" customHeight="1">
      <c r="A39" s="25" t="s">
        <v>132</v>
      </c>
      <c r="B39" s="26" t="s">
        <v>24</v>
      </c>
      <c r="C39" s="50">
        <v>65.95280672999999</v>
      </c>
      <c r="D39" s="337">
        <v>338.9844095908717</v>
      </c>
      <c r="E39" s="444">
        <f>C39/'t2'!F39*100</f>
        <v>29.258974304866125</v>
      </c>
      <c r="F39" s="36">
        <v>0.00019589811494746812</v>
      </c>
      <c r="G39" s="57">
        <v>14.52257166</v>
      </c>
      <c r="H39" s="57">
        <v>31.50668007</v>
      </c>
      <c r="I39" s="58">
        <v>12.705117869999999</v>
      </c>
    </row>
    <row r="40" spans="1:9" ht="12.75" customHeight="1">
      <c r="A40" s="27" t="s">
        <v>133</v>
      </c>
      <c r="B40" s="28" t="s">
        <v>25</v>
      </c>
      <c r="C40" s="52">
        <v>505.48896849</v>
      </c>
      <c r="D40" s="338">
        <v>345.2585968124867</v>
      </c>
      <c r="E40" s="445">
        <f>C40/'t2'!F40*100</f>
        <v>37.76270004069922</v>
      </c>
      <c r="F40" s="37">
        <v>-4.018308020647954E-05</v>
      </c>
      <c r="G40" s="59">
        <v>228.22180805</v>
      </c>
      <c r="H40" s="59">
        <v>130.54723626999998</v>
      </c>
      <c r="I40" s="60">
        <v>131.21006467</v>
      </c>
    </row>
    <row r="41" spans="1:9" ht="12.75" customHeight="1">
      <c r="A41" s="25" t="s">
        <v>134</v>
      </c>
      <c r="B41" s="26" t="s">
        <v>26</v>
      </c>
      <c r="C41" s="50">
        <v>447.22208325</v>
      </c>
      <c r="D41" s="337">
        <v>425.91524709864325</v>
      </c>
      <c r="E41" s="444">
        <f>C41/'t2'!F41*100</f>
        <v>38.205411497207095</v>
      </c>
      <c r="F41" s="36">
        <v>0.01495872215330385</v>
      </c>
      <c r="G41" s="57">
        <v>161.40346092</v>
      </c>
      <c r="H41" s="57">
        <v>107.69313622</v>
      </c>
      <c r="I41" s="58">
        <v>158.30375463</v>
      </c>
    </row>
    <row r="42" spans="1:9" ht="12.75" customHeight="1">
      <c r="A42" s="27" t="s">
        <v>135</v>
      </c>
      <c r="B42" s="28" t="s">
        <v>27</v>
      </c>
      <c r="C42" s="52">
        <v>275.40375609</v>
      </c>
      <c r="D42" s="338">
        <v>274.32483650801396</v>
      </c>
      <c r="E42" s="445">
        <f>C42/'t2'!F42*100</f>
        <v>32.746587574533656</v>
      </c>
      <c r="F42" s="37">
        <v>-0.001670862310583332</v>
      </c>
      <c r="G42" s="59">
        <v>103.21222107000001</v>
      </c>
      <c r="H42" s="59">
        <v>103.28922865000001</v>
      </c>
      <c r="I42" s="60">
        <v>49.11137765</v>
      </c>
    </row>
    <row r="43" spans="1:9" ht="12.75" customHeight="1">
      <c r="A43" s="25" t="s">
        <v>136</v>
      </c>
      <c r="B43" s="26" t="s">
        <v>28</v>
      </c>
      <c r="C43" s="50">
        <v>72.26968651</v>
      </c>
      <c r="D43" s="337">
        <v>301.82417740339037</v>
      </c>
      <c r="E43" s="444">
        <f>C43/'t2'!F43*100</f>
        <v>31.921245891781712</v>
      </c>
      <c r="F43" s="36">
        <v>0.14604240282674308</v>
      </c>
      <c r="G43" s="57">
        <v>14.35336743</v>
      </c>
      <c r="H43" s="57">
        <v>30.38482776</v>
      </c>
      <c r="I43" s="58">
        <v>18.07026148</v>
      </c>
    </row>
    <row r="44" spans="1:9" ht="12.75" customHeight="1">
      <c r="A44" s="27" t="s">
        <v>137</v>
      </c>
      <c r="B44" s="28" t="s">
        <v>29</v>
      </c>
      <c r="C44" s="52">
        <v>163.15106115999998</v>
      </c>
      <c r="D44" s="338">
        <v>270.4144800666957</v>
      </c>
      <c r="E44" s="445">
        <f>C44/'t2'!F44*100</f>
        <v>32.33162864243974</v>
      </c>
      <c r="F44" s="37">
        <v>-0.02210568526182566</v>
      </c>
      <c r="G44" s="59">
        <v>58.00120562</v>
      </c>
      <c r="H44" s="59">
        <v>46.55632464</v>
      </c>
      <c r="I44" s="60">
        <v>47.80805</v>
      </c>
    </row>
    <row r="45" spans="1:9" ht="12.75" customHeight="1">
      <c r="A45" s="25" t="s">
        <v>138</v>
      </c>
      <c r="B45" s="26" t="s">
        <v>30</v>
      </c>
      <c r="C45" s="50">
        <v>385.60886676</v>
      </c>
      <c r="D45" s="337">
        <v>315.10943325733615</v>
      </c>
      <c r="E45" s="444">
        <f>C45/'t2'!F45*100</f>
        <v>30.754233210290284</v>
      </c>
      <c r="F45" s="36">
        <v>0.028920621382940048</v>
      </c>
      <c r="G45" s="57">
        <v>131.78077524</v>
      </c>
      <c r="H45" s="57">
        <v>160.63145806</v>
      </c>
      <c r="I45" s="58">
        <v>78.68512612</v>
      </c>
    </row>
    <row r="46" spans="1:9" ht="12.75" customHeight="1">
      <c r="A46" s="27" t="s">
        <v>139</v>
      </c>
      <c r="B46" s="28" t="s">
        <v>94</v>
      </c>
      <c r="C46" s="52">
        <v>79.70409045000001</v>
      </c>
      <c r="D46" s="338">
        <v>293.3748912323322</v>
      </c>
      <c r="E46" s="445">
        <f>C46/'t2'!F46*100</f>
        <v>29.31959809683721</v>
      </c>
      <c r="F46" s="37">
        <v>-0.036730171675579015</v>
      </c>
      <c r="G46" s="59">
        <v>17.72823821</v>
      </c>
      <c r="H46" s="59">
        <v>40.47206462</v>
      </c>
      <c r="I46" s="60">
        <v>13.787663539999999</v>
      </c>
    </row>
    <row r="47" spans="1:9" ht="12.75" customHeight="1">
      <c r="A47" s="25" t="s">
        <v>140</v>
      </c>
      <c r="B47" s="26" t="s">
        <v>31</v>
      </c>
      <c r="C47" s="50">
        <v>147.06825632</v>
      </c>
      <c r="D47" s="337">
        <v>374.6083881485104</v>
      </c>
      <c r="E47" s="444">
        <f>C47/'t2'!F47*100</f>
        <v>37.87660574263093</v>
      </c>
      <c r="F47" s="36">
        <v>0.0031046219462451674</v>
      </c>
      <c r="G47" s="57">
        <v>48.96554284999999</v>
      </c>
      <c r="H47" s="57">
        <v>53.163975210000004</v>
      </c>
      <c r="I47" s="58">
        <v>30.50251702</v>
      </c>
    </row>
    <row r="48" spans="1:9" ht="12.75" customHeight="1">
      <c r="A48" s="27" t="s">
        <v>141</v>
      </c>
      <c r="B48" s="28" t="s">
        <v>32</v>
      </c>
      <c r="C48" s="52">
        <v>98.17351852</v>
      </c>
      <c r="D48" s="338">
        <v>290.0225951320963</v>
      </c>
      <c r="E48" s="445">
        <f>C48/'t2'!F48*100</f>
        <v>31.300862413641912</v>
      </c>
      <c r="F48" s="37">
        <v>-0.0016345310184192607</v>
      </c>
      <c r="G48" s="59">
        <v>29.15258559</v>
      </c>
      <c r="H48" s="59">
        <v>34.879718950000004</v>
      </c>
      <c r="I48" s="60">
        <v>24.79027241</v>
      </c>
    </row>
    <row r="49" spans="1:9" ht="12.75" customHeight="1">
      <c r="A49" s="25" t="s">
        <v>142</v>
      </c>
      <c r="B49" s="26" t="s">
        <v>33</v>
      </c>
      <c r="C49" s="50">
        <v>213.55373496</v>
      </c>
      <c r="D49" s="337">
        <v>279.56926396872757</v>
      </c>
      <c r="E49" s="444">
        <f>C49/'t2'!F49*100</f>
        <v>30.92965622996031</v>
      </c>
      <c r="F49" s="36">
        <v>-0.02435261368528152</v>
      </c>
      <c r="G49" s="57">
        <v>55.101367350000004</v>
      </c>
      <c r="H49" s="57">
        <v>90.06340309000001</v>
      </c>
      <c r="I49" s="58">
        <v>52.84797097</v>
      </c>
    </row>
    <row r="50" spans="1:9" ht="12.75" customHeight="1">
      <c r="A50" s="27" t="s">
        <v>143</v>
      </c>
      <c r="B50" s="28" t="s">
        <v>34</v>
      </c>
      <c r="C50" s="52">
        <v>70.68492309</v>
      </c>
      <c r="D50" s="338">
        <v>305.90793578458107</v>
      </c>
      <c r="E50" s="445">
        <f>C50/'t2'!F50*100</f>
        <v>31.05838873552334</v>
      </c>
      <c r="F50" s="37">
        <v>0.014049724793842921</v>
      </c>
      <c r="G50" s="59">
        <v>14.05787891</v>
      </c>
      <c r="H50" s="59">
        <v>36.02577023</v>
      </c>
      <c r="I50" s="60">
        <v>11.38645413</v>
      </c>
    </row>
    <row r="51" spans="1:9" ht="12.75" customHeight="1">
      <c r="A51" s="25" t="s">
        <v>144</v>
      </c>
      <c r="B51" s="26" t="s">
        <v>35</v>
      </c>
      <c r="C51" s="50">
        <v>387.63280483</v>
      </c>
      <c r="D51" s="337">
        <v>297.8754767871208</v>
      </c>
      <c r="E51" s="444">
        <f>C51/'t2'!F51*100</f>
        <v>34.910866438536374</v>
      </c>
      <c r="F51" s="36">
        <v>-0.06285317212436681</v>
      </c>
      <c r="G51" s="57">
        <v>171.83683176</v>
      </c>
      <c r="H51" s="57">
        <v>105.1428929</v>
      </c>
      <c r="I51" s="58">
        <v>94.46677856000001</v>
      </c>
    </row>
    <row r="52" spans="1:9" ht="12.75" customHeight="1">
      <c r="A52" s="27" t="s">
        <v>145</v>
      </c>
      <c r="B52" s="28" t="s">
        <v>95</v>
      </c>
      <c r="C52" s="52">
        <v>158.27656341999997</v>
      </c>
      <c r="D52" s="338">
        <v>235.48084098300654</v>
      </c>
      <c r="E52" s="445">
        <f>C52/'t2'!F52*100</f>
        <v>29.18319047709485</v>
      </c>
      <c r="F52" s="37">
        <v>-0.07203284616614658</v>
      </c>
      <c r="G52" s="59">
        <v>62.916953649999996</v>
      </c>
      <c r="H52" s="59">
        <v>38.07223431</v>
      </c>
      <c r="I52" s="60">
        <v>43.15799872</v>
      </c>
    </row>
    <row r="53" spans="1:9" ht="12.75" customHeight="1">
      <c r="A53" s="25" t="s">
        <v>146</v>
      </c>
      <c r="B53" s="26" t="s">
        <v>36</v>
      </c>
      <c r="C53" s="50">
        <v>65.55158148</v>
      </c>
      <c r="D53" s="337">
        <v>363.55942142480797</v>
      </c>
      <c r="E53" s="444">
        <f>C53/'t2'!F53*100</f>
        <v>33.235145081487765</v>
      </c>
      <c r="F53" s="36">
        <v>-0.0044268899940627104</v>
      </c>
      <c r="G53" s="57">
        <v>13.33330682</v>
      </c>
      <c r="H53" s="57">
        <v>29.522510989999997</v>
      </c>
      <c r="I53" s="58">
        <v>14.609782970000001</v>
      </c>
    </row>
    <row r="54" spans="1:9" ht="12.75" customHeight="1">
      <c r="A54" s="27" t="s">
        <v>147</v>
      </c>
      <c r="B54" s="28" t="s">
        <v>37</v>
      </c>
      <c r="C54" s="52">
        <v>102.35970305</v>
      </c>
      <c r="D54" s="338">
        <v>300.0589304140333</v>
      </c>
      <c r="E54" s="445">
        <f>C54/'t2'!F54*100</f>
        <v>31.12980854699206</v>
      </c>
      <c r="F54" s="37">
        <v>-0.016597815020690354</v>
      </c>
      <c r="G54" s="59">
        <v>23.95953939</v>
      </c>
      <c r="H54" s="59">
        <v>39.02976314</v>
      </c>
      <c r="I54" s="60">
        <v>28.98213876</v>
      </c>
    </row>
    <row r="55" spans="1:9" ht="12.75" customHeight="1">
      <c r="A55" s="25" t="s">
        <v>148</v>
      </c>
      <c r="B55" s="26" t="s">
        <v>38</v>
      </c>
      <c r="C55" s="50">
        <v>29.25378748</v>
      </c>
      <c r="D55" s="337">
        <v>359.7720813656041</v>
      </c>
      <c r="E55" s="444">
        <f>C55/'t2'!F55*100</f>
        <v>26.092794304217048</v>
      </c>
      <c r="F55" s="36">
        <v>0.10032573060303074</v>
      </c>
      <c r="G55" s="57">
        <v>5.58477377</v>
      </c>
      <c r="H55" s="57">
        <v>11.67691252</v>
      </c>
      <c r="I55" s="58">
        <v>5.528852639999999</v>
      </c>
    </row>
    <row r="56" spans="1:9" ht="12.75" customHeight="1">
      <c r="A56" s="27" t="s">
        <v>149</v>
      </c>
      <c r="B56" s="28" t="s">
        <v>39</v>
      </c>
      <c r="C56" s="52">
        <v>190.7208244</v>
      </c>
      <c r="D56" s="338">
        <v>237.34100623092115</v>
      </c>
      <c r="E56" s="445">
        <f>C56/'t2'!F56*100</f>
        <v>31.248970496122947</v>
      </c>
      <c r="F56" s="37">
        <v>-0.027714970295974917</v>
      </c>
      <c r="G56" s="59">
        <v>59.81544525</v>
      </c>
      <c r="H56" s="59">
        <v>55.89869289</v>
      </c>
      <c r="I56" s="60">
        <v>55.375724909999995</v>
      </c>
    </row>
    <row r="57" spans="1:9" ht="12.75" customHeight="1">
      <c r="A57" s="25" t="s">
        <v>150</v>
      </c>
      <c r="B57" s="26" t="s">
        <v>40</v>
      </c>
      <c r="C57" s="50">
        <v>148.43165373</v>
      </c>
      <c r="D57" s="337">
        <v>287.6220122077645</v>
      </c>
      <c r="E57" s="444">
        <f>C57/'t2'!F57*100</f>
        <v>31.576575435955924</v>
      </c>
      <c r="F57" s="36">
        <v>0.0007248328387312597</v>
      </c>
      <c r="G57" s="57">
        <v>37.73326849</v>
      </c>
      <c r="H57" s="57">
        <v>65.05837709000001</v>
      </c>
      <c r="I57" s="58">
        <v>29.69711034</v>
      </c>
    </row>
    <row r="58" spans="1:9" ht="12.75" customHeight="1">
      <c r="A58" s="27" t="s">
        <v>151</v>
      </c>
      <c r="B58" s="28" t="s">
        <v>96</v>
      </c>
      <c r="C58" s="52">
        <v>135.86003842</v>
      </c>
      <c r="D58" s="338">
        <v>234.07920444795158</v>
      </c>
      <c r="E58" s="445">
        <f>C58/'t2'!F58*100</f>
        <v>31.98327166660383</v>
      </c>
      <c r="F58" s="37">
        <v>-0.06018631626689752</v>
      </c>
      <c r="G58" s="59">
        <v>54.793356759999995</v>
      </c>
      <c r="H58" s="59">
        <v>31.33713861</v>
      </c>
      <c r="I58" s="60">
        <v>37.45378152000001</v>
      </c>
    </row>
    <row r="59" spans="1:9" ht="12.75" customHeight="1">
      <c r="A59" s="25" t="s">
        <v>152</v>
      </c>
      <c r="B59" s="26" t="s">
        <v>41</v>
      </c>
      <c r="C59" s="50">
        <v>60.192048490000005</v>
      </c>
      <c r="D59" s="337">
        <v>313.13492846886965</v>
      </c>
      <c r="E59" s="444">
        <f>C59/'t2'!F59*100</f>
        <v>31.40954001891791</v>
      </c>
      <c r="F59" s="36">
        <v>-0.014953328636118313</v>
      </c>
      <c r="G59" s="57">
        <v>8.11343061</v>
      </c>
      <c r="H59" s="57">
        <v>28.45945788</v>
      </c>
      <c r="I59" s="58">
        <v>15.80070626</v>
      </c>
    </row>
    <row r="60" spans="1:9" ht="12.75" customHeight="1">
      <c r="A60" s="27" t="s">
        <v>153</v>
      </c>
      <c r="B60" s="28" t="s">
        <v>42</v>
      </c>
      <c r="C60" s="52">
        <v>77.96060919</v>
      </c>
      <c r="D60" s="338">
        <v>247.25616055032776</v>
      </c>
      <c r="E60" s="445">
        <f>C60/'t2'!F60*100</f>
        <v>27.320532034226552</v>
      </c>
      <c r="F60" s="37">
        <v>-0.007876520147530153</v>
      </c>
      <c r="G60" s="59">
        <v>19.150124329999997</v>
      </c>
      <c r="H60" s="59">
        <v>36.42461573</v>
      </c>
      <c r="I60" s="60">
        <v>11.655490910000001</v>
      </c>
    </row>
    <row r="61" spans="1:9" ht="12.75" customHeight="1">
      <c r="A61" s="25" t="s">
        <v>154</v>
      </c>
      <c r="B61" s="26" t="s">
        <v>43</v>
      </c>
      <c r="C61" s="50">
        <v>231.37565015</v>
      </c>
      <c r="D61" s="337">
        <v>310.5154913747058</v>
      </c>
      <c r="E61" s="444">
        <f>C61/'t2'!F61*100</f>
        <v>33.60749696588652</v>
      </c>
      <c r="F61" s="36">
        <v>0.004215170646652888</v>
      </c>
      <c r="G61" s="57">
        <v>57.419374520000005</v>
      </c>
      <c r="H61" s="57">
        <v>89.73409509</v>
      </c>
      <c r="I61" s="58">
        <v>69.78932058</v>
      </c>
    </row>
    <row r="62" spans="1:9" ht="12.75" customHeight="1">
      <c r="A62" s="27" t="s">
        <v>155</v>
      </c>
      <c r="B62" s="28" t="s">
        <v>44</v>
      </c>
      <c r="C62" s="52">
        <v>64.60368618</v>
      </c>
      <c r="D62" s="338">
        <v>322.3463387836361</v>
      </c>
      <c r="E62" s="445">
        <f>C62/'t2'!F62*100</f>
        <v>29.832717853892298</v>
      </c>
      <c r="F62" s="37">
        <v>0.0014985108200247232</v>
      </c>
      <c r="G62" s="59">
        <v>9.51016393</v>
      </c>
      <c r="H62" s="59">
        <v>29.78012241</v>
      </c>
      <c r="I62" s="60">
        <v>18.12830334</v>
      </c>
    </row>
    <row r="63" spans="1:9" ht="12.75" customHeight="1">
      <c r="A63" s="25" t="s">
        <v>156</v>
      </c>
      <c r="B63" s="26" t="s">
        <v>45</v>
      </c>
      <c r="C63" s="50">
        <v>202.95206091</v>
      </c>
      <c r="D63" s="337">
        <v>274.57716075622614</v>
      </c>
      <c r="E63" s="444">
        <f>C63/'t2'!F63*100</f>
        <v>31.85197809199764</v>
      </c>
      <c r="F63" s="36">
        <v>-0.03654300764838836</v>
      </c>
      <c r="G63" s="57">
        <v>82.98623681000001</v>
      </c>
      <c r="H63" s="57">
        <v>65.47944577</v>
      </c>
      <c r="I63" s="58">
        <v>42.25991381</v>
      </c>
    </row>
    <row r="64" spans="1:9" ht="12.75" customHeight="1">
      <c r="A64" s="27" t="s">
        <v>157</v>
      </c>
      <c r="B64" s="28" t="s">
        <v>46</v>
      </c>
      <c r="C64" s="52">
        <v>265.38413533</v>
      </c>
      <c r="D64" s="338">
        <v>248.87664520672814</v>
      </c>
      <c r="E64" s="445">
        <f>C64/'t2'!F64*100</f>
        <v>32.497253165915446</v>
      </c>
      <c r="F64" s="37">
        <v>-0.016006909668748404</v>
      </c>
      <c r="G64" s="59">
        <v>65.98327003</v>
      </c>
      <c r="H64" s="59">
        <v>98.75332662999999</v>
      </c>
      <c r="I64" s="60">
        <v>74.57049828</v>
      </c>
    </row>
    <row r="65" spans="1:9" ht="12.75" customHeight="1">
      <c r="A65" s="25" t="s">
        <v>158</v>
      </c>
      <c r="B65" s="26" t="s">
        <v>47</v>
      </c>
      <c r="C65" s="50">
        <v>84.78877940999999</v>
      </c>
      <c r="D65" s="337">
        <v>372.30516997453236</v>
      </c>
      <c r="E65" s="444">
        <f>C65/'t2'!F65*100</f>
        <v>31.267183405679887</v>
      </c>
      <c r="F65" s="36">
        <v>0.03842719705155484</v>
      </c>
      <c r="G65" s="57">
        <v>13.24452081</v>
      </c>
      <c r="H65" s="57">
        <v>40.876249689999995</v>
      </c>
      <c r="I65" s="58">
        <v>22.246670039999998</v>
      </c>
    </row>
    <row r="66" spans="1:9" ht="12.75" customHeight="1">
      <c r="A66" s="27" t="s">
        <v>159</v>
      </c>
      <c r="B66" s="28" t="s">
        <v>48</v>
      </c>
      <c r="C66" s="52">
        <v>888.8918473099999</v>
      </c>
      <c r="D66" s="338">
        <v>340.14347738956906</v>
      </c>
      <c r="E66" s="445">
        <f>C66/'t2'!F66*100</f>
        <v>33.35320550314408</v>
      </c>
      <c r="F66" s="37">
        <v>-0.0008496570312722662</v>
      </c>
      <c r="G66" s="59">
        <v>237.41355885</v>
      </c>
      <c r="H66" s="59">
        <v>270.34534135</v>
      </c>
      <c r="I66" s="60">
        <v>360.97083293000003</v>
      </c>
    </row>
    <row r="67" spans="1:9" ht="12.75" customHeight="1">
      <c r="A67" s="25" t="s">
        <v>160</v>
      </c>
      <c r="B67" s="26" t="s">
        <v>49</v>
      </c>
      <c r="C67" s="50">
        <v>232.10713116999997</v>
      </c>
      <c r="D67" s="337">
        <v>282.5172489313118</v>
      </c>
      <c r="E67" s="444">
        <f>C67/'t2'!F67*100</f>
        <v>31.183428157594996</v>
      </c>
      <c r="F67" s="36">
        <v>-0.029935202784192927</v>
      </c>
      <c r="G67" s="57">
        <v>73.40527356</v>
      </c>
      <c r="H67" s="57">
        <v>88.13869485</v>
      </c>
      <c r="I67" s="58">
        <v>55.338918340000006</v>
      </c>
    </row>
    <row r="68" spans="1:9" ht="12.75" customHeight="1">
      <c r="A68" s="27" t="s">
        <v>161</v>
      </c>
      <c r="B68" s="28" t="s">
        <v>50</v>
      </c>
      <c r="C68" s="52">
        <v>81.17487783</v>
      </c>
      <c r="D68" s="338">
        <v>268.78208612297607</v>
      </c>
      <c r="E68" s="445">
        <f>C68/'t2'!F68*100</f>
        <v>26.93517972634491</v>
      </c>
      <c r="F68" s="37">
        <v>-0.037572179542339046</v>
      </c>
      <c r="G68" s="59">
        <v>17.49682044</v>
      </c>
      <c r="H68" s="59">
        <v>32.72486021</v>
      </c>
      <c r="I68" s="60">
        <v>21.492464</v>
      </c>
    </row>
    <row r="69" spans="1:9" ht="12.75" customHeight="1">
      <c r="A69" s="25" t="s">
        <v>162</v>
      </c>
      <c r="B69" s="26" t="s">
        <v>51</v>
      </c>
      <c r="C69" s="50">
        <v>519.21509842</v>
      </c>
      <c r="D69" s="337">
        <v>348.7120116242912</v>
      </c>
      <c r="E69" s="444">
        <f>C69/'t2'!F69*100</f>
        <v>36.139884278231335</v>
      </c>
      <c r="F69" s="36">
        <v>-0.012393545637951697</v>
      </c>
      <c r="G69" s="57">
        <v>99.01728476</v>
      </c>
      <c r="H69" s="57">
        <v>199.65369363999997</v>
      </c>
      <c r="I69" s="58">
        <v>188.68801555000002</v>
      </c>
    </row>
    <row r="70" spans="1:9" ht="12.75" customHeight="1">
      <c r="A70" s="27" t="s">
        <v>163</v>
      </c>
      <c r="B70" s="28" t="s">
        <v>52</v>
      </c>
      <c r="C70" s="52">
        <v>195.88462456</v>
      </c>
      <c r="D70" s="338">
        <v>302.80136365603767</v>
      </c>
      <c r="E70" s="445">
        <f>C70/'t2'!F70*100</f>
        <v>32.854825249158594</v>
      </c>
      <c r="F70" s="37">
        <v>0.005846680185595865</v>
      </c>
      <c r="G70" s="59">
        <v>52.44908456</v>
      </c>
      <c r="H70" s="59">
        <v>75.59169174</v>
      </c>
      <c r="I70" s="60">
        <v>53.25135658</v>
      </c>
    </row>
    <row r="71" spans="1:9" ht="12.75" customHeight="1">
      <c r="A71" s="25" t="s">
        <v>164</v>
      </c>
      <c r="B71" s="26" t="s">
        <v>53</v>
      </c>
      <c r="C71" s="50">
        <v>224.89611744</v>
      </c>
      <c r="D71" s="337">
        <v>334.8442291452019</v>
      </c>
      <c r="E71" s="444">
        <f>C71/'t2'!F71*100</f>
        <v>34.99629359689975</v>
      </c>
      <c r="F71" s="36">
        <v>-0.017774229827174803</v>
      </c>
      <c r="G71" s="57">
        <v>86.73643947</v>
      </c>
      <c r="H71" s="57">
        <v>70.65417945</v>
      </c>
      <c r="I71" s="58">
        <v>54.01274701</v>
      </c>
    </row>
    <row r="72" spans="1:9" ht="12.75" customHeight="1">
      <c r="A72" s="27" t="s">
        <v>165</v>
      </c>
      <c r="B72" s="28" t="s">
        <v>97</v>
      </c>
      <c r="C72" s="52">
        <v>88.34409663</v>
      </c>
      <c r="D72" s="338">
        <v>371.1453408589637</v>
      </c>
      <c r="E72" s="445">
        <f>C72/'t2'!F72*100</f>
        <v>29.403927472405478</v>
      </c>
      <c r="F72" s="37">
        <v>0.023772441271700195</v>
      </c>
      <c r="G72" s="59">
        <v>18.22802128</v>
      </c>
      <c r="H72" s="59">
        <v>40.46198936</v>
      </c>
      <c r="I72" s="60">
        <v>18.611451350000003</v>
      </c>
    </row>
    <row r="73" spans="1:9" ht="12.75" customHeight="1">
      <c r="A73" s="25" t="s">
        <v>166</v>
      </c>
      <c r="B73" s="26" t="s">
        <v>54</v>
      </c>
      <c r="C73" s="50">
        <v>206.17558332</v>
      </c>
      <c r="D73" s="337">
        <v>453.39522255721437</v>
      </c>
      <c r="E73" s="444">
        <f>C73/'t2'!F73*100</f>
        <v>39.498875711952955</v>
      </c>
      <c r="F73" s="36">
        <v>-0.017335452869968848</v>
      </c>
      <c r="G73" s="57">
        <v>59.66388940000001</v>
      </c>
      <c r="H73" s="57">
        <v>60.25394884000001</v>
      </c>
      <c r="I73" s="58">
        <v>74.09722617</v>
      </c>
    </row>
    <row r="74" spans="1:9" ht="12.75" customHeight="1">
      <c r="A74" s="27" t="s">
        <v>167</v>
      </c>
      <c r="B74" s="28" t="s">
        <v>55</v>
      </c>
      <c r="C74" s="52">
        <v>301.34242651</v>
      </c>
      <c r="D74" s="338">
        <v>270.69756703829563</v>
      </c>
      <c r="E74" s="445">
        <f>C74/'t2'!F74*100</f>
        <v>32.15916265199535</v>
      </c>
      <c r="F74" s="37">
        <v>-0.02684814660245982</v>
      </c>
      <c r="G74" s="59">
        <v>89.95392218</v>
      </c>
      <c r="H74" s="59">
        <v>121.48786616</v>
      </c>
      <c r="I74" s="60">
        <v>65.526893</v>
      </c>
    </row>
    <row r="75" spans="1:9" ht="12.75" customHeight="1">
      <c r="A75" s="25" t="s">
        <v>168</v>
      </c>
      <c r="B75" s="26" t="s">
        <v>56</v>
      </c>
      <c r="C75" s="50">
        <v>218.24974386000002</v>
      </c>
      <c r="D75" s="337">
        <v>285.6432757727102</v>
      </c>
      <c r="E75" s="444">
        <f>C75/'t2'!F75*100</f>
        <v>32.9516292951366</v>
      </c>
      <c r="F75" s="36">
        <v>0.08887761387101101</v>
      </c>
      <c r="G75" s="57">
        <v>58.253412479999994</v>
      </c>
      <c r="H75" s="57">
        <v>101.70867551</v>
      </c>
      <c r="I75" s="58">
        <v>48.05029097</v>
      </c>
    </row>
    <row r="76" spans="1:9" ht="12.75" customHeight="1">
      <c r="A76" s="27" t="s">
        <v>169</v>
      </c>
      <c r="B76" s="28" t="s">
        <v>57</v>
      </c>
      <c r="C76" s="52">
        <v>471.50001003</v>
      </c>
      <c r="D76" s="338">
        <v>271.1407925304307</v>
      </c>
      <c r="E76" s="445">
        <f>C76/'t2'!F76*100</f>
        <v>30.0112690752267</v>
      </c>
      <c r="F76" s="37">
        <v>-0.043775179538578235</v>
      </c>
      <c r="G76" s="59">
        <v>274.10621503</v>
      </c>
      <c r="H76" s="59">
        <v>74.44650895000001</v>
      </c>
      <c r="I76" s="60">
        <v>132.9279689</v>
      </c>
    </row>
    <row r="77" spans="1:9" ht="12.75" customHeight="1">
      <c r="A77" s="25" t="s">
        <v>170</v>
      </c>
      <c r="B77" s="26" t="s">
        <v>58</v>
      </c>
      <c r="C77" s="50">
        <v>63.724933869999994</v>
      </c>
      <c r="D77" s="337">
        <v>258.02179925093634</v>
      </c>
      <c r="E77" s="444">
        <f>C77/'t2'!F77*100</f>
        <v>28.713737574404696</v>
      </c>
      <c r="F77" s="36">
        <v>-0.036500645510613494</v>
      </c>
      <c r="G77" s="57">
        <v>12.82753325</v>
      </c>
      <c r="H77" s="57">
        <v>27.94244543</v>
      </c>
      <c r="I77" s="58">
        <v>14.512105620000002</v>
      </c>
    </row>
    <row r="78" spans="1:9" ht="12.75" customHeight="1">
      <c r="A78" s="27" t="s">
        <v>171</v>
      </c>
      <c r="B78" s="28" t="s">
        <v>59</v>
      </c>
      <c r="C78" s="52">
        <v>150.73852351</v>
      </c>
      <c r="D78" s="338">
        <v>262.6097531193271</v>
      </c>
      <c r="E78" s="445">
        <f>C78/'t2'!F78*100</f>
        <v>29.469961478698014</v>
      </c>
      <c r="F78" s="37">
        <v>0.0029590991224650587</v>
      </c>
      <c r="G78" s="59">
        <v>36.068958159999994</v>
      </c>
      <c r="H78" s="59">
        <v>66.65119404</v>
      </c>
      <c r="I78" s="60">
        <v>33.57195324</v>
      </c>
    </row>
    <row r="79" spans="1:9" ht="12.75" customHeight="1">
      <c r="A79" s="25" t="s">
        <v>172</v>
      </c>
      <c r="B79" s="26" t="s">
        <v>60</v>
      </c>
      <c r="C79" s="50">
        <v>174.55016748</v>
      </c>
      <c r="D79" s="337">
        <v>302.64913970048946</v>
      </c>
      <c r="E79" s="444">
        <f>C79/'t2'!F79*100</f>
        <v>31.964122135444672</v>
      </c>
      <c r="F79" s="36">
        <v>0.04099300677910023</v>
      </c>
      <c r="G79" s="57">
        <v>38.73257967</v>
      </c>
      <c r="H79" s="57">
        <v>70.41437347</v>
      </c>
      <c r="I79" s="58">
        <v>44.311846270000004</v>
      </c>
    </row>
    <row r="80" spans="1:9" ht="12.75" customHeight="1">
      <c r="A80" s="27" t="s">
        <v>173</v>
      </c>
      <c r="B80" s="28" t="s">
        <v>61</v>
      </c>
      <c r="C80" s="52">
        <v>177.61836988</v>
      </c>
      <c r="D80" s="338">
        <v>418.34096415735155</v>
      </c>
      <c r="E80" s="445">
        <f>C80/'t2'!F80*100</f>
        <v>38.335231798902896</v>
      </c>
      <c r="F80" s="37">
        <v>-0.027902964296872335</v>
      </c>
      <c r="G80" s="59">
        <v>74.45570706999999</v>
      </c>
      <c r="H80" s="59">
        <v>64.49309081</v>
      </c>
      <c r="I80" s="60">
        <v>24.544685780000002</v>
      </c>
    </row>
    <row r="81" spans="1:9" ht="12.75" customHeight="1">
      <c r="A81" s="25" t="s">
        <v>174</v>
      </c>
      <c r="B81" s="26" t="s">
        <v>62</v>
      </c>
      <c r="C81" s="50">
        <v>291.04663666000005</v>
      </c>
      <c r="D81" s="337">
        <v>389.1179890235506</v>
      </c>
      <c r="E81" s="444">
        <f>C81/'t2'!F81*100</f>
        <v>40.56127436553153</v>
      </c>
      <c r="F81" s="36">
        <v>-0.012440035496896429</v>
      </c>
      <c r="G81" s="57">
        <v>169.6633606</v>
      </c>
      <c r="H81" s="57">
        <v>79.08461114</v>
      </c>
      <c r="I81" s="58">
        <v>34.89479542</v>
      </c>
    </row>
    <row r="82" spans="1:9" ht="12.75" customHeight="1">
      <c r="A82" s="27" t="s">
        <v>175</v>
      </c>
      <c r="B82" s="28" t="s">
        <v>63</v>
      </c>
      <c r="C82" s="52">
        <v>1151.08012817</v>
      </c>
      <c r="D82" s="338">
        <v>509.7829114461105</v>
      </c>
      <c r="E82" s="445">
        <f>C82/'t2'!F82*100</f>
        <v>55.48728109702118</v>
      </c>
      <c r="F82" s="37">
        <v>0.0819375399162674</v>
      </c>
      <c r="G82" s="59">
        <v>882.40484822</v>
      </c>
      <c r="H82" s="59">
        <v>59.49418628</v>
      </c>
      <c r="I82" s="60">
        <v>264.82206681</v>
      </c>
    </row>
    <row r="83" spans="1:9" ht="12.75" customHeight="1">
      <c r="A83" s="25" t="s">
        <v>176</v>
      </c>
      <c r="B83" s="26" t="s">
        <v>64</v>
      </c>
      <c r="C83" s="50">
        <v>387.17485926999996</v>
      </c>
      <c r="D83" s="337">
        <v>303.55156381543304</v>
      </c>
      <c r="E83" s="444">
        <f>C83/'t2'!F83*100</f>
        <v>30.00241871206964</v>
      </c>
      <c r="F83" s="36">
        <v>-0.02801679407611135</v>
      </c>
      <c r="G83" s="57">
        <v>107.55584373</v>
      </c>
      <c r="H83" s="57">
        <v>140.23901661000002</v>
      </c>
      <c r="I83" s="58">
        <v>127.45788</v>
      </c>
    </row>
    <row r="84" spans="1:9" ht="12.75" customHeight="1">
      <c r="A84" s="27" t="s">
        <v>177</v>
      </c>
      <c r="B84" s="28" t="s">
        <v>65</v>
      </c>
      <c r="C84" s="52">
        <v>408.59318043</v>
      </c>
      <c r="D84" s="338">
        <v>305.99721140221857</v>
      </c>
      <c r="E84" s="445">
        <f>C84/'t2'!F84*100</f>
        <v>35.43457225552606</v>
      </c>
      <c r="F84" s="37">
        <v>0.029273683975582943</v>
      </c>
      <c r="G84" s="59">
        <v>196.83368061000002</v>
      </c>
      <c r="H84" s="59">
        <v>118.40618172999999</v>
      </c>
      <c r="I84" s="60">
        <v>76.04542445999999</v>
      </c>
    </row>
    <row r="85" spans="1:9" ht="12.75" customHeight="1">
      <c r="A85" s="25" t="s">
        <v>178</v>
      </c>
      <c r="B85" s="26" t="s">
        <v>66</v>
      </c>
      <c r="C85" s="50">
        <v>372.68854920999996</v>
      </c>
      <c r="D85" s="337">
        <v>259.9946487104162</v>
      </c>
      <c r="E85" s="444">
        <f>C85/'t2'!F85*100</f>
        <v>36.139723529617136</v>
      </c>
      <c r="F85" s="36">
        <v>-0.056976788718298255</v>
      </c>
      <c r="G85" s="57">
        <v>248.70070394</v>
      </c>
      <c r="H85" s="57">
        <v>66.77402517</v>
      </c>
      <c r="I85" s="58">
        <v>66.60148316</v>
      </c>
    </row>
    <row r="86" spans="1:9" ht="12.75" customHeight="1">
      <c r="A86" s="27" t="s">
        <v>179</v>
      </c>
      <c r="B86" s="28" t="s">
        <v>67</v>
      </c>
      <c r="C86" s="52">
        <v>98.37185608</v>
      </c>
      <c r="D86" s="338">
        <v>260.3918008173983</v>
      </c>
      <c r="E86" s="445">
        <f>C86/'t2'!F86*100</f>
        <v>30.713974852811127</v>
      </c>
      <c r="F86" s="37">
        <v>0.025176710242783562</v>
      </c>
      <c r="G86" s="59">
        <v>22.805855519999998</v>
      </c>
      <c r="H86" s="59">
        <v>40.04750139</v>
      </c>
      <c r="I86" s="60">
        <v>23.24964686</v>
      </c>
    </row>
    <row r="87" spans="1:9" ht="12.75" customHeight="1">
      <c r="A87" s="25" t="s">
        <v>180</v>
      </c>
      <c r="B87" s="26" t="s">
        <v>68</v>
      </c>
      <c r="C87" s="50">
        <v>201.32910833000003</v>
      </c>
      <c r="D87" s="337">
        <v>345.64776551198435</v>
      </c>
      <c r="E87" s="444">
        <f>C87/'t2'!F87*100</f>
        <v>34.10416383691946</v>
      </c>
      <c r="F87" s="36">
        <v>0.019034872760880228</v>
      </c>
      <c r="G87" s="57">
        <v>39.758316410000006</v>
      </c>
      <c r="H87" s="57">
        <v>81.20758589</v>
      </c>
      <c r="I87" s="58">
        <v>62.911852950000004</v>
      </c>
    </row>
    <row r="88" spans="1:9" ht="12.75" customHeight="1">
      <c r="A88" s="27" t="s">
        <v>181</v>
      </c>
      <c r="B88" s="28" t="s">
        <v>69</v>
      </c>
      <c r="C88" s="52">
        <v>125.62905293</v>
      </c>
      <c r="D88" s="338">
        <v>325.6984380719793</v>
      </c>
      <c r="E88" s="445">
        <f>C88/'t2'!F88*100</f>
        <v>31.340839803719795</v>
      </c>
      <c r="F88" s="37">
        <v>-0.0292910715844662</v>
      </c>
      <c r="G88" s="59">
        <v>28.95673252</v>
      </c>
      <c r="H88" s="59">
        <v>51.969054189999994</v>
      </c>
      <c r="I88" s="60">
        <v>32.00795824</v>
      </c>
    </row>
    <row r="89" spans="1:9" ht="12.75" customHeight="1">
      <c r="A89" s="25" t="s">
        <v>182</v>
      </c>
      <c r="B89" s="26" t="s">
        <v>70</v>
      </c>
      <c r="C89" s="50">
        <v>90.20514612999999</v>
      </c>
      <c r="D89" s="337">
        <v>366.90086566581385</v>
      </c>
      <c r="E89" s="444">
        <f>C89/'t2'!F89*100</f>
        <v>32.13246006191079</v>
      </c>
      <c r="F89" s="36">
        <v>0.04871661949940953</v>
      </c>
      <c r="G89" s="57">
        <v>20.90933562</v>
      </c>
      <c r="H89" s="57">
        <v>33.64273329</v>
      </c>
      <c r="I89" s="58">
        <v>25.15614427</v>
      </c>
    </row>
    <row r="90" spans="1:9" s="3" customFormat="1" ht="12.75" customHeight="1">
      <c r="A90" s="27" t="s">
        <v>183</v>
      </c>
      <c r="B90" s="28" t="s">
        <v>71</v>
      </c>
      <c r="C90" s="52">
        <v>457.03693232999996</v>
      </c>
      <c r="D90" s="338">
        <v>445.80226934035375</v>
      </c>
      <c r="E90" s="445">
        <f>C90/'t2'!F90*100</f>
        <v>45.20780961203911</v>
      </c>
      <c r="F90" s="37">
        <v>-0.03171792515944338</v>
      </c>
      <c r="G90" s="59">
        <v>252.66401401</v>
      </c>
      <c r="H90" s="59">
        <v>94.53748829000001</v>
      </c>
      <c r="I90" s="60">
        <v>110.64644721</v>
      </c>
    </row>
    <row r="91" spans="1:9" ht="12.75" customHeight="1">
      <c r="A91" s="25" t="s">
        <v>184</v>
      </c>
      <c r="B91" s="26" t="s">
        <v>72</v>
      </c>
      <c r="C91" s="50">
        <v>210.53871537999999</v>
      </c>
      <c r="D91" s="337">
        <v>381.4646188773051</v>
      </c>
      <c r="E91" s="444">
        <f>C91/'t2'!F91*100</f>
        <v>36.90407181127311</v>
      </c>
      <c r="F91" s="36">
        <v>-0.00023999168422916828</v>
      </c>
      <c r="G91" s="57">
        <v>70.36898387000001</v>
      </c>
      <c r="H91" s="57">
        <v>71.46779362000001</v>
      </c>
      <c r="I91" s="58">
        <v>64.69564321</v>
      </c>
    </row>
    <row r="92" spans="1:9" ht="12.75" customHeight="1">
      <c r="A92" s="27" t="s">
        <v>185</v>
      </c>
      <c r="B92" s="28" t="s">
        <v>73</v>
      </c>
      <c r="C92" s="52">
        <v>200.93512751</v>
      </c>
      <c r="D92" s="338">
        <v>311.1317820909851</v>
      </c>
      <c r="E92" s="445">
        <f>C92/'t2'!F92*100</f>
        <v>34.53871764926718</v>
      </c>
      <c r="F92" s="37">
        <v>0.007454317250002784</v>
      </c>
      <c r="G92" s="59">
        <v>73.08934296</v>
      </c>
      <c r="H92" s="59">
        <v>81.57020602</v>
      </c>
      <c r="I92" s="60">
        <v>29.84386332</v>
      </c>
    </row>
    <row r="93" spans="1:9" ht="12.75" customHeight="1">
      <c r="A93" s="25" t="s">
        <v>186</v>
      </c>
      <c r="B93" s="26" t="s">
        <v>74</v>
      </c>
      <c r="C93" s="50">
        <v>124.00270649</v>
      </c>
      <c r="D93" s="337">
        <v>283.4924281510982</v>
      </c>
      <c r="E93" s="444">
        <f>C93/'t2'!F93*100</f>
        <v>32.85764855832553</v>
      </c>
      <c r="F93" s="36">
        <v>0.0008296571668815478</v>
      </c>
      <c r="G93" s="57">
        <v>32.05815545</v>
      </c>
      <c r="H93" s="57">
        <v>40.21068659</v>
      </c>
      <c r="I93" s="58">
        <v>40.68780461</v>
      </c>
    </row>
    <row r="94" spans="1:9" ht="12.75">
      <c r="A94" s="27" t="s">
        <v>187</v>
      </c>
      <c r="B94" s="28" t="s">
        <v>98</v>
      </c>
      <c r="C94" s="52">
        <v>108.40499798</v>
      </c>
      <c r="D94" s="338">
        <v>282.73319974544756</v>
      </c>
      <c r="E94" s="445">
        <f>C94/'t2'!F94*100</f>
        <v>28.705418569443363</v>
      </c>
      <c r="F94" s="37">
        <v>-0.0026398237831715132</v>
      </c>
      <c r="G94" s="59">
        <v>24.75252442</v>
      </c>
      <c r="H94" s="59">
        <v>42.79897904</v>
      </c>
      <c r="I94" s="60">
        <v>30.20566716</v>
      </c>
    </row>
    <row r="95" spans="1:9" ht="12.75">
      <c r="A95" s="25" t="s">
        <v>188</v>
      </c>
      <c r="B95" s="26" t="s">
        <v>75</v>
      </c>
      <c r="C95" s="50">
        <v>126.6647096</v>
      </c>
      <c r="D95" s="337">
        <v>321.91379760797406</v>
      </c>
      <c r="E95" s="444">
        <f>C95/'t2'!F95*100</f>
        <v>32.90866799935473</v>
      </c>
      <c r="F95" s="36">
        <v>0.020246814612469688</v>
      </c>
      <c r="G95" s="57">
        <v>21.56883736</v>
      </c>
      <c r="H95" s="57">
        <v>65.38639547</v>
      </c>
      <c r="I95" s="58">
        <v>29.75187059</v>
      </c>
    </row>
    <row r="96" spans="1:9" ht="12.75">
      <c r="A96" s="27" t="s">
        <v>189</v>
      </c>
      <c r="B96" s="28" t="s">
        <v>76</v>
      </c>
      <c r="C96" s="52">
        <v>104.35274203</v>
      </c>
      <c r="D96" s="338">
        <v>294.54711791736526</v>
      </c>
      <c r="E96" s="445">
        <f>C96/'t2'!F96*100</f>
        <v>29.659643646256278</v>
      </c>
      <c r="F96" s="37">
        <v>1.9720043190618597E-05</v>
      </c>
      <c r="G96" s="59">
        <v>25.57707203</v>
      </c>
      <c r="H96" s="59">
        <v>42.35293554</v>
      </c>
      <c r="I96" s="60">
        <v>27.25362113</v>
      </c>
    </row>
    <row r="97" spans="1:9" ht="12.75">
      <c r="A97" s="25" t="s">
        <v>190</v>
      </c>
      <c r="B97" s="26" t="s">
        <v>77</v>
      </c>
      <c r="C97" s="50">
        <v>43.35259436</v>
      </c>
      <c r="D97" s="337">
        <v>296.962019631885</v>
      </c>
      <c r="E97" s="444">
        <f>C97/'t2'!F97*100</f>
        <v>31.49471353043318</v>
      </c>
      <c r="F97" s="36">
        <v>-0.005852047868192267</v>
      </c>
      <c r="G97" s="57">
        <v>10.238983189999999</v>
      </c>
      <c r="H97" s="57">
        <v>16.02875462</v>
      </c>
      <c r="I97" s="58">
        <v>11.21796041</v>
      </c>
    </row>
    <row r="98" spans="1:9" ht="12.75">
      <c r="A98" s="27" t="s">
        <v>191</v>
      </c>
      <c r="B98" s="28" t="s">
        <v>78</v>
      </c>
      <c r="C98" s="52">
        <v>371.04824222</v>
      </c>
      <c r="D98" s="338">
        <v>302.7193407776836</v>
      </c>
      <c r="E98" s="445">
        <f>C98/'t2'!F98*100</f>
        <v>33.43784896521064</v>
      </c>
      <c r="F98" s="37">
        <v>-0.06066235671986664</v>
      </c>
      <c r="G98" s="59">
        <v>154.20037792</v>
      </c>
      <c r="H98" s="59">
        <v>127.51389853</v>
      </c>
      <c r="I98" s="60">
        <v>83.68848498999999</v>
      </c>
    </row>
    <row r="99" spans="1:9" ht="12.75">
      <c r="A99" s="25" t="s">
        <v>192</v>
      </c>
      <c r="B99" s="26" t="s">
        <v>99</v>
      </c>
      <c r="C99" s="50">
        <v>582.13756558</v>
      </c>
      <c r="D99" s="337">
        <v>368.5681633498095</v>
      </c>
      <c r="E99" s="444">
        <f>C99/'t2'!F99*100</f>
        <v>35.21811466356509</v>
      </c>
      <c r="F99" s="36">
        <v>-0.10340278738871678</v>
      </c>
      <c r="G99" s="57">
        <v>411.03286226</v>
      </c>
      <c r="H99" s="57">
        <v>72.77621002</v>
      </c>
      <c r="I99" s="58">
        <v>112.42863098999999</v>
      </c>
    </row>
    <row r="100" spans="1:9" ht="12.75">
      <c r="A100" s="27" t="s">
        <v>193</v>
      </c>
      <c r="B100" s="28" t="s">
        <v>79</v>
      </c>
      <c r="C100" s="52">
        <v>583.09991824</v>
      </c>
      <c r="D100" s="338">
        <v>381.5067774482421</v>
      </c>
      <c r="E100" s="445">
        <f>C100/'t2'!F100*100</f>
        <v>34.0319567293865</v>
      </c>
      <c r="F100" s="37">
        <v>-0.07554288666257769</v>
      </c>
      <c r="G100" s="59">
        <v>156.58452559</v>
      </c>
      <c r="H100" s="59">
        <v>171.89551029</v>
      </c>
      <c r="I100" s="60">
        <v>247.44706124</v>
      </c>
    </row>
    <row r="101" spans="1:9" ht="12.75">
      <c r="A101" s="25" t="s">
        <v>194</v>
      </c>
      <c r="B101" s="26" t="s">
        <v>80</v>
      </c>
      <c r="C101" s="50">
        <v>431.59777474000003</v>
      </c>
      <c r="D101" s="337">
        <v>324.1579059261268</v>
      </c>
      <c r="E101" s="444">
        <f>C101/'t2'!F101*100</f>
        <v>32.06194770603541</v>
      </c>
      <c r="F101" s="36">
        <v>-0.06929692379423302</v>
      </c>
      <c r="G101" s="57">
        <v>196.59964536999996</v>
      </c>
      <c r="H101" s="57">
        <v>112.99796997</v>
      </c>
      <c r="I101" s="58">
        <v>124.7642323</v>
      </c>
    </row>
    <row r="102" spans="1:9" ht="12.75">
      <c r="A102" s="27" t="s">
        <v>195</v>
      </c>
      <c r="B102" s="28" t="s">
        <v>81</v>
      </c>
      <c r="C102" s="52">
        <v>320.06983350999997</v>
      </c>
      <c r="D102" s="338">
        <v>270.014766171832</v>
      </c>
      <c r="E102" s="445">
        <f>C102/'t2'!F102*100</f>
        <v>34.50676587468134</v>
      </c>
      <c r="F102" s="37">
        <v>-0.107335953950349</v>
      </c>
      <c r="G102" s="59">
        <v>138.24285287</v>
      </c>
      <c r="H102" s="59">
        <v>85.94824909</v>
      </c>
      <c r="I102" s="60">
        <v>88.547929</v>
      </c>
    </row>
    <row r="103" spans="1:9" ht="12.75">
      <c r="A103" s="25" t="s">
        <v>196</v>
      </c>
      <c r="B103" s="26" t="s">
        <v>82</v>
      </c>
      <c r="C103" s="50">
        <v>310.61445933</v>
      </c>
      <c r="D103" s="337">
        <v>761.1420503565389</v>
      </c>
      <c r="E103" s="444">
        <f>C103/'t2'!F103*100</f>
        <v>50.28804347056188</v>
      </c>
      <c r="F103" s="36">
        <v>0.02649515308179895</v>
      </c>
      <c r="G103" s="57">
        <v>15.30015963</v>
      </c>
      <c r="H103" s="57">
        <v>40.06176807</v>
      </c>
      <c r="I103" s="58">
        <v>180.32904024</v>
      </c>
    </row>
    <row r="104" spans="1:9" ht="12.75">
      <c r="A104" s="27" t="s">
        <v>197</v>
      </c>
      <c r="B104" s="28" t="s">
        <v>83</v>
      </c>
      <c r="C104" s="52">
        <v>278.10441593</v>
      </c>
      <c r="D104" s="338">
        <v>690.9443649052545</v>
      </c>
      <c r="E104" s="445">
        <f>C104/'t2'!F104*100</f>
        <v>46.189979532953615</v>
      </c>
      <c r="F104" s="37">
        <v>0.060242578943340286</v>
      </c>
      <c r="G104" s="59">
        <v>16.22062069</v>
      </c>
      <c r="H104" s="59">
        <v>25.456393719999998</v>
      </c>
      <c r="I104" s="60">
        <v>170.31711342</v>
      </c>
    </row>
    <row r="105" spans="1:9" ht="12.75">
      <c r="A105" s="25" t="s">
        <v>198</v>
      </c>
      <c r="B105" s="26" t="s">
        <v>84</v>
      </c>
      <c r="C105" s="50">
        <v>167.1100677</v>
      </c>
      <c r="D105" s="337">
        <v>738.0339170413291</v>
      </c>
      <c r="E105" s="444">
        <f>C105/'t2'!F105*100</f>
        <v>55.43236122124146</v>
      </c>
      <c r="F105" s="36">
        <v>-0.031476500744983094</v>
      </c>
      <c r="G105" s="57">
        <v>6.74282553</v>
      </c>
      <c r="H105" s="57">
        <v>21.51386993</v>
      </c>
      <c r="I105" s="58">
        <v>72.52784726</v>
      </c>
    </row>
    <row r="106" spans="1:9" ht="12.75">
      <c r="A106" s="27" t="s">
        <v>199</v>
      </c>
      <c r="B106" s="643" t="s">
        <v>100</v>
      </c>
      <c r="C106" s="51">
        <v>719.2722029700001</v>
      </c>
      <c r="D106" s="338">
        <v>871.8081087105396</v>
      </c>
      <c r="E106" s="445">
        <f>C106/'t2'!F106*100</f>
        <v>49.50671464856915</v>
      </c>
      <c r="F106" s="37">
        <v>0.03958878191056381</v>
      </c>
      <c r="G106" s="55">
        <v>40.35733647</v>
      </c>
      <c r="H106" s="55">
        <v>43.24737435</v>
      </c>
      <c r="I106" s="56">
        <v>405.90283288</v>
      </c>
    </row>
    <row r="107" spans="1:9" ht="13.5" thickBot="1">
      <c r="A107" s="671">
        <v>976</v>
      </c>
      <c r="B107" s="644" t="s">
        <v>460</v>
      </c>
      <c r="C107" s="50">
        <v>132.52718543</v>
      </c>
      <c r="D107" s="337">
        <v>709.7300656566468</v>
      </c>
      <c r="E107" s="444">
        <f>C107/'t2'!F107*100</f>
        <v>47.813761686928835</v>
      </c>
      <c r="F107" s="36" t="s">
        <v>474</v>
      </c>
      <c r="G107" s="57">
        <v>5.4689363</v>
      </c>
      <c r="H107" s="57">
        <v>1.1083458899999998</v>
      </c>
      <c r="I107" s="58">
        <v>0</v>
      </c>
    </row>
    <row r="108" spans="1:9" ht="12.75">
      <c r="A108" s="755" t="s">
        <v>201</v>
      </c>
      <c r="B108" s="756"/>
      <c r="C108" s="61">
        <v>19920.70758399</v>
      </c>
      <c r="D108" s="339">
        <v>323.20198566153636</v>
      </c>
      <c r="E108" s="446">
        <f>C108/'t2'!F108*100</f>
        <v>33.63432881792478</v>
      </c>
      <c r="F108" s="38">
        <v>-0.019940618211351735</v>
      </c>
      <c r="G108" s="64">
        <v>7007.767298949999</v>
      </c>
      <c r="H108" s="64">
        <v>6442.532629130001</v>
      </c>
      <c r="I108" s="65">
        <v>5441.645849079999</v>
      </c>
    </row>
    <row r="109" spans="1:9" ht="12.75">
      <c r="A109" s="753" t="s">
        <v>463</v>
      </c>
      <c r="B109" s="754"/>
      <c r="C109" s="62">
        <v>1607.6283313600002</v>
      </c>
      <c r="D109" s="340">
        <v>784.6763029882677</v>
      </c>
      <c r="E109" s="304">
        <f>C109/'t2'!F109*100</f>
        <v>49.44605521053211</v>
      </c>
      <c r="F109" s="39">
        <v>0.0320283959651535</v>
      </c>
      <c r="G109" s="66">
        <v>84.08987862</v>
      </c>
      <c r="H109" s="66">
        <v>131.38775196</v>
      </c>
      <c r="I109" s="67">
        <v>829.0768337999999</v>
      </c>
    </row>
    <row r="110" spans="1:9" ht="13.5" thickBot="1">
      <c r="A110" s="751" t="s">
        <v>464</v>
      </c>
      <c r="B110" s="752"/>
      <c r="C110" s="63">
        <v>22679.416043520003</v>
      </c>
      <c r="D110" s="341">
        <v>343.9285366570991</v>
      </c>
      <c r="E110" s="447">
        <f>C110/'t2'!F110*100</f>
        <v>35.13297331699838</v>
      </c>
      <c r="F110" s="40">
        <v>-0.011935566215724891</v>
      </c>
      <c r="G110" s="68">
        <v>7974.262025789999</v>
      </c>
      <c r="H110" s="68">
        <v>6633.414567370001</v>
      </c>
      <c r="I110" s="69">
        <v>6535.544749689999</v>
      </c>
    </row>
    <row r="111" spans="1:9" ht="12.75">
      <c r="A111" s="794" t="s">
        <v>462</v>
      </c>
      <c r="B111" s="794"/>
      <c r="C111" s="794"/>
      <c r="D111" s="794"/>
      <c r="E111" s="794"/>
      <c r="F111" s="794"/>
      <c r="G111" s="794"/>
      <c r="H111" s="794"/>
      <c r="I111" s="794"/>
    </row>
    <row r="112" spans="1:9" ht="12.75">
      <c r="A112" s="757" t="s">
        <v>469</v>
      </c>
      <c r="B112" s="757"/>
      <c r="C112" s="757"/>
      <c r="D112" s="757"/>
      <c r="E112" s="757"/>
      <c r="F112" s="757"/>
      <c r="G112" s="757"/>
      <c r="H112" s="757"/>
      <c r="I112" s="757"/>
    </row>
    <row r="113" spans="1:9" ht="12.75">
      <c r="A113" s="757" t="s">
        <v>470</v>
      </c>
      <c r="B113" s="757"/>
      <c r="C113" s="757"/>
      <c r="D113" s="757"/>
      <c r="E113" s="757"/>
      <c r="F113" s="757"/>
      <c r="G113" s="757"/>
      <c r="H113" s="757"/>
      <c r="I113" s="757"/>
    </row>
    <row r="114" spans="1:9" ht="12.75">
      <c r="A114" s="757" t="s">
        <v>384</v>
      </c>
      <c r="B114" s="757"/>
      <c r="C114" s="757"/>
      <c r="D114" s="757"/>
      <c r="E114" s="757"/>
      <c r="F114" s="757"/>
      <c r="G114" s="757"/>
      <c r="H114" s="757"/>
      <c r="I114" s="757"/>
    </row>
    <row r="115" spans="1:9" ht="12.75">
      <c r="A115" s="781" t="s">
        <v>451</v>
      </c>
      <c r="B115" s="781"/>
      <c r="C115" s="781"/>
      <c r="D115" s="781"/>
      <c r="E115" s="781"/>
      <c r="F115" s="781"/>
      <c r="G115" s="781"/>
      <c r="H115" s="781"/>
      <c r="I115" s="781"/>
    </row>
    <row r="116" spans="1:9" ht="12.75">
      <c r="A116" s="20"/>
      <c r="B116" s="20"/>
      <c r="C116" s="20"/>
      <c r="D116" s="20"/>
      <c r="E116" s="230"/>
      <c r="F116" s="20"/>
      <c r="G116" s="198"/>
      <c r="H116" s="198"/>
      <c r="I116" s="198"/>
    </row>
    <row r="117" spans="7:9" ht="12.75">
      <c r="G117" s="4"/>
      <c r="H117" s="4"/>
      <c r="I117" s="4"/>
    </row>
    <row r="118" ht="12.75">
      <c r="E118" s="2"/>
    </row>
    <row r="119" ht="12.75">
      <c r="E119" s="2"/>
    </row>
    <row r="120" ht="12.75">
      <c r="E120" s="2"/>
    </row>
    <row r="121" ht="12.75">
      <c r="D121" s="50"/>
    </row>
    <row r="122" ht="12.75">
      <c r="D122" s="199"/>
    </row>
    <row r="124" spans="3:7" ht="12.75">
      <c r="C124" s="600"/>
      <c r="G124" s="600"/>
    </row>
    <row r="131" spans="7:9" ht="12.75">
      <c r="G131" s="199"/>
      <c r="H131" s="199"/>
      <c r="I131" s="199"/>
    </row>
  </sheetData>
  <sheetProtection/>
  <mergeCells count="13">
    <mergeCell ref="A110:B110"/>
    <mergeCell ref="A115:I115"/>
    <mergeCell ref="A111:I111"/>
    <mergeCell ref="A112:I112"/>
    <mergeCell ref="A113:I113"/>
    <mergeCell ref="A114:I114"/>
    <mergeCell ref="A109:B109"/>
    <mergeCell ref="A108:B108"/>
    <mergeCell ref="C1:F1"/>
    <mergeCell ref="A1:B1"/>
    <mergeCell ref="A5:B6"/>
    <mergeCell ref="C5:I5"/>
    <mergeCell ref="A3:I3"/>
  </mergeCells>
  <hyperlinks>
    <hyperlink ref="I2" location="Index!A1" display="Index"/>
  </hyperlinks>
  <printOptions/>
  <pageMargins left="0.5118110236220472" right="0.2362204724409449" top="1.24" bottom="0.5511811023622047" header="0.31" footer="0.19"/>
  <pageSetup firstPageNumber="14"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8" man="1"/>
  </rowBreaks>
</worksheet>
</file>

<file path=xl/worksheets/sheet9.xml><?xml version="1.0" encoding="utf-8"?>
<worksheet xmlns="http://schemas.openxmlformats.org/spreadsheetml/2006/main" xmlns:r="http://schemas.openxmlformats.org/officeDocument/2006/relationships">
  <dimension ref="A1:G122"/>
  <sheetViews>
    <sheetView zoomScaleSheetLayoutView="85" workbookViewId="0" topLeftCell="A1">
      <selection activeCell="A1" sqref="A1:B1"/>
    </sheetView>
  </sheetViews>
  <sheetFormatPr defaultColWidth="11.421875" defaultRowHeight="12.75"/>
  <cols>
    <col min="1" max="1" width="3.421875" style="2" customWidth="1"/>
    <col min="2" max="2" width="17.8515625" style="2" bestFit="1" customWidth="1"/>
    <col min="3" max="4" width="15.7109375" style="2" customWidth="1"/>
    <col min="5" max="5" width="15.7109375" style="199" customWidth="1"/>
    <col min="6" max="6" width="15.7109375" style="2" customWidth="1"/>
    <col min="7" max="7" width="14.7109375" style="99" customWidth="1"/>
    <col min="8" max="16384" width="11.421875" style="2" customWidth="1"/>
  </cols>
  <sheetData>
    <row r="1" spans="1:7" ht="16.5" customHeight="1">
      <c r="A1" s="759" t="s">
        <v>315</v>
      </c>
      <c r="B1" s="759"/>
      <c r="C1" s="412" t="s">
        <v>445</v>
      </c>
      <c r="D1" s="412"/>
      <c r="E1" s="412"/>
      <c r="F1" s="412"/>
      <c r="G1" s="412"/>
    </row>
    <row r="2" spans="1:7" s="10" customFormat="1" ht="15" customHeight="1" thickBot="1">
      <c r="A2" s="11"/>
      <c r="B2" s="11"/>
      <c r="C2" s="9"/>
      <c r="D2" s="9"/>
      <c r="E2" s="9"/>
      <c r="F2" s="226"/>
      <c r="G2" s="111" t="s">
        <v>280</v>
      </c>
    </row>
    <row r="3" spans="1:7" ht="22.5" customHeight="1" thickBot="1">
      <c r="A3" s="789" t="s">
        <v>439</v>
      </c>
      <c r="B3" s="798"/>
      <c r="C3" s="798"/>
      <c r="D3" s="798"/>
      <c r="E3" s="798"/>
      <c r="F3" s="798"/>
      <c r="G3" s="799"/>
    </row>
    <row r="4" spans="1:7" ht="9" customHeight="1" thickBot="1">
      <c r="A4" s="12"/>
      <c r="B4" s="13"/>
      <c r="C4" s="13"/>
      <c r="D4" s="14"/>
      <c r="E4" s="227"/>
      <c r="F4" s="15"/>
      <c r="G4" s="97"/>
    </row>
    <row r="5" spans="1:7" ht="34.5" customHeight="1">
      <c r="A5" s="760" t="s">
        <v>228</v>
      </c>
      <c r="B5" s="761"/>
      <c r="C5" s="606" t="s">
        <v>440</v>
      </c>
      <c r="D5" s="607" t="s">
        <v>441</v>
      </c>
      <c r="E5" s="602" t="s">
        <v>442</v>
      </c>
      <c r="F5" s="605" t="s">
        <v>443</v>
      </c>
      <c r="G5" s="608" t="s">
        <v>424</v>
      </c>
    </row>
    <row r="6" spans="1:7" ht="41.25" customHeight="1">
      <c r="A6" s="762"/>
      <c r="B6" s="763"/>
      <c r="C6" s="609" t="s">
        <v>234</v>
      </c>
      <c r="D6" s="610" t="s">
        <v>234</v>
      </c>
      <c r="E6" s="611" t="s">
        <v>234</v>
      </c>
      <c r="F6" s="610" t="s">
        <v>234</v>
      </c>
      <c r="G6" s="612" t="s">
        <v>234</v>
      </c>
    </row>
    <row r="7" spans="1:7" ht="12.75" customHeight="1">
      <c r="A7" s="25" t="s">
        <v>102</v>
      </c>
      <c r="B7" s="26" t="s">
        <v>1</v>
      </c>
      <c r="C7" s="613">
        <v>0</v>
      </c>
      <c r="D7" s="614">
        <v>9.635246</v>
      </c>
      <c r="E7" s="615">
        <v>5.851962</v>
      </c>
      <c r="F7" s="614">
        <v>4.718628</v>
      </c>
      <c r="G7" s="616">
        <f>F7-E7</f>
        <v>-1.1333340000000005</v>
      </c>
    </row>
    <row r="8" spans="1:7" ht="12.75" customHeight="1">
      <c r="A8" s="27" t="s">
        <v>103</v>
      </c>
      <c r="B8" s="28" t="s">
        <v>2</v>
      </c>
      <c r="C8" s="617">
        <v>0</v>
      </c>
      <c r="D8" s="618">
        <v>7.714582</v>
      </c>
      <c r="E8" s="619">
        <v>0</v>
      </c>
      <c r="F8" s="618">
        <v>6.216638</v>
      </c>
      <c r="G8" s="620">
        <f aca="true" t="shared" si="0" ref="G8:G71">F8-E8</f>
        <v>6.216638</v>
      </c>
    </row>
    <row r="9" spans="1:7" ht="12.75" customHeight="1">
      <c r="A9" s="25" t="s">
        <v>104</v>
      </c>
      <c r="B9" s="26" t="s">
        <v>3</v>
      </c>
      <c r="C9" s="613">
        <v>0</v>
      </c>
      <c r="D9" s="614">
        <v>10.577641</v>
      </c>
      <c r="E9" s="615">
        <v>0</v>
      </c>
      <c r="F9" s="614">
        <v>5.228284</v>
      </c>
      <c r="G9" s="616">
        <f t="shared" si="0"/>
        <v>5.228284</v>
      </c>
    </row>
    <row r="10" spans="1:7" ht="12.75" customHeight="1">
      <c r="A10" s="27" t="s">
        <v>105</v>
      </c>
      <c r="B10" s="28" t="s">
        <v>85</v>
      </c>
      <c r="C10" s="617">
        <v>0</v>
      </c>
      <c r="D10" s="618">
        <v>3.570375</v>
      </c>
      <c r="E10" s="619">
        <v>1.295931</v>
      </c>
      <c r="F10" s="618">
        <v>3.970141</v>
      </c>
      <c r="G10" s="620">
        <f t="shared" si="0"/>
        <v>2.67421</v>
      </c>
    </row>
    <row r="11" spans="1:7" ht="12.75" customHeight="1">
      <c r="A11" s="25" t="s">
        <v>106</v>
      </c>
      <c r="B11" s="26" t="s">
        <v>4</v>
      </c>
      <c r="C11" s="613">
        <v>0</v>
      </c>
      <c r="D11" s="614">
        <v>2.640652</v>
      </c>
      <c r="E11" s="615">
        <v>1.359565</v>
      </c>
      <c r="F11" s="614">
        <v>4.035688</v>
      </c>
      <c r="G11" s="616">
        <f t="shared" si="0"/>
        <v>2.6761230000000005</v>
      </c>
    </row>
    <row r="12" spans="1:7" ht="12.75" customHeight="1">
      <c r="A12" s="27" t="s">
        <v>107</v>
      </c>
      <c r="B12" s="28" t="s">
        <v>5</v>
      </c>
      <c r="C12" s="617">
        <v>0</v>
      </c>
      <c r="D12" s="618">
        <v>14.941448</v>
      </c>
      <c r="E12" s="619">
        <v>34.946146</v>
      </c>
      <c r="F12" s="618">
        <v>0</v>
      </c>
      <c r="G12" s="620">
        <f t="shared" si="0"/>
        <v>-34.946146</v>
      </c>
    </row>
    <row r="13" spans="1:7" ht="12.75" customHeight="1">
      <c r="A13" s="25" t="s">
        <v>108</v>
      </c>
      <c r="B13" s="26" t="s">
        <v>6</v>
      </c>
      <c r="C13" s="613">
        <v>0</v>
      </c>
      <c r="D13" s="614">
        <v>9.524013</v>
      </c>
      <c r="E13" s="615">
        <v>0</v>
      </c>
      <c r="F13" s="614">
        <v>4.98616</v>
      </c>
      <c r="G13" s="616">
        <f t="shared" si="0"/>
        <v>4.98616</v>
      </c>
    </row>
    <row r="14" spans="1:7" ht="12.75" customHeight="1">
      <c r="A14" s="27" t="s">
        <v>109</v>
      </c>
      <c r="B14" s="28" t="s">
        <v>86</v>
      </c>
      <c r="C14" s="617">
        <v>0</v>
      </c>
      <c r="D14" s="618">
        <v>6.860487</v>
      </c>
      <c r="E14" s="619">
        <v>0</v>
      </c>
      <c r="F14" s="618">
        <v>5.190938</v>
      </c>
      <c r="G14" s="620">
        <f t="shared" si="0"/>
        <v>5.190938</v>
      </c>
    </row>
    <row r="15" spans="1:7" ht="12.75" customHeight="1">
      <c r="A15" s="25" t="s">
        <v>110</v>
      </c>
      <c r="B15" s="26" t="s">
        <v>7</v>
      </c>
      <c r="C15" s="613">
        <v>0</v>
      </c>
      <c r="D15" s="614">
        <v>4.650548</v>
      </c>
      <c r="E15" s="615">
        <v>0</v>
      </c>
      <c r="F15" s="614">
        <v>4.648901</v>
      </c>
      <c r="G15" s="616">
        <f t="shared" si="0"/>
        <v>4.648901</v>
      </c>
    </row>
    <row r="16" spans="1:7" ht="12.75" customHeight="1">
      <c r="A16" s="27" t="s">
        <v>111</v>
      </c>
      <c r="B16" s="28" t="s">
        <v>87</v>
      </c>
      <c r="C16" s="617">
        <v>0</v>
      </c>
      <c r="D16" s="618">
        <v>5.019034</v>
      </c>
      <c r="E16" s="619">
        <v>0</v>
      </c>
      <c r="F16" s="618">
        <v>4.402925</v>
      </c>
      <c r="G16" s="620">
        <f t="shared" si="0"/>
        <v>4.402925</v>
      </c>
    </row>
    <row r="17" spans="1:7" ht="12.75" customHeight="1">
      <c r="A17" s="25" t="s">
        <v>112</v>
      </c>
      <c r="B17" s="26" t="s">
        <v>8</v>
      </c>
      <c r="C17" s="613">
        <v>0</v>
      </c>
      <c r="D17" s="614">
        <v>10.117445</v>
      </c>
      <c r="E17" s="615">
        <v>2.478171</v>
      </c>
      <c r="F17" s="614">
        <v>5.088112</v>
      </c>
      <c r="G17" s="616">
        <f t="shared" si="0"/>
        <v>2.6099409999999996</v>
      </c>
    </row>
    <row r="18" spans="1:7" ht="12.75" customHeight="1">
      <c r="A18" s="27" t="s">
        <v>113</v>
      </c>
      <c r="B18" s="28" t="s">
        <v>9</v>
      </c>
      <c r="C18" s="617">
        <v>0</v>
      </c>
      <c r="D18" s="618">
        <v>6.638521</v>
      </c>
      <c r="E18" s="619">
        <v>0</v>
      </c>
      <c r="F18" s="618">
        <v>5.142442</v>
      </c>
      <c r="G18" s="620">
        <f t="shared" si="0"/>
        <v>5.142442</v>
      </c>
    </row>
    <row r="19" spans="1:7" ht="12.75" customHeight="1">
      <c r="A19" s="25" t="s">
        <v>114</v>
      </c>
      <c r="B19" s="26" t="s">
        <v>10</v>
      </c>
      <c r="C19" s="613">
        <v>0</v>
      </c>
      <c r="D19" s="614">
        <v>37.65168</v>
      </c>
      <c r="E19" s="615">
        <v>25.959334</v>
      </c>
      <c r="F19" s="614">
        <v>0</v>
      </c>
      <c r="G19" s="616">
        <f t="shared" si="0"/>
        <v>-25.959334</v>
      </c>
    </row>
    <row r="20" spans="1:7" ht="12.75" customHeight="1">
      <c r="A20" s="27" t="s">
        <v>115</v>
      </c>
      <c r="B20" s="28" t="s">
        <v>11</v>
      </c>
      <c r="C20" s="617">
        <v>0</v>
      </c>
      <c r="D20" s="618">
        <v>7.868181</v>
      </c>
      <c r="E20" s="619">
        <v>6.846291</v>
      </c>
      <c r="F20" s="618">
        <v>5.761114</v>
      </c>
      <c r="G20" s="620">
        <f t="shared" si="0"/>
        <v>-1.0851769999999998</v>
      </c>
    </row>
    <row r="21" spans="1:7" ht="12.75" customHeight="1">
      <c r="A21" s="25" t="s">
        <v>116</v>
      </c>
      <c r="B21" s="26" t="s">
        <v>12</v>
      </c>
      <c r="C21" s="613">
        <v>0</v>
      </c>
      <c r="D21" s="614">
        <v>3.790541</v>
      </c>
      <c r="E21" s="615">
        <v>0</v>
      </c>
      <c r="F21" s="614">
        <v>5.233211</v>
      </c>
      <c r="G21" s="616">
        <f t="shared" si="0"/>
        <v>5.233211</v>
      </c>
    </row>
    <row r="22" spans="1:7" ht="12.75" customHeight="1">
      <c r="A22" s="27" t="s">
        <v>117</v>
      </c>
      <c r="B22" s="28" t="s">
        <v>13</v>
      </c>
      <c r="C22" s="617">
        <v>0</v>
      </c>
      <c r="D22" s="618">
        <v>9.75277</v>
      </c>
      <c r="E22" s="619">
        <v>0</v>
      </c>
      <c r="F22" s="618">
        <v>5.041308</v>
      </c>
      <c r="G22" s="620">
        <f t="shared" si="0"/>
        <v>5.041308</v>
      </c>
    </row>
    <row r="23" spans="1:7" ht="12.75" customHeight="1">
      <c r="A23" s="25" t="s">
        <v>118</v>
      </c>
      <c r="B23" s="26" t="s">
        <v>88</v>
      </c>
      <c r="C23" s="613">
        <v>0</v>
      </c>
      <c r="D23" s="614">
        <v>7.857904</v>
      </c>
      <c r="E23" s="615">
        <v>9.159831</v>
      </c>
      <c r="F23" s="614">
        <v>5.546067</v>
      </c>
      <c r="G23" s="616">
        <f t="shared" si="0"/>
        <v>-3.6137640000000006</v>
      </c>
    </row>
    <row r="24" spans="1:7" ht="12.75" customHeight="1">
      <c r="A24" s="27" t="s">
        <v>119</v>
      </c>
      <c r="B24" s="28" t="s">
        <v>89</v>
      </c>
      <c r="C24" s="617">
        <v>0</v>
      </c>
      <c r="D24" s="618">
        <v>5.432056</v>
      </c>
      <c r="E24" s="619">
        <v>0</v>
      </c>
      <c r="F24" s="618">
        <v>4.830294</v>
      </c>
      <c r="G24" s="620">
        <f t="shared" si="0"/>
        <v>4.830294</v>
      </c>
    </row>
    <row r="25" spans="1:7" ht="12.75" customHeight="1">
      <c r="A25" s="25" t="s">
        <v>120</v>
      </c>
      <c r="B25" s="26" t="s">
        <v>90</v>
      </c>
      <c r="C25" s="613">
        <v>0</v>
      </c>
      <c r="D25" s="614">
        <v>5.879635</v>
      </c>
      <c r="E25" s="615">
        <v>0</v>
      </c>
      <c r="F25" s="614">
        <v>4.919659</v>
      </c>
      <c r="G25" s="616">
        <f t="shared" si="0"/>
        <v>4.919659</v>
      </c>
    </row>
    <row r="26" spans="1:7" ht="12.75" customHeight="1">
      <c r="A26" s="27" t="s">
        <v>225</v>
      </c>
      <c r="B26" s="28" t="s">
        <v>14</v>
      </c>
      <c r="C26" s="617">
        <v>0</v>
      </c>
      <c r="D26" s="618">
        <v>6.628239</v>
      </c>
      <c r="E26" s="619">
        <v>2.004364</v>
      </c>
      <c r="F26" s="618">
        <v>0</v>
      </c>
      <c r="G26" s="620">
        <f t="shared" si="0"/>
        <v>-2.004364</v>
      </c>
    </row>
    <row r="27" spans="1:7" ht="12.75" customHeight="1">
      <c r="A27" s="25" t="s">
        <v>226</v>
      </c>
      <c r="B27" s="26" t="s">
        <v>15</v>
      </c>
      <c r="C27" s="613">
        <v>0</v>
      </c>
      <c r="D27" s="614">
        <v>4.914427</v>
      </c>
      <c r="E27" s="615">
        <v>0</v>
      </c>
      <c r="F27" s="614">
        <v>4.128648</v>
      </c>
      <c r="G27" s="616">
        <f t="shared" si="0"/>
        <v>4.128648</v>
      </c>
    </row>
    <row r="28" spans="1:7" ht="12.75" customHeight="1">
      <c r="A28" s="27" t="s">
        <v>121</v>
      </c>
      <c r="B28" s="28" t="s">
        <v>16</v>
      </c>
      <c r="C28" s="617">
        <v>0</v>
      </c>
      <c r="D28" s="618">
        <v>3.793053</v>
      </c>
      <c r="E28" s="619">
        <v>4.20827</v>
      </c>
      <c r="F28" s="618">
        <v>4.646359</v>
      </c>
      <c r="G28" s="620">
        <f t="shared" si="0"/>
        <v>0.4380890000000006</v>
      </c>
    </row>
    <row r="29" spans="1:7" ht="12.75" customHeight="1">
      <c r="A29" s="25" t="s">
        <v>122</v>
      </c>
      <c r="B29" s="26" t="s">
        <v>91</v>
      </c>
      <c r="C29" s="613">
        <v>0</v>
      </c>
      <c r="D29" s="614">
        <v>14.853553</v>
      </c>
      <c r="E29" s="615">
        <v>0</v>
      </c>
      <c r="F29" s="614">
        <v>6.257406</v>
      </c>
      <c r="G29" s="616">
        <f t="shared" si="0"/>
        <v>6.257406</v>
      </c>
    </row>
    <row r="30" spans="1:7" ht="12.75" customHeight="1">
      <c r="A30" s="27" t="s">
        <v>123</v>
      </c>
      <c r="B30" s="28" t="s">
        <v>17</v>
      </c>
      <c r="C30" s="617">
        <v>0</v>
      </c>
      <c r="D30" s="618">
        <v>2.999408</v>
      </c>
      <c r="E30" s="619">
        <v>0</v>
      </c>
      <c r="F30" s="618">
        <v>6.009082</v>
      </c>
      <c r="G30" s="620">
        <f t="shared" si="0"/>
        <v>6.009082</v>
      </c>
    </row>
    <row r="31" spans="1:7" ht="12.75" customHeight="1">
      <c r="A31" s="25" t="s">
        <v>124</v>
      </c>
      <c r="B31" s="26" t="s">
        <v>92</v>
      </c>
      <c r="C31" s="613">
        <v>0</v>
      </c>
      <c r="D31" s="614">
        <v>0.773387</v>
      </c>
      <c r="E31" s="615">
        <v>0</v>
      </c>
      <c r="F31" s="614">
        <v>5.225572</v>
      </c>
      <c r="G31" s="616">
        <f t="shared" si="0"/>
        <v>5.225572</v>
      </c>
    </row>
    <row r="32" spans="1:7" ht="12.75" customHeight="1">
      <c r="A32" s="27" t="s">
        <v>125</v>
      </c>
      <c r="B32" s="28" t="s">
        <v>18</v>
      </c>
      <c r="C32" s="617">
        <v>0</v>
      </c>
      <c r="D32" s="618">
        <v>13.596131</v>
      </c>
      <c r="E32" s="619">
        <v>0</v>
      </c>
      <c r="F32" s="618">
        <v>5.056651</v>
      </c>
      <c r="G32" s="620">
        <f t="shared" si="0"/>
        <v>5.056651</v>
      </c>
    </row>
    <row r="33" spans="1:7" ht="12.75" customHeight="1">
      <c r="A33" s="25" t="s">
        <v>126</v>
      </c>
      <c r="B33" s="26" t="s">
        <v>93</v>
      </c>
      <c r="C33" s="613">
        <v>0</v>
      </c>
      <c r="D33" s="614">
        <v>14.057308</v>
      </c>
      <c r="E33" s="615">
        <v>3.032234</v>
      </c>
      <c r="F33" s="614">
        <v>0</v>
      </c>
      <c r="G33" s="616">
        <f t="shared" si="0"/>
        <v>-3.032234</v>
      </c>
    </row>
    <row r="34" spans="1:7" ht="12.75" customHeight="1">
      <c r="A34" s="27" t="s">
        <v>127</v>
      </c>
      <c r="B34" s="28" t="s">
        <v>19</v>
      </c>
      <c r="C34" s="617">
        <v>0</v>
      </c>
      <c r="D34" s="618">
        <v>5.95678</v>
      </c>
      <c r="E34" s="619">
        <v>0</v>
      </c>
      <c r="F34" s="618">
        <v>5.491649</v>
      </c>
      <c r="G34" s="620">
        <f t="shared" si="0"/>
        <v>5.491649</v>
      </c>
    </row>
    <row r="35" spans="1:7" ht="12.75" customHeight="1">
      <c r="A35" s="25" t="s">
        <v>128</v>
      </c>
      <c r="B35" s="26" t="s">
        <v>20</v>
      </c>
      <c r="C35" s="613">
        <v>0</v>
      </c>
      <c r="D35" s="614">
        <v>6.405285</v>
      </c>
      <c r="E35" s="615">
        <v>2.598668</v>
      </c>
      <c r="F35" s="614">
        <v>4.753968</v>
      </c>
      <c r="G35" s="616">
        <f t="shared" si="0"/>
        <v>2.1553000000000004</v>
      </c>
    </row>
    <row r="36" spans="1:7" ht="12.75" customHeight="1">
      <c r="A36" s="27" t="s">
        <v>129</v>
      </c>
      <c r="B36" s="28" t="s">
        <v>21</v>
      </c>
      <c r="C36" s="617">
        <v>0</v>
      </c>
      <c r="D36" s="618">
        <v>16.967228</v>
      </c>
      <c r="E36" s="619">
        <v>0</v>
      </c>
      <c r="F36" s="618">
        <v>6.695886</v>
      </c>
      <c r="G36" s="620">
        <f t="shared" si="0"/>
        <v>6.695886</v>
      </c>
    </row>
    <row r="37" spans="1:7" ht="12.75" customHeight="1">
      <c r="A37" s="25" t="s">
        <v>130</v>
      </c>
      <c r="B37" s="26" t="s">
        <v>22</v>
      </c>
      <c r="C37" s="613">
        <v>0</v>
      </c>
      <c r="D37" s="614">
        <v>17.653315</v>
      </c>
      <c r="E37" s="615">
        <v>6.252649</v>
      </c>
      <c r="F37" s="614">
        <v>5.606448</v>
      </c>
      <c r="G37" s="616">
        <f t="shared" si="0"/>
        <v>-0.6462009999999996</v>
      </c>
    </row>
    <row r="38" spans="1:7" ht="12.75" customHeight="1">
      <c r="A38" s="27" t="s">
        <v>131</v>
      </c>
      <c r="B38" s="28" t="s">
        <v>23</v>
      </c>
      <c r="C38" s="617">
        <v>0</v>
      </c>
      <c r="D38" s="618">
        <v>24.165049</v>
      </c>
      <c r="E38" s="619">
        <v>14.631273</v>
      </c>
      <c r="F38" s="618">
        <v>6.940061</v>
      </c>
      <c r="G38" s="620">
        <f t="shared" si="0"/>
        <v>-7.691212</v>
      </c>
    </row>
    <row r="39" spans="1:7" ht="12.75" customHeight="1">
      <c r="A39" s="25" t="s">
        <v>132</v>
      </c>
      <c r="B39" s="26" t="s">
        <v>24</v>
      </c>
      <c r="C39" s="613">
        <v>0</v>
      </c>
      <c r="D39" s="614">
        <v>5.719627</v>
      </c>
      <c r="E39" s="615">
        <v>0</v>
      </c>
      <c r="F39" s="614">
        <v>4.551567</v>
      </c>
      <c r="G39" s="616">
        <f t="shared" si="0"/>
        <v>4.551567</v>
      </c>
    </row>
    <row r="40" spans="1:7" ht="12.75" customHeight="1">
      <c r="A40" s="27" t="s">
        <v>133</v>
      </c>
      <c r="B40" s="28" t="s">
        <v>25</v>
      </c>
      <c r="C40" s="617">
        <v>0</v>
      </c>
      <c r="D40" s="618">
        <v>21.646116</v>
      </c>
      <c r="E40" s="619">
        <v>21.140466</v>
      </c>
      <c r="F40" s="618">
        <v>7.871988</v>
      </c>
      <c r="G40" s="620">
        <f t="shared" si="0"/>
        <v>-13.268478</v>
      </c>
    </row>
    <row r="41" spans="1:7" ht="12.75" customHeight="1">
      <c r="A41" s="25" t="s">
        <v>134</v>
      </c>
      <c r="B41" s="26" t="s">
        <v>26</v>
      </c>
      <c r="C41" s="613">
        <v>0</v>
      </c>
      <c r="D41" s="614">
        <v>20.737554</v>
      </c>
      <c r="E41" s="615">
        <v>14.609517</v>
      </c>
      <c r="F41" s="614">
        <v>7.089245</v>
      </c>
      <c r="G41" s="616">
        <f t="shared" si="0"/>
        <v>-7.520272</v>
      </c>
    </row>
    <row r="42" spans="1:7" ht="12.75" customHeight="1">
      <c r="A42" s="27" t="s">
        <v>135</v>
      </c>
      <c r="B42" s="28" t="s">
        <v>27</v>
      </c>
      <c r="C42" s="617">
        <v>0</v>
      </c>
      <c r="D42" s="618">
        <v>20.89077</v>
      </c>
      <c r="E42" s="619">
        <v>7.889763</v>
      </c>
      <c r="F42" s="618">
        <v>6.645363</v>
      </c>
      <c r="G42" s="620">
        <f t="shared" si="0"/>
        <v>-1.2444000000000006</v>
      </c>
    </row>
    <row r="43" spans="1:7" ht="12.75" customHeight="1">
      <c r="A43" s="25" t="s">
        <v>136</v>
      </c>
      <c r="B43" s="26" t="s">
        <v>28</v>
      </c>
      <c r="C43" s="613">
        <v>0</v>
      </c>
      <c r="D43" s="614">
        <v>3.497518</v>
      </c>
      <c r="E43" s="615">
        <v>0</v>
      </c>
      <c r="F43" s="614">
        <v>5.717629</v>
      </c>
      <c r="G43" s="616">
        <f t="shared" si="0"/>
        <v>5.717629</v>
      </c>
    </row>
    <row r="44" spans="1:7" ht="12.75" customHeight="1">
      <c r="A44" s="27" t="s">
        <v>137</v>
      </c>
      <c r="B44" s="28" t="s">
        <v>29</v>
      </c>
      <c r="C44" s="617">
        <v>0</v>
      </c>
      <c r="D44" s="618">
        <v>4.76817</v>
      </c>
      <c r="E44" s="619">
        <v>3.881547</v>
      </c>
      <c r="F44" s="618">
        <v>5.115799</v>
      </c>
      <c r="G44" s="620">
        <f t="shared" si="0"/>
        <v>1.2342520000000001</v>
      </c>
    </row>
    <row r="45" spans="1:7" ht="12.75" customHeight="1">
      <c r="A45" s="25" t="s">
        <v>138</v>
      </c>
      <c r="B45" s="26" t="s">
        <v>30</v>
      </c>
      <c r="C45" s="613">
        <v>0</v>
      </c>
      <c r="D45" s="614">
        <v>35.129657</v>
      </c>
      <c r="E45" s="615">
        <v>9.874504</v>
      </c>
      <c r="F45" s="614">
        <v>0</v>
      </c>
      <c r="G45" s="616">
        <f t="shared" si="0"/>
        <v>-9.874504</v>
      </c>
    </row>
    <row r="46" spans="1:7" ht="12.75" customHeight="1">
      <c r="A46" s="27" t="s">
        <v>139</v>
      </c>
      <c r="B46" s="28" t="s">
        <v>94</v>
      </c>
      <c r="C46" s="617">
        <v>0</v>
      </c>
      <c r="D46" s="618">
        <v>6.634504</v>
      </c>
      <c r="E46" s="619">
        <v>0</v>
      </c>
      <c r="F46" s="618">
        <v>4.431701</v>
      </c>
      <c r="G46" s="620">
        <f t="shared" si="0"/>
        <v>4.431701</v>
      </c>
    </row>
    <row r="47" spans="1:7" ht="12.75" customHeight="1">
      <c r="A47" s="25" t="s">
        <v>140</v>
      </c>
      <c r="B47" s="26" t="s">
        <v>31</v>
      </c>
      <c r="C47" s="613">
        <v>0</v>
      </c>
      <c r="D47" s="614">
        <v>9.849074</v>
      </c>
      <c r="E47" s="615">
        <v>3.758295</v>
      </c>
      <c r="F47" s="614">
        <v>4.478993</v>
      </c>
      <c r="G47" s="616">
        <f t="shared" si="0"/>
        <v>0.7206980000000001</v>
      </c>
    </row>
    <row r="48" spans="1:7" ht="12.75" customHeight="1">
      <c r="A48" s="27" t="s">
        <v>141</v>
      </c>
      <c r="B48" s="28" t="s">
        <v>32</v>
      </c>
      <c r="C48" s="617">
        <v>0</v>
      </c>
      <c r="D48" s="618">
        <v>4.953957</v>
      </c>
      <c r="E48" s="619">
        <v>0</v>
      </c>
      <c r="F48" s="618">
        <v>4.606489</v>
      </c>
      <c r="G48" s="620">
        <f t="shared" si="0"/>
        <v>4.606489</v>
      </c>
    </row>
    <row r="49" spans="1:7" ht="12.75" customHeight="1">
      <c r="A49" s="25" t="s">
        <v>142</v>
      </c>
      <c r="B49" s="26" t="s">
        <v>33</v>
      </c>
      <c r="C49" s="613">
        <v>0</v>
      </c>
      <c r="D49" s="614">
        <v>18.971214</v>
      </c>
      <c r="E49" s="615">
        <v>0</v>
      </c>
      <c r="F49" s="614">
        <v>6.112773</v>
      </c>
      <c r="G49" s="616">
        <f t="shared" si="0"/>
        <v>6.112773</v>
      </c>
    </row>
    <row r="50" spans="1:7" ht="12.75" customHeight="1">
      <c r="A50" s="27" t="s">
        <v>143</v>
      </c>
      <c r="B50" s="28" t="s">
        <v>34</v>
      </c>
      <c r="C50" s="617">
        <v>0</v>
      </c>
      <c r="D50" s="618">
        <v>6.003847</v>
      </c>
      <c r="E50" s="619">
        <v>0</v>
      </c>
      <c r="F50" s="618">
        <v>5.402496</v>
      </c>
      <c r="G50" s="620">
        <f t="shared" si="0"/>
        <v>5.402496</v>
      </c>
    </row>
    <row r="51" spans="1:7" ht="12.75" customHeight="1">
      <c r="A51" s="25" t="s">
        <v>144</v>
      </c>
      <c r="B51" s="26" t="s">
        <v>35</v>
      </c>
      <c r="C51" s="613">
        <v>0</v>
      </c>
      <c r="D51" s="614">
        <v>18.601961</v>
      </c>
      <c r="E51" s="615">
        <v>17.323588</v>
      </c>
      <c r="F51" s="614">
        <v>7.284317</v>
      </c>
      <c r="G51" s="616">
        <f t="shared" si="0"/>
        <v>-10.039271000000001</v>
      </c>
    </row>
    <row r="52" spans="1:7" ht="12.75" customHeight="1">
      <c r="A52" s="27" t="s">
        <v>145</v>
      </c>
      <c r="B52" s="28" t="s">
        <v>95</v>
      </c>
      <c r="C52" s="617">
        <v>0</v>
      </c>
      <c r="D52" s="618">
        <v>1.58376608</v>
      </c>
      <c r="E52" s="619">
        <v>3.651903</v>
      </c>
      <c r="F52" s="618">
        <v>5.334979</v>
      </c>
      <c r="G52" s="620">
        <f t="shared" si="0"/>
        <v>1.6830759999999998</v>
      </c>
    </row>
    <row r="53" spans="1:7" ht="12.75" customHeight="1">
      <c r="A53" s="25" t="s">
        <v>146</v>
      </c>
      <c r="B53" s="26" t="s">
        <v>36</v>
      </c>
      <c r="C53" s="613">
        <v>0</v>
      </c>
      <c r="D53" s="614">
        <v>3.798777</v>
      </c>
      <c r="E53" s="615">
        <v>0</v>
      </c>
      <c r="F53" s="614">
        <v>4.535884</v>
      </c>
      <c r="G53" s="616">
        <f t="shared" si="0"/>
        <v>4.535884</v>
      </c>
    </row>
    <row r="54" spans="1:7" ht="12.75" customHeight="1">
      <c r="A54" s="27" t="s">
        <v>147</v>
      </c>
      <c r="B54" s="28" t="s">
        <v>37</v>
      </c>
      <c r="C54" s="617">
        <v>0</v>
      </c>
      <c r="D54" s="618">
        <v>6.971305</v>
      </c>
      <c r="E54" s="619">
        <v>0</v>
      </c>
      <c r="F54" s="618">
        <v>5.105412</v>
      </c>
      <c r="G54" s="620">
        <f t="shared" si="0"/>
        <v>5.105412</v>
      </c>
    </row>
    <row r="55" spans="1:7" ht="12.75" customHeight="1">
      <c r="A55" s="25" t="s">
        <v>148</v>
      </c>
      <c r="B55" s="26" t="s">
        <v>38</v>
      </c>
      <c r="C55" s="613">
        <v>0</v>
      </c>
      <c r="D55" s="614">
        <v>3.53586677</v>
      </c>
      <c r="E55" s="615">
        <v>0</v>
      </c>
      <c r="F55" s="614">
        <v>5.411352</v>
      </c>
      <c r="G55" s="616">
        <f t="shared" si="0"/>
        <v>5.411352</v>
      </c>
    </row>
    <row r="56" spans="1:7" ht="12.75" customHeight="1">
      <c r="A56" s="27" t="s">
        <v>149</v>
      </c>
      <c r="B56" s="28" t="s">
        <v>39</v>
      </c>
      <c r="C56" s="617">
        <v>0</v>
      </c>
      <c r="D56" s="618">
        <v>5.203254</v>
      </c>
      <c r="E56" s="619">
        <v>0</v>
      </c>
      <c r="F56" s="618">
        <v>6.755237</v>
      </c>
      <c r="G56" s="620">
        <f t="shared" si="0"/>
        <v>6.755237</v>
      </c>
    </row>
    <row r="57" spans="1:7" ht="12.75" customHeight="1">
      <c r="A57" s="25" t="s">
        <v>150</v>
      </c>
      <c r="B57" s="26" t="s">
        <v>40</v>
      </c>
      <c r="C57" s="613">
        <v>0</v>
      </c>
      <c r="D57" s="614">
        <v>11.311948</v>
      </c>
      <c r="E57" s="615">
        <v>0</v>
      </c>
      <c r="F57" s="614">
        <v>5.81704</v>
      </c>
      <c r="G57" s="616">
        <f t="shared" si="0"/>
        <v>5.81704</v>
      </c>
    </row>
    <row r="58" spans="1:7" ht="12.75" customHeight="1">
      <c r="A58" s="27" t="s">
        <v>151</v>
      </c>
      <c r="B58" s="28" t="s">
        <v>96</v>
      </c>
      <c r="C58" s="617">
        <v>0</v>
      </c>
      <c r="D58" s="618">
        <v>0.125281</v>
      </c>
      <c r="E58" s="619">
        <v>3.267865</v>
      </c>
      <c r="F58" s="618">
        <v>5.261175</v>
      </c>
      <c r="G58" s="620">
        <f t="shared" si="0"/>
        <v>1.9933099999999997</v>
      </c>
    </row>
    <row r="59" spans="1:7" ht="12.75" customHeight="1">
      <c r="A59" s="25" t="s">
        <v>152</v>
      </c>
      <c r="B59" s="26" t="s">
        <v>41</v>
      </c>
      <c r="C59" s="613">
        <v>0</v>
      </c>
      <c r="D59" s="614">
        <v>3.640242</v>
      </c>
      <c r="E59" s="615">
        <v>0</v>
      </c>
      <c r="F59" s="614">
        <v>5.462027</v>
      </c>
      <c r="G59" s="616">
        <f t="shared" si="0"/>
        <v>5.462027</v>
      </c>
    </row>
    <row r="60" spans="1:7" ht="12.75" customHeight="1">
      <c r="A60" s="27" t="s">
        <v>153</v>
      </c>
      <c r="B60" s="28" t="s">
        <v>42</v>
      </c>
      <c r="C60" s="617">
        <v>0</v>
      </c>
      <c r="D60" s="618">
        <v>6.135978</v>
      </c>
      <c r="E60" s="619">
        <v>0</v>
      </c>
      <c r="F60" s="618">
        <v>5.348294</v>
      </c>
      <c r="G60" s="620">
        <f t="shared" si="0"/>
        <v>5.348294</v>
      </c>
    </row>
    <row r="61" spans="1:7" ht="12.75" customHeight="1">
      <c r="A61" s="25" t="s">
        <v>154</v>
      </c>
      <c r="B61" s="26" t="s">
        <v>43</v>
      </c>
      <c r="C61" s="613">
        <v>0</v>
      </c>
      <c r="D61" s="614">
        <v>18.656838</v>
      </c>
      <c r="E61" s="615">
        <v>0</v>
      </c>
      <c r="F61" s="614">
        <v>5.94903</v>
      </c>
      <c r="G61" s="616">
        <f t="shared" si="0"/>
        <v>5.94903</v>
      </c>
    </row>
    <row r="62" spans="1:7" ht="12.75" customHeight="1">
      <c r="A62" s="27" t="s">
        <v>155</v>
      </c>
      <c r="B62" s="28" t="s">
        <v>44</v>
      </c>
      <c r="C62" s="617">
        <v>0</v>
      </c>
      <c r="D62" s="618">
        <v>4.659207</v>
      </c>
      <c r="E62" s="619">
        <v>0</v>
      </c>
      <c r="F62" s="618">
        <v>5.247582</v>
      </c>
      <c r="G62" s="620">
        <f t="shared" si="0"/>
        <v>5.247582</v>
      </c>
    </row>
    <row r="63" spans="1:7" ht="12.75" customHeight="1">
      <c r="A63" s="25" t="s">
        <v>156</v>
      </c>
      <c r="B63" s="26" t="s">
        <v>45</v>
      </c>
      <c r="C63" s="613">
        <v>0</v>
      </c>
      <c r="D63" s="614">
        <v>11.286543</v>
      </c>
      <c r="E63" s="615">
        <v>6.393926</v>
      </c>
      <c r="F63" s="614">
        <v>5.933157</v>
      </c>
      <c r="G63" s="616">
        <f t="shared" si="0"/>
        <v>-0.4607690000000009</v>
      </c>
    </row>
    <row r="64" spans="1:7" ht="12.75" customHeight="1">
      <c r="A64" s="27" t="s">
        <v>157</v>
      </c>
      <c r="B64" s="28" t="s">
        <v>46</v>
      </c>
      <c r="C64" s="617">
        <v>0</v>
      </c>
      <c r="D64" s="618">
        <v>15.08823</v>
      </c>
      <c r="E64" s="619">
        <v>0</v>
      </c>
      <c r="F64" s="618">
        <v>7.017906</v>
      </c>
      <c r="G64" s="620">
        <f t="shared" si="0"/>
        <v>7.017906</v>
      </c>
    </row>
    <row r="65" spans="1:7" ht="12.75" customHeight="1">
      <c r="A65" s="25" t="s">
        <v>158</v>
      </c>
      <c r="B65" s="26" t="s">
        <v>47</v>
      </c>
      <c r="C65" s="613">
        <v>0</v>
      </c>
      <c r="D65" s="614">
        <v>7.655049</v>
      </c>
      <c r="E65" s="615">
        <v>0</v>
      </c>
      <c r="F65" s="614">
        <v>4.957964</v>
      </c>
      <c r="G65" s="616">
        <f t="shared" si="0"/>
        <v>4.957964</v>
      </c>
    </row>
    <row r="66" spans="1:7" ht="12.75" customHeight="1">
      <c r="A66" s="27" t="s">
        <v>159</v>
      </c>
      <c r="B66" s="28" t="s">
        <v>48</v>
      </c>
      <c r="C66" s="617">
        <v>0</v>
      </c>
      <c r="D66" s="618">
        <v>55.781638</v>
      </c>
      <c r="E66" s="619">
        <v>14.049005</v>
      </c>
      <c r="F66" s="618">
        <v>0</v>
      </c>
      <c r="G66" s="620">
        <f t="shared" si="0"/>
        <v>-14.049005</v>
      </c>
    </row>
    <row r="67" spans="1:7" ht="12.75" customHeight="1">
      <c r="A67" s="25" t="s">
        <v>160</v>
      </c>
      <c r="B67" s="26" t="s">
        <v>49</v>
      </c>
      <c r="C67" s="613">
        <v>0</v>
      </c>
      <c r="D67" s="614">
        <v>16.406145</v>
      </c>
      <c r="E67" s="615">
        <v>6.144908</v>
      </c>
      <c r="F67" s="614">
        <v>5.651506</v>
      </c>
      <c r="G67" s="616">
        <f t="shared" si="0"/>
        <v>-0.4934019999999997</v>
      </c>
    </row>
    <row r="68" spans="1:7" ht="12.75" customHeight="1">
      <c r="A68" s="27" t="s">
        <v>161</v>
      </c>
      <c r="B68" s="28" t="s">
        <v>50</v>
      </c>
      <c r="C68" s="617">
        <v>0</v>
      </c>
      <c r="D68" s="618">
        <v>4.135504</v>
      </c>
      <c r="E68" s="619">
        <v>0</v>
      </c>
      <c r="F68" s="618">
        <v>5.1874</v>
      </c>
      <c r="G68" s="620">
        <f t="shared" si="0"/>
        <v>5.1874</v>
      </c>
    </row>
    <row r="69" spans="1:7" ht="12.75" customHeight="1">
      <c r="A69" s="25" t="s">
        <v>162</v>
      </c>
      <c r="B69" s="26" t="s">
        <v>51</v>
      </c>
      <c r="C69" s="613">
        <v>0</v>
      </c>
      <c r="D69" s="614">
        <v>41.409129</v>
      </c>
      <c r="E69" s="615">
        <v>0</v>
      </c>
      <c r="F69" s="614">
        <v>9.104509</v>
      </c>
      <c r="G69" s="616">
        <f t="shared" si="0"/>
        <v>9.104509</v>
      </c>
    </row>
    <row r="70" spans="1:7" ht="12.75" customHeight="1">
      <c r="A70" s="27" t="s">
        <v>163</v>
      </c>
      <c r="B70" s="28" t="s">
        <v>52</v>
      </c>
      <c r="C70" s="617">
        <v>0</v>
      </c>
      <c r="D70" s="618">
        <v>10.179718</v>
      </c>
      <c r="E70" s="619">
        <v>0</v>
      </c>
      <c r="F70" s="618">
        <v>5.824304</v>
      </c>
      <c r="G70" s="620">
        <f t="shared" si="0"/>
        <v>5.824304</v>
      </c>
    </row>
    <row r="71" spans="1:7" ht="12.75" customHeight="1">
      <c r="A71" s="25" t="s">
        <v>164</v>
      </c>
      <c r="B71" s="26" t="s">
        <v>53</v>
      </c>
      <c r="C71" s="613">
        <v>0</v>
      </c>
      <c r="D71" s="614">
        <v>12.271034</v>
      </c>
      <c r="E71" s="615">
        <v>7.484644</v>
      </c>
      <c r="F71" s="614">
        <v>4.975789</v>
      </c>
      <c r="G71" s="616">
        <f t="shared" si="0"/>
        <v>-2.5088550000000005</v>
      </c>
    </row>
    <row r="72" spans="1:7" ht="12.75" customHeight="1">
      <c r="A72" s="27" t="s">
        <v>165</v>
      </c>
      <c r="B72" s="28" t="s">
        <v>97</v>
      </c>
      <c r="C72" s="617">
        <v>0</v>
      </c>
      <c r="D72" s="618">
        <v>7.626264</v>
      </c>
      <c r="E72" s="619">
        <v>0</v>
      </c>
      <c r="F72" s="618">
        <v>4.709271</v>
      </c>
      <c r="G72" s="620">
        <f aca="true" t="shared" si="1" ref="G72:G110">F72-E72</f>
        <v>4.709271</v>
      </c>
    </row>
    <row r="73" spans="1:7" ht="12.75" customHeight="1">
      <c r="A73" s="25" t="s">
        <v>166</v>
      </c>
      <c r="B73" s="26" t="s">
        <v>54</v>
      </c>
      <c r="C73" s="613">
        <v>0</v>
      </c>
      <c r="D73" s="614">
        <v>12.609519</v>
      </c>
      <c r="E73" s="615">
        <v>5.144173</v>
      </c>
      <c r="F73" s="614">
        <v>5.252105</v>
      </c>
      <c r="G73" s="616">
        <f t="shared" si="1"/>
        <v>0.10793199999999992</v>
      </c>
    </row>
    <row r="74" spans="1:7" ht="12.75" customHeight="1">
      <c r="A74" s="27" t="s">
        <v>167</v>
      </c>
      <c r="B74" s="28" t="s">
        <v>55</v>
      </c>
      <c r="C74" s="617">
        <v>0</v>
      </c>
      <c r="D74" s="618">
        <v>21.799515</v>
      </c>
      <c r="E74" s="619">
        <v>0</v>
      </c>
      <c r="F74" s="618">
        <v>6.987979</v>
      </c>
      <c r="G74" s="620">
        <f t="shared" si="1"/>
        <v>6.987979</v>
      </c>
    </row>
    <row r="75" spans="1:7" ht="12.75" customHeight="1">
      <c r="A75" s="25" t="s">
        <v>168</v>
      </c>
      <c r="B75" s="26" t="s">
        <v>56</v>
      </c>
      <c r="C75" s="613">
        <v>0</v>
      </c>
      <c r="D75" s="614">
        <v>21.848066</v>
      </c>
      <c r="E75" s="615">
        <v>0</v>
      </c>
      <c r="F75" s="614">
        <v>0</v>
      </c>
      <c r="G75" s="616">
        <f t="shared" si="1"/>
        <v>0</v>
      </c>
    </row>
    <row r="76" spans="1:7" ht="12.75" customHeight="1">
      <c r="A76" s="27" t="s">
        <v>169</v>
      </c>
      <c r="B76" s="28" t="s">
        <v>57</v>
      </c>
      <c r="C76" s="617">
        <v>0</v>
      </c>
      <c r="D76" s="618">
        <v>20.586056</v>
      </c>
      <c r="E76" s="619">
        <v>26.707738</v>
      </c>
      <c r="F76" s="618">
        <v>0</v>
      </c>
      <c r="G76" s="620">
        <f t="shared" si="1"/>
        <v>-26.707738</v>
      </c>
    </row>
    <row r="77" spans="1:7" ht="12.75" customHeight="1">
      <c r="A77" s="25" t="s">
        <v>170</v>
      </c>
      <c r="B77" s="26" t="s">
        <v>58</v>
      </c>
      <c r="C77" s="613">
        <v>0</v>
      </c>
      <c r="D77" s="614">
        <v>4.480207</v>
      </c>
      <c r="E77" s="615">
        <v>0</v>
      </c>
      <c r="F77" s="614">
        <v>5.344791</v>
      </c>
      <c r="G77" s="616">
        <f t="shared" si="1"/>
        <v>5.344791</v>
      </c>
    </row>
    <row r="78" spans="1:7" ht="12.75" customHeight="1">
      <c r="A78" s="27" t="s">
        <v>171</v>
      </c>
      <c r="B78" s="28" t="s">
        <v>59</v>
      </c>
      <c r="C78" s="617">
        <v>0</v>
      </c>
      <c r="D78" s="618">
        <v>11.038749</v>
      </c>
      <c r="E78" s="619">
        <v>0</v>
      </c>
      <c r="F78" s="618">
        <v>6.15759</v>
      </c>
      <c r="G78" s="620">
        <f t="shared" si="1"/>
        <v>6.15759</v>
      </c>
    </row>
    <row r="79" spans="1:7" ht="12.75" customHeight="1">
      <c r="A79" s="25" t="s">
        <v>172</v>
      </c>
      <c r="B79" s="26" t="s">
        <v>60</v>
      </c>
      <c r="C79" s="613">
        <v>0</v>
      </c>
      <c r="D79" s="614">
        <v>11.245757</v>
      </c>
      <c r="E79" s="615">
        <v>0</v>
      </c>
      <c r="F79" s="614">
        <v>5.834718</v>
      </c>
      <c r="G79" s="616">
        <f t="shared" si="1"/>
        <v>5.834718</v>
      </c>
    </row>
    <row r="80" spans="1:7" ht="12.75" customHeight="1">
      <c r="A80" s="27" t="s">
        <v>173</v>
      </c>
      <c r="B80" s="28" t="s">
        <v>61</v>
      </c>
      <c r="C80" s="617">
        <v>0</v>
      </c>
      <c r="D80" s="618">
        <v>10.254801</v>
      </c>
      <c r="E80" s="619">
        <v>7.612266</v>
      </c>
      <c r="F80" s="618">
        <v>0</v>
      </c>
      <c r="G80" s="620">
        <f t="shared" si="1"/>
        <v>-7.612266</v>
      </c>
    </row>
    <row r="81" spans="1:7" ht="12.75" customHeight="1">
      <c r="A81" s="25" t="s">
        <v>174</v>
      </c>
      <c r="B81" s="26" t="s">
        <v>62</v>
      </c>
      <c r="C81" s="613">
        <v>0</v>
      </c>
      <c r="D81" s="614">
        <v>13.306034</v>
      </c>
      <c r="E81" s="615">
        <v>17.300746</v>
      </c>
      <c r="F81" s="614">
        <v>0</v>
      </c>
      <c r="G81" s="616">
        <f t="shared" si="1"/>
        <v>-17.300746</v>
      </c>
    </row>
    <row r="82" spans="1:7" ht="12.75" customHeight="1">
      <c r="A82" s="27" t="s">
        <v>175</v>
      </c>
      <c r="B82" s="28" t="s">
        <v>63</v>
      </c>
      <c r="C82" s="617">
        <v>892.17957</v>
      </c>
      <c r="D82" s="618">
        <v>0</v>
      </c>
      <c r="E82" s="619">
        <v>79.893714</v>
      </c>
      <c r="F82" s="618">
        <v>0</v>
      </c>
      <c r="G82" s="620">
        <f t="shared" si="1"/>
        <v>-79.893714</v>
      </c>
    </row>
    <row r="83" spans="1:7" ht="12.75" customHeight="1">
      <c r="A83" s="25" t="s">
        <v>176</v>
      </c>
      <c r="B83" s="26" t="s">
        <v>64</v>
      </c>
      <c r="C83" s="613">
        <v>0</v>
      </c>
      <c r="D83" s="614">
        <v>23.180515</v>
      </c>
      <c r="E83" s="615">
        <v>6.145309</v>
      </c>
      <c r="F83" s="614">
        <v>0</v>
      </c>
      <c r="G83" s="616">
        <f t="shared" si="1"/>
        <v>-6.145309</v>
      </c>
    </row>
    <row r="84" spans="1:7" ht="12.75" customHeight="1">
      <c r="A84" s="27" t="s">
        <v>177</v>
      </c>
      <c r="B84" s="28" t="s">
        <v>65</v>
      </c>
      <c r="C84" s="617">
        <v>0</v>
      </c>
      <c r="D84" s="618">
        <v>18.289959</v>
      </c>
      <c r="E84" s="619">
        <v>15.884403</v>
      </c>
      <c r="F84" s="618">
        <v>7.034418</v>
      </c>
      <c r="G84" s="620">
        <f t="shared" si="1"/>
        <v>-8.849985</v>
      </c>
    </row>
    <row r="85" spans="1:7" ht="12.75" customHeight="1">
      <c r="A85" s="25" t="s">
        <v>178</v>
      </c>
      <c r="B85" s="26" t="s">
        <v>66</v>
      </c>
      <c r="C85" s="613">
        <v>0</v>
      </c>
      <c r="D85" s="614">
        <v>8.146693</v>
      </c>
      <c r="E85" s="615">
        <v>28.076096</v>
      </c>
      <c r="F85" s="614">
        <v>0</v>
      </c>
      <c r="G85" s="616">
        <f t="shared" si="1"/>
        <v>-28.076096</v>
      </c>
    </row>
    <row r="86" spans="1:7" ht="12.75" customHeight="1">
      <c r="A86" s="27" t="s">
        <v>179</v>
      </c>
      <c r="B86" s="28" t="s">
        <v>67</v>
      </c>
      <c r="C86" s="617">
        <v>0</v>
      </c>
      <c r="D86" s="618">
        <v>6.284899</v>
      </c>
      <c r="E86" s="619">
        <v>0</v>
      </c>
      <c r="F86" s="618">
        <v>5.381414</v>
      </c>
      <c r="G86" s="620">
        <f t="shared" si="1"/>
        <v>5.381414</v>
      </c>
    </row>
    <row r="87" spans="1:7" ht="12.75" customHeight="1">
      <c r="A87" s="25" t="s">
        <v>180</v>
      </c>
      <c r="B87" s="26" t="s">
        <v>68</v>
      </c>
      <c r="C87" s="613">
        <v>0</v>
      </c>
      <c r="D87" s="614">
        <v>16.210659</v>
      </c>
      <c r="E87" s="615">
        <v>0</v>
      </c>
      <c r="F87" s="614">
        <v>5.811351</v>
      </c>
      <c r="G87" s="616">
        <f t="shared" si="1"/>
        <v>5.811351</v>
      </c>
    </row>
    <row r="88" spans="1:7" ht="12.75" customHeight="1">
      <c r="A88" s="27" t="s">
        <v>181</v>
      </c>
      <c r="B88" s="28" t="s">
        <v>69</v>
      </c>
      <c r="C88" s="617">
        <v>0</v>
      </c>
      <c r="D88" s="618">
        <v>9.948783</v>
      </c>
      <c r="E88" s="619">
        <v>0</v>
      </c>
      <c r="F88" s="618">
        <v>5.312872</v>
      </c>
      <c r="G88" s="620">
        <f t="shared" si="1"/>
        <v>5.312872</v>
      </c>
    </row>
    <row r="89" spans="1:7" ht="12.75" customHeight="1">
      <c r="A89" s="25" t="s">
        <v>182</v>
      </c>
      <c r="B89" s="26" t="s">
        <v>70</v>
      </c>
      <c r="C89" s="613">
        <v>0</v>
      </c>
      <c r="D89" s="614">
        <v>6.139759</v>
      </c>
      <c r="E89" s="615">
        <v>0</v>
      </c>
      <c r="F89" s="614">
        <v>4.486051</v>
      </c>
      <c r="G89" s="616">
        <f t="shared" si="1"/>
        <v>4.486051</v>
      </c>
    </row>
    <row r="90" spans="1:7" s="3" customFormat="1" ht="12.75" customHeight="1">
      <c r="A90" s="27" t="s">
        <v>183</v>
      </c>
      <c r="B90" s="28" t="s">
        <v>71</v>
      </c>
      <c r="C90" s="617">
        <v>0</v>
      </c>
      <c r="D90" s="618">
        <v>15.617105</v>
      </c>
      <c r="E90" s="619">
        <v>26.69148</v>
      </c>
      <c r="F90" s="618">
        <v>0</v>
      </c>
      <c r="G90" s="620">
        <f t="shared" si="1"/>
        <v>-26.69148</v>
      </c>
    </row>
    <row r="91" spans="1:7" ht="12.75" customHeight="1">
      <c r="A91" s="25" t="s">
        <v>184</v>
      </c>
      <c r="B91" s="26" t="s">
        <v>72</v>
      </c>
      <c r="C91" s="613">
        <v>0</v>
      </c>
      <c r="D91" s="614">
        <v>15.031444</v>
      </c>
      <c r="E91" s="615">
        <v>6.234649</v>
      </c>
      <c r="F91" s="614">
        <v>0</v>
      </c>
      <c r="G91" s="616">
        <f t="shared" si="1"/>
        <v>-6.234649</v>
      </c>
    </row>
    <row r="92" spans="1:7" ht="12.75" customHeight="1">
      <c r="A92" s="27" t="s">
        <v>185</v>
      </c>
      <c r="B92" s="28" t="s">
        <v>73</v>
      </c>
      <c r="C92" s="617">
        <v>0</v>
      </c>
      <c r="D92" s="618">
        <v>16.651269</v>
      </c>
      <c r="E92" s="619">
        <v>5.242609</v>
      </c>
      <c r="F92" s="618">
        <v>6.114246</v>
      </c>
      <c r="G92" s="620">
        <f t="shared" si="1"/>
        <v>0.8716369999999998</v>
      </c>
    </row>
    <row r="93" spans="1:7" ht="12.75" customHeight="1">
      <c r="A93" s="25" t="s">
        <v>186</v>
      </c>
      <c r="B93" s="26" t="s">
        <v>74</v>
      </c>
      <c r="C93" s="613">
        <v>0</v>
      </c>
      <c r="D93" s="614">
        <v>5.703977</v>
      </c>
      <c r="E93" s="615">
        <v>0</v>
      </c>
      <c r="F93" s="614">
        <v>5.389535</v>
      </c>
      <c r="G93" s="616">
        <f t="shared" si="1"/>
        <v>5.389535</v>
      </c>
    </row>
    <row r="94" spans="1:7" ht="12.75">
      <c r="A94" s="27" t="s">
        <v>187</v>
      </c>
      <c r="B94" s="28" t="s">
        <v>98</v>
      </c>
      <c r="C94" s="617">
        <v>0</v>
      </c>
      <c r="D94" s="618">
        <v>7.539921</v>
      </c>
      <c r="E94" s="619">
        <v>0</v>
      </c>
      <c r="F94" s="618">
        <v>4.942101</v>
      </c>
      <c r="G94" s="620">
        <f t="shared" si="1"/>
        <v>4.942101</v>
      </c>
    </row>
    <row r="95" spans="1:7" ht="12.75">
      <c r="A95" s="25" t="s">
        <v>188</v>
      </c>
      <c r="B95" s="26" t="s">
        <v>75</v>
      </c>
      <c r="C95" s="613">
        <v>0</v>
      </c>
      <c r="D95" s="614">
        <v>14.179443</v>
      </c>
      <c r="E95" s="615">
        <v>0</v>
      </c>
      <c r="F95" s="614">
        <v>5.412482</v>
      </c>
      <c r="G95" s="616">
        <f t="shared" si="1"/>
        <v>5.412482</v>
      </c>
    </row>
    <row r="96" spans="1:7" ht="12.75">
      <c r="A96" s="27" t="s">
        <v>189</v>
      </c>
      <c r="B96" s="28" t="s">
        <v>76</v>
      </c>
      <c r="C96" s="617">
        <v>0</v>
      </c>
      <c r="D96" s="618">
        <v>6.291821</v>
      </c>
      <c r="E96" s="619">
        <v>0</v>
      </c>
      <c r="F96" s="618">
        <v>4.863456</v>
      </c>
      <c r="G96" s="620">
        <f t="shared" si="1"/>
        <v>4.863456</v>
      </c>
    </row>
    <row r="97" spans="1:7" ht="12.75">
      <c r="A97" s="25" t="s">
        <v>190</v>
      </c>
      <c r="B97" s="26" t="s">
        <v>77</v>
      </c>
      <c r="C97" s="613">
        <v>0</v>
      </c>
      <c r="D97" s="614">
        <v>2.950294</v>
      </c>
      <c r="E97" s="615">
        <v>0</v>
      </c>
      <c r="F97" s="614">
        <v>4.107402</v>
      </c>
      <c r="G97" s="616">
        <f t="shared" si="1"/>
        <v>4.107402</v>
      </c>
    </row>
    <row r="98" spans="1:7" ht="12.75">
      <c r="A98" s="27" t="s">
        <v>191</v>
      </c>
      <c r="B98" s="28" t="s">
        <v>78</v>
      </c>
      <c r="C98" s="617">
        <v>0</v>
      </c>
      <c r="D98" s="618">
        <v>25.946959</v>
      </c>
      <c r="E98" s="619">
        <v>16.694893</v>
      </c>
      <c r="F98" s="618">
        <v>0</v>
      </c>
      <c r="G98" s="620">
        <f t="shared" si="1"/>
        <v>-16.694893</v>
      </c>
    </row>
    <row r="99" spans="1:7" ht="12.75">
      <c r="A99" s="25" t="s">
        <v>192</v>
      </c>
      <c r="B99" s="26" t="s">
        <v>99</v>
      </c>
      <c r="C99" s="613">
        <v>242.933136</v>
      </c>
      <c r="D99" s="614">
        <v>0</v>
      </c>
      <c r="E99" s="615">
        <v>47.132214</v>
      </c>
      <c r="F99" s="614">
        <v>0</v>
      </c>
      <c r="G99" s="616">
        <f t="shared" si="1"/>
        <v>-47.132214</v>
      </c>
    </row>
    <row r="100" spans="1:7" ht="12.75">
      <c r="A100" s="27" t="s">
        <v>193</v>
      </c>
      <c r="B100" s="28" t="s">
        <v>79</v>
      </c>
      <c r="C100" s="617">
        <v>0</v>
      </c>
      <c r="D100" s="618">
        <v>37.115803</v>
      </c>
      <c r="E100" s="619">
        <v>14.135053</v>
      </c>
      <c r="F100" s="618">
        <v>0</v>
      </c>
      <c r="G100" s="620">
        <f t="shared" si="1"/>
        <v>-14.135053</v>
      </c>
    </row>
    <row r="101" spans="1:7" ht="12.75">
      <c r="A101" s="25" t="s">
        <v>194</v>
      </c>
      <c r="B101" s="26" t="s">
        <v>80</v>
      </c>
      <c r="C101" s="613">
        <v>0</v>
      </c>
      <c r="D101" s="614">
        <v>20.777873</v>
      </c>
      <c r="E101" s="615">
        <v>21.820955</v>
      </c>
      <c r="F101" s="614">
        <v>0</v>
      </c>
      <c r="G101" s="616">
        <f t="shared" si="1"/>
        <v>-21.820955</v>
      </c>
    </row>
    <row r="102" spans="1:7" ht="12.75">
      <c r="A102" s="27" t="s">
        <v>195</v>
      </c>
      <c r="B102" s="28" t="s">
        <v>81</v>
      </c>
      <c r="C102" s="617">
        <v>0</v>
      </c>
      <c r="D102" s="618">
        <v>11.144318</v>
      </c>
      <c r="E102" s="619">
        <v>14.433829</v>
      </c>
      <c r="F102" s="618">
        <v>6.414481</v>
      </c>
      <c r="G102" s="620">
        <f t="shared" si="1"/>
        <v>-8.019347999999999</v>
      </c>
    </row>
    <row r="103" spans="1:7" ht="12.75">
      <c r="A103" s="25" t="s">
        <v>196</v>
      </c>
      <c r="B103" s="26" t="s">
        <v>82</v>
      </c>
      <c r="C103" s="613">
        <v>0</v>
      </c>
      <c r="D103" s="614">
        <v>6.182243</v>
      </c>
      <c r="E103" s="615">
        <v>0</v>
      </c>
      <c r="F103" s="614">
        <v>7.056444</v>
      </c>
      <c r="G103" s="616">
        <f t="shared" si="1"/>
        <v>7.056444</v>
      </c>
    </row>
    <row r="104" spans="1:7" ht="12.75">
      <c r="A104" s="27" t="s">
        <v>197</v>
      </c>
      <c r="B104" s="28" t="s">
        <v>83</v>
      </c>
      <c r="C104" s="617">
        <v>0</v>
      </c>
      <c r="D104" s="618">
        <v>2.527971</v>
      </c>
      <c r="E104" s="619">
        <v>0</v>
      </c>
      <c r="F104" s="618">
        <v>6.585909</v>
      </c>
      <c r="G104" s="620">
        <f t="shared" si="1"/>
        <v>6.585909</v>
      </c>
    </row>
    <row r="105" spans="1:7" ht="12.75">
      <c r="A105" s="25" t="s">
        <v>198</v>
      </c>
      <c r="B105" s="26" t="s">
        <v>84</v>
      </c>
      <c r="C105" s="613">
        <v>0</v>
      </c>
      <c r="D105" s="614">
        <v>4.120203</v>
      </c>
      <c r="E105" s="615">
        <v>0</v>
      </c>
      <c r="F105" s="614">
        <v>9.368588</v>
      </c>
      <c r="G105" s="616">
        <f t="shared" si="1"/>
        <v>9.368588</v>
      </c>
    </row>
    <row r="106" spans="1:7" ht="12.75">
      <c r="A106" s="27" t="s">
        <v>199</v>
      </c>
      <c r="B106" s="643" t="s">
        <v>100</v>
      </c>
      <c r="C106" s="617">
        <v>4.103567</v>
      </c>
      <c r="D106" s="618">
        <v>0</v>
      </c>
      <c r="E106" s="619">
        <v>0</v>
      </c>
      <c r="F106" s="618">
        <v>6.598433</v>
      </c>
      <c r="G106" s="620">
        <f t="shared" si="1"/>
        <v>6.598433</v>
      </c>
    </row>
    <row r="107" spans="1:7" ht="13.5" thickBot="1">
      <c r="A107" s="671">
        <v>976</v>
      </c>
      <c r="B107" s="644" t="s">
        <v>460</v>
      </c>
      <c r="C107" s="613">
        <v>0</v>
      </c>
      <c r="D107" s="614">
        <v>0</v>
      </c>
      <c r="E107" s="615">
        <v>0</v>
      </c>
      <c r="F107" s="614">
        <v>6.082283</v>
      </c>
      <c r="G107" s="616">
        <f t="shared" si="1"/>
        <v>6.082283</v>
      </c>
    </row>
    <row r="108" spans="1:7" ht="12.75">
      <c r="A108" s="755" t="s">
        <v>201</v>
      </c>
      <c r="B108" s="797"/>
      <c r="C108" s="621">
        <v>242.933136</v>
      </c>
      <c r="D108" s="622">
        <v>1122.07180585</v>
      </c>
      <c r="E108" s="623">
        <v>499.351033</v>
      </c>
      <c r="F108" s="622">
        <v>423.5174100000001</v>
      </c>
      <c r="G108" s="624">
        <f t="shared" si="1"/>
        <v>-75.83362299999987</v>
      </c>
    </row>
    <row r="109" spans="1:7" ht="12.75">
      <c r="A109" s="753" t="s">
        <v>229</v>
      </c>
      <c r="B109" s="796"/>
      <c r="C109" s="625">
        <v>4.103567</v>
      </c>
      <c r="D109" s="626">
        <v>12.830417</v>
      </c>
      <c r="E109" s="627">
        <v>0</v>
      </c>
      <c r="F109" s="626">
        <v>35.691657000000006</v>
      </c>
      <c r="G109" s="628">
        <f t="shared" si="1"/>
        <v>35.691657000000006</v>
      </c>
    </row>
    <row r="110" spans="1:7" ht="13.5" thickBot="1">
      <c r="A110" s="751" t="s">
        <v>278</v>
      </c>
      <c r="B110" s="795"/>
      <c r="C110" s="629">
        <v>1139.216273</v>
      </c>
      <c r="D110" s="630">
        <v>1134.9022228499998</v>
      </c>
      <c r="E110" s="631">
        <v>579.244747</v>
      </c>
      <c r="F110" s="630">
        <v>459.2090670000001</v>
      </c>
      <c r="G110" s="632">
        <f t="shared" si="1"/>
        <v>-120.03567999999984</v>
      </c>
    </row>
    <row r="111" spans="1:7" ht="12.75">
      <c r="A111" s="47"/>
      <c r="B111" s="47"/>
      <c r="C111" s="48"/>
      <c r="D111" s="24"/>
      <c r="E111" s="229"/>
      <c r="F111" s="39"/>
      <c r="G111" s="98"/>
    </row>
    <row r="112" spans="2:7" ht="12.75">
      <c r="B112" s="47"/>
      <c r="C112" s="48"/>
      <c r="D112" s="24"/>
      <c r="E112" s="229"/>
      <c r="F112" s="39"/>
      <c r="G112" s="98"/>
    </row>
    <row r="113" spans="1:7" ht="12.75">
      <c r="A113" s="2" t="s">
        <v>384</v>
      </c>
      <c r="C113" s="4"/>
      <c r="D113" s="5"/>
      <c r="F113" s="4"/>
      <c r="G113" s="5"/>
    </row>
    <row r="114" spans="1:7" s="324" customFormat="1" ht="12.75">
      <c r="A114" s="781" t="s">
        <v>451</v>
      </c>
      <c r="B114" s="781"/>
      <c r="C114" s="781"/>
      <c r="D114" s="781"/>
      <c r="E114" s="781"/>
      <c r="F114" s="781"/>
      <c r="G114" s="781"/>
    </row>
    <row r="116" spans="1:7" ht="12.75">
      <c r="A116" s="20"/>
      <c r="B116" s="20"/>
      <c r="C116" s="20"/>
      <c r="D116" s="20"/>
      <c r="E116" s="230"/>
      <c r="F116" s="20"/>
      <c r="G116" s="100"/>
    </row>
    <row r="118" spans="3:7" ht="12.75">
      <c r="C118" s="418"/>
      <c r="D118" s="418"/>
      <c r="E118" s="418"/>
      <c r="F118" s="418"/>
      <c r="G118" s="418"/>
    </row>
    <row r="119" spans="3:7" ht="12.75">
      <c r="C119" s="418"/>
      <c r="D119" s="418"/>
      <c r="E119" s="418"/>
      <c r="F119" s="418"/>
      <c r="G119" s="418"/>
    </row>
    <row r="120" spans="3:7" ht="12.75">
      <c r="C120" s="418"/>
      <c r="D120" s="418"/>
      <c r="E120" s="418"/>
      <c r="F120" s="418"/>
      <c r="G120" s="418"/>
    </row>
    <row r="121" spans="5:7" ht="12.75">
      <c r="E121" s="2"/>
      <c r="G121" s="2"/>
    </row>
    <row r="122" ht="12.75">
      <c r="D122" s="418"/>
    </row>
  </sheetData>
  <sheetProtection/>
  <mergeCells count="7">
    <mergeCell ref="A114:G114"/>
    <mergeCell ref="A1:B1"/>
    <mergeCell ref="A5:B6"/>
    <mergeCell ref="A110:B110"/>
    <mergeCell ref="A109:B109"/>
    <mergeCell ref="A108:B108"/>
    <mergeCell ref="A3:G3"/>
  </mergeCells>
  <hyperlinks>
    <hyperlink ref="G2" location="Index!A1" display="Index"/>
  </hyperlinks>
  <printOptions/>
  <pageMargins left="0.5118110236220472" right="0.2362204724409449" top="1.21" bottom="0.5511811023622047" header="0.38" footer="0.2"/>
  <pageSetup firstPageNumber="16" useFirstPageNumber="1" horizontalDpi="600" verticalDpi="600" orientation="portrait" paperSize="9" scale="83" r:id="rId1"/>
  <headerFooter alignWithMargins="0">
    <oddHeader>&amp;L&amp;8Ministère de l'intérieur
Ministère de la réforme de l’Etat, 
de la décentralisation et de la fonction publique
&amp;R&amp;8Publications : «Les Finances des départements 2012»</oddHeader>
    <oddFooter>&amp;L&amp;8Direction générale des collectivités locales/DESL
Mise en ligne : janvier 2014
&amp;R&amp;P</oddFooter>
  </headerFooter>
  <rowBreaks count="1" manualBreakCount="1">
    <brk id="5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l'Intérieur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CARRE</dc:creator>
  <cp:keywords/>
  <dc:description/>
  <cp:lastModifiedBy>Utilisateur Windows</cp:lastModifiedBy>
  <cp:lastPrinted>2014-01-14T16:15:29Z</cp:lastPrinted>
  <dcterms:created xsi:type="dcterms:W3CDTF">2002-02-05T10:10:25Z</dcterms:created>
  <dcterms:modified xsi:type="dcterms:W3CDTF">2014-01-14T16:16:15Z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